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gmifuUuM/2+aSadAaYX8jPLUHED/Jt+jJ1pZt01PIhVN58mPL4F73BejwieRTsC2S6fVN8wFFHcTK8CHTdeUHw==" workbookSaltValue="kvMLrKqc2pGnBKrXqVOw0w==" workbookSpinCount="100000" lockStructure="1"/>
  <bookViews>
    <workbookView xWindow="9540" yWindow="0" windowWidth="9660" windowHeight="11910"/>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AT8" i="4"/>
  <c r="AD8" i="4"/>
  <c r="W8" i="4"/>
  <c r="I8" i="4"/>
  <c r="B8" i="4"/>
  <c r="B6" i="4"/>
  <c r="D10" i="5" l="1"/>
  <c r="E10" i="5"/>
  <c r="B10" i="5"/>
</calcChain>
</file>

<file path=xl/sharedStrings.xml><?xml version="1.0" encoding="utf-8"?>
<sst xmlns="http://schemas.openxmlformats.org/spreadsheetml/2006/main" count="233" uniqueCount="113">
  <si>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</si>
  <si>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</si>
  <si>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</si>
  <si>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</si>
  <si>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</si>
  <si>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</si>
  <si>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</si>
  <si>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</si>
  <si>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</si>
  <si>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</si>
  <si>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</si>
  <si>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</si>
  <si>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</si>
  <si>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</si>
  <si>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</si>
  <si>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</si>
  <si>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</si>
  <si>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</si>
  <si>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</si>
  <si>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</si>
  <si>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</si>
  <si>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</si>
  <si>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</si>
  <si>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</si>
  <si>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</si>
  <si>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</si>
  <si>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</si>
  <si>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</si>
  <si>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</si>
  <si>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</si>
  <si>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</si>
  <si>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</si>
  <si>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</si>
  <si>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</si>
  <si>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</si>
  <si>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</si>
  <si>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</si>
  <si>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</si>
  <si>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</si>
  <si>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</si>
  <si>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</si>
  <si>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</si>
  <si>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</si>
  <si>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</si>
  <si>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</si>
  <si>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</si>
  <si>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</si>
  <si>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</si>
  <si>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</si>
  <si>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</si>
  <si>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</si>
  <si>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</si>
  <si>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</si>
  <si>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</si>
  <si>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</si>
  <si>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</si>
  <si>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</si>
  <si>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</si>
  <si>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</si>
  <si>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</si>
  <si>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</si>
  <si>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</si>
  <si>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</si>
  <si>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</si>
  <si>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</si>
  <si>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</si>
  <si>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</si>
  <si>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</si>
  <si>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</si>
  <si>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</si>
  <si>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</si>
  <si>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</si>
  <si>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</si>
  <si>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</si>
  <si>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</si>
  <si>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</si>
  <si>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</si>
  <si>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</si>
  <si>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</si>
  <si>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</si>
  <si>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</si>
  <si>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</si>
  <si>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</si>
  <si>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</si>
  <si>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</si>
  <si>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</si>
  <si>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</si>
  <si>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</si>
  <si>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</si>
  <si>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</si>
  <si>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</si>
  <si>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</si>
  <si>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</si>
  <si>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</si>
  <si>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</si>
  <si>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</si>
  <si>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</si>
  <si>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田布施町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</si>
  <si>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</si>
  <si>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</si>
  <si>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</si>
  <si>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</si>
  <si>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</si>
  <si>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</si>
  <si>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</si>
  <si>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</si>
  <si>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</si>
  <si>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</si>
  <si>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</si>
  <si>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</si>
  <si>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③ 管渠改善率
　長寿命化については、未実施である。
　今後、ストックマネジメント計画を策定し、計画的に老朽化施設の改善に努める。
</t>
  </si>
  <si>
    <t xml:space="preserve">経営の安定化を図るため、財源の確保と経費の節減合理化を実施し、健全な下水道事業経営を目指していく。
● 財源の確保
① 民間が開発する団地等の下水道接続促進
② 処理区域内の未接続家屋の下水道接続促進
③ 使用料金の収納率維持
● 経費の節減合理化
① 中期・長期の汚水処理計画(アクションプラン・平成28年度策定済)による計画的な下水道整備
② 公営企業会計導入による経営状況、資産状況の把握
③ 維持管理費の経費見直しを定期的に行うことによる経済的な維持管理と経費節減
</t>
  </si>
  <si>
    <t xml:space="preserve">本町は、人口密集地が分散しているという地理的条件により建設コストや維持管理費が割高となる。それに伴い汚水処理費も高くなり、類似団体と比較すると⑥汚水処理原価が高くなるとともに⑤経費回収率も低くなる。また、普及率も思うように向上しないため、料金収入(有収水量)も緩やかな増加となっている。
① 収益的収支比率
　概ね69％前後で推移しており大きな変化はない。
④ 企業債残高対事業規模比率
　企業債残高の減少により、比率も年々減少しており、今年度も類似団体平均値を下回った。
⑤ 経費回収率
　料金収入の増加と汚水処理費の減少により、回収率も増加したが、類似団体と比較すると依然として低い。
⑥ 汚水処理原価
　年間有収水量の増加と汚水処理費の減少により、年々安くなっているが、類似団体と比較すると依然として高い。
⑧ 水洗化率
　処理区域内の水洗化が順調に進んできているため、類似団体と比較しても高い。
</t>
    <rPh sb="94" eb="95">
      <t>ヒク</t>
    </rPh>
    <rPh sb="220" eb="223">
      <t>コンネンド</t>
    </rPh>
    <rPh sb="228" eb="231">
      <t>ヘイキンチ</t>
    </rPh>
    <rPh sb="232" eb="234">
      <t>シタマワ</t>
    </rPh>
    <rPh sb="287" eb="289">
      <t>イゼン</t>
    </rPh>
    <rPh sb="322" eb="324">
      <t>ゲンショウ</t>
    </rPh>
    <rPh sb="349" eb="351">
      <t>イゼン</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</si>
</sst>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ＭＳ Ｐ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43E-4AAF-8FD2-2708E8E1EA88}"/>
            </c:ext>
          </c:extLst>
        </c:ser>
        <c:dLbls>
          <c:showLegendKey val="0"/>
          <c:showVal val="0"/>
          <c:showCatName val="0"/>
          <c:showSerName val="0"/>
          <c:showPercent val="0"/>
          <c:showBubbleSize val="0"/>
        </c:dLbls>
        <c:gapWidth val="150"/>
        <c:axId val="95287552"/>
        <c:axId val="98206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0.11</c:v>
                </c:pt>
                <c:pt idx="2">
                  <c:v>0.15</c:v>
                </c:pt>
                <c:pt idx="3">
                  <c:v>0.16</c:v>
                </c:pt>
                <c:pt idx="4">
                  <c:v>0.13</c:v>
                </c:pt>
              </c:numCache>
            </c:numRef>
          </c:val>
          <c:smooth val="0"/>
          <c:extLst xmlns:c16r2="http://schemas.microsoft.com/office/drawing/2015/06/chart">
            <c:ext xmlns:c16="http://schemas.microsoft.com/office/drawing/2014/chart" uri="{C3380CC4-5D6E-409C-BE32-E72D297353CC}">
              <c16:uniqueId val="{00000001-343E-4AAF-8FD2-2708E8E1EA88}"/>
            </c:ext>
          </c:extLst>
        </c:ser>
        <c:dLbls>
          <c:showLegendKey val="0"/>
          <c:showVal val="0"/>
          <c:showCatName val="0"/>
          <c:showSerName val="0"/>
          <c:showPercent val="0"/>
          <c:showBubbleSize val="0"/>
        </c:dLbls>
        <c:marker val="1"/>
        <c:smooth val="0"/>
        <c:axId val="95287552"/>
        <c:axId val="98206080"/>
      </c:lineChart>
      <c:dateAx>
        <c:axId val="95287552"/>
        <c:scaling>
          <c:orientation val="minMax"/>
        </c:scaling>
        <c:delete val="1"/>
        <c:axPos val="b"/>
        <c:numFmt formatCode="ge" sourceLinked="1"/>
        <c:majorTickMark val="none"/>
        <c:minorTickMark val="none"/>
        <c:tickLblPos val="none"/>
        <c:crossAx val="98206080"/>
        <c:crosses val="autoZero"/>
        <c:auto val="1"/>
        <c:lblOffset val="100"/>
        <c:baseTimeUnit val="years"/>
      </c:dateAx>
      <c:valAx>
        <c:axId val="9820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8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1FD-4B87-9AD2-391CCC9A7F41}"/>
            </c:ext>
          </c:extLst>
        </c:ser>
        <c:dLbls>
          <c:showLegendKey val="0"/>
          <c:showVal val="0"/>
          <c:showCatName val="0"/>
          <c:showSerName val="0"/>
          <c:showPercent val="0"/>
          <c:showBubbleSize val="0"/>
        </c:dLbls>
        <c:gapWidth val="150"/>
        <c:axId val="99485952"/>
        <c:axId val="99496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54.44</c:v>
                </c:pt>
                <c:pt idx="1">
                  <c:v>54.67</c:v>
                </c:pt>
                <c:pt idx="2">
                  <c:v>53.51</c:v>
                </c:pt>
                <c:pt idx="3">
                  <c:v>53.5</c:v>
                </c:pt>
                <c:pt idx="4">
                  <c:v>52.58</c:v>
                </c:pt>
              </c:numCache>
            </c:numRef>
          </c:val>
          <c:smooth val="0"/>
          <c:extLst xmlns:c16r2="http://schemas.microsoft.com/office/drawing/2015/06/chart">
            <c:ext xmlns:c16="http://schemas.microsoft.com/office/drawing/2014/chart" uri="{C3380CC4-5D6E-409C-BE32-E72D297353CC}">
              <c16:uniqueId val="{00000001-F1FD-4B87-9AD2-391CCC9A7F41}"/>
            </c:ext>
          </c:extLst>
        </c:ser>
        <c:dLbls>
          <c:showLegendKey val="0"/>
          <c:showVal val="0"/>
          <c:showCatName val="0"/>
          <c:showSerName val="0"/>
          <c:showPercent val="0"/>
          <c:showBubbleSize val="0"/>
        </c:dLbls>
        <c:marker val="1"/>
        <c:smooth val="0"/>
        <c:axId val="99485952"/>
        <c:axId val="99496320"/>
      </c:lineChart>
      <c:dateAx>
        <c:axId val="99485952"/>
        <c:scaling>
          <c:orientation val="minMax"/>
        </c:scaling>
        <c:delete val="1"/>
        <c:axPos val="b"/>
        <c:numFmt formatCode="ge" sourceLinked="1"/>
        <c:majorTickMark val="none"/>
        <c:minorTickMark val="none"/>
        <c:tickLblPos val="none"/>
        <c:crossAx val="99496320"/>
        <c:crosses val="autoZero"/>
        <c:auto val="1"/>
        <c:lblOffset val="100"/>
        <c:baseTimeUnit val="years"/>
      </c:dateAx>
      <c:valAx>
        <c:axId val="9949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8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97.58</c:v>
                </c:pt>
                <c:pt idx="1">
                  <c:v>97.65</c:v>
                </c:pt>
                <c:pt idx="2">
                  <c:v>98.04</c:v>
                </c:pt>
                <c:pt idx="3">
                  <c:v>98.51</c:v>
                </c:pt>
                <c:pt idx="4">
                  <c:v>98.5</c:v>
                </c:pt>
              </c:numCache>
            </c:numRef>
          </c:val>
          <c:extLst xmlns:c16r2="http://schemas.microsoft.com/office/drawing/2015/06/chart">
            <c:ext xmlns:c16="http://schemas.microsoft.com/office/drawing/2014/chart" uri="{C3380CC4-5D6E-409C-BE32-E72D297353CC}">
              <c16:uniqueId val="{00000000-883A-4FAD-8ECF-63FA2DBF2EE7}"/>
            </c:ext>
          </c:extLst>
        </c:ser>
        <c:dLbls>
          <c:showLegendKey val="0"/>
          <c:showVal val="0"/>
          <c:showCatName val="0"/>
          <c:showSerName val="0"/>
          <c:showPercent val="0"/>
          <c:showBubbleSize val="0"/>
        </c:dLbls>
        <c:gapWidth val="150"/>
        <c:axId val="99543680"/>
        <c:axId val="99545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84.2</c:v>
                </c:pt>
                <c:pt idx="1">
                  <c:v>83.8</c:v>
                </c:pt>
                <c:pt idx="2">
                  <c:v>83.91</c:v>
                </c:pt>
                <c:pt idx="3">
                  <c:v>83.51</c:v>
                </c:pt>
                <c:pt idx="4">
                  <c:v>83.02</c:v>
                </c:pt>
              </c:numCache>
            </c:numRef>
          </c:val>
          <c:smooth val="0"/>
          <c:extLst xmlns:c16r2="http://schemas.microsoft.com/office/drawing/2015/06/chart">
            <c:ext xmlns:c16="http://schemas.microsoft.com/office/drawing/2014/chart" uri="{C3380CC4-5D6E-409C-BE32-E72D297353CC}">
              <c16:uniqueId val="{00000001-883A-4FAD-8ECF-63FA2DBF2EE7}"/>
            </c:ext>
          </c:extLst>
        </c:ser>
        <c:dLbls>
          <c:showLegendKey val="0"/>
          <c:showVal val="0"/>
          <c:showCatName val="0"/>
          <c:showSerName val="0"/>
          <c:showPercent val="0"/>
          <c:showBubbleSize val="0"/>
        </c:dLbls>
        <c:marker val="1"/>
        <c:smooth val="0"/>
        <c:axId val="99543680"/>
        <c:axId val="99545856"/>
      </c:lineChart>
      <c:dateAx>
        <c:axId val="99543680"/>
        <c:scaling>
          <c:orientation val="minMax"/>
        </c:scaling>
        <c:delete val="1"/>
        <c:axPos val="b"/>
        <c:numFmt formatCode="ge" sourceLinked="1"/>
        <c:majorTickMark val="none"/>
        <c:minorTickMark val="none"/>
        <c:tickLblPos val="none"/>
        <c:crossAx val="99545856"/>
        <c:crosses val="autoZero"/>
        <c:auto val="1"/>
        <c:lblOffset val="100"/>
        <c:baseTimeUnit val="years"/>
      </c:dateAx>
      <c:valAx>
        <c:axId val="9954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4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69.13</c:v>
                </c:pt>
                <c:pt idx="1">
                  <c:v>70.2</c:v>
                </c:pt>
                <c:pt idx="2">
                  <c:v>69.37</c:v>
                </c:pt>
                <c:pt idx="3">
                  <c:v>68.459999999999994</c:v>
                </c:pt>
                <c:pt idx="4">
                  <c:v>70.05</c:v>
                </c:pt>
              </c:numCache>
            </c:numRef>
          </c:val>
          <c:extLst xmlns:c16r2="http://schemas.microsoft.com/office/drawing/2015/06/chart">
            <c:ext xmlns:c16="http://schemas.microsoft.com/office/drawing/2014/chart" uri="{C3380CC4-5D6E-409C-BE32-E72D297353CC}">
              <c16:uniqueId val="{00000000-3E95-4AE4-AB4C-CBE46C15FB00}"/>
            </c:ext>
          </c:extLst>
        </c:ser>
        <c:dLbls>
          <c:showLegendKey val="0"/>
          <c:showVal val="0"/>
          <c:showCatName val="0"/>
          <c:showSerName val="0"/>
          <c:showPercent val="0"/>
          <c:showBubbleSize val="0"/>
        </c:dLbls>
        <c:gapWidth val="150"/>
        <c:axId val="98642560"/>
        <c:axId val="98652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E95-4AE4-AB4C-CBE46C15FB00}"/>
            </c:ext>
          </c:extLst>
        </c:ser>
        <c:dLbls>
          <c:showLegendKey val="0"/>
          <c:showVal val="0"/>
          <c:showCatName val="0"/>
          <c:showSerName val="0"/>
          <c:showPercent val="0"/>
          <c:showBubbleSize val="0"/>
        </c:dLbls>
        <c:marker val="1"/>
        <c:smooth val="0"/>
        <c:axId val="98642560"/>
        <c:axId val="98652928"/>
      </c:lineChart>
      <c:dateAx>
        <c:axId val="98642560"/>
        <c:scaling>
          <c:orientation val="minMax"/>
        </c:scaling>
        <c:delete val="1"/>
        <c:axPos val="b"/>
        <c:numFmt formatCode="ge" sourceLinked="1"/>
        <c:majorTickMark val="none"/>
        <c:minorTickMark val="none"/>
        <c:tickLblPos val="none"/>
        <c:crossAx val="98652928"/>
        <c:crosses val="autoZero"/>
        <c:auto val="1"/>
        <c:lblOffset val="100"/>
        <c:baseTimeUnit val="years"/>
      </c:dateAx>
      <c:valAx>
        <c:axId val="9865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4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519-45E4-BA3B-E154C25C279C}"/>
            </c:ext>
          </c:extLst>
        </c:ser>
        <c:dLbls>
          <c:showLegendKey val="0"/>
          <c:showVal val="0"/>
          <c:showCatName val="0"/>
          <c:showSerName val="0"/>
          <c:showPercent val="0"/>
          <c:showBubbleSize val="0"/>
        </c:dLbls>
        <c:gapWidth val="150"/>
        <c:axId val="98671616"/>
        <c:axId val="9869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519-45E4-BA3B-E154C25C279C}"/>
            </c:ext>
          </c:extLst>
        </c:ser>
        <c:dLbls>
          <c:showLegendKey val="0"/>
          <c:showVal val="0"/>
          <c:showCatName val="0"/>
          <c:showSerName val="0"/>
          <c:showPercent val="0"/>
          <c:showBubbleSize val="0"/>
        </c:dLbls>
        <c:marker val="1"/>
        <c:smooth val="0"/>
        <c:axId val="98671616"/>
        <c:axId val="98694272"/>
      </c:lineChart>
      <c:dateAx>
        <c:axId val="98671616"/>
        <c:scaling>
          <c:orientation val="minMax"/>
        </c:scaling>
        <c:delete val="1"/>
        <c:axPos val="b"/>
        <c:numFmt formatCode="ge" sourceLinked="1"/>
        <c:majorTickMark val="none"/>
        <c:minorTickMark val="none"/>
        <c:tickLblPos val="none"/>
        <c:crossAx val="98694272"/>
        <c:crosses val="autoZero"/>
        <c:auto val="1"/>
        <c:lblOffset val="100"/>
        <c:baseTimeUnit val="years"/>
      </c:dateAx>
      <c:valAx>
        <c:axId val="9869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7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79D-4BB8-976C-A01C9FBDA409}"/>
            </c:ext>
          </c:extLst>
        </c:ser>
        <c:dLbls>
          <c:showLegendKey val="0"/>
          <c:showVal val="0"/>
          <c:showCatName val="0"/>
          <c:showSerName val="0"/>
          <c:showPercent val="0"/>
          <c:showBubbleSize val="0"/>
        </c:dLbls>
        <c:gapWidth val="150"/>
        <c:axId val="99253632"/>
        <c:axId val="9925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79D-4BB8-976C-A01C9FBDA409}"/>
            </c:ext>
          </c:extLst>
        </c:ser>
        <c:dLbls>
          <c:showLegendKey val="0"/>
          <c:showVal val="0"/>
          <c:showCatName val="0"/>
          <c:showSerName val="0"/>
          <c:showPercent val="0"/>
          <c:showBubbleSize val="0"/>
        </c:dLbls>
        <c:marker val="1"/>
        <c:smooth val="0"/>
        <c:axId val="99253632"/>
        <c:axId val="99259904"/>
      </c:lineChart>
      <c:dateAx>
        <c:axId val="99253632"/>
        <c:scaling>
          <c:orientation val="minMax"/>
        </c:scaling>
        <c:delete val="1"/>
        <c:axPos val="b"/>
        <c:numFmt formatCode="ge" sourceLinked="1"/>
        <c:majorTickMark val="none"/>
        <c:minorTickMark val="none"/>
        <c:tickLblPos val="none"/>
        <c:crossAx val="99259904"/>
        <c:crosses val="autoZero"/>
        <c:auto val="1"/>
        <c:lblOffset val="100"/>
        <c:baseTimeUnit val="years"/>
      </c:dateAx>
      <c:valAx>
        <c:axId val="9925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5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9CB-4EA7-ACC3-48CB93511888}"/>
            </c:ext>
          </c:extLst>
        </c:ser>
        <c:dLbls>
          <c:showLegendKey val="0"/>
          <c:showVal val="0"/>
          <c:showCatName val="0"/>
          <c:showSerName val="0"/>
          <c:showPercent val="0"/>
          <c:showBubbleSize val="0"/>
        </c:dLbls>
        <c:gapWidth val="150"/>
        <c:axId val="100681600"/>
        <c:axId val="10068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9CB-4EA7-ACC3-48CB93511888}"/>
            </c:ext>
          </c:extLst>
        </c:ser>
        <c:dLbls>
          <c:showLegendKey val="0"/>
          <c:showVal val="0"/>
          <c:showCatName val="0"/>
          <c:showSerName val="0"/>
          <c:showPercent val="0"/>
          <c:showBubbleSize val="0"/>
        </c:dLbls>
        <c:marker val="1"/>
        <c:smooth val="0"/>
        <c:axId val="100681600"/>
        <c:axId val="100687872"/>
      </c:lineChart>
      <c:dateAx>
        <c:axId val="100681600"/>
        <c:scaling>
          <c:orientation val="minMax"/>
        </c:scaling>
        <c:delete val="1"/>
        <c:axPos val="b"/>
        <c:numFmt formatCode="ge" sourceLinked="1"/>
        <c:majorTickMark val="none"/>
        <c:minorTickMark val="none"/>
        <c:tickLblPos val="none"/>
        <c:crossAx val="100687872"/>
        <c:crosses val="autoZero"/>
        <c:auto val="1"/>
        <c:lblOffset val="100"/>
        <c:baseTimeUnit val="years"/>
      </c:dateAx>
      <c:valAx>
        <c:axId val="10068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8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D66-41E0-A5B0-55A87AEE01B4}"/>
            </c:ext>
          </c:extLst>
        </c:ser>
        <c:dLbls>
          <c:showLegendKey val="0"/>
          <c:showVal val="0"/>
          <c:showCatName val="0"/>
          <c:showSerName val="0"/>
          <c:showPercent val="0"/>
          <c:showBubbleSize val="0"/>
        </c:dLbls>
        <c:gapWidth val="150"/>
        <c:axId val="100719232"/>
        <c:axId val="10072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D66-41E0-A5B0-55A87AEE01B4}"/>
            </c:ext>
          </c:extLst>
        </c:ser>
        <c:dLbls>
          <c:showLegendKey val="0"/>
          <c:showVal val="0"/>
          <c:showCatName val="0"/>
          <c:showSerName val="0"/>
          <c:showPercent val="0"/>
          <c:showBubbleSize val="0"/>
        </c:dLbls>
        <c:marker val="1"/>
        <c:smooth val="0"/>
        <c:axId val="100719232"/>
        <c:axId val="100725504"/>
      </c:lineChart>
      <c:dateAx>
        <c:axId val="100719232"/>
        <c:scaling>
          <c:orientation val="minMax"/>
        </c:scaling>
        <c:delete val="1"/>
        <c:axPos val="b"/>
        <c:numFmt formatCode="ge" sourceLinked="1"/>
        <c:majorTickMark val="none"/>
        <c:minorTickMark val="none"/>
        <c:tickLblPos val="none"/>
        <c:crossAx val="100725504"/>
        <c:crosses val="autoZero"/>
        <c:auto val="1"/>
        <c:lblOffset val="100"/>
        <c:baseTimeUnit val="years"/>
      </c:dateAx>
      <c:valAx>
        <c:axId val="10072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1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1777.1</c:v>
                </c:pt>
                <c:pt idx="1">
                  <c:v>1698.19</c:v>
                </c:pt>
                <c:pt idx="2">
                  <c:v>1465.88</c:v>
                </c:pt>
                <c:pt idx="3">
                  <c:v>942.66</c:v>
                </c:pt>
                <c:pt idx="4">
                  <c:v>806.69</c:v>
                </c:pt>
              </c:numCache>
            </c:numRef>
          </c:val>
          <c:extLst xmlns:c16r2="http://schemas.microsoft.com/office/drawing/2015/06/chart">
            <c:ext xmlns:c16="http://schemas.microsoft.com/office/drawing/2014/chart" uri="{C3380CC4-5D6E-409C-BE32-E72D297353CC}">
              <c16:uniqueId val="{00000000-2201-4293-BAFD-410E39EFBF7C}"/>
            </c:ext>
          </c:extLst>
        </c:ser>
        <c:dLbls>
          <c:showLegendKey val="0"/>
          <c:showVal val="0"/>
          <c:showCatName val="0"/>
          <c:showSerName val="0"/>
          <c:showPercent val="0"/>
          <c:showBubbleSize val="0"/>
        </c:dLbls>
        <c:gapWidth val="150"/>
        <c:axId val="99326976"/>
        <c:axId val="99337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1136.5</c:v>
                </c:pt>
                <c:pt idx="1">
                  <c:v>1118.56</c:v>
                </c:pt>
                <c:pt idx="2">
                  <c:v>1111.31</c:v>
                </c:pt>
                <c:pt idx="3">
                  <c:v>966.33</c:v>
                </c:pt>
                <c:pt idx="4">
                  <c:v>958.81</c:v>
                </c:pt>
              </c:numCache>
            </c:numRef>
          </c:val>
          <c:smooth val="0"/>
          <c:extLst xmlns:c16r2="http://schemas.microsoft.com/office/drawing/2015/06/chart">
            <c:ext xmlns:c16="http://schemas.microsoft.com/office/drawing/2014/chart" uri="{C3380CC4-5D6E-409C-BE32-E72D297353CC}">
              <c16:uniqueId val="{00000001-2201-4293-BAFD-410E39EFBF7C}"/>
            </c:ext>
          </c:extLst>
        </c:ser>
        <c:dLbls>
          <c:showLegendKey val="0"/>
          <c:showVal val="0"/>
          <c:showCatName val="0"/>
          <c:showSerName val="0"/>
          <c:showPercent val="0"/>
          <c:showBubbleSize val="0"/>
        </c:dLbls>
        <c:marker val="1"/>
        <c:smooth val="0"/>
        <c:axId val="99326976"/>
        <c:axId val="99337344"/>
      </c:lineChart>
      <c:dateAx>
        <c:axId val="99326976"/>
        <c:scaling>
          <c:orientation val="minMax"/>
        </c:scaling>
        <c:delete val="1"/>
        <c:axPos val="b"/>
        <c:numFmt formatCode="ge" sourceLinked="1"/>
        <c:majorTickMark val="none"/>
        <c:minorTickMark val="none"/>
        <c:tickLblPos val="none"/>
        <c:crossAx val="99337344"/>
        <c:crosses val="autoZero"/>
        <c:auto val="1"/>
        <c:lblOffset val="100"/>
        <c:baseTimeUnit val="years"/>
      </c:dateAx>
      <c:valAx>
        <c:axId val="9933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2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54.64</c:v>
                </c:pt>
                <c:pt idx="1">
                  <c:v>57.07</c:v>
                </c:pt>
                <c:pt idx="2">
                  <c:v>55.62</c:v>
                </c:pt>
                <c:pt idx="3">
                  <c:v>68.540000000000006</c:v>
                </c:pt>
                <c:pt idx="4">
                  <c:v>73.77</c:v>
                </c:pt>
              </c:numCache>
            </c:numRef>
          </c:val>
          <c:extLst xmlns:c16r2="http://schemas.microsoft.com/office/drawing/2015/06/chart">
            <c:ext xmlns:c16="http://schemas.microsoft.com/office/drawing/2014/chart" uri="{C3380CC4-5D6E-409C-BE32-E72D297353CC}">
              <c16:uniqueId val="{00000000-A584-4DAA-A932-E0858CCBCC6C}"/>
            </c:ext>
          </c:extLst>
        </c:ser>
        <c:dLbls>
          <c:showLegendKey val="0"/>
          <c:showVal val="0"/>
          <c:showCatName val="0"/>
          <c:showSerName val="0"/>
          <c:showPercent val="0"/>
          <c:showBubbleSize val="0"/>
        </c:dLbls>
        <c:gapWidth val="150"/>
        <c:axId val="99346304"/>
        <c:axId val="99368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71.650000000000006</c:v>
                </c:pt>
                <c:pt idx="1">
                  <c:v>72.33</c:v>
                </c:pt>
                <c:pt idx="2">
                  <c:v>75.540000000000006</c:v>
                </c:pt>
                <c:pt idx="3">
                  <c:v>81.739999999999995</c:v>
                </c:pt>
                <c:pt idx="4">
                  <c:v>82.88</c:v>
                </c:pt>
              </c:numCache>
            </c:numRef>
          </c:val>
          <c:smooth val="0"/>
          <c:extLst xmlns:c16r2="http://schemas.microsoft.com/office/drawing/2015/06/chart">
            <c:ext xmlns:c16="http://schemas.microsoft.com/office/drawing/2014/chart" uri="{C3380CC4-5D6E-409C-BE32-E72D297353CC}">
              <c16:uniqueId val="{00000001-A584-4DAA-A932-E0858CCBCC6C}"/>
            </c:ext>
          </c:extLst>
        </c:ser>
        <c:dLbls>
          <c:showLegendKey val="0"/>
          <c:showVal val="0"/>
          <c:showCatName val="0"/>
          <c:showSerName val="0"/>
          <c:showPercent val="0"/>
          <c:showBubbleSize val="0"/>
        </c:dLbls>
        <c:marker val="1"/>
        <c:smooth val="0"/>
        <c:axId val="99346304"/>
        <c:axId val="99368960"/>
      </c:lineChart>
      <c:dateAx>
        <c:axId val="99346304"/>
        <c:scaling>
          <c:orientation val="minMax"/>
        </c:scaling>
        <c:delete val="1"/>
        <c:axPos val="b"/>
        <c:numFmt formatCode="ge" sourceLinked="1"/>
        <c:majorTickMark val="none"/>
        <c:minorTickMark val="none"/>
        <c:tickLblPos val="none"/>
        <c:crossAx val="99368960"/>
        <c:crosses val="autoZero"/>
        <c:auto val="1"/>
        <c:lblOffset val="100"/>
        <c:baseTimeUnit val="years"/>
      </c:dateAx>
      <c:valAx>
        <c:axId val="9936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4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372.7</c:v>
                </c:pt>
                <c:pt idx="1">
                  <c:v>358.51</c:v>
                </c:pt>
                <c:pt idx="2">
                  <c:v>368.26</c:v>
                </c:pt>
                <c:pt idx="3">
                  <c:v>298.69</c:v>
                </c:pt>
                <c:pt idx="4">
                  <c:v>278.51</c:v>
                </c:pt>
              </c:numCache>
            </c:numRef>
          </c:val>
          <c:extLst xmlns:c16r2="http://schemas.microsoft.com/office/drawing/2015/06/chart">
            <c:ext xmlns:c16="http://schemas.microsoft.com/office/drawing/2014/chart" uri="{C3380CC4-5D6E-409C-BE32-E72D297353CC}">
              <c16:uniqueId val="{00000000-B5A9-484F-B818-9AE0077D0B56}"/>
            </c:ext>
          </c:extLst>
        </c:ser>
        <c:dLbls>
          <c:showLegendKey val="0"/>
          <c:showVal val="0"/>
          <c:showCatName val="0"/>
          <c:showSerName val="0"/>
          <c:showPercent val="0"/>
          <c:showBubbleSize val="0"/>
        </c:dLbls>
        <c:gapWidth val="150"/>
        <c:axId val="99395840"/>
        <c:axId val="99398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217.82</c:v>
                </c:pt>
                <c:pt idx="1">
                  <c:v>215.28</c:v>
                </c:pt>
                <c:pt idx="2">
                  <c:v>207.96</c:v>
                </c:pt>
                <c:pt idx="3">
                  <c:v>194.31</c:v>
                </c:pt>
                <c:pt idx="4">
                  <c:v>190.99</c:v>
                </c:pt>
              </c:numCache>
            </c:numRef>
          </c:val>
          <c:smooth val="0"/>
          <c:extLst xmlns:c16r2="http://schemas.microsoft.com/office/drawing/2015/06/chart">
            <c:ext xmlns:c16="http://schemas.microsoft.com/office/drawing/2014/chart" uri="{C3380CC4-5D6E-409C-BE32-E72D297353CC}">
              <c16:uniqueId val="{00000001-B5A9-484F-B818-9AE0077D0B56}"/>
            </c:ext>
          </c:extLst>
        </c:ser>
        <c:dLbls>
          <c:showLegendKey val="0"/>
          <c:showVal val="0"/>
          <c:showCatName val="0"/>
          <c:showSerName val="0"/>
          <c:showPercent val="0"/>
          <c:showBubbleSize val="0"/>
        </c:dLbls>
        <c:marker val="1"/>
        <c:smooth val="0"/>
        <c:axId val="99395840"/>
        <c:axId val="99398016"/>
      </c:lineChart>
      <c:dateAx>
        <c:axId val="99395840"/>
        <c:scaling>
          <c:orientation val="minMax"/>
        </c:scaling>
        <c:delete val="1"/>
        <c:axPos val="b"/>
        <c:numFmt formatCode="ge" sourceLinked="1"/>
        <c:majorTickMark val="none"/>
        <c:minorTickMark val="none"/>
        <c:tickLblPos val="none"/>
        <c:crossAx val="99398016"/>
        <c:crosses val="autoZero"/>
        <c:auto val="1"/>
        <c:lblOffset val="100"/>
        <c:baseTimeUnit val="years"/>
      </c:dateAx>
      <c:valAx>
        <c:axId val="9939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9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山口県　田布施町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tr">
        <f>データ!$M$6</f>
        <v>非設置</v>
      </c>
      <c r="AE8" s="49"/>
      <c r="AF8" s="49"/>
      <c r="AG8" s="49"/>
      <c r="AH8" s="49"/>
      <c r="AI8" s="49"/>
      <c r="AJ8" s="49"/>
      <c r="AK8" s="3"/>
      <c r="AL8" s="50">
        <f>データ!S6</f>
        <v>15378</v>
      </c>
      <c r="AM8" s="50"/>
      <c r="AN8" s="50"/>
      <c r="AO8" s="50"/>
      <c r="AP8" s="50"/>
      <c r="AQ8" s="50"/>
      <c r="AR8" s="50"/>
      <c r="AS8" s="50"/>
      <c r="AT8" s="45">
        <f>データ!T6</f>
        <v>50.42</v>
      </c>
      <c r="AU8" s="45"/>
      <c r="AV8" s="45"/>
      <c r="AW8" s="45"/>
      <c r="AX8" s="45"/>
      <c r="AY8" s="45"/>
      <c r="AZ8" s="45"/>
      <c r="BA8" s="45"/>
      <c r="BB8" s="45">
        <f>データ!U6</f>
        <v>305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48.5</v>
      </c>
      <c r="Q10" s="45"/>
      <c r="R10" s="45"/>
      <c r="S10" s="45"/>
      <c r="T10" s="45"/>
      <c r="U10" s="45"/>
      <c r="V10" s="45"/>
      <c r="W10" s="45">
        <f>データ!Q6</f>
        <v>92.93</v>
      </c>
      <c r="X10" s="45"/>
      <c r="Y10" s="45"/>
      <c r="Z10" s="45"/>
      <c r="AA10" s="45"/>
      <c r="AB10" s="45"/>
      <c r="AC10" s="45"/>
      <c r="AD10" s="50">
        <f>データ!R6</f>
        <v>3866</v>
      </c>
      <c r="AE10" s="50"/>
      <c r="AF10" s="50"/>
      <c r="AG10" s="50"/>
      <c r="AH10" s="50"/>
      <c r="AI10" s="50"/>
      <c r="AJ10" s="50"/>
      <c r="AK10" s="2"/>
      <c r="AL10" s="50">
        <f>データ!V6</f>
        <v>7407</v>
      </c>
      <c r="AM10" s="50"/>
      <c r="AN10" s="50"/>
      <c r="AO10" s="50"/>
      <c r="AP10" s="50"/>
      <c r="AQ10" s="50"/>
      <c r="AR10" s="50"/>
      <c r="AS10" s="50"/>
      <c r="AT10" s="45">
        <f>データ!W6</f>
        <v>2.85</v>
      </c>
      <c r="AU10" s="45"/>
      <c r="AV10" s="45"/>
      <c r="AW10" s="45"/>
      <c r="AX10" s="45"/>
      <c r="AY10" s="45"/>
      <c r="AZ10" s="45"/>
      <c r="BA10" s="45"/>
      <c r="BB10" s="45">
        <f>データ!X6</f>
        <v>2598.9499999999998</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5VaxL0u+hoXa+y2wBwiOJ32rtItdniKJrmB1E1VbDaATZI1LZJjVh8oLJi6PHxALoB7CYzc5jkUdHyfqZqLTEw==" saltValue="1JNqRm2pkGoPPQiIJX5Ba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353434</v>
      </c>
      <c r="D6" s="33">
        <f t="shared" si="3"/>
        <v>47</v>
      </c>
      <c r="E6" s="33">
        <f t="shared" si="3"/>
        <v>17</v>
      </c>
      <c r="F6" s="33">
        <f t="shared" si="3"/>
        <v>1</v>
      </c>
      <c r="G6" s="33">
        <f t="shared" si="3"/>
        <v>0</v>
      </c>
      <c r="H6" s="33" t="str">
        <f t="shared" si="3"/>
        <v>山口県　田布施町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48.5</v>
      </c>
      <c r="Q6" s="34">
        <f t="shared" si="3"/>
        <v>92.93</v>
      </c>
      <c r="R6" s="34">
        <f t="shared" si="3"/>
        <v>3866</v>
      </c>
      <c r="S6" s="34">
        <f t="shared" si="3"/>
        <v>15378</v>
      </c>
      <c r="T6" s="34">
        <f t="shared" si="3"/>
        <v>50.42</v>
      </c>
      <c r="U6" s="34">
        <f t="shared" si="3"/>
        <v>305</v>
      </c>
      <c r="V6" s="34">
        <f t="shared" si="3"/>
        <v>7407</v>
      </c>
      <c r="W6" s="34">
        <f t="shared" si="3"/>
        <v>2.85</v>
      </c>
      <c r="X6" s="34">
        <f t="shared" si="3"/>
        <v>2598.9499999999998</v>
      </c>
      <c r="Y6" s="35">
        <f>IF(Y7="",NA(),Y7)</f>
        <v>69.13</v>
      </c>
      <c r="Z6" s="35">
        <f t="shared" ref="Z6:AH6" si="4">IF(Z7="",NA(),Z7)</f>
        <v>70.2</v>
      </c>
      <c r="AA6" s="35">
        <f t="shared" si="4"/>
        <v>69.37</v>
      </c>
      <c r="AB6" s="35">
        <f t="shared" si="4"/>
        <v>68.459999999999994</v>
      </c>
      <c r="AC6" s="35">
        <f t="shared" si="4"/>
        <v>70.05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1777.1</v>
      </c>
      <c r="BG6" s="35">
        <f t="shared" ref="BG6:BO6" si="7">IF(BG7="",NA(),BG7)</f>
        <v>1698.19</v>
      </c>
      <c r="BH6" s="35">
        <f t="shared" si="7"/>
        <v>1465.88</v>
      </c>
      <c r="BI6" s="35">
        <f t="shared" si="7"/>
        <v>942.66</v>
      </c>
      <c r="BJ6" s="35">
        <f t="shared" si="7"/>
        <v>806.69</v>
      </c>
      <c r="BK6" s="35">
        <f t="shared" si="7"/>
        <v>1136.5</v>
      </c>
      <c r="BL6" s="35">
        <f t="shared" si="7"/>
        <v>1118.56</v>
      </c>
      <c r="BM6" s="35">
        <f t="shared" si="7"/>
        <v>1111.31</v>
      </c>
      <c r="BN6" s="35">
        <f t="shared" si="7"/>
        <v>966.33</v>
      </c>
      <c r="BO6" s="35">
        <f t="shared" si="7"/>
        <v>958.81</v>
      </c>
      <c r="BP6" s="34" t="str">
        <f>IF(BP7="","",IF(BP7="-","【-】","【"&amp;SUBSTITUTE(TEXT(BP7,"#,##0.00"),"-","△")&amp;"】"))</f>
        <v>【682.78】</v>
      </c>
      <c r="BQ6" s="35">
        <f>IF(BQ7="",NA(),BQ7)</f>
        <v>54.64</v>
      </c>
      <c r="BR6" s="35">
        <f t="shared" ref="BR6:BZ6" si="8">IF(BR7="",NA(),BR7)</f>
        <v>57.07</v>
      </c>
      <c r="BS6" s="35">
        <f t="shared" si="8"/>
        <v>55.62</v>
      </c>
      <c r="BT6" s="35">
        <f t="shared" si="8"/>
        <v>68.540000000000006</v>
      </c>
      <c r="BU6" s="35">
        <f t="shared" si="8"/>
        <v>73.77</v>
      </c>
      <c r="BV6" s="35">
        <f t="shared" si="8"/>
        <v>71.650000000000006</v>
      </c>
      <c r="BW6" s="35">
        <f t="shared" si="8"/>
        <v>72.33</v>
      </c>
      <c r="BX6" s="35">
        <f t="shared" si="8"/>
        <v>75.540000000000006</v>
      </c>
      <c r="BY6" s="35">
        <f t="shared" si="8"/>
        <v>81.739999999999995</v>
      </c>
      <c r="BZ6" s="35">
        <f t="shared" si="8"/>
        <v>82.88</v>
      </c>
      <c r="CA6" s="34" t="str">
        <f>IF(CA7="","",IF(CA7="-","【-】","【"&amp;SUBSTITUTE(TEXT(CA7,"#,##0.00"),"-","△")&amp;"】"))</f>
        <v>【100.91】</v>
      </c>
      <c r="CB6" s="35">
        <f>IF(CB7="",NA(),CB7)</f>
        <v>372.7</v>
      </c>
      <c r="CC6" s="35">
        <f t="shared" ref="CC6:CK6" si="9">IF(CC7="",NA(),CC7)</f>
        <v>358.51</v>
      </c>
      <c r="CD6" s="35">
        <f t="shared" si="9"/>
        <v>368.26</v>
      </c>
      <c r="CE6" s="35">
        <f t="shared" si="9"/>
        <v>298.69</v>
      </c>
      <c r="CF6" s="35">
        <f t="shared" si="9"/>
        <v>278.51</v>
      </c>
      <c r="CG6" s="35">
        <f t="shared" si="9"/>
        <v>217.82</v>
      </c>
      <c r="CH6" s="35">
        <f t="shared" si="9"/>
        <v>215.28</v>
      </c>
      <c r="CI6" s="35">
        <f t="shared" si="9"/>
        <v>207.96</v>
      </c>
      <c r="CJ6" s="35">
        <f t="shared" si="9"/>
        <v>194.31</v>
      </c>
      <c r="CK6" s="35">
        <f t="shared" si="9"/>
        <v>190.99</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54.44</v>
      </c>
      <c r="CS6" s="35">
        <f t="shared" si="10"/>
        <v>54.67</v>
      </c>
      <c r="CT6" s="35">
        <f t="shared" si="10"/>
        <v>53.51</v>
      </c>
      <c r="CU6" s="35">
        <f t="shared" si="10"/>
        <v>53.5</v>
      </c>
      <c r="CV6" s="35">
        <f t="shared" si="10"/>
        <v>52.58</v>
      </c>
      <c r="CW6" s="34" t="str">
        <f>IF(CW7="","",IF(CW7="-","【-】","【"&amp;SUBSTITUTE(TEXT(CW7,"#,##0.00"),"-","△")&amp;"】"))</f>
        <v>【58.98】</v>
      </c>
      <c r="CX6" s="35">
        <f>IF(CX7="",NA(),CX7)</f>
        <v>97.58</v>
      </c>
      <c r="CY6" s="35">
        <f t="shared" ref="CY6:DG6" si="11">IF(CY7="",NA(),CY7)</f>
        <v>97.65</v>
      </c>
      <c r="CZ6" s="35">
        <f t="shared" si="11"/>
        <v>98.04</v>
      </c>
      <c r="DA6" s="35">
        <f t="shared" si="11"/>
        <v>98.51</v>
      </c>
      <c r="DB6" s="35">
        <f t="shared" si="11"/>
        <v>98.5</v>
      </c>
      <c r="DC6" s="35">
        <f t="shared" si="11"/>
        <v>84.2</v>
      </c>
      <c r="DD6" s="35">
        <f t="shared" si="11"/>
        <v>83.8</v>
      </c>
      <c r="DE6" s="35">
        <f t="shared" si="11"/>
        <v>83.91</v>
      </c>
      <c r="DF6" s="35">
        <f t="shared" si="11"/>
        <v>83.51</v>
      </c>
      <c r="DG6" s="35">
        <f t="shared" si="11"/>
        <v>83.02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0.11</v>
      </c>
      <c r="EL6" s="35">
        <f t="shared" si="14"/>
        <v>0.15</v>
      </c>
      <c r="EM6" s="35">
        <f t="shared" si="14"/>
        <v>0.16</v>
      </c>
      <c r="EN6" s="35">
        <f t="shared" si="14"/>
        <v>0.13</v>
      </c>
      <c r="EO6" s="34" t="str">
        <f>IF(EO7="","",IF(EO7="-","【-】","【"&amp;SUBSTITUTE(TEXT(EO7,"#,##0.00"),"-","△")&amp;"】"))</f>
        <v>【0.23】</v>
      </c>
    </row>
    <row r="7" spans="1:145" s="36" customFormat="1" x14ac:dyDescent="0.15">
      <c r="A7" s="28"/>
      <c r="B7" s="37">
        <v>2018</v>
      </c>
      <c r="C7" s="37">
        <v>353434</v>
      </c>
      <c r="D7" s="37">
        <v>47</v>
      </c>
      <c r="E7" s="37">
        <v>17</v>
      </c>
      <c r="F7" s="37">
        <v>1</v>
      </c>
      <c r="G7" s="37">
        <v>0</v>
      </c>
      <c r="H7" s="37" t="s">
        <v>97</v>
      </c>
      <c r="I7" s="37" t="s">
        <v>98</v>
      </c>
      <c r="J7" s="37" t="s">
        <v>99</v>
      </c>
      <c r="K7" s="37" t="s">
        <v>100</v>
      </c>
      <c r="L7" s="37" t="s">
        <v>101</v>
      </c>
      <c r="M7" s="37" t="s">
        <v>102</v>
      </c>
      <c r="N7" s="38" t="s">
        <v>103</v>
      </c>
      <c r="O7" s="38" t="s">
        <v>104</v>
      </c>
      <c r="P7" s="38">
        <v>48.5</v>
      </c>
      <c r="Q7" s="38">
        <v>92.93</v>
      </c>
      <c r="R7" s="38">
        <v>3866</v>
      </c>
      <c r="S7" s="38">
        <v>15378</v>
      </c>
      <c r="T7" s="38">
        <v>50.42</v>
      </c>
      <c r="U7" s="38">
        <v>305</v>
      </c>
      <c r="V7" s="38">
        <v>7407</v>
      </c>
      <c r="W7" s="38">
        <v>2.85</v>
      </c>
      <c r="X7" s="38">
        <v>2598.9499999999998</v>
      </c>
      <c r="Y7" s="38">
        <v>69.13</v>
      </c>
      <c r="Z7" s="38">
        <v>70.2</v>
      </c>
      <c r="AA7" s="38">
        <v>69.37</v>
      </c>
      <c r="AB7" s="38">
        <v>68.459999999999994</v>
      </c>
      <c r="AC7" s="38">
        <v>70.05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1777.1</v>
      </c>
      <c r="BG7" s="38">
        <v>1698.19</v>
      </c>
      <c r="BH7" s="38">
        <v>1465.88</v>
      </c>
      <c r="BI7" s="38">
        <v>942.66</v>
      </c>
      <c r="BJ7" s="38">
        <v>806.69</v>
      </c>
      <c r="BK7" s="38">
        <v>1136.5</v>
      </c>
      <c r="BL7" s="38">
        <v>1118.56</v>
      </c>
      <c r="BM7" s="38">
        <v>1111.31</v>
      </c>
      <c r="BN7" s="38">
        <v>966.33</v>
      </c>
      <c r="BO7" s="38">
        <v>958.81</v>
      </c>
      <c r="BP7" s="38">
        <v>682.78</v>
      </c>
      <c r="BQ7" s="38">
        <v>54.64</v>
      </c>
      <c r="BR7" s="38">
        <v>57.07</v>
      </c>
      <c r="BS7" s="38">
        <v>55.62</v>
      </c>
      <c r="BT7" s="38">
        <v>68.540000000000006</v>
      </c>
      <c r="BU7" s="38">
        <v>73.77</v>
      </c>
      <c r="BV7" s="38">
        <v>71.650000000000006</v>
      </c>
      <c r="BW7" s="38">
        <v>72.33</v>
      </c>
      <c r="BX7" s="38">
        <v>75.540000000000006</v>
      </c>
      <c r="BY7" s="38">
        <v>81.739999999999995</v>
      </c>
      <c r="BZ7" s="38">
        <v>82.88</v>
      </c>
      <c r="CA7" s="38">
        <v>100.91</v>
      </c>
      <c r="CB7" s="38">
        <v>372.7</v>
      </c>
      <c r="CC7" s="38">
        <v>358.51</v>
      </c>
      <c r="CD7" s="38">
        <v>368.26</v>
      </c>
      <c r="CE7" s="38">
        <v>298.69</v>
      </c>
      <c r="CF7" s="38">
        <v>278.51</v>
      </c>
      <c r="CG7" s="38">
        <v>217.82</v>
      </c>
      <c r="CH7" s="38">
        <v>215.28</v>
      </c>
      <c r="CI7" s="38">
        <v>207.96</v>
      </c>
      <c r="CJ7" s="38">
        <v>194.31</v>
      </c>
      <c r="CK7" s="38">
        <v>190.99</v>
      </c>
      <c r="CL7" s="38">
        <v>136.86000000000001</v>
      </c>
      <c r="CM7" s="38" t="s">
        <v>103</v>
      </c>
      <c r="CN7" s="38" t="s">
        <v>103</v>
      </c>
      <c r="CO7" s="38" t="s">
        <v>103</v>
      </c>
      <c r="CP7" s="38" t="s">
        <v>103</v>
      </c>
      <c r="CQ7" s="38" t="s">
        <v>103</v>
      </c>
      <c r="CR7" s="38">
        <v>54.44</v>
      </c>
      <c r="CS7" s="38">
        <v>54.67</v>
      </c>
      <c r="CT7" s="38">
        <v>53.51</v>
      </c>
      <c r="CU7" s="38">
        <v>53.5</v>
      </c>
      <c r="CV7" s="38">
        <v>52.58</v>
      </c>
      <c r="CW7" s="38">
        <v>58.98</v>
      </c>
      <c r="CX7" s="38">
        <v>97.58</v>
      </c>
      <c r="CY7" s="38">
        <v>97.65</v>
      </c>
      <c r="CZ7" s="38">
        <v>98.04</v>
      </c>
      <c r="DA7" s="38">
        <v>98.51</v>
      </c>
      <c r="DB7" s="38">
        <v>98.5</v>
      </c>
      <c r="DC7" s="38">
        <v>84.2</v>
      </c>
      <c r="DD7" s="38">
        <v>83.8</v>
      </c>
      <c r="DE7" s="38">
        <v>83.91</v>
      </c>
      <c r="DF7" s="38">
        <v>83.51</v>
      </c>
      <c r="DG7" s="38">
        <v>83.02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0.11</v>
      </c>
      <c r="EL7" s="38">
        <v>0.15</v>
      </c>
      <c r="EM7" s="38">
        <v>0.16</v>
      </c>
      <c r="EN7" s="38">
        <v>0.13</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端末ユーザ 36</cp:lastModifiedBy>
  <dcterms:created xsi:type="dcterms:W3CDTF">2019-12-05T05:06:56Z</dcterms:created>
  <dcterms:modified xsi:type="dcterms:W3CDTF">2020-01-29T05:56:54Z</dcterms:modified>
  <cp:category/>
</cp:coreProperties>
</file>