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12 経営比較分析表\H31経営比較分析\99 最終版\03 下水道事業\02 法非適用\"/>
    </mc:Choice>
  </mc:AlternateContent>
  <workbookProtection workbookAlgorithmName="SHA-512" workbookHashValue="OVm35QaOZJgT+xtVIySutJmaabLfajjONotB+69r4A81Ug3o/Lo1b1fLHh3H0sJxEOrN/qmCVtvB6RwgliuF0g==" workbookSaltValue="emK9a7uWQRYVZq6KvdMXz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<sst xmlns="http://schemas.openxmlformats.org/spreadsheetml/2006/main" count="228" uniqueCount="114">
  <si>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</si>
  <si>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</si>
  <si>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</si>
  <si>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</si>
  <si>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</si>
  <si>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</si>
  <si>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</si>
  <si>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</si>
  <si>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</si>
  <si>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</si>
  <si>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</si>
  <si>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</si>
  <si>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</si>
  <si>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</si>
  <si>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</si>
  <si>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</si>
  <si>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</si>
  <si>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</si>
  <si>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</si>
  <si>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</si>
  <si>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</si>
  <si>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</si>
  <si>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</si>
  <si>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</si>
  <si>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</si>
  <si>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</si>
  <si>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</si>
  <si>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</si>
  <si>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</si>
  <si>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</si>
  <si>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</si>
  <si>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</si>
  <si>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</si>
  <si>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</si>
  <si>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</si>
  <si>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</si>
  <si>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</si>
  <si>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</si>
  <si>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</si>
  <si>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</si>
  <si>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</si>
  <si>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</si>
  <si>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</si>
  <si>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</si>
  <si>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</si>
  <si>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</si>
  <si>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</si>
  <si>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</si>
  <si>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</si>
  <si>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</si>
  <si>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</si>
  <si>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</si>
  <si>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</si>
  <si>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</si>
  <si>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</si>
  <si>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</si>
  <si>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</si>
  <si>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</si>
  <si>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</si>
  <si>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</si>
  <si>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</si>
  <si>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</si>
  <si>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</si>
  <si>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</si>
  <si>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</si>
  <si>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</si>
  <si>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</si>
  <si>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</si>
  <si>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</si>
  <si>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</si>
  <si>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</si>
  <si>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</si>
  <si>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</si>
  <si>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</si>
  <si>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</si>
  <si>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</si>
  <si>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</si>
  <si>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</si>
  <si>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</si>
  <si>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</si>
  <si>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</si>
  <si>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</si>
  <si>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</si>
  <si>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</si>
  <si>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</si>
  <si>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</si>
  <si>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</si>
  <si>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</si>
  <si>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</si>
  <si>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</si>
  <si>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</si>
  <si>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</si>
  <si>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</si>
  <si>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</si>
  <si>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</si>
  <si>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</si>
  <si>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</si>
  <si>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</si>
  <si>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</si>
  <si>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</si>
  <si>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</si>
  <si>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</si>
  <si>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</si>
  <si>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</si>
  <si>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</si>
  <si>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</si>
  <si>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</si>
  <si>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</si>
  <si>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</si>
  <si>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</si>
  <si>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</si>
  <si>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平成１６年から供用開始しており、処理施設の機器類は経年劣化による修繕が増加しているため、今後は計画的な修繕と更新を図る必要がある。</t>
    <rPh sb="1" eb="3">
      <t>カンキョ</t>
    </rPh>
    <rPh sb="3" eb="5">
      <t>カイゼン</t>
    </rPh>
    <rPh sb="5" eb="6">
      <t>リツ</t>
    </rPh>
    <phoneticPr fontId="4"/>
  </si>
  <si>
    <t xml:space="preserve">上述したとおり一般会計からの繰入金に依存した厳しい経営状況にあり、独立採算での経営は難しいが、平成２８年度に策定した経営戦略に基づき、水洗化率向上に取り組み、料金収入の確保、汚水処理費の削減など、経営の改善に努める。　　　　　　　　　　　　　　　　　　　　　　　令和３年度からの公営企業会計への移行を進め、今後の人口減少・需要予測等を踏まえながら、公営企業会計に基づく経営状況の把握に努めたうえで、使用料収入の見通し及び見直しについても検討する。　　　　　　　　　　　　　　　　　　　　　
</t>
    <rPh sb="131" eb="132">
      <t>レイ</t>
    </rPh>
    <rPh sb="132" eb="133">
      <t>ワ</t>
    </rPh>
    <phoneticPr fontId="7"/>
  </si>
  <si>
    <t xml:space="preserve">【収益的収支比率】
改善傾向ではあるが、総収益の大半が一般会計からの繰入金であり、繰入金に依存した経営状態に変わりない。更なる経常経費の縮減に努める。
【企業債残高対事業規模比率】
今後も減少傾向で推移すると見込んでいる。
【経費回収率】
使用料で回収すべき経費が使用料で賄えていない状態が続いている。人口減少も見込まれるため、汚水処理の効率向上や使用料の見直し等、より一層の経営改善に取組む必要がある。
【汚水処理原価】
人口減少等による有収水量の伸び悩みが続いており、水洗化率向上と維持管理費の削減が必要である。
【施設利用率】
類似団体平均値を上回っているが、数値は減少傾向であるため、水洗化率の向上が必要である。
【水洗化率】
類似団体平均値を上回っているが、使用料収入の増加の観点からも、引き続き水洗化率向上の取り組みに努める。
</t>
    <rPh sb="10" eb="12">
      <t>カイゼン</t>
    </rPh>
    <rPh sb="12" eb="14">
      <t>ケイコウ</t>
    </rPh>
    <rPh sb="54" eb="55">
      <t>カ</t>
    </rPh>
    <rPh sb="145" eb="146">
      <t>ツヅ</t>
    </rPh>
    <rPh sb="151" eb="153">
      <t>ジンコウ</t>
    </rPh>
    <rPh sb="153" eb="155">
      <t>ゲンショウ</t>
    </rPh>
    <rPh sb="156" eb="158">
      <t>ミコ</t>
    </rPh>
    <rPh sb="212" eb="214">
      <t>ジンコウ</t>
    </rPh>
    <rPh sb="214" eb="216">
      <t>ゲンショウ</t>
    </rPh>
    <rPh sb="216" eb="217">
      <t>トウ</t>
    </rPh>
    <rPh sb="230" eb="231">
      <t>ツヅ</t>
    </rPh>
    <rPh sb="318" eb="320">
      <t>ルイジ</t>
    </rPh>
    <rPh sb="320" eb="322">
      <t>ダンタイ</t>
    </rPh>
    <rPh sb="322" eb="324">
      <t>ヘイキン</t>
    </rPh>
    <rPh sb="324" eb="325">
      <t>チ</t>
    </rPh>
    <rPh sb="326" eb="32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</si>
</sst>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F2-4529-AF03-F70A1ACE6626}"/>
            </c:ext>
          </c:extLst>
        </c:ser>
        <c:dLbls>
          <c:showLegendKey val="0"/>
          <c:showVal val="0"/>
          <c:showCatName val="0"/>
          <c:showSerName val="0"/>
          <c:showPercent val="0"/>
          <c:showBubbleSize val="0"/>
        </c:dLbls>
        <c:gapWidth val="150"/>
        <c:axId val="361029208"/>
        <c:axId val="36010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xmlns:c16r2="http://schemas.microsoft.com/office/drawing/2015/06/chart">
            <c:ext xmlns:c16="http://schemas.microsoft.com/office/drawing/2014/chart" uri="{C3380CC4-5D6E-409C-BE32-E72D297353CC}">
              <c16:uniqueId val="{00000001-B8F2-4529-AF03-F70A1ACE6626}"/>
            </c:ext>
          </c:extLst>
        </c:ser>
        <c:dLbls>
          <c:showLegendKey val="0"/>
          <c:showVal val="0"/>
          <c:showCatName val="0"/>
          <c:showSerName val="0"/>
          <c:showPercent val="0"/>
          <c:showBubbleSize val="0"/>
        </c:dLbls>
        <c:marker val="1"/>
        <c:smooth val="0"/>
        <c:axId val="361029208"/>
        <c:axId val="360103704"/>
      </c:lineChart>
      <c:dateAx>
        <c:axId val="361029208"/>
        <c:scaling>
          <c:orientation val="minMax"/>
        </c:scaling>
        <c:delete val="1"/>
        <c:axPos val="b"/>
        <c:numFmt formatCode="ge" sourceLinked="1"/>
        <c:majorTickMark val="none"/>
        <c:minorTickMark val="none"/>
        <c:tickLblPos val="none"/>
        <c:crossAx val="360103704"/>
        <c:crosses val="autoZero"/>
        <c:auto val="1"/>
        <c:lblOffset val="100"/>
        <c:baseTimeUnit val="years"/>
      </c:dateAx>
      <c:valAx>
        <c:axId val="36010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2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31.24</c:v>
                </c:pt>
                <c:pt idx="1">
                  <c:v>30.71</c:v>
                </c:pt>
                <c:pt idx="2">
                  <c:v>30.57</c:v>
                </c:pt>
                <c:pt idx="3">
                  <c:v>30.04</c:v>
                </c:pt>
                <c:pt idx="4">
                  <c:v>30.04</c:v>
                </c:pt>
              </c:numCache>
            </c:numRef>
          </c:val>
          <c:extLst xmlns:c16r2="http://schemas.microsoft.com/office/drawing/2015/06/chart">
            <c:ext xmlns:c16="http://schemas.microsoft.com/office/drawing/2014/chart" uri="{C3380CC4-5D6E-409C-BE32-E72D297353CC}">
              <c16:uniqueId val="{00000000-CD41-4A20-B31E-53E7B4789A84}"/>
            </c:ext>
          </c:extLst>
        </c:ser>
        <c:dLbls>
          <c:showLegendKey val="0"/>
          <c:showVal val="0"/>
          <c:showCatName val="0"/>
          <c:showSerName val="0"/>
          <c:showPercent val="0"/>
          <c:showBubbleSize val="0"/>
        </c:dLbls>
        <c:gapWidth val="150"/>
        <c:axId val="361171392"/>
        <c:axId val="3611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xmlns:c16r2="http://schemas.microsoft.com/office/drawing/2015/06/chart">
            <c:ext xmlns:c16="http://schemas.microsoft.com/office/drawing/2014/chart" uri="{C3380CC4-5D6E-409C-BE32-E72D297353CC}">
              <c16:uniqueId val="{00000001-CD41-4A20-B31E-53E7B4789A84}"/>
            </c:ext>
          </c:extLst>
        </c:ser>
        <c:dLbls>
          <c:showLegendKey val="0"/>
          <c:showVal val="0"/>
          <c:showCatName val="0"/>
          <c:showSerName val="0"/>
          <c:showPercent val="0"/>
          <c:showBubbleSize val="0"/>
        </c:dLbls>
        <c:marker val="1"/>
        <c:smooth val="0"/>
        <c:axId val="361171392"/>
        <c:axId val="361168256"/>
      </c:lineChart>
      <c:dateAx>
        <c:axId val="361171392"/>
        <c:scaling>
          <c:orientation val="minMax"/>
        </c:scaling>
        <c:delete val="1"/>
        <c:axPos val="b"/>
        <c:numFmt formatCode="ge" sourceLinked="1"/>
        <c:majorTickMark val="none"/>
        <c:minorTickMark val="none"/>
        <c:tickLblPos val="none"/>
        <c:crossAx val="361168256"/>
        <c:crosses val="autoZero"/>
        <c:auto val="1"/>
        <c:lblOffset val="100"/>
        <c:baseTimeUnit val="years"/>
      </c:dateAx>
      <c:valAx>
        <c:axId val="3611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73.89</c:v>
                </c:pt>
                <c:pt idx="1">
                  <c:v>74.47</c:v>
                </c:pt>
                <c:pt idx="2">
                  <c:v>74.709999999999994</c:v>
                </c:pt>
                <c:pt idx="3">
                  <c:v>74.739999999999995</c:v>
                </c:pt>
                <c:pt idx="4">
                  <c:v>74.63</c:v>
                </c:pt>
              </c:numCache>
            </c:numRef>
          </c:val>
          <c:extLst xmlns:c16r2="http://schemas.microsoft.com/office/drawing/2015/06/chart">
            <c:ext xmlns:c16="http://schemas.microsoft.com/office/drawing/2014/chart" uri="{C3380CC4-5D6E-409C-BE32-E72D297353CC}">
              <c16:uniqueId val="{00000000-DACD-47D4-A163-6DD3E1ACFE80}"/>
            </c:ext>
          </c:extLst>
        </c:ser>
        <c:dLbls>
          <c:showLegendKey val="0"/>
          <c:showVal val="0"/>
          <c:showCatName val="0"/>
          <c:showSerName val="0"/>
          <c:showPercent val="0"/>
          <c:showBubbleSize val="0"/>
        </c:dLbls>
        <c:gapWidth val="150"/>
        <c:axId val="361173352"/>
        <c:axId val="36117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xmlns:c16r2="http://schemas.microsoft.com/office/drawing/2015/06/chart">
            <c:ext xmlns:c16="http://schemas.microsoft.com/office/drawing/2014/chart" uri="{C3380CC4-5D6E-409C-BE32-E72D297353CC}">
              <c16:uniqueId val="{00000001-DACD-47D4-A163-6DD3E1ACFE80}"/>
            </c:ext>
          </c:extLst>
        </c:ser>
        <c:dLbls>
          <c:showLegendKey val="0"/>
          <c:showVal val="0"/>
          <c:showCatName val="0"/>
          <c:showSerName val="0"/>
          <c:showPercent val="0"/>
          <c:showBubbleSize val="0"/>
        </c:dLbls>
        <c:marker val="1"/>
        <c:smooth val="0"/>
        <c:axId val="361173352"/>
        <c:axId val="361173744"/>
      </c:lineChart>
      <c:dateAx>
        <c:axId val="361173352"/>
        <c:scaling>
          <c:orientation val="minMax"/>
        </c:scaling>
        <c:delete val="1"/>
        <c:axPos val="b"/>
        <c:numFmt formatCode="ge" sourceLinked="1"/>
        <c:majorTickMark val="none"/>
        <c:minorTickMark val="none"/>
        <c:tickLblPos val="none"/>
        <c:crossAx val="361173744"/>
        <c:crosses val="autoZero"/>
        <c:auto val="1"/>
        <c:lblOffset val="100"/>
        <c:baseTimeUnit val="years"/>
      </c:dateAx>
      <c:valAx>
        <c:axId val="36117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50.83</c:v>
                </c:pt>
                <c:pt idx="1">
                  <c:v>49.75</c:v>
                </c:pt>
                <c:pt idx="2">
                  <c:v>49.45</c:v>
                </c:pt>
                <c:pt idx="3">
                  <c:v>53.1</c:v>
                </c:pt>
                <c:pt idx="4">
                  <c:v>56.08</c:v>
                </c:pt>
              </c:numCache>
            </c:numRef>
          </c:val>
          <c:extLst xmlns:c16r2="http://schemas.microsoft.com/office/drawing/2015/06/chart">
            <c:ext xmlns:c16="http://schemas.microsoft.com/office/drawing/2014/chart" uri="{C3380CC4-5D6E-409C-BE32-E72D297353CC}">
              <c16:uniqueId val="{00000000-1116-44CF-A7F4-AD7E384957B0}"/>
            </c:ext>
          </c:extLst>
        </c:ser>
        <c:dLbls>
          <c:showLegendKey val="0"/>
          <c:showVal val="0"/>
          <c:showCatName val="0"/>
          <c:showSerName val="0"/>
          <c:showPercent val="0"/>
          <c:showBubbleSize val="0"/>
        </c:dLbls>
        <c:gapWidth val="150"/>
        <c:axId val="359689296"/>
        <c:axId val="35969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16-44CF-A7F4-AD7E384957B0}"/>
            </c:ext>
          </c:extLst>
        </c:ser>
        <c:dLbls>
          <c:showLegendKey val="0"/>
          <c:showVal val="0"/>
          <c:showCatName val="0"/>
          <c:showSerName val="0"/>
          <c:showPercent val="0"/>
          <c:showBubbleSize val="0"/>
        </c:dLbls>
        <c:marker val="1"/>
        <c:smooth val="0"/>
        <c:axId val="359689296"/>
        <c:axId val="359690472"/>
      </c:lineChart>
      <c:dateAx>
        <c:axId val="359689296"/>
        <c:scaling>
          <c:orientation val="minMax"/>
        </c:scaling>
        <c:delete val="1"/>
        <c:axPos val="b"/>
        <c:numFmt formatCode="ge" sourceLinked="1"/>
        <c:majorTickMark val="none"/>
        <c:minorTickMark val="none"/>
        <c:tickLblPos val="none"/>
        <c:crossAx val="359690472"/>
        <c:crosses val="autoZero"/>
        <c:auto val="1"/>
        <c:lblOffset val="100"/>
        <c:baseTimeUnit val="years"/>
      </c:dateAx>
      <c:valAx>
        <c:axId val="35969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34-4ED6-892D-AB4DE8272BE8}"/>
            </c:ext>
          </c:extLst>
        </c:ser>
        <c:dLbls>
          <c:showLegendKey val="0"/>
          <c:showVal val="0"/>
          <c:showCatName val="0"/>
          <c:showSerName val="0"/>
          <c:showPercent val="0"/>
          <c:showBubbleSize val="0"/>
        </c:dLbls>
        <c:gapWidth val="150"/>
        <c:axId val="359688512"/>
        <c:axId val="3608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34-4ED6-892D-AB4DE8272BE8}"/>
            </c:ext>
          </c:extLst>
        </c:ser>
        <c:dLbls>
          <c:showLegendKey val="0"/>
          <c:showVal val="0"/>
          <c:showCatName val="0"/>
          <c:showSerName val="0"/>
          <c:showPercent val="0"/>
          <c:showBubbleSize val="0"/>
        </c:dLbls>
        <c:marker val="1"/>
        <c:smooth val="0"/>
        <c:axId val="359688512"/>
        <c:axId val="360856512"/>
      </c:lineChart>
      <c:dateAx>
        <c:axId val="359688512"/>
        <c:scaling>
          <c:orientation val="minMax"/>
        </c:scaling>
        <c:delete val="1"/>
        <c:axPos val="b"/>
        <c:numFmt formatCode="ge" sourceLinked="1"/>
        <c:majorTickMark val="none"/>
        <c:minorTickMark val="none"/>
        <c:tickLblPos val="none"/>
        <c:crossAx val="360856512"/>
        <c:crosses val="autoZero"/>
        <c:auto val="1"/>
        <c:lblOffset val="100"/>
        <c:baseTimeUnit val="years"/>
      </c:dateAx>
      <c:valAx>
        <c:axId val="3608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3B-455B-96DA-606A969FFB37}"/>
            </c:ext>
          </c:extLst>
        </c:ser>
        <c:dLbls>
          <c:showLegendKey val="0"/>
          <c:showVal val="0"/>
          <c:showCatName val="0"/>
          <c:showSerName val="0"/>
          <c:showPercent val="0"/>
          <c:showBubbleSize val="0"/>
        </c:dLbls>
        <c:gapWidth val="150"/>
        <c:axId val="360851808"/>
        <c:axId val="36085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3B-455B-96DA-606A969FFB37}"/>
            </c:ext>
          </c:extLst>
        </c:ser>
        <c:dLbls>
          <c:showLegendKey val="0"/>
          <c:showVal val="0"/>
          <c:showCatName val="0"/>
          <c:showSerName val="0"/>
          <c:showPercent val="0"/>
          <c:showBubbleSize val="0"/>
        </c:dLbls>
        <c:marker val="1"/>
        <c:smooth val="0"/>
        <c:axId val="360851808"/>
        <c:axId val="360855728"/>
      </c:lineChart>
      <c:dateAx>
        <c:axId val="360851808"/>
        <c:scaling>
          <c:orientation val="minMax"/>
        </c:scaling>
        <c:delete val="1"/>
        <c:axPos val="b"/>
        <c:numFmt formatCode="ge" sourceLinked="1"/>
        <c:majorTickMark val="none"/>
        <c:minorTickMark val="none"/>
        <c:tickLblPos val="none"/>
        <c:crossAx val="360855728"/>
        <c:crosses val="autoZero"/>
        <c:auto val="1"/>
        <c:lblOffset val="100"/>
        <c:baseTimeUnit val="years"/>
      </c:dateAx>
      <c:valAx>
        <c:axId val="36085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54-4ECE-82CC-1573A4BA6594}"/>
            </c:ext>
          </c:extLst>
        </c:ser>
        <c:dLbls>
          <c:showLegendKey val="0"/>
          <c:showVal val="0"/>
          <c:showCatName val="0"/>
          <c:showSerName val="0"/>
          <c:showPercent val="0"/>
          <c:showBubbleSize val="0"/>
        </c:dLbls>
        <c:gapWidth val="150"/>
        <c:axId val="360849848"/>
        <c:axId val="36085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54-4ECE-82CC-1573A4BA6594}"/>
            </c:ext>
          </c:extLst>
        </c:ser>
        <c:dLbls>
          <c:showLegendKey val="0"/>
          <c:showVal val="0"/>
          <c:showCatName val="0"/>
          <c:showSerName val="0"/>
          <c:showPercent val="0"/>
          <c:showBubbleSize val="0"/>
        </c:dLbls>
        <c:marker val="1"/>
        <c:smooth val="0"/>
        <c:axId val="360849848"/>
        <c:axId val="360851416"/>
      </c:lineChart>
      <c:dateAx>
        <c:axId val="360849848"/>
        <c:scaling>
          <c:orientation val="minMax"/>
        </c:scaling>
        <c:delete val="1"/>
        <c:axPos val="b"/>
        <c:numFmt formatCode="ge" sourceLinked="1"/>
        <c:majorTickMark val="none"/>
        <c:minorTickMark val="none"/>
        <c:tickLblPos val="none"/>
        <c:crossAx val="360851416"/>
        <c:crosses val="autoZero"/>
        <c:auto val="1"/>
        <c:lblOffset val="100"/>
        <c:baseTimeUnit val="years"/>
      </c:dateAx>
      <c:valAx>
        <c:axId val="36085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4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A5-4FB0-A70B-6308D03847BD}"/>
            </c:ext>
          </c:extLst>
        </c:ser>
        <c:dLbls>
          <c:showLegendKey val="0"/>
          <c:showVal val="0"/>
          <c:showCatName val="0"/>
          <c:showSerName val="0"/>
          <c:showPercent val="0"/>
          <c:showBubbleSize val="0"/>
        </c:dLbls>
        <c:gapWidth val="150"/>
        <c:axId val="360854944"/>
        <c:axId val="36085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A5-4FB0-A70B-6308D03847BD}"/>
            </c:ext>
          </c:extLst>
        </c:ser>
        <c:dLbls>
          <c:showLegendKey val="0"/>
          <c:showVal val="0"/>
          <c:showCatName val="0"/>
          <c:showSerName val="0"/>
          <c:showPercent val="0"/>
          <c:showBubbleSize val="0"/>
        </c:dLbls>
        <c:marker val="1"/>
        <c:smooth val="0"/>
        <c:axId val="360854944"/>
        <c:axId val="360853768"/>
      </c:lineChart>
      <c:dateAx>
        <c:axId val="360854944"/>
        <c:scaling>
          <c:orientation val="minMax"/>
        </c:scaling>
        <c:delete val="1"/>
        <c:axPos val="b"/>
        <c:numFmt formatCode="ge" sourceLinked="1"/>
        <c:majorTickMark val="none"/>
        <c:minorTickMark val="none"/>
        <c:tickLblPos val="none"/>
        <c:crossAx val="360853768"/>
        <c:crosses val="autoZero"/>
        <c:auto val="1"/>
        <c:lblOffset val="100"/>
        <c:baseTimeUnit val="years"/>
      </c:dateAx>
      <c:valAx>
        <c:axId val="36085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2429.27</c:v>
                </c:pt>
                <c:pt idx="1">
                  <c:v>2318.27</c:v>
                </c:pt>
                <c:pt idx="2">
                  <c:v>956.48</c:v>
                </c:pt>
                <c:pt idx="3">
                  <c:v>894.07</c:v>
                </c:pt>
                <c:pt idx="4">
                  <c:v>789.65</c:v>
                </c:pt>
              </c:numCache>
            </c:numRef>
          </c:val>
          <c:extLst xmlns:c16r2="http://schemas.microsoft.com/office/drawing/2015/06/chart">
            <c:ext xmlns:c16="http://schemas.microsoft.com/office/drawing/2014/chart" uri="{C3380CC4-5D6E-409C-BE32-E72D297353CC}">
              <c16:uniqueId val="{00000000-06C0-4863-92F6-E27DB04E5302}"/>
            </c:ext>
          </c:extLst>
        </c:ser>
        <c:dLbls>
          <c:showLegendKey val="0"/>
          <c:showVal val="0"/>
          <c:showCatName val="0"/>
          <c:showSerName val="0"/>
          <c:showPercent val="0"/>
          <c:showBubbleSize val="0"/>
        </c:dLbls>
        <c:gapWidth val="150"/>
        <c:axId val="360849456"/>
        <c:axId val="36117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xmlns:c16r2="http://schemas.microsoft.com/office/drawing/2015/06/chart">
            <c:ext xmlns:c16="http://schemas.microsoft.com/office/drawing/2014/chart" uri="{C3380CC4-5D6E-409C-BE32-E72D297353CC}">
              <c16:uniqueId val="{00000001-06C0-4863-92F6-E27DB04E5302}"/>
            </c:ext>
          </c:extLst>
        </c:ser>
        <c:dLbls>
          <c:showLegendKey val="0"/>
          <c:showVal val="0"/>
          <c:showCatName val="0"/>
          <c:showSerName val="0"/>
          <c:showPercent val="0"/>
          <c:showBubbleSize val="0"/>
        </c:dLbls>
        <c:marker val="1"/>
        <c:smooth val="0"/>
        <c:axId val="360849456"/>
        <c:axId val="361170216"/>
      </c:lineChart>
      <c:dateAx>
        <c:axId val="360849456"/>
        <c:scaling>
          <c:orientation val="minMax"/>
        </c:scaling>
        <c:delete val="1"/>
        <c:axPos val="b"/>
        <c:numFmt formatCode="ge" sourceLinked="1"/>
        <c:majorTickMark val="none"/>
        <c:minorTickMark val="none"/>
        <c:tickLblPos val="none"/>
        <c:crossAx val="361170216"/>
        <c:crosses val="autoZero"/>
        <c:auto val="1"/>
        <c:lblOffset val="100"/>
        <c:baseTimeUnit val="years"/>
      </c:dateAx>
      <c:valAx>
        <c:axId val="3611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4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31.3</c:v>
                </c:pt>
                <c:pt idx="1">
                  <c:v>32.340000000000003</c:v>
                </c:pt>
                <c:pt idx="2">
                  <c:v>38.86</c:v>
                </c:pt>
                <c:pt idx="3">
                  <c:v>33.89</c:v>
                </c:pt>
                <c:pt idx="4">
                  <c:v>35.979999999999997</c:v>
                </c:pt>
              </c:numCache>
            </c:numRef>
          </c:val>
          <c:extLst xmlns:c16r2="http://schemas.microsoft.com/office/drawing/2015/06/chart">
            <c:ext xmlns:c16="http://schemas.microsoft.com/office/drawing/2014/chart" uri="{C3380CC4-5D6E-409C-BE32-E72D297353CC}">
              <c16:uniqueId val="{00000000-C36B-4ACC-9803-F329C0B95556}"/>
            </c:ext>
          </c:extLst>
        </c:ser>
        <c:dLbls>
          <c:showLegendKey val="0"/>
          <c:showVal val="0"/>
          <c:showCatName val="0"/>
          <c:showSerName val="0"/>
          <c:showPercent val="0"/>
          <c:showBubbleSize val="0"/>
        </c:dLbls>
        <c:gapWidth val="150"/>
        <c:axId val="361172568"/>
        <c:axId val="36116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xmlns:c16r2="http://schemas.microsoft.com/office/drawing/2015/06/chart">
            <c:ext xmlns:c16="http://schemas.microsoft.com/office/drawing/2014/chart" uri="{C3380CC4-5D6E-409C-BE32-E72D297353CC}">
              <c16:uniqueId val="{00000001-C36B-4ACC-9803-F329C0B95556}"/>
            </c:ext>
          </c:extLst>
        </c:ser>
        <c:dLbls>
          <c:showLegendKey val="0"/>
          <c:showVal val="0"/>
          <c:showCatName val="0"/>
          <c:showSerName val="0"/>
          <c:showPercent val="0"/>
          <c:showBubbleSize val="0"/>
        </c:dLbls>
        <c:marker val="1"/>
        <c:smooth val="0"/>
        <c:axId val="361172568"/>
        <c:axId val="361167864"/>
      </c:lineChart>
      <c:dateAx>
        <c:axId val="361172568"/>
        <c:scaling>
          <c:orientation val="minMax"/>
        </c:scaling>
        <c:delete val="1"/>
        <c:axPos val="b"/>
        <c:numFmt formatCode="ge" sourceLinked="1"/>
        <c:majorTickMark val="none"/>
        <c:minorTickMark val="none"/>
        <c:tickLblPos val="none"/>
        <c:crossAx val="361167864"/>
        <c:crosses val="autoZero"/>
        <c:auto val="1"/>
        <c:lblOffset val="100"/>
        <c:baseTimeUnit val="years"/>
      </c:dateAx>
      <c:valAx>
        <c:axId val="36116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651.98</c:v>
                </c:pt>
                <c:pt idx="1">
                  <c:v>639.41999999999996</c:v>
                </c:pt>
                <c:pt idx="2">
                  <c:v>533.54999999999995</c:v>
                </c:pt>
                <c:pt idx="3">
                  <c:v>617.32000000000005</c:v>
                </c:pt>
                <c:pt idx="4">
                  <c:v>583.44000000000005</c:v>
                </c:pt>
              </c:numCache>
            </c:numRef>
          </c:val>
          <c:extLst xmlns:c16r2="http://schemas.microsoft.com/office/drawing/2015/06/chart">
            <c:ext xmlns:c16="http://schemas.microsoft.com/office/drawing/2014/chart" uri="{C3380CC4-5D6E-409C-BE32-E72D297353CC}">
              <c16:uniqueId val="{00000000-F85A-468F-AD31-DC52CE986E80}"/>
            </c:ext>
          </c:extLst>
        </c:ser>
        <c:dLbls>
          <c:showLegendKey val="0"/>
          <c:showVal val="0"/>
          <c:showCatName val="0"/>
          <c:showSerName val="0"/>
          <c:showPercent val="0"/>
          <c:showBubbleSize val="0"/>
        </c:dLbls>
        <c:gapWidth val="150"/>
        <c:axId val="361171000"/>
        <c:axId val="36117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xmlns:c16r2="http://schemas.microsoft.com/office/drawing/2015/06/chart">
            <c:ext xmlns:c16="http://schemas.microsoft.com/office/drawing/2014/chart" uri="{C3380CC4-5D6E-409C-BE32-E72D297353CC}">
              <c16:uniqueId val="{00000001-F85A-468F-AD31-DC52CE986E80}"/>
            </c:ext>
          </c:extLst>
        </c:ser>
        <c:dLbls>
          <c:showLegendKey val="0"/>
          <c:showVal val="0"/>
          <c:showCatName val="0"/>
          <c:showSerName val="0"/>
          <c:showPercent val="0"/>
          <c:showBubbleSize val="0"/>
        </c:dLbls>
        <c:marker val="1"/>
        <c:smooth val="0"/>
        <c:axId val="361171000"/>
        <c:axId val="361171784"/>
      </c:lineChart>
      <c:dateAx>
        <c:axId val="361171000"/>
        <c:scaling>
          <c:orientation val="minMax"/>
        </c:scaling>
        <c:delete val="1"/>
        <c:axPos val="b"/>
        <c:numFmt formatCode="ge" sourceLinked="1"/>
        <c:majorTickMark val="none"/>
        <c:minorTickMark val="none"/>
        <c:tickLblPos val="none"/>
        <c:crossAx val="361171784"/>
        <c:crosses val="autoZero"/>
        <c:auto val="1"/>
        <c:lblOffset val="100"/>
        <c:baseTimeUnit val="years"/>
      </c:dateAx>
      <c:valAx>
        <c:axId val="36117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平生町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tr">
        <f>データ!$M$6</f>
        <v>非設置</v>
      </c>
      <c r="AE8" s="49"/>
      <c r="AF8" s="49"/>
      <c r="AG8" s="49"/>
      <c r="AH8" s="49"/>
      <c r="AI8" s="49"/>
      <c r="AJ8" s="49"/>
      <c r="AK8" s="3"/>
      <c r="AL8" s="50">
        <f>データ!S6</f>
        <v>11918</v>
      </c>
      <c r="AM8" s="50"/>
      <c r="AN8" s="50"/>
      <c r="AO8" s="50"/>
      <c r="AP8" s="50"/>
      <c r="AQ8" s="50"/>
      <c r="AR8" s="50"/>
      <c r="AS8" s="50"/>
      <c r="AT8" s="45">
        <f>データ!T6</f>
        <v>34.590000000000003</v>
      </c>
      <c r="AU8" s="45"/>
      <c r="AV8" s="45"/>
      <c r="AW8" s="45"/>
      <c r="AX8" s="45"/>
      <c r="AY8" s="45"/>
      <c r="AZ8" s="45"/>
      <c r="BA8" s="45"/>
      <c r="BB8" s="45">
        <f>データ!U6</f>
        <v>344.55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9.6300000000000008</v>
      </c>
      <c r="Q10" s="45"/>
      <c r="R10" s="45"/>
      <c r="S10" s="45"/>
      <c r="T10" s="45"/>
      <c r="U10" s="45"/>
      <c r="V10" s="45"/>
      <c r="W10" s="45">
        <f>データ!Q6</f>
        <v>91.91</v>
      </c>
      <c r="X10" s="45"/>
      <c r="Y10" s="45"/>
      <c r="Z10" s="45"/>
      <c r="AA10" s="45"/>
      <c r="AB10" s="45"/>
      <c r="AC10" s="45"/>
      <c r="AD10" s="50">
        <f>データ!R6</f>
        <v>3866</v>
      </c>
      <c r="AE10" s="50"/>
      <c r="AF10" s="50"/>
      <c r="AG10" s="50"/>
      <c r="AH10" s="50"/>
      <c r="AI10" s="50"/>
      <c r="AJ10" s="50"/>
      <c r="AK10" s="2"/>
      <c r="AL10" s="50">
        <f>データ!V6</f>
        <v>1143</v>
      </c>
      <c r="AM10" s="50"/>
      <c r="AN10" s="50"/>
      <c r="AO10" s="50"/>
      <c r="AP10" s="50"/>
      <c r="AQ10" s="50"/>
      <c r="AR10" s="50"/>
      <c r="AS10" s="50"/>
      <c r="AT10" s="45">
        <f>データ!W6</f>
        <v>1.06</v>
      </c>
      <c r="AU10" s="45"/>
      <c r="AV10" s="45"/>
      <c r="AW10" s="45"/>
      <c r="AX10" s="45"/>
      <c r="AY10" s="45"/>
      <c r="AZ10" s="45"/>
      <c r="BA10" s="45"/>
      <c r="BB10" s="45">
        <f>データ!X6</f>
        <v>1078.3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odhX00ezDy6fDr7gJ1UEYJynMtdcs0CBmyEs8SlYXYH2+bCRpJSDGhRYNc4NfumHW54xzDrBQ3TDl7STCytE9A==" saltValue="PYJM/YlXbjWCTidyMaWU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353442</v>
      </c>
      <c r="D6" s="33">
        <f t="shared" si="3"/>
        <v>47</v>
      </c>
      <c r="E6" s="33">
        <f t="shared" si="3"/>
        <v>17</v>
      </c>
      <c r="F6" s="33">
        <f t="shared" si="3"/>
        <v>6</v>
      </c>
      <c r="G6" s="33">
        <f t="shared" si="3"/>
        <v>0</v>
      </c>
      <c r="H6" s="33" t="str">
        <f t="shared" si="3"/>
        <v>山口県　平生町</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9.6300000000000008</v>
      </c>
      <c r="Q6" s="34">
        <f t="shared" si="3"/>
        <v>91.91</v>
      </c>
      <c r="R6" s="34">
        <f t="shared" si="3"/>
        <v>3866</v>
      </c>
      <c r="S6" s="34">
        <f t="shared" si="3"/>
        <v>11918</v>
      </c>
      <c r="T6" s="34">
        <f t="shared" si="3"/>
        <v>34.590000000000003</v>
      </c>
      <c r="U6" s="34">
        <f t="shared" si="3"/>
        <v>344.55</v>
      </c>
      <c r="V6" s="34">
        <f t="shared" si="3"/>
        <v>1143</v>
      </c>
      <c r="W6" s="34">
        <f t="shared" si="3"/>
        <v>1.06</v>
      </c>
      <c r="X6" s="34">
        <f t="shared" si="3"/>
        <v>1078.3</v>
      </c>
      <c r="Y6" s="35">
        <f>IF(Y7="",NA(),Y7)</f>
        <v>50.83</v>
      </c>
      <c r="Z6" s="35">
        <f t="shared" ref="Z6:AH6" si="4">IF(Z7="",NA(),Z7)</f>
        <v>49.75</v>
      </c>
      <c r="AA6" s="35">
        <f t="shared" si="4"/>
        <v>49.45</v>
      </c>
      <c r="AB6" s="35">
        <f t="shared" si="4"/>
        <v>53.1</v>
      </c>
      <c r="AC6" s="35">
        <f t="shared" si="4"/>
        <v>56.08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2429.27</v>
      </c>
      <c r="BG6" s="35">
        <f t="shared" ref="BG6:BO6" si="7">IF(BG7="",NA(),BG7)</f>
        <v>2318.27</v>
      </c>
      <c r="BH6" s="35">
        <f t="shared" si="7"/>
        <v>956.48</v>
      </c>
      <c r="BI6" s="35">
        <f t="shared" si="7"/>
        <v>894.07</v>
      </c>
      <c r="BJ6" s="35">
        <f t="shared" si="7"/>
        <v>789.65</v>
      </c>
      <c r="BK6" s="35">
        <f t="shared" si="7"/>
        <v>1741.94</v>
      </c>
      <c r="BL6" s="35">
        <f t="shared" si="7"/>
        <v>1451.54</v>
      </c>
      <c r="BM6" s="35">
        <f t="shared" si="7"/>
        <v>1700.42</v>
      </c>
      <c r="BN6" s="35">
        <f t="shared" si="7"/>
        <v>1491.92</v>
      </c>
      <c r="BO6" s="35">
        <f t="shared" si="7"/>
        <v>1756.26</v>
      </c>
      <c r="BP6" s="34" t="str">
        <f>IF(BP7="","",IF(BP7="-","【-】","【"&amp;SUBSTITUTE(TEXT(BP7,"#,##0.00"),"-","△")&amp;"】"))</f>
        <v>【973.20】</v>
      </c>
      <c r="BQ6" s="35">
        <f>IF(BQ7="",NA(),BQ7)</f>
        <v>31.3</v>
      </c>
      <c r="BR6" s="35">
        <f t="shared" ref="BR6:BZ6" si="8">IF(BR7="",NA(),BR7)</f>
        <v>32.340000000000003</v>
      </c>
      <c r="BS6" s="35">
        <f t="shared" si="8"/>
        <v>38.86</v>
      </c>
      <c r="BT6" s="35">
        <f t="shared" si="8"/>
        <v>33.89</v>
      </c>
      <c r="BU6" s="35">
        <f t="shared" si="8"/>
        <v>35.979999999999997</v>
      </c>
      <c r="BV6" s="35">
        <f t="shared" si="8"/>
        <v>33.86</v>
      </c>
      <c r="BW6" s="35">
        <f t="shared" si="8"/>
        <v>33.58</v>
      </c>
      <c r="BX6" s="35">
        <f t="shared" si="8"/>
        <v>34.51</v>
      </c>
      <c r="BY6" s="35">
        <f t="shared" si="8"/>
        <v>46.77</v>
      </c>
      <c r="BZ6" s="35">
        <f t="shared" si="8"/>
        <v>45.78</v>
      </c>
      <c r="CA6" s="34" t="str">
        <f>IF(CA7="","",IF(CA7="-","【-】","【"&amp;SUBSTITUTE(TEXT(CA7,"#,##0.00"),"-","△")&amp;"】"))</f>
        <v>【45.14】</v>
      </c>
      <c r="CB6" s="35">
        <f>IF(CB7="",NA(),CB7)</f>
        <v>651.98</v>
      </c>
      <c r="CC6" s="35">
        <f t="shared" ref="CC6:CK6" si="9">IF(CC7="",NA(),CC7)</f>
        <v>639.41999999999996</v>
      </c>
      <c r="CD6" s="35">
        <f t="shared" si="9"/>
        <v>533.54999999999995</v>
      </c>
      <c r="CE6" s="35">
        <f t="shared" si="9"/>
        <v>617.32000000000005</v>
      </c>
      <c r="CF6" s="35">
        <f t="shared" si="9"/>
        <v>583.44000000000005</v>
      </c>
      <c r="CG6" s="35">
        <f t="shared" si="9"/>
        <v>510.15</v>
      </c>
      <c r="CH6" s="35">
        <f t="shared" si="9"/>
        <v>514.39</v>
      </c>
      <c r="CI6" s="35">
        <f t="shared" si="9"/>
        <v>476.11</v>
      </c>
      <c r="CJ6" s="35">
        <f t="shared" si="9"/>
        <v>348.75</v>
      </c>
      <c r="CK6" s="35">
        <f t="shared" si="9"/>
        <v>367.7</v>
      </c>
      <c r="CL6" s="34" t="str">
        <f>IF(CL7="","",IF(CL7="-","【-】","【"&amp;SUBSTITUTE(TEXT(CL7,"#,##0.00"),"-","△")&amp;"】"))</f>
        <v>【377.19】</v>
      </c>
      <c r="CM6" s="35">
        <f>IF(CM7="",NA(),CM7)</f>
        <v>31.24</v>
      </c>
      <c r="CN6" s="35">
        <f t="shared" ref="CN6:CV6" si="10">IF(CN7="",NA(),CN7)</f>
        <v>30.71</v>
      </c>
      <c r="CO6" s="35">
        <f t="shared" si="10"/>
        <v>30.57</v>
      </c>
      <c r="CP6" s="35">
        <f t="shared" si="10"/>
        <v>30.04</v>
      </c>
      <c r="CQ6" s="35">
        <f t="shared" si="10"/>
        <v>30.04</v>
      </c>
      <c r="CR6" s="35">
        <f t="shared" si="10"/>
        <v>29.86</v>
      </c>
      <c r="CS6" s="35">
        <f t="shared" si="10"/>
        <v>29.28</v>
      </c>
      <c r="CT6" s="35">
        <f t="shared" si="10"/>
        <v>29.4</v>
      </c>
      <c r="CU6" s="35">
        <f t="shared" si="10"/>
        <v>29.8</v>
      </c>
      <c r="CV6" s="35">
        <f t="shared" si="10"/>
        <v>29.43</v>
      </c>
      <c r="CW6" s="34" t="str">
        <f>IF(CW7="","",IF(CW7="-","【-】","【"&amp;SUBSTITUTE(TEXT(CW7,"#,##0.00"),"-","△")&amp;"】"))</f>
        <v>【33.69】</v>
      </c>
      <c r="CX6" s="35">
        <f>IF(CX7="",NA(),CX7)</f>
        <v>73.89</v>
      </c>
      <c r="CY6" s="35">
        <f t="shared" ref="CY6:DG6" si="11">IF(CY7="",NA(),CY7)</f>
        <v>74.47</v>
      </c>
      <c r="CZ6" s="35">
        <f t="shared" si="11"/>
        <v>74.709999999999994</v>
      </c>
      <c r="DA6" s="35">
        <f t="shared" si="11"/>
        <v>74.739999999999995</v>
      </c>
      <c r="DB6" s="35">
        <f t="shared" si="11"/>
        <v>74.63</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15">
      <c r="A7" s="28"/>
      <c r="B7" s="37">
        <v>2018</v>
      </c>
      <c r="C7" s="37">
        <v>353442</v>
      </c>
      <c r="D7" s="37">
        <v>47</v>
      </c>
      <c r="E7" s="37">
        <v>17</v>
      </c>
      <c r="F7" s="37">
        <v>6</v>
      </c>
      <c r="G7" s="37">
        <v>0</v>
      </c>
      <c r="H7" s="37" t="s">
        <v>98</v>
      </c>
      <c r="I7" s="37" t="s">
        <v>99</v>
      </c>
      <c r="J7" s="37" t="s">
        <v>100</v>
      </c>
      <c r="K7" s="37" t="s">
        <v>101</v>
      </c>
      <c r="L7" s="37" t="s">
        <v>102</v>
      </c>
      <c r="M7" s="37" t="s">
        <v>103</v>
      </c>
      <c r="N7" s="38" t="s">
        <v>104</v>
      </c>
      <c r="O7" s="38" t="s">
        <v>105</v>
      </c>
      <c r="P7" s="38">
        <v>9.6300000000000008</v>
      </c>
      <c r="Q7" s="38">
        <v>91.91</v>
      </c>
      <c r="R7" s="38">
        <v>3866</v>
      </c>
      <c r="S7" s="38">
        <v>11918</v>
      </c>
      <c r="T7" s="38">
        <v>34.590000000000003</v>
      </c>
      <c r="U7" s="38">
        <v>344.55</v>
      </c>
      <c r="V7" s="38">
        <v>1143</v>
      </c>
      <c r="W7" s="38">
        <v>1.06</v>
      </c>
      <c r="X7" s="38">
        <v>1078.3</v>
      </c>
      <c r="Y7" s="38">
        <v>50.83</v>
      </c>
      <c r="Z7" s="38">
        <v>49.75</v>
      </c>
      <c r="AA7" s="38">
        <v>49.45</v>
      </c>
      <c r="AB7" s="38">
        <v>53.1</v>
      </c>
      <c r="AC7" s="38">
        <v>56.08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2429.27</v>
      </c>
      <c r="BG7" s="38">
        <v>2318.27</v>
      </c>
      <c r="BH7" s="38">
        <v>956.48</v>
      </c>
      <c r="BI7" s="38">
        <v>894.07</v>
      </c>
      <c r="BJ7" s="38">
        <v>789.65</v>
      </c>
      <c r="BK7" s="38">
        <v>1741.94</v>
      </c>
      <c r="BL7" s="38">
        <v>1451.54</v>
      </c>
      <c r="BM7" s="38">
        <v>1700.42</v>
      </c>
      <c r="BN7" s="38">
        <v>1491.92</v>
      </c>
      <c r="BO7" s="38">
        <v>1756.26</v>
      </c>
      <c r="BP7" s="38">
        <v>973.2</v>
      </c>
      <c r="BQ7" s="38">
        <v>31.3</v>
      </c>
      <c r="BR7" s="38">
        <v>32.340000000000003</v>
      </c>
      <c r="BS7" s="38">
        <v>38.86</v>
      </c>
      <c r="BT7" s="38">
        <v>33.89</v>
      </c>
      <c r="BU7" s="38">
        <v>35.979999999999997</v>
      </c>
      <c r="BV7" s="38">
        <v>33.86</v>
      </c>
      <c r="BW7" s="38">
        <v>33.58</v>
      </c>
      <c r="BX7" s="38">
        <v>34.51</v>
      </c>
      <c r="BY7" s="38">
        <v>46.77</v>
      </c>
      <c r="BZ7" s="38">
        <v>45.78</v>
      </c>
      <c r="CA7" s="38">
        <v>45.14</v>
      </c>
      <c r="CB7" s="38">
        <v>651.98</v>
      </c>
      <c r="CC7" s="38">
        <v>639.41999999999996</v>
      </c>
      <c r="CD7" s="38">
        <v>533.54999999999995</v>
      </c>
      <c r="CE7" s="38">
        <v>617.32000000000005</v>
      </c>
      <c r="CF7" s="38">
        <v>583.44000000000005</v>
      </c>
      <c r="CG7" s="38">
        <v>510.15</v>
      </c>
      <c r="CH7" s="38">
        <v>514.39</v>
      </c>
      <c r="CI7" s="38">
        <v>476.11</v>
      </c>
      <c r="CJ7" s="38">
        <v>348.75</v>
      </c>
      <c r="CK7" s="38">
        <v>367.7</v>
      </c>
      <c r="CL7" s="38">
        <v>377.19</v>
      </c>
      <c r="CM7" s="38">
        <v>31.24</v>
      </c>
      <c r="CN7" s="38">
        <v>30.71</v>
      </c>
      <c r="CO7" s="38">
        <v>30.57</v>
      </c>
      <c r="CP7" s="38">
        <v>30.04</v>
      </c>
      <c r="CQ7" s="38">
        <v>30.04</v>
      </c>
      <c r="CR7" s="38">
        <v>29.86</v>
      </c>
      <c r="CS7" s="38">
        <v>29.28</v>
      </c>
      <c r="CT7" s="38">
        <v>29.4</v>
      </c>
      <c r="CU7" s="38">
        <v>29.8</v>
      </c>
      <c r="CV7" s="38">
        <v>29.43</v>
      </c>
      <c r="CW7" s="38">
        <v>33.69</v>
      </c>
      <c r="CX7" s="38">
        <v>73.89</v>
      </c>
      <c r="CY7" s="38">
        <v>74.47</v>
      </c>
      <c r="CZ7" s="38">
        <v>74.709999999999994</v>
      </c>
      <c r="DA7" s="38">
        <v>74.739999999999995</v>
      </c>
      <c r="DB7" s="38">
        <v>74.63</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0.26</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小野木　日出子</cp:lastModifiedBy>
  <cp:lastPrinted>2020-02-18T06:39:31Z</cp:lastPrinted>
  <dcterms:created xsi:type="dcterms:W3CDTF">2019-12-05T05:25:31Z</dcterms:created>
  <dcterms:modified xsi:type="dcterms:W3CDTF">2020-02-18T06:39:34Z</dcterms:modified>
  <cp:category/>
</cp:coreProperties>
</file>