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nBt+XU3wqke+oSYH6wCnI5CZHR9sKgm6bjuOS1nvUUIVBBB+6F+1zk8MlRhprev3iEw7jPL70fMlKC9wpYLqWw==" workbookSaltValue="ZjswSoB/7Xpo/SpdMwT7O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<sst xmlns="http://schemas.openxmlformats.org/spreadsheetml/2006/main" count="228" uniqueCount="115">
  <si>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</si>
  <si>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</si>
  <si>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</si>
  <si>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</si>
  <si>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</si>
  <si>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</si>
  <si>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</si>
  <si>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</si>
  <si>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</si>
  <si>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</si>
  <si>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</si>
  <si>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</si>
  <si>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</si>
  <si>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</si>
  <si>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</si>
  <si>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</si>
  <si>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</si>
  <si>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</si>
  <si>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</si>
  <si>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</si>
  <si>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</si>
  <si>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</si>
  <si>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</si>
  <si>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</si>
  <si>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</si>
  <si>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</si>
  <si>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</si>
  <si>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</si>
  <si>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</si>
  <si>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</si>
  <si>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</si>
  <si>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</si>
  <si>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</si>
  <si>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</si>
  <si>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</si>
  <si>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</si>
  <si>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</si>
  <si>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</si>
  <si>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</si>
  <si>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</si>
  <si>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</si>
  <si>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</si>
  <si>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</si>
  <si>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</si>
  <si>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</si>
  <si>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</si>
  <si>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</si>
  <si>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</si>
  <si>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</si>
  <si>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</si>
  <si>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</si>
  <si>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</si>
  <si>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</si>
  <si>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</si>
  <si>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</si>
  <si>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</si>
  <si>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</si>
  <si>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</si>
  <si>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</si>
  <si>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</si>
  <si>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</si>
  <si>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</si>
  <si>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</si>
  <si>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</si>
  <si>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</si>
  <si>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</si>
  <si>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</si>
  <si>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</si>
  <si>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</si>
  <si>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</si>
  <si>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</si>
  <si>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</si>
  <si>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</si>
  <si>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</si>
  <si>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</si>
  <si>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</si>
  <si>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</si>
  <si>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</si>
  <si>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</si>
  <si>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</si>
  <si>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</si>
  <si>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</si>
  <si>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</si>
  <si>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</si>
  <si>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</si>
  <si>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</si>
  <si>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</si>
  <si>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</si>
  <si>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</si>
  <si>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</si>
  <si>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</si>
  <si>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</si>
  <si>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</si>
  <si>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</si>
  <si>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</si>
  <si>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</si>
  <si>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</si>
  <si>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</si>
  <si>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</si>
  <si>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</si>
  <si>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</si>
  <si>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</si>
  <si>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</si>
  <si>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</si>
  <si>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</si>
  <si>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</si>
  <si>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</si>
  <si>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</si>
  <si>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</si>
  <si>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</si>
  <si>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</si>
  <si>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</si>
  <si>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人口及び世帯の減少に伴い、使用料収入が減ってきていることで年々下がり傾向であったが、宅地分譲地の整備等により転入世帯もあったことで今年度は若干上振れした。将来的には使用料の見直しも必要ではあるが、一方で維持管理に係る費用を抑えることも必要であり、町内の処理場機能を統合することを前提とした経営改善を図っていきたい。
・企業債残高対事業規模比率は、事業の取組が早かったことから起債の償還も進んだことで、類似団体の平均値を大きく下回っている。今後、機械設備の更新が必要となってくるが、経営を圧迫しないような事業計画を立てたうえで実施する必要がある。
・経費回収率は、全国平均を大きく上回っており、さらには100％となっている。今後も維持管理費を抑える対策を検討するとともに、計画的な機械設備の更新を実施していきたい。
・汚水処理原価についても全国平均を下回っているものの、汚水処理の効率化向上に向け、委託業者と連携していく必要がある。
・施設利用率、水洗化率ともに全国平均を上回っている。今後とも未加入世帯はもちろん、新規の住宅についても繋ぎ込みの周知をし、率を上げていきたい。</t>
    <rPh sb="1" eb="3">
      <t>シュウエキ</t>
    </rPh>
    <rPh sb="3" eb="4">
      <t>テキ</t>
    </rPh>
    <rPh sb="4" eb="6">
      <t>シュウシ</t>
    </rPh>
    <rPh sb="6" eb="8">
      <t>ヒリツ</t>
    </rPh>
    <rPh sb="10" eb="12">
      <t>ジンコウ</t>
    </rPh>
    <rPh sb="12" eb="13">
      <t>オヨ</t>
    </rPh>
    <rPh sb="14" eb="16">
      <t>セタイ</t>
    </rPh>
    <rPh sb="17" eb="19">
      <t>ゲンショウ</t>
    </rPh>
    <rPh sb="20" eb="21">
      <t>トモナ</t>
    </rPh>
    <rPh sb="23" eb="26">
      <t>シヨウリョウ</t>
    </rPh>
    <rPh sb="26" eb="28">
      <t>シュウニュウ</t>
    </rPh>
    <rPh sb="29" eb="30">
      <t>ヘ</t>
    </rPh>
    <rPh sb="39" eb="41">
      <t>ネンネン</t>
    </rPh>
    <rPh sb="41" eb="42">
      <t>サ</t>
    </rPh>
    <rPh sb="44" eb="46">
      <t>ケイコウ</t>
    </rPh>
    <rPh sb="52" eb="54">
      <t>タクチ</t>
    </rPh>
    <rPh sb="54" eb="57">
      <t>ブンジョウチ</t>
    </rPh>
    <rPh sb="58" eb="60">
      <t>セイビ</t>
    </rPh>
    <rPh sb="60" eb="61">
      <t>トウ</t>
    </rPh>
    <rPh sb="64" eb="66">
      <t>テンニュウ</t>
    </rPh>
    <rPh sb="66" eb="68">
      <t>セタイ</t>
    </rPh>
    <rPh sb="75" eb="78">
      <t>コンネンド</t>
    </rPh>
    <rPh sb="79" eb="81">
      <t>ジャッカン</t>
    </rPh>
    <rPh sb="81" eb="83">
      <t>ウワブ</t>
    </rPh>
    <rPh sb="87" eb="90">
      <t>ショウライテキ</t>
    </rPh>
    <rPh sb="92" eb="95">
      <t>シヨウリョウ</t>
    </rPh>
    <rPh sb="96" eb="98">
      <t>ミナオ</t>
    </rPh>
    <rPh sb="100" eb="102">
      <t>ヒツヨウ</t>
    </rPh>
    <rPh sb="108" eb="110">
      <t>イッポウ</t>
    </rPh>
    <rPh sb="111" eb="113">
      <t>イジ</t>
    </rPh>
    <rPh sb="113" eb="115">
      <t>カンリ</t>
    </rPh>
    <rPh sb="116" eb="117">
      <t>カカ</t>
    </rPh>
    <rPh sb="118" eb="120">
      <t>ヒヨウ</t>
    </rPh>
    <rPh sb="121" eb="122">
      <t>オサ</t>
    </rPh>
    <rPh sb="127" eb="129">
      <t>ヒツヨウ</t>
    </rPh>
    <rPh sb="133" eb="135">
      <t>チョウナイ</t>
    </rPh>
    <rPh sb="136" eb="139">
      <t>ショリジョウ</t>
    </rPh>
    <rPh sb="139" eb="141">
      <t>キノウ</t>
    </rPh>
    <rPh sb="142" eb="144">
      <t>トウゴウ</t>
    </rPh>
    <rPh sb="149" eb="151">
      <t>ゼンテイ</t>
    </rPh>
    <rPh sb="154" eb="156">
      <t>ケイエイ</t>
    </rPh>
    <rPh sb="156" eb="158">
      <t>カイゼン</t>
    </rPh>
    <rPh sb="159" eb="160">
      <t>ハカ</t>
    </rPh>
    <rPh sb="169" eb="172">
      <t>キギョウサイ</t>
    </rPh>
    <rPh sb="172" eb="174">
      <t>ザンダカ</t>
    </rPh>
    <rPh sb="174" eb="175">
      <t>タイ</t>
    </rPh>
    <rPh sb="175" eb="177">
      <t>ジギョウ</t>
    </rPh>
    <rPh sb="177" eb="179">
      <t>キボ</t>
    </rPh>
    <rPh sb="179" eb="181">
      <t>ヒリツ</t>
    </rPh>
    <rPh sb="183" eb="185">
      <t>ジギョウ</t>
    </rPh>
    <rPh sb="186" eb="188">
      <t>トリクミ</t>
    </rPh>
    <rPh sb="189" eb="190">
      <t>ハヤ</t>
    </rPh>
    <rPh sb="197" eb="199">
      <t>キサイ</t>
    </rPh>
    <rPh sb="200" eb="202">
      <t>ショウカン</t>
    </rPh>
    <rPh sb="203" eb="204">
      <t>スス</t>
    </rPh>
    <rPh sb="210" eb="212">
      <t>ルイジ</t>
    </rPh>
    <rPh sb="212" eb="214">
      <t>ダンタイ</t>
    </rPh>
    <rPh sb="215" eb="218">
      <t>ヘイキンチ</t>
    </rPh>
    <rPh sb="219" eb="220">
      <t>オオ</t>
    </rPh>
    <rPh sb="222" eb="224">
      <t>シタマワ</t>
    </rPh>
    <rPh sb="229" eb="231">
      <t>コンゴ</t>
    </rPh>
    <rPh sb="232" eb="234">
      <t>キカイ</t>
    </rPh>
    <rPh sb="234" eb="236">
      <t>セツビ</t>
    </rPh>
    <rPh sb="237" eb="239">
      <t>コウシン</t>
    </rPh>
    <rPh sb="240" eb="242">
      <t>ヒツヨウ</t>
    </rPh>
    <rPh sb="250" eb="252">
      <t>ケイエイ</t>
    </rPh>
    <rPh sb="253" eb="255">
      <t>アッパク</t>
    </rPh>
    <rPh sb="261" eb="263">
      <t>ジギョウ</t>
    </rPh>
    <rPh sb="272" eb="274">
      <t>ジッシ</t>
    </rPh>
    <rPh sb="276" eb="278">
      <t>ヒツヨウ</t>
    </rPh>
    <rPh sb="284" eb="286">
      <t>ケイヒ</t>
    </rPh>
    <rPh sb="286" eb="289">
      <t>カイシュウリツ</t>
    </rPh>
    <rPh sb="291" eb="293">
      <t>ゼンコク</t>
    </rPh>
    <rPh sb="293" eb="295">
      <t>ヘイキン</t>
    </rPh>
    <rPh sb="296" eb="297">
      <t>オオ</t>
    </rPh>
    <rPh sb="299" eb="301">
      <t>ウワマワ</t>
    </rPh>
    <rPh sb="321" eb="323">
      <t>コンゴ</t>
    </rPh>
    <rPh sb="324" eb="326">
      <t>イジ</t>
    </rPh>
    <rPh sb="326" eb="328">
      <t>カンリ</t>
    </rPh>
    <rPh sb="328" eb="329">
      <t>ヒ</t>
    </rPh>
    <rPh sb="330" eb="331">
      <t>オサ</t>
    </rPh>
    <rPh sb="333" eb="335">
      <t>タイサク</t>
    </rPh>
    <rPh sb="336" eb="338">
      <t>ケントウ</t>
    </rPh>
    <rPh sb="345" eb="348">
      <t>ケイカクテキ</t>
    </rPh>
    <rPh sb="349" eb="351">
      <t>キカイ</t>
    </rPh>
    <rPh sb="351" eb="353">
      <t>セツビ</t>
    </rPh>
    <rPh sb="354" eb="356">
      <t>コウシン</t>
    </rPh>
    <rPh sb="357" eb="359">
      <t>ジッシ</t>
    </rPh>
    <rPh sb="368" eb="370">
      <t>オスイ</t>
    </rPh>
    <rPh sb="370" eb="372">
      <t>ショリ</t>
    </rPh>
    <rPh sb="372" eb="374">
      <t>ゲンカ</t>
    </rPh>
    <rPh sb="379" eb="381">
      <t>ゼンコク</t>
    </rPh>
    <rPh sb="381" eb="383">
      <t>ヘイキン</t>
    </rPh>
    <rPh sb="384" eb="386">
      <t>シタマワ</t>
    </rPh>
    <rPh sb="394" eb="396">
      <t>オスイ</t>
    </rPh>
    <rPh sb="396" eb="398">
      <t>ショリ</t>
    </rPh>
    <rPh sb="399" eb="401">
      <t>コウリツ</t>
    </rPh>
    <rPh sb="401" eb="402">
      <t>カ</t>
    </rPh>
    <rPh sb="402" eb="404">
      <t>コウジョウ</t>
    </rPh>
    <rPh sb="405" eb="406">
      <t>ム</t>
    </rPh>
    <rPh sb="408" eb="410">
      <t>イタク</t>
    </rPh>
    <rPh sb="410" eb="412">
      <t>ギョウシャ</t>
    </rPh>
    <rPh sb="413" eb="415">
      <t>レンケイ</t>
    </rPh>
    <rPh sb="419" eb="421">
      <t>ヒツヨウ</t>
    </rPh>
    <rPh sb="427" eb="429">
      <t>シセツ</t>
    </rPh>
    <rPh sb="429" eb="432">
      <t>リヨウリツ</t>
    </rPh>
    <rPh sb="433" eb="436">
      <t>スイセンカ</t>
    </rPh>
    <rPh sb="436" eb="437">
      <t>リツ</t>
    </rPh>
    <rPh sb="440" eb="442">
      <t>ゼンコク</t>
    </rPh>
    <rPh sb="442" eb="444">
      <t>ヘイキン</t>
    </rPh>
    <rPh sb="445" eb="447">
      <t>ウワマワ</t>
    </rPh>
    <rPh sb="452" eb="454">
      <t>コンゴ</t>
    </rPh>
    <rPh sb="456" eb="459">
      <t>ミカニュウ</t>
    </rPh>
    <rPh sb="459" eb="461">
      <t>セタイ</t>
    </rPh>
    <rPh sb="467" eb="469">
      <t>シンキ</t>
    </rPh>
    <rPh sb="470" eb="472">
      <t>ジュウタク</t>
    </rPh>
    <rPh sb="477" eb="478">
      <t>ツナ</t>
    </rPh>
    <rPh sb="479" eb="480">
      <t>コ</t>
    </rPh>
    <rPh sb="482" eb="484">
      <t>シュウチ</t>
    </rPh>
    <rPh sb="487" eb="488">
      <t>リツ</t>
    </rPh>
    <rPh sb="489" eb="490">
      <t>ア</t>
    </rPh>
    <phoneticPr fontId="4"/>
  </si>
  <si>
    <t>　町が管理する農業集落排水施設は７地区あるが、竣工年度は平成5年から平成16年で、もっとも古い施設は20年以上が経過している。一部の地区については不明水の流入が見られるため、マンホール及び管路の調査を行い、今後改修工事を予定しているところである。その他の地区についても機能診断の結果に基づき処理場を含め改修を計画的に行う予定である。</t>
    <rPh sb="73" eb="75">
      <t>フメイ</t>
    </rPh>
    <rPh sb="75" eb="76">
      <t>スイ</t>
    </rPh>
    <rPh sb="77" eb="79">
      <t>リュウニュウ</t>
    </rPh>
    <rPh sb="80" eb="81">
      <t>ミ</t>
    </rPh>
    <rPh sb="92" eb="93">
      <t>オヨ</t>
    </rPh>
    <rPh sb="134" eb="136">
      <t>キノウ</t>
    </rPh>
    <rPh sb="136" eb="138">
      <t>シンダン</t>
    </rPh>
    <rPh sb="139" eb="141">
      <t>ケッカ</t>
    </rPh>
    <rPh sb="142" eb="143">
      <t>モト</t>
    </rPh>
    <rPh sb="151" eb="153">
      <t>カイシュウ</t>
    </rPh>
    <rPh sb="154" eb="156">
      <t>ケイカク</t>
    </rPh>
    <rPh sb="156" eb="157">
      <t>テキ</t>
    </rPh>
    <rPh sb="158" eb="159">
      <t>オコナ</t>
    </rPh>
    <rPh sb="160" eb="162">
      <t>ヨテイ</t>
    </rPh>
    <phoneticPr fontId="4"/>
  </si>
  <si>
    <t>　人口や世帯が減少するなか、健全運営のハードルは高いが、今後の人口減少・需要予測等を踏まえながら、まずは現状把握を行い、機能診断及び最適整備構想のもと、長寿命化等計画的な施設の改善及び維持管理に努める。また、町内各地区の処理場機能を統合する等、経営改善に向けて抜本的な取り組みを行うなど、可能な限り効率化を図り、適宜利用料金の見直し等も検討する。
　また今後、公営企業会計に切り替えることにしており、一層の健全化を図ることとしている。</t>
    <rPh sb="57" eb="58">
      <t>オコナ</t>
    </rPh>
    <rPh sb="139" eb="140">
      <t>オコナ</t>
    </rPh>
    <rPh sb="177" eb="179">
      <t>コンゴ</t>
    </rPh>
    <rPh sb="184" eb="186">
      <t>カイケイ</t>
    </rPh>
    <rPh sb="187" eb="188">
      <t>キ</t>
    </rPh>
    <rPh sb="189" eb="190">
      <t>カ</t>
    </rPh>
    <rPh sb="200" eb="202">
      <t>イッソウ</t>
    </rPh>
    <rPh sb="203" eb="206">
      <t>ケンゼンカ</t>
    </rPh>
    <rPh sb="207" eb="208">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</si>
</sst>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72-4CAB-8BF7-B65F2714AE78}"/>
            </c:ext>
          </c:extLst>
        </c:ser>
        <c:dLbls>
          <c:showLegendKey val="0"/>
          <c:showVal val="0"/>
          <c:showCatName val="0"/>
          <c:showSerName val="0"/>
          <c:showPercent val="0"/>
          <c:showBubbleSize val="0"/>
        </c:dLbls>
        <c:gapWidth val="150"/>
        <c:axId val="372201840"/>
        <c:axId val="37220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B572-4CAB-8BF7-B65F2714AE78}"/>
            </c:ext>
          </c:extLst>
        </c:ser>
        <c:dLbls>
          <c:showLegendKey val="0"/>
          <c:showVal val="0"/>
          <c:showCatName val="0"/>
          <c:showSerName val="0"/>
          <c:showPercent val="0"/>
          <c:showBubbleSize val="0"/>
        </c:dLbls>
        <c:marker val="1"/>
        <c:smooth val="0"/>
        <c:axId val="372201840"/>
        <c:axId val="372202224"/>
      </c:lineChart>
      <c:dateAx>
        <c:axId val="372201840"/>
        <c:scaling>
          <c:orientation val="minMax"/>
        </c:scaling>
        <c:delete val="1"/>
        <c:axPos val="b"/>
        <c:numFmt formatCode="ge" sourceLinked="1"/>
        <c:majorTickMark val="none"/>
        <c:minorTickMark val="none"/>
        <c:tickLblPos val="none"/>
        <c:crossAx val="372202224"/>
        <c:crosses val="autoZero"/>
        <c:auto val="1"/>
        <c:lblOffset val="100"/>
        <c:baseTimeUnit val="years"/>
      </c:dateAx>
      <c:valAx>
        <c:axId val="37220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0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60.71</c:v>
                </c:pt>
                <c:pt idx="1">
                  <c:v>60.71</c:v>
                </c:pt>
                <c:pt idx="2">
                  <c:v>60.71</c:v>
                </c:pt>
                <c:pt idx="3">
                  <c:v>60.71</c:v>
                </c:pt>
                <c:pt idx="4">
                  <c:v>60.71</c:v>
                </c:pt>
              </c:numCache>
            </c:numRef>
          </c:val>
          <c:extLst xmlns:c16r2="http://schemas.microsoft.com/office/drawing/2015/06/chart">
            <c:ext xmlns:c16="http://schemas.microsoft.com/office/drawing/2014/chart" uri="{C3380CC4-5D6E-409C-BE32-E72D297353CC}">
              <c16:uniqueId val="{00000000-77FF-4538-B92E-46FCC00BE3D7}"/>
            </c:ext>
          </c:extLst>
        </c:ser>
        <c:dLbls>
          <c:showLegendKey val="0"/>
          <c:showVal val="0"/>
          <c:showCatName val="0"/>
          <c:showSerName val="0"/>
          <c:showPercent val="0"/>
          <c:showBubbleSize val="0"/>
        </c:dLbls>
        <c:gapWidth val="150"/>
        <c:axId val="373127160"/>
        <c:axId val="37312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77FF-4538-B92E-46FCC00BE3D7}"/>
            </c:ext>
          </c:extLst>
        </c:ser>
        <c:dLbls>
          <c:showLegendKey val="0"/>
          <c:showVal val="0"/>
          <c:showCatName val="0"/>
          <c:showSerName val="0"/>
          <c:showPercent val="0"/>
          <c:showBubbleSize val="0"/>
        </c:dLbls>
        <c:marker val="1"/>
        <c:smooth val="0"/>
        <c:axId val="373127160"/>
        <c:axId val="373122064"/>
      </c:lineChart>
      <c:dateAx>
        <c:axId val="373127160"/>
        <c:scaling>
          <c:orientation val="minMax"/>
        </c:scaling>
        <c:delete val="1"/>
        <c:axPos val="b"/>
        <c:numFmt formatCode="ge" sourceLinked="1"/>
        <c:majorTickMark val="none"/>
        <c:minorTickMark val="none"/>
        <c:tickLblPos val="none"/>
        <c:crossAx val="373122064"/>
        <c:crosses val="autoZero"/>
        <c:auto val="1"/>
        <c:lblOffset val="100"/>
        <c:baseTimeUnit val="years"/>
      </c:dateAx>
      <c:valAx>
        <c:axId val="37312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2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92.2</c:v>
                </c:pt>
                <c:pt idx="1">
                  <c:v>94.72</c:v>
                </c:pt>
                <c:pt idx="2">
                  <c:v>96.14</c:v>
                </c:pt>
                <c:pt idx="3">
                  <c:v>96</c:v>
                </c:pt>
                <c:pt idx="4">
                  <c:v>97.46</c:v>
                </c:pt>
              </c:numCache>
            </c:numRef>
          </c:val>
          <c:extLst xmlns:c16r2="http://schemas.microsoft.com/office/drawing/2015/06/chart">
            <c:ext xmlns:c16="http://schemas.microsoft.com/office/drawing/2014/chart" uri="{C3380CC4-5D6E-409C-BE32-E72D297353CC}">
              <c16:uniqueId val="{00000000-78AC-456B-930D-0AC89FD9627D}"/>
            </c:ext>
          </c:extLst>
        </c:ser>
        <c:dLbls>
          <c:showLegendKey val="0"/>
          <c:showVal val="0"/>
          <c:showCatName val="0"/>
          <c:showSerName val="0"/>
          <c:showPercent val="0"/>
          <c:showBubbleSize val="0"/>
        </c:dLbls>
        <c:gapWidth val="150"/>
        <c:axId val="373125200"/>
        <c:axId val="37312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78AC-456B-930D-0AC89FD9627D}"/>
            </c:ext>
          </c:extLst>
        </c:ser>
        <c:dLbls>
          <c:showLegendKey val="0"/>
          <c:showVal val="0"/>
          <c:showCatName val="0"/>
          <c:showSerName val="0"/>
          <c:showPercent val="0"/>
          <c:showBubbleSize val="0"/>
        </c:dLbls>
        <c:marker val="1"/>
        <c:smooth val="0"/>
        <c:axId val="373125200"/>
        <c:axId val="373122848"/>
      </c:lineChart>
      <c:dateAx>
        <c:axId val="373125200"/>
        <c:scaling>
          <c:orientation val="minMax"/>
        </c:scaling>
        <c:delete val="1"/>
        <c:axPos val="b"/>
        <c:numFmt formatCode="ge" sourceLinked="1"/>
        <c:majorTickMark val="none"/>
        <c:minorTickMark val="none"/>
        <c:tickLblPos val="none"/>
        <c:crossAx val="373122848"/>
        <c:crosses val="autoZero"/>
        <c:auto val="1"/>
        <c:lblOffset val="100"/>
        <c:baseTimeUnit val="years"/>
      </c:dateAx>
      <c:valAx>
        <c:axId val="3731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2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97.18</c:v>
                </c:pt>
                <c:pt idx="1">
                  <c:v>97.2</c:v>
                </c:pt>
                <c:pt idx="2">
                  <c:v>96.76</c:v>
                </c:pt>
                <c:pt idx="3">
                  <c:v>94.69</c:v>
                </c:pt>
                <c:pt idx="4">
                  <c:v>95.82</c:v>
                </c:pt>
              </c:numCache>
            </c:numRef>
          </c:val>
          <c:extLst xmlns:c16r2="http://schemas.microsoft.com/office/drawing/2015/06/chart">
            <c:ext xmlns:c16="http://schemas.microsoft.com/office/drawing/2014/chart" uri="{C3380CC4-5D6E-409C-BE32-E72D297353CC}">
              <c16:uniqueId val="{00000000-FD85-4F7F-AC19-FA1F80B1528E}"/>
            </c:ext>
          </c:extLst>
        </c:ser>
        <c:dLbls>
          <c:showLegendKey val="0"/>
          <c:showVal val="0"/>
          <c:showCatName val="0"/>
          <c:showSerName val="0"/>
          <c:showPercent val="0"/>
          <c:showBubbleSize val="0"/>
        </c:dLbls>
        <c:gapWidth val="150"/>
        <c:axId val="372247904"/>
        <c:axId val="37224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85-4F7F-AC19-FA1F80B1528E}"/>
            </c:ext>
          </c:extLst>
        </c:ser>
        <c:dLbls>
          <c:showLegendKey val="0"/>
          <c:showVal val="0"/>
          <c:showCatName val="0"/>
          <c:showSerName val="0"/>
          <c:showPercent val="0"/>
          <c:showBubbleSize val="0"/>
        </c:dLbls>
        <c:marker val="1"/>
        <c:smooth val="0"/>
        <c:axId val="372247904"/>
        <c:axId val="372248288"/>
      </c:lineChart>
      <c:dateAx>
        <c:axId val="372247904"/>
        <c:scaling>
          <c:orientation val="minMax"/>
        </c:scaling>
        <c:delete val="1"/>
        <c:axPos val="b"/>
        <c:numFmt formatCode="ge" sourceLinked="1"/>
        <c:majorTickMark val="none"/>
        <c:minorTickMark val="none"/>
        <c:tickLblPos val="none"/>
        <c:crossAx val="372248288"/>
        <c:crosses val="autoZero"/>
        <c:auto val="1"/>
        <c:lblOffset val="100"/>
        <c:baseTimeUnit val="years"/>
      </c:dateAx>
      <c:valAx>
        <c:axId val="3722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B7-492A-B980-3E8A55E28219}"/>
            </c:ext>
          </c:extLst>
        </c:ser>
        <c:dLbls>
          <c:showLegendKey val="0"/>
          <c:showVal val="0"/>
          <c:showCatName val="0"/>
          <c:showSerName val="0"/>
          <c:showPercent val="0"/>
          <c:showBubbleSize val="0"/>
        </c:dLbls>
        <c:gapWidth val="150"/>
        <c:axId val="371367296"/>
        <c:axId val="37136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B7-492A-B980-3E8A55E28219}"/>
            </c:ext>
          </c:extLst>
        </c:ser>
        <c:dLbls>
          <c:showLegendKey val="0"/>
          <c:showVal val="0"/>
          <c:showCatName val="0"/>
          <c:showSerName val="0"/>
          <c:showPercent val="0"/>
          <c:showBubbleSize val="0"/>
        </c:dLbls>
        <c:marker val="1"/>
        <c:smooth val="0"/>
        <c:axId val="371367296"/>
        <c:axId val="371366512"/>
      </c:lineChart>
      <c:dateAx>
        <c:axId val="371367296"/>
        <c:scaling>
          <c:orientation val="minMax"/>
        </c:scaling>
        <c:delete val="1"/>
        <c:axPos val="b"/>
        <c:numFmt formatCode="ge" sourceLinked="1"/>
        <c:majorTickMark val="none"/>
        <c:minorTickMark val="none"/>
        <c:tickLblPos val="none"/>
        <c:crossAx val="371366512"/>
        <c:crosses val="autoZero"/>
        <c:auto val="1"/>
        <c:lblOffset val="100"/>
        <c:baseTimeUnit val="years"/>
      </c:dateAx>
      <c:valAx>
        <c:axId val="37136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3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C9-48D1-AB31-AF9A817986C0}"/>
            </c:ext>
          </c:extLst>
        </c:ser>
        <c:dLbls>
          <c:showLegendKey val="0"/>
          <c:showVal val="0"/>
          <c:showCatName val="0"/>
          <c:showSerName val="0"/>
          <c:showPercent val="0"/>
          <c:showBubbleSize val="0"/>
        </c:dLbls>
        <c:gapWidth val="150"/>
        <c:axId val="371366904"/>
        <c:axId val="37237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C9-48D1-AB31-AF9A817986C0}"/>
            </c:ext>
          </c:extLst>
        </c:ser>
        <c:dLbls>
          <c:showLegendKey val="0"/>
          <c:showVal val="0"/>
          <c:showCatName val="0"/>
          <c:showSerName val="0"/>
          <c:showPercent val="0"/>
          <c:showBubbleSize val="0"/>
        </c:dLbls>
        <c:marker val="1"/>
        <c:smooth val="0"/>
        <c:axId val="371366904"/>
        <c:axId val="372379560"/>
      </c:lineChart>
      <c:dateAx>
        <c:axId val="371366904"/>
        <c:scaling>
          <c:orientation val="minMax"/>
        </c:scaling>
        <c:delete val="1"/>
        <c:axPos val="b"/>
        <c:numFmt formatCode="ge" sourceLinked="1"/>
        <c:majorTickMark val="none"/>
        <c:minorTickMark val="none"/>
        <c:tickLblPos val="none"/>
        <c:crossAx val="372379560"/>
        <c:crosses val="autoZero"/>
        <c:auto val="1"/>
        <c:lblOffset val="100"/>
        <c:baseTimeUnit val="years"/>
      </c:dateAx>
      <c:valAx>
        <c:axId val="37237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36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A0-44CF-B7DD-93ABF3CA4B85}"/>
            </c:ext>
          </c:extLst>
        </c:ser>
        <c:dLbls>
          <c:showLegendKey val="0"/>
          <c:showVal val="0"/>
          <c:showCatName val="0"/>
          <c:showSerName val="0"/>
          <c:showPercent val="0"/>
          <c:showBubbleSize val="0"/>
        </c:dLbls>
        <c:gapWidth val="150"/>
        <c:axId val="372380344"/>
        <c:axId val="37237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A0-44CF-B7DD-93ABF3CA4B85}"/>
            </c:ext>
          </c:extLst>
        </c:ser>
        <c:dLbls>
          <c:showLegendKey val="0"/>
          <c:showVal val="0"/>
          <c:showCatName val="0"/>
          <c:showSerName val="0"/>
          <c:showPercent val="0"/>
          <c:showBubbleSize val="0"/>
        </c:dLbls>
        <c:marker val="1"/>
        <c:smooth val="0"/>
        <c:axId val="372380344"/>
        <c:axId val="372375248"/>
      </c:lineChart>
      <c:dateAx>
        <c:axId val="372380344"/>
        <c:scaling>
          <c:orientation val="minMax"/>
        </c:scaling>
        <c:delete val="1"/>
        <c:axPos val="b"/>
        <c:numFmt formatCode="ge" sourceLinked="1"/>
        <c:majorTickMark val="none"/>
        <c:minorTickMark val="none"/>
        <c:tickLblPos val="none"/>
        <c:crossAx val="372375248"/>
        <c:crosses val="autoZero"/>
        <c:auto val="1"/>
        <c:lblOffset val="100"/>
        <c:baseTimeUnit val="years"/>
      </c:dateAx>
      <c:valAx>
        <c:axId val="37237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8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92-4572-84BB-C50D12E243A3}"/>
            </c:ext>
          </c:extLst>
        </c:ser>
        <c:dLbls>
          <c:showLegendKey val="0"/>
          <c:showVal val="0"/>
          <c:showCatName val="0"/>
          <c:showSerName val="0"/>
          <c:showPercent val="0"/>
          <c:showBubbleSize val="0"/>
        </c:dLbls>
        <c:gapWidth val="150"/>
        <c:axId val="372380736"/>
        <c:axId val="37238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92-4572-84BB-C50D12E243A3}"/>
            </c:ext>
          </c:extLst>
        </c:ser>
        <c:dLbls>
          <c:showLegendKey val="0"/>
          <c:showVal val="0"/>
          <c:showCatName val="0"/>
          <c:showSerName val="0"/>
          <c:showPercent val="0"/>
          <c:showBubbleSize val="0"/>
        </c:dLbls>
        <c:marker val="1"/>
        <c:smooth val="0"/>
        <c:axId val="372380736"/>
        <c:axId val="372382696"/>
      </c:lineChart>
      <c:dateAx>
        <c:axId val="372380736"/>
        <c:scaling>
          <c:orientation val="minMax"/>
        </c:scaling>
        <c:delete val="1"/>
        <c:axPos val="b"/>
        <c:numFmt formatCode="ge" sourceLinked="1"/>
        <c:majorTickMark val="none"/>
        <c:minorTickMark val="none"/>
        <c:tickLblPos val="none"/>
        <c:crossAx val="372382696"/>
        <c:crosses val="autoZero"/>
        <c:auto val="1"/>
        <c:lblOffset val="100"/>
        <c:baseTimeUnit val="years"/>
      </c:dateAx>
      <c:valAx>
        <c:axId val="37238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309.43</c:v>
                </c:pt>
                <c:pt idx="1">
                  <c:v>283.89999999999998</c:v>
                </c:pt>
                <c:pt idx="2">
                  <c:v>284.31</c:v>
                </c:pt>
                <c:pt idx="3">
                  <c:v>315.58</c:v>
                </c:pt>
                <c:pt idx="4">
                  <c:v>254.92</c:v>
                </c:pt>
              </c:numCache>
            </c:numRef>
          </c:val>
          <c:extLst xmlns:c16r2="http://schemas.microsoft.com/office/drawing/2015/06/chart">
            <c:ext xmlns:c16="http://schemas.microsoft.com/office/drawing/2014/chart" uri="{C3380CC4-5D6E-409C-BE32-E72D297353CC}">
              <c16:uniqueId val="{00000000-3F74-463F-B794-D1DD64B98B5A}"/>
            </c:ext>
          </c:extLst>
        </c:ser>
        <c:dLbls>
          <c:showLegendKey val="0"/>
          <c:showVal val="0"/>
          <c:showCatName val="0"/>
          <c:showSerName val="0"/>
          <c:showPercent val="0"/>
          <c:showBubbleSize val="0"/>
        </c:dLbls>
        <c:gapWidth val="150"/>
        <c:axId val="372381912"/>
        <c:axId val="37237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3F74-463F-B794-D1DD64B98B5A}"/>
            </c:ext>
          </c:extLst>
        </c:ser>
        <c:dLbls>
          <c:showLegendKey val="0"/>
          <c:showVal val="0"/>
          <c:showCatName val="0"/>
          <c:showSerName val="0"/>
          <c:showPercent val="0"/>
          <c:showBubbleSize val="0"/>
        </c:dLbls>
        <c:marker val="1"/>
        <c:smooth val="0"/>
        <c:axId val="372381912"/>
        <c:axId val="372376032"/>
      </c:lineChart>
      <c:dateAx>
        <c:axId val="372381912"/>
        <c:scaling>
          <c:orientation val="minMax"/>
        </c:scaling>
        <c:delete val="1"/>
        <c:axPos val="b"/>
        <c:numFmt formatCode="ge" sourceLinked="1"/>
        <c:majorTickMark val="none"/>
        <c:minorTickMark val="none"/>
        <c:tickLblPos val="none"/>
        <c:crossAx val="372376032"/>
        <c:crosses val="autoZero"/>
        <c:auto val="1"/>
        <c:lblOffset val="100"/>
        <c:baseTimeUnit val="years"/>
      </c:dateAx>
      <c:valAx>
        <c:axId val="3723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8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94.49</c:v>
                </c:pt>
                <c:pt idx="1">
                  <c:v>96.41</c:v>
                </c:pt>
                <c:pt idx="2">
                  <c:v>109.01</c:v>
                </c:pt>
                <c:pt idx="3">
                  <c:v>100</c:v>
                </c:pt>
                <c:pt idx="4">
                  <c:v>100</c:v>
                </c:pt>
              </c:numCache>
            </c:numRef>
          </c:val>
          <c:extLst xmlns:c16r2="http://schemas.microsoft.com/office/drawing/2015/06/chart">
            <c:ext xmlns:c16="http://schemas.microsoft.com/office/drawing/2014/chart" uri="{C3380CC4-5D6E-409C-BE32-E72D297353CC}">
              <c16:uniqueId val="{00000000-8166-432E-B18D-A748C1B31718}"/>
            </c:ext>
          </c:extLst>
        </c:ser>
        <c:dLbls>
          <c:showLegendKey val="0"/>
          <c:showVal val="0"/>
          <c:showCatName val="0"/>
          <c:showSerName val="0"/>
          <c:showPercent val="0"/>
          <c:showBubbleSize val="0"/>
        </c:dLbls>
        <c:gapWidth val="150"/>
        <c:axId val="373124024"/>
        <c:axId val="37312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8166-432E-B18D-A748C1B31718}"/>
            </c:ext>
          </c:extLst>
        </c:ser>
        <c:dLbls>
          <c:showLegendKey val="0"/>
          <c:showVal val="0"/>
          <c:showCatName val="0"/>
          <c:showSerName val="0"/>
          <c:showPercent val="0"/>
          <c:showBubbleSize val="0"/>
        </c:dLbls>
        <c:marker val="1"/>
        <c:smooth val="0"/>
        <c:axId val="373124024"/>
        <c:axId val="373128336"/>
      </c:lineChart>
      <c:dateAx>
        <c:axId val="373124024"/>
        <c:scaling>
          <c:orientation val="minMax"/>
        </c:scaling>
        <c:delete val="1"/>
        <c:axPos val="b"/>
        <c:numFmt formatCode="ge" sourceLinked="1"/>
        <c:majorTickMark val="none"/>
        <c:minorTickMark val="none"/>
        <c:tickLblPos val="none"/>
        <c:crossAx val="373128336"/>
        <c:crosses val="autoZero"/>
        <c:auto val="1"/>
        <c:lblOffset val="100"/>
        <c:baseTimeUnit val="years"/>
      </c:dateAx>
      <c:valAx>
        <c:axId val="37312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2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166.52</c:v>
                </c:pt>
                <c:pt idx="1">
                  <c:v>183.01</c:v>
                </c:pt>
                <c:pt idx="2">
                  <c:v>168.73</c:v>
                </c:pt>
                <c:pt idx="3">
                  <c:v>182.36</c:v>
                </c:pt>
                <c:pt idx="4">
                  <c:v>182.84</c:v>
                </c:pt>
              </c:numCache>
            </c:numRef>
          </c:val>
          <c:extLst xmlns:c16r2="http://schemas.microsoft.com/office/drawing/2015/06/chart">
            <c:ext xmlns:c16="http://schemas.microsoft.com/office/drawing/2014/chart" uri="{C3380CC4-5D6E-409C-BE32-E72D297353CC}">
              <c16:uniqueId val="{00000000-8483-4FEE-B532-F6A1B7CC7317}"/>
            </c:ext>
          </c:extLst>
        </c:ser>
        <c:dLbls>
          <c:showLegendKey val="0"/>
          <c:showVal val="0"/>
          <c:showCatName val="0"/>
          <c:showSerName val="0"/>
          <c:showPercent val="0"/>
          <c:showBubbleSize val="0"/>
        </c:dLbls>
        <c:gapWidth val="150"/>
        <c:axId val="373124808"/>
        <c:axId val="37312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8483-4FEE-B532-F6A1B7CC7317}"/>
            </c:ext>
          </c:extLst>
        </c:ser>
        <c:dLbls>
          <c:showLegendKey val="0"/>
          <c:showVal val="0"/>
          <c:showCatName val="0"/>
          <c:showSerName val="0"/>
          <c:showPercent val="0"/>
          <c:showBubbleSize val="0"/>
        </c:dLbls>
        <c:marker val="1"/>
        <c:smooth val="0"/>
        <c:axId val="373124808"/>
        <c:axId val="373124416"/>
      </c:lineChart>
      <c:dateAx>
        <c:axId val="373124808"/>
        <c:scaling>
          <c:orientation val="minMax"/>
        </c:scaling>
        <c:delete val="1"/>
        <c:axPos val="b"/>
        <c:numFmt formatCode="ge" sourceLinked="1"/>
        <c:majorTickMark val="none"/>
        <c:minorTickMark val="none"/>
        <c:tickLblPos val="none"/>
        <c:crossAx val="373124416"/>
        <c:crosses val="autoZero"/>
        <c:auto val="1"/>
        <c:lblOffset val="100"/>
        <c:baseTimeUnit val="years"/>
      </c:dateAx>
      <c:valAx>
        <c:axId val="3731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2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阿武町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3313</v>
      </c>
      <c r="AM8" s="50"/>
      <c r="AN8" s="50"/>
      <c r="AO8" s="50"/>
      <c r="AP8" s="50"/>
      <c r="AQ8" s="50"/>
      <c r="AR8" s="50"/>
      <c r="AS8" s="50"/>
      <c r="AT8" s="45">
        <f>データ!T6</f>
        <v>115.95</v>
      </c>
      <c r="AU8" s="45"/>
      <c r="AV8" s="45"/>
      <c r="AW8" s="45"/>
      <c r="AX8" s="45"/>
      <c r="AY8" s="45"/>
      <c r="AZ8" s="45"/>
      <c r="BA8" s="45"/>
      <c r="BB8" s="45">
        <f>データ!U6</f>
        <v>28.57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58.63</v>
      </c>
      <c r="Q10" s="45"/>
      <c r="R10" s="45"/>
      <c r="S10" s="45"/>
      <c r="T10" s="45"/>
      <c r="U10" s="45"/>
      <c r="V10" s="45"/>
      <c r="W10" s="45">
        <f>データ!Q6</f>
        <v>100</v>
      </c>
      <c r="X10" s="45"/>
      <c r="Y10" s="45"/>
      <c r="Z10" s="45"/>
      <c r="AA10" s="45"/>
      <c r="AB10" s="45"/>
      <c r="AC10" s="45"/>
      <c r="AD10" s="50">
        <f>データ!R6</f>
        <v>4320</v>
      </c>
      <c r="AE10" s="50"/>
      <c r="AF10" s="50"/>
      <c r="AG10" s="50"/>
      <c r="AH10" s="50"/>
      <c r="AI10" s="50"/>
      <c r="AJ10" s="50"/>
      <c r="AK10" s="2"/>
      <c r="AL10" s="50">
        <f>データ!V6</f>
        <v>1926</v>
      </c>
      <c r="AM10" s="50"/>
      <c r="AN10" s="50"/>
      <c r="AO10" s="50"/>
      <c r="AP10" s="50"/>
      <c r="AQ10" s="50"/>
      <c r="AR10" s="50"/>
      <c r="AS10" s="50"/>
      <c r="AT10" s="45">
        <f>データ!W6</f>
        <v>1.8</v>
      </c>
      <c r="AU10" s="45"/>
      <c r="AV10" s="45"/>
      <c r="AW10" s="45"/>
      <c r="AX10" s="45"/>
      <c r="AY10" s="45"/>
      <c r="AZ10" s="45"/>
      <c r="BA10" s="45"/>
      <c r="BB10" s="45">
        <f>データ!X6</f>
        <v>1070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dVx0EeMxf0FerF8gWgB3VIa7Eko/BkXZnDHIfX++AXgQYfJuOiZe6ftDOoHzD3tR8VKOY9gDE4MuDBjhdr2pFg==" saltValue="4kpmtnCLhXTEcHaHvi/+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355020</v>
      </c>
      <c r="D6" s="33">
        <f t="shared" si="3"/>
        <v>47</v>
      </c>
      <c r="E6" s="33">
        <f t="shared" si="3"/>
        <v>17</v>
      </c>
      <c r="F6" s="33">
        <f t="shared" si="3"/>
        <v>5</v>
      </c>
      <c r="G6" s="33">
        <f t="shared" si="3"/>
        <v>0</v>
      </c>
      <c r="H6" s="33" t="str">
        <f t="shared" si="3"/>
        <v>山口県　阿武町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58.63</v>
      </c>
      <c r="Q6" s="34">
        <f t="shared" si="3"/>
        <v>100</v>
      </c>
      <c r="R6" s="34">
        <f t="shared" si="3"/>
        <v>4320</v>
      </c>
      <c r="S6" s="34">
        <f t="shared" si="3"/>
        <v>3313</v>
      </c>
      <c r="T6" s="34">
        <f t="shared" si="3"/>
        <v>115.95</v>
      </c>
      <c r="U6" s="34">
        <f t="shared" si="3"/>
        <v>28.57</v>
      </c>
      <c r="V6" s="34">
        <f t="shared" si="3"/>
        <v>1926</v>
      </c>
      <c r="W6" s="34">
        <f t="shared" si="3"/>
        <v>1.8</v>
      </c>
      <c r="X6" s="34">
        <f t="shared" si="3"/>
        <v>1070</v>
      </c>
      <c r="Y6" s="35">
        <f>IF(Y7="",NA(),Y7)</f>
        <v>97.18</v>
      </c>
      <c r="Z6" s="35">
        <f t="shared" ref="Z6:AH6" si="4">IF(Z7="",NA(),Z7)</f>
        <v>97.2</v>
      </c>
      <c r="AA6" s="35">
        <f t="shared" si="4"/>
        <v>96.76</v>
      </c>
      <c r="AB6" s="35">
        <f t="shared" si="4"/>
        <v>94.69</v>
      </c>
      <c r="AC6" s="35">
        <f t="shared" si="4"/>
        <v>95.82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309.43</v>
      </c>
      <c r="BG6" s="35">
        <f t="shared" ref="BG6:BO6" si="7">IF(BG7="",NA(),BG7)</f>
        <v>283.89999999999998</v>
      </c>
      <c r="BH6" s="35">
        <f t="shared" si="7"/>
        <v>284.31</v>
      </c>
      <c r="BI6" s="35">
        <f t="shared" si="7"/>
        <v>315.58</v>
      </c>
      <c r="BJ6" s="35">
        <f t="shared" si="7"/>
        <v>254.92</v>
      </c>
      <c r="BK6" s="35">
        <f t="shared" si="7"/>
        <v>1044.8</v>
      </c>
      <c r="BL6" s="35">
        <f t="shared" si="7"/>
        <v>1081.8</v>
      </c>
      <c r="BM6" s="35">
        <f t="shared" si="7"/>
        <v>974.93</v>
      </c>
      <c r="BN6" s="35">
        <f t="shared" si="7"/>
        <v>855.8</v>
      </c>
      <c r="BO6" s="35">
        <f t="shared" si="7"/>
        <v>789.46</v>
      </c>
      <c r="BP6" s="34" t="str">
        <f>IF(BP7="","",IF(BP7="-","【-】","【"&amp;SUBSTITUTE(TEXT(BP7,"#,##0.00"),"-","△")&amp;"】"))</f>
        <v>【747.76】</v>
      </c>
      <c r="BQ6" s="35">
        <f>IF(BQ7="",NA(),BQ7)</f>
        <v>94.49</v>
      </c>
      <c r="BR6" s="35">
        <f t="shared" ref="BR6:BZ6" si="8">IF(BR7="",NA(),BR7)</f>
        <v>96.41</v>
      </c>
      <c r="BS6" s="35">
        <f t="shared" si="8"/>
        <v>109.01</v>
      </c>
      <c r="BT6" s="35">
        <f t="shared" si="8"/>
        <v>100</v>
      </c>
      <c r="BU6" s="35">
        <f t="shared" si="8"/>
        <v>100</v>
      </c>
      <c r="BV6" s="35">
        <f t="shared" si="8"/>
        <v>50.82</v>
      </c>
      <c r="BW6" s="35">
        <f t="shared" si="8"/>
        <v>52.19</v>
      </c>
      <c r="BX6" s="35">
        <f t="shared" si="8"/>
        <v>55.32</v>
      </c>
      <c r="BY6" s="35">
        <f t="shared" si="8"/>
        <v>59.8</v>
      </c>
      <c r="BZ6" s="35">
        <f t="shared" si="8"/>
        <v>57.77</v>
      </c>
      <c r="CA6" s="34" t="str">
        <f>IF(CA7="","",IF(CA7="-","【-】","【"&amp;SUBSTITUTE(TEXT(CA7,"#,##0.00"),"-","△")&amp;"】"))</f>
        <v>【59.51】</v>
      </c>
      <c r="CB6" s="35">
        <f>IF(CB7="",NA(),CB7)</f>
        <v>166.52</v>
      </c>
      <c r="CC6" s="35">
        <f t="shared" ref="CC6:CK6" si="9">IF(CC7="",NA(),CC7)</f>
        <v>183.01</v>
      </c>
      <c r="CD6" s="35">
        <f t="shared" si="9"/>
        <v>168.73</v>
      </c>
      <c r="CE6" s="35">
        <f t="shared" si="9"/>
        <v>182.36</v>
      </c>
      <c r="CF6" s="35">
        <f t="shared" si="9"/>
        <v>182.84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60.71</v>
      </c>
      <c r="CN6" s="35">
        <f t="shared" ref="CN6:CV6" si="10">IF(CN7="",NA(),CN7)</f>
        <v>60.71</v>
      </c>
      <c r="CO6" s="35">
        <f t="shared" si="10"/>
        <v>60.71</v>
      </c>
      <c r="CP6" s="35">
        <f t="shared" si="10"/>
        <v>60.71</v>
      </c>
      <c r="CQ6" s="35">
        <f t="shared" si="10"/>
        <v>60.71</v>
      </c>
      <c r="CR6" s="35">
        <f t="shared" si="10"/>
        <v>53.24</v>
      </c>
      <c r="CS6" s="35">
        <f t="shared" si="10"/>
        <v>52.31</v>
      </c>
      <c r="CT6" s="35">
        <f t="shared" si="10"/>
        <v>60.65</v>
      </c>
      <c r="CU6" s="35">
        <f t="shared" si="10"/>
        <v>51.75</v>
      </c>
      <c r="CV6" s="35">
        <f t="shared" si="10"/>
        <v>50.68</v>
      </c>
      <c r="CW6" s="34" t="str">
        <f>IF(CW7="","",IF(CW7="-","【-】","【"&amp;SUBSTITUTE(TEXT(CW7,"#,##0.00"),"-","△")&amp;"】"))</f>
        <v>【52.23】</v>
      </c>
      <c r="CX6" s="35">
        <f>IF(CX7="",NA(),CX7)</f>
        <v>92.2</v>
      </c>
      <c r="CY6" s="35">
        <f t="shared" ref="CY6:DG6" si="11">IF(CY7="",NA(),CY7)</f>
        <v>94.72</v>
      </c>
      <c r="CZ6" s="35">
        <f t="shared" si="11"/>
        <v>96.14</v>
      </c>
      <c r="DA6" s="35">
        <f t="shared" si="11"/>
        <v>96</v>
      </c>
      <c r="DB6" s="35">
        <f t="shared" si="11"/>
        <v>97.46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355020</v>
      </c>
      <c r="D7" s="37">
        <v>47</v>
      </c>
      <c r="E7" s="37">
        <v>17</v>
      </c>
      <c r="F7" s="37">
        <v>5</v>
      </c>
      <c r="G7" s="37">
        <v>0</v>
      </c>
      <c r="H7" s="37" t="s">
        <v>99</v>
      </c>
      <c r="I7" s="37" t="s">
        <v>100</v>
      </c>
      <c r="J7" s="37" t="s">
        <v>101</v>
      </c>
      <c r="K7" s="37" t="s">
        <v>102</v>
      </c>
      <c r="L7" s="37" t="s">
        <v>103</v>
      </c>
      <c r="M7" s="37" t="s">
        <v>104</v>
      </c>
      <c r="N7" s="38" t="s">
        <v>105</v>
      </c>
      <c r="O7" s="38" t="s">
        <v>106</v>
      </c>
      <c r="P7" s="38">
        <v>58.63</v>
      </c>
      <c r="Q7" s="38">
        <v>100</v>
      </c>
      <c r="R7" s="38">
        <v>4320</v>
      </c>
      <c r="S7" s="38">
        <v>3313</v>
      </c>
      <c r="T7" s="38">
        <v>115.95</v>
      </c>
      <c r="U7" s="38">
        <v>28.57</v>
      </c>
      <c r="V7" s="38">
        <v>1926</v>
      </c>
      <c r="W7" s="38">
        <v>1.8</v>
      </c>
      <c r="X7" s="38">
        <v>1070</v>
      </c>
      <c r="Y7" s="38">
        <v>97.18</v>
      </c>
      <c r="Z7" s="38">
        <v>97.2</v>
      </c>
      <c r="AA7" s="38">
        <v>96.76</v>
      </c>
      <c r="AB7" s="38">
        <v>94.69</v>
      </c>
      <c r="AC7" s="38">
        <v>95.82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309.43</v>
      </c>
      <c r="BG7" s="38">
        <v>283.89999999999998</v>
      </c>
      <c r="BH7" s="38">
        <v>284.31</v>
      </c>
      <c r="BI7" s="38">
        <v>315.58</v>
      </c>
      <c r="BJ7" s="38">
        <v>254.92</v>
      </c>
      <c r="BK7" s="38">
        <v>1044.8</v>
      </c>
      <c r="BL7" s="38">
        <v>1081.8</v>
      </c>
      <c r="BM7" s="38">
        <v>974.93</v>
      </c>
      <c r="BN7" s="38">
        <v>855.8</v>
      </c>
      <c r="BO7" s="38">
        <v>789.46</v>
      </c>
      <c r="BP7" s="38">
        <v>747.76</v>
      </c>
      <c r="BQ7" s="38">
        <v>94.49</v>
      </c>
      <c r="BR7" s="38">
        <v>96.41</v>
      </c>
      <c r="BS7" s="38">
        <v>109.01</v>
      </c>
      <c r="BT7" s="38">
        <v>100</v>
      </c>
      <c r="BU7" s="38">
        <v>100</v>
      </c>
      <c r="BV7" s="38">
        <v>50.82</v>
      </c>
      <c r="BW7" s="38">
        <v>52.19</v>
      </c>
      <c r="BX7" s="38">
        <v>55.32</v>
      </c>
      <c r="BY7" s="38">
        <v>59.8</v>
      </c>
      <c r="BZ7" s="38">
        <v>57.77</v>
      </c>
      <c r="CA7" s="38">
        <v>59.51</v>
      </c>
      <c r="CB7" s="38">
        <v>166.52</v>
      </c>
      <c r="CC7" s="38">
        <v>183.01</v>
      </c>
      <c r="CD7" s="38">
        <v>168.73</v>
      </c>
      <c r="CE7" s="38">
        <v>182.36</v>
      </c>
      <c r="CF7" s="38">
        <v>182.84</v>
      </c>
      <c r="CG7" s="38">
        <v>300.52</v>
      </c>
      <c r="CH7" s="38">
        <v>296.14</v>
      </c>
      <c r="CI7" s="38">
        <v>283.17</v>
      </c>
      <c r="CJ7" s="38">
        <v>263.76</v>
      </c>
      <c r="CK7" s="38">
        <v>274.35000000000002</v>
      </c>
      <c r="CL7" s="38">
        <v>261.45999999999998</v>
      </c>
      <c r="CM7" s="38">
        <v>60.71</v>
      </c>
      <c r="CN7" s="38">
        <v>60.71</v>
      </c>
      <c r="CO7" s="38">
        <v>60.71</v>
      </c>
      <c r="CP7" s="38">
        <v>60.71</v>
      </c>
      <c r="CQ7" s="38">
        <v>60.71</v>
      </c>
      <c r="CR7" s="38">
        <v>53.24</v>
      </c>
      <c r="CS7" s="38">
        <v>52.31</v>
      </c>
      <c r="CT7" s="38">
        <v>60.65</v>
      </c>
      <c r="CU7" s="38">
        <v>51.75</v>
      </c>
      <c r="CV7" s="38">
        <v>50.68</v>
      </c>
      <c r="CW7" s="38">
        <v>52.23</v>
      </c>
      <c r="CX7" s="38">
        <v>92.2</v>
      </c>
      <c r="CY7" s="38">
        <v>94.72</v>
      </c>
      <c r="CZ7" s="38">
        <v>96.14</v>
      </c>
      <c r="DA7" s="38">
        <v>96</v>
      </c>
      <c r="DB7" s="38">
        <v>97.46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dcterms:created xsi:type="dcterms:W3CDTF">2019-12-05T05:22:14Z</dcterms:created>
  <dcterms:modified xsi:type="dcterms:W3CDTF">2020-02-18T05:45:02Z</dcterms:modified>
  <cp:category/>
</cp:coreProperties>
</file>