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9 最終版\02 工業用水道事業\各帳票\"/>
    </mc:Choice>
  </mc:AlternateContent>
  <workbookProtection workbookAlgorithmName="SHA-512" workbookHashValue="PXl0F/ob51GP/lxKLl+6rfBuHIMVVXOOQxE64P247hj3HN7EUOBEN1bnFXK935efU+FFFHMn+ErG/teQaOlkdg==" workbookSaltValue="OnM5J40nyhXs+lvtJRfbaA==" workbookSpinCount="100000" lockStructure="1"/>
  <bookViews>
    <workbookView xWindow="0" yWindow="0" windowWidth="15360" windowHeight="7770"/>
  </bookViews>
  <sheets>
    <sheet name="法適用_工業用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GK80" i="4" l="1"/>
  <c r="KZ32" i="4"/>
  <c r="V10" i="5"/>
  <c r="AF10" i="5"/>
  <c r="AJ10" i="5"/>
  <c r="AT10" i="5"/>
  <c r="BD10" i="5"/>
  <c r="BN10" i="5"/>
  <c r="BX10" i="5"/>
  <c r="CB10" i="5"/>
  <c r="CL10" i="5"/>
  <c r="CV10" i="5"/>
  <c r="DF10" i="5"/>
  <c r="DP10" i="5"/>
  <c r="DT10" i="5"/>
  <c r="ED10" i="5"/>
  <c r="AG11" i="5"/>
  <c r="BE11" i="5"/>
  <c r="BY11" i="5"/>
  <c r="X32" i="4"/>
  <c r="ER33" i="4"/>
  <c r="HT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Y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<sst xmlns="http://schemas.openxmlformats.org/spreadsheetml/2006/main" count="262" uniqueCount="107">
  <si>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</si>
  <si>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</si>
  <si>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</si>
  <si>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</si>
  <si>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</si>
  <si>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</si>
  <si>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</si>
  <si>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</si>
  <si>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</si>
  <si>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</si>
  <si>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</si>
  <si>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</si>
  <si>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</si>
  <si>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</si>
  <si>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</si>
  <si>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</si>
  <si>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</si>
  <si>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</si>
  <si>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</si>
  <si>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</si>
  <si>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</si>
  <si>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</si>
  <si>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</si>
  <si>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</si>
  <si>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</si>
  <si>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</si>
  <si>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</si>
  <si>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</si>
  <si>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</si>
  <si>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</si>
  <si>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</si>
  <si>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</si>
  <si>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</si>
  <si>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</si>
  <si>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</si>
  <si>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</si>
  <si>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</si>
  <si>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</si>
  <si>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</si>
  <si>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</si>
  <si>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</si>
  <si>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</si>
  <si>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</si>
  <si>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</si>
  <si>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</si>
  <si>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</si>
  <si>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</si>
  <si>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</si>
  <si>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</si>
  <si>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</si>
  <si>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</si>
  <si>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</si>
  <si>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</si>
  <si>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</si>
  <si>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</si>
  <si>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</si>
  <si>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</si>
  <si>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</si>
  <si>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</si>
  <si>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</si>
  <si>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</si>
  <si>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</si>
  <si>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</si>
  <si>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</si>
  <si>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</si>
  <si>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</si>
  <si>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</si>
  <si>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</si>
  <si>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</si>
  <si>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</si>
  <si>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</si>
  <si>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</si>
  <si>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</si>
  <si>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</si>
  <si>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</si>
  <si>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</si>
  <si>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</si>
  <si>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</si>
  <si>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</si>
  <si>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</si>
  <si>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</si>
  <si>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</si>
  <si>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</si>
  <si>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</si>
  <si>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</si>
  <si>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</si>
  <si>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</si>
  <si>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</si>
  <si>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</si>
  <si>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</si>
  <si>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</si>
  <si>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</si>
  <si>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</si>
  <si>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</si>
  <si>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</si>
  <si>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</si>
  <si>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</si>
  <si>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</si>
  <si>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</si>
  <si>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</si>
  <si>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</si>
  <si>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</si>
  <si>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</si>
  <si>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</si>
  <si>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現在、上水道及び工業用水道事業の共同施設である花岡分水工と東幹線水路の改修事業を行っているが、管路の更新については今後の課題である。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4">
      <t>ハナオカ</t>
    </rPh>
    <rPh sb="94" eb="96">
      <t>ブンスイ</t>
    </rPh>
    <rPh sb="96" eb="97">
      <t>コウ</t>
    </rPh>
    <rPh sb="98" eb="103">
      <t>ヒガシカンセンスイロ</t>
    </rPh>
    <rPh sb="104" eb="106">
      <t>カイシュウ</t>
    </rPh>
    <rPh sb="106" eb="108">
      <t>ジギョウ</t>
    </rPh>
    <rPh sb="109" eb="110">
      <t>オコナ</t>
    </rPh>
    <rPh sb="116" eb="118">
      <t>カンロ</t>
    </rPh>
    <rPh sb="119" eb="121">
      <t>コウシン</t>
    </rPh>
    <rPh sb="126" eb="128">
      <t>コンゴ</t>
    </rPh>
    <rPh sb="129" eb="131">
      <t>カダイ</t>
    </rPh>
    <rPh sb="137" eb="139">
      <t>カンロ</t>
    </rPh>
    <rPh sb="140" eb="142">
      <t>コウシン</t>
    </rPh>
    <rPh sb="143" eb="144">
      <t>フク</t>
    </rPh>
    <rPh sb="146" eb="148">
      <t>シセツ</t>
    </rPh>
    <rPh sb="149" eb="151">
      <t>コウシン</t>
    </rPh>
    <rPh sb="158" eb="159">
      <t>ミズ</t>
    </rPh>
    <rPh sb="159" eb="161">
      <t>ジュヨウ</t>
    </rPh>
    <rPh sb="162" eb="164">
      <t>ドウコウ</t>
    </rPh>
    <rPh sb="164" eb="165">
      <t>トウ</t>
    </rPh>
    <rPh sb="166" eb="168">
      <t>チュウシ</t>
    </rPh>
    <rPh sb="172" eb="174">
      <t>ケイカク</t>
    </rPh>
    <rPh sb="174" eb="175">
      <t>テキ</t>
    </rPh>
    <rPh sb="176" eb="177">
      <t>オコナ</t>
    </rPh>
    <rPh sb="178" eb="180">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</si>
  <si>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3" eb="36">
      <t>クダマツシ</t>
    </rPh>
    <rPh sb="36" eb="41">
      <t>コウギョウヨウスイドウ</t>
    </rPh>
    <rPh sb="41" eb="43">
      <t>ジギョウ</t>
    </rPh>
    <rPh sb="43" eb="45">
      <t>ケイエイ</t>
    </rPh>
    <rPh sb="45" eb="47">
      <t>センリャク</t>
    </rPh>
    <rPh sb="48" eb="49">
      <t>モト</t>
    </rPh>
    <rPh sb="91" eb="93">
      <t>カンロ</t>
    </rPh>
    <rPh sb="94" eb="96">
      <t>コウシン</t>
    </rPh>
    <rPh sb="97" eb="98">
      <t>フク</t>
    </rPh>
    <rPh sb="100" eb="102">
      <t>シセツ</t>
    </rPh>
    <rPh sb="103" eb="105">
      <t>コウシン</t>
    </rPh>
    <rPh sb="112" eb="113">
      <t>ミズ</t>
    </rPh>
    <rPh sb="113" eb="115">
      <t>ジュヨウ</t>
    </rPh>
    <rPh sb="116" eb="118">
      <t>ドウコウ</t>
    </rPh>
    <rPh sb="119" eb="121">
      <t>チュウシ</t>
    </rPh>
    <rPh sb="125" eb="128">
      <t>ケイカクテキ</t>
    </rPh>
    <rPh sb="129" eb="130">
      <t>オコナ</t>
    </rPh>
    <rPh sb="137" eb="139">
      <t>アンテイ</t>
    </rPh>
    <rPh sb="141" eb="143">
      <t>シュウエキ</t>
    </rPh>
    <rPh sb="144" eb="146">
      <t>カクホ</t>
    </rPh>
    <rPh sb="161" eb="163">
      <t>タイヘン</t>
    </rPh>
    <rPh sb="163" eb="165">
      <t>ジュウヨウ</t>
    </rPh>
    <rPh sb="167" eb="169">
      <t>コンゴ</t>
    </rPh>
    <phoneticPr fontId="5"/>
  </si>
  <si>
    <r>
      <t>　下松市工業用水道事業は、水源と水利権に恵まれ、渇水の不安が少なく安定供給が実現できている。また、工業用水調整池とユーザーとの高低差を利用し、増圧ポンプなどを使わず、自然流下による供給を実現している。
　契約先は2社で契約水量は2,500㎥／日であるが、県企業局に20,000㎥／日の卸供給を行っている。
　そのため、配水能力45,000㎥／日のうち半分の22,500㎥／日の供給先は決まっている。
　安定した収益があるため①経常収支比率は類似団体並かつ100％を上回っており、欠損金はなく（②累積欠損金比率）、③流動比率は高く推移しており、企業債残高もない（④企業債残高対給水収益比率）、現状では健全性は高いといえる。
　ただ、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02" eb="104">
      <t>ケイヤク</t>
    </rPh>
    <rPh sb="104" eb="105">
      <t>サキ</t>
    </rPh>
    <rPh sb="107" eb="108">
      <t>シャ</t>
    </rPh>
    <rPh sb="109" eb="111">
      <t>ケイヤク</t>
    </rPh>
    <rPh sb="111" eb="113">
      <t>スイリョウ</t>
    </rPh>
    <rPh sb="121" eb="122">
      <t>ニチ</t>
    </rPh>
    <rPh sb="127" eb="128">
      <t>ケン</t>
    </rPh>
    <rPh sb="128" eb="130">
      <t>キギョウ</t>
    </rPh>
    <rPh sb="130" eb="131">
      <t>キョク</t>
    </rPh>
    <rPh sb="138" eb="141">
      <t>リッポウメートル・ニチ</t>
    </rPh>
    <rPh sb="142" eb="145">
      <t>オロシキョウキュウ</t>
    </rPh>
    <rPh sb="146" eb="147">
      <t>オコナ</t>
    </rPh>
    <rPh sb="159" eb="161">
      <t>ハイスイ</t>
    </rPh>
    <rPh sb="161" eb="163">
      <t>ノウリョク</t>
    </rPh>
    <rPh sb="169" eb="172">
      <t>リッポウメートル・ニチ</t>
    </rPh>
    <rPh sb="175" eb="177">
      <t>ハンブン</t>
    </rPh>
    <rPh sb="184" eb="187">
      <t>リッポウメートル・ニチ</t>
    </rPh>
    <rPh sb="188" eb="190">
      <t>キョウキュウ</t>
    </rPh>
    <rPh sb="190" eb="191">
      <t>サキ</t>
    </rPh>
    <rPh sb="192" eb="193">
      <t>キ</t>
    </rPh>
    <rPh sb="201" eb="203">
      <t>アンテイ</t>
    </rPh>
    <rPh sb="205" eb="207">
      <t>シュウエキ</t>
    </rPh>
    <rPh sb="213" eb="219">
      <t>ケイジョウシュウシヒリツ</t>
    </rPh>
    <rPh sb="220" eb="222">
      <t>ルイジ</t>
    </rPh>
    <rPh sb="222" eb="224">
      <t>ダンタイ</t>
    </rPh>
    <rPh sb="224" eb="225">
      <t>ナ</t>
    </rPh>
    <rPh sb="232" eb="234">
      <t>ウワマワ</t>
    </rPh>
    <rPh sb="239" eb="241">
      <t>ケッソン</t>
    </rPh>
    <rPh sb="241" eb="242">
      <t>キン</t>
    </rPh>
    <rPh sb="247" eb="249">
      <t>ルイセキ</t>
    </rPh>
    <rPh sb="249" eb="251">
      <t>ケッソン</t>
    </rPh>
    <rPh sb="251" eb="252">
      <t>キン</t>
    </rPh>
    <rPh sb="252" eb="254">
      <t>ヒリツ</t>
    </rPh>
    <rPh sb="257" eb="259">
      <t>リュウドウ</t>
    </rPh>
    <rPh sb="259" eb="261">
      <t>ヒリツ</t>
    </rPh>
    <rPh sb="262" eb="263">
      <t>タカ</t>
    </rPh>
    <rPh sb="264" eb="266">
      <t>スイイ</t>
    </rPh>
    <rPh sb="271" eb="273">
      <t>キギョウ</t>
    </rPh>
    <rPh sb="273" eb="274">
      <t>サイ</t>
    </rPh>
    <rPh sb="274" eb="276">
      <t>ザンダカ</t>
    </rPh>
    <rPh sb="281" eb="283">
      <t>キギョウ</t>
    </rPh>
    <rPh sb="283" eb="284">
      <t>サイ</t>
    </rPh>
    <rPh sb="284" eb="286">
      <t>ザンダカ</t>
    </rPh>
    <rPh sb="286" eb="287">
      <t>タイ</t>
    </rPh>
    <rPh sb="287" eb="289">
      <t>キュウスイ</t>
    </rPh>
    <rPh sb="289" eb="291">
      <t>シュウエキ</t>
    </rPh>
    <rPh sb="291" eb="293">
      <t>ヒリツ</t>
    </rPh>
    <rPh sb="295" eb="297">
      <t>ゲンジョウ</t>
    </rPh>
    <rPh sb="299" eb="302">
      <t>ケンゼンセイ</t>
    </rPh>
    <rPh sb="303" eb="304">
      <t>タカ</t>
    </rPh>
    <rPh sb="316" eb="319">
      <t>ケイヤクリツ</t>
    </rPh>
    <rPh sb="325" eb="327">
      <t>ヒカク</t>
    </rPh>
    <rPh sb="330" eb="331">
      <t>ヒク</t>
    </rPh>
    <rPh sb="333" eb="335">
      <t>ケイヤク</t>
    </rPh>
    <rPh sb="335" eb="337">
      <t>スイリョウ</t>
    </rPh>
    <rPh sb="338" eb="339">
      <t>スク</t>
    </rPh>
    <rPh sb="352" eb="354">
      <t>キギョウ</t>
    </rPh>
    <rPh sb="360" eb="361">
      <t>トモナ</t>
    </rPh>
    <rPh sb="363" eb="365">
      <t>ケイヤク</t>
    </rPh>
    <rPh sb="365" eb="367">
      <t>スイリョウ</t>
    </rPh>
    <rPh sb="368" eb="370">
      <t>ゲンショウ</t>
    </rPh>
    <rPh sb="381" eb="383">
      <t>シセツ</t>
    </rPh>
    <rPh sb="383" eb="385">
      <t>リヨウ</t>
    </rPh>
    <rPh sb="385" eb="386">
      <t>リツ</t>
    </rPh>
    <rPh sb="387" eb="388">
      <t>ヒク</t>
    </rPh>
    <rPh sb="392" eb="394">
      <t>シセツ</t>
    </rPh>
    <rPh sb="395" eb="397">
      <t>ノウリョク</t>
    </rPh>
    <rPh sb="398" eb="399">
      <t>タイ</t>
    </rPh>
    <rPh sb="401" eb="402">
      <t>オオ</t>
    </rPh>
    <rPh sb="404" eb="406">
      <t>ヨリョク</t>
    </rPh>
    <rPh sb="407" eb="408">
      <t>ノコ</t>
    </rPh>
    <rPh sb="432" eb="434">
      <t>キカン</t>
    </rPh>
    <rPh sb="443" eb="444">
      <t>トウ</t>
    </rPh>
    <rPh sb="445" eb="447">
      <t>シンキ</t>
    </rPh>
    <rPh sb="447" eb="449">
      <t>ジュヨウ</t>
    </rPh>
    <rPh sb="449" eb="451">
      <t>カイタク</t>
    </rPh>
    <rPh sb="452" eb="453">
      <t>ト</t>
    </rPh>
    <rPh sb="454" eb="455">
      <t>ク</t>
    </rPh>
    <rPh sb="456" eb="458">
      <t>ヒツヨウ</t>
    </rPh>
    <rPh sb="464" eb="465">
      <t>ホカ</t>
    </rPh>
    <rPh sb="468" eb="469">
      <t>ミズ</t>
    </rPh>
    <rPh sb="469" eb="471">
      <t>ジュヨウ</t>
    </rPh>
    <rPh sb="472" eb="474">
      <t>コウリョ</t>
    </rPh>
    <rPh sb="476" eb="478">
      <t>シセツ</t>
    </rPh>
    <rPh sb="479" eb="480">
      <t>ア</t>
    </rPh>
    <rPh sb="481" eb="482">
      <t>カタ</t>
    </rPh>
    <rPh sb="483" eb="485">
      <t>ケントウ</t>
    </rPh>
    <rPh sb="487" eb="489">
      <t>ヒツヨウ</t>
    </rPh>
    <rPh sb="493" eb="49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</si>
</sst>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61.14</c:v>
                </c:pt>
                <c:pt idx="1">
                  <c:v>62.46</c:v>
                </c:pt>
                <c:pt idx="2">
                  <c:v>63.93</c:v>
                </c:pt>
                <c:pt idx="3">
                  <c:v>65.39</c:v>
                </c:pt>
                <c:pt idx="4">
                  <c:v>66.88</c:v>
                </c:pt>
              </c:numCache>
            </c:numRef>
          </c:val>
          <c:extLst xmlns:c16r2="http://schemas.microsoft.com/office/drawing/2015/06/chart">
            <c:ext xmlns:c16="http://schemas.microsoft.com/office/drawing/2014/chart" uri="{C3380CC4-5D6E-409C-BE32-E72D297353CC}">
              <c16:uniqueId val="{00000000-D365-49E1-883F-BBFDFB145415}"/>
            </c:ext>
          </c:extLst>
        </c:ser>
        <c:dLbls>
          <c:showLegendKey val="0"/>
          <c:showVal val="0"/>
          <c:showCatName val="0"/>
          <c:showSerName val="0"/>
          <c:showPercent val="0"/>
          <c:showBubbleSize val="0"/>
        </c:dLbls>
        <c:gapWidth val="150"/>
        <c:axId val="529169872"/>
        <c:axId val="52917065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xmlns:c16r2="http://schemas.microsoft.com/office/drawing/2015/06/chart">
            <c:ext xmlns:c16="http://schemas.microsoft.com/office/drawing/2014/chart" uri="{C3380CC4-5D6E-409C-BE32-E72D297353CC}">
              <c16:uniqueId val="{00000001-D365-49E1-883F-BBFDFB145415}"/>
            </c:ext>
          </c:extLst>
        </c:ser>
        <c:dLbls>
          <c:showLegendKey val="0"/>
          <c:showVal val="0"/>
          <c:showCatName val="0"/>
          <c:showSerName val="0"/>
          <c:showPercent val="0"/>
          <c:showBubbleSize val="0"/>
        </c:dLbls>
        <c:marker val="1"/>
        <c:smooth val="0"/>
        <c:axId val="529169872"/>
        <c:axId val="529170656"/>
      </c:lineChart>
      <c:dateAx>
        <c:axId val="529169872"/>
        <c:scaling>
          <c:orientation val="minMax"/>
        </c:scaling>
        <c:delete val="1"/>
        <c:axPos val="b"/>
        <c:numFmt formatCode="ge" sourceLinked="1"/>
        <c:majorTickMark val="none"/>
        <c:minorTickMark val="none"/>
        <c:tickLblPos val="none"/>
        <c:crossAx val="529170656"/>
        <c:crosses val="autoZero"/>
        <c:auto val="1"/>
        <c:lblOffset val="100"/>
        <c:baseTimeUnit val="years"/>
      </c:dateAx>
      <c:valAx>
        <c:axId val="529170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69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AA-48D7-8DD9-DA3BEC52C2F6}"/>
            </c:ext>
          </c:extLst>
        </c:ser>
        <c:dLbls>
          <c:showLegendKey val="0"/>
          <c:showVal val="0"/>
          <c:showCatName val="0"/>
          <c:showSerName val="0"/>
          <c:showPercent val="0"/>
          <c:showBubbleSize val="0"/>
        </c:dLbls>
        <c:gapWidth val="150"/>
        <c:axId val="529172616"/>
        <c:axId val="52917144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xmlns:c16r2="http://schemas.microsoft.com/office/drawing/2015/06/chart">
            <c:ext xmlns:c16="http://schemas.microsoft.com/office/drawing/2014/chart" uri="{C3380CC4-5D6E-409C-BE32-E72D297353CC}">
              <c16:uniqueId val="{00000001-11AA-48D7-8DD9-DA3BEC52C2F6}"/>
            </c:ext>
          </c:extLst>
        </c:ser>
        <c:dLbls>
          <c:showLegendKey val="0"/>
          <c:showVal val="0"/>
          <c:showCatName val="0"/>
          <c:showSerName val="0"/>
          <c:showPercent val="0"/>
          <c:showBubbleSize val="0"/>
        </c:dLbls>
        <c:marker val="1"/>
        <c:smooth val="0"/>
        <c:axId val="529172616"/>
        <c:axId val="529171440"/>
      </c:lineChart>
      <c:dateAx>
        <c:axId val="529172616"/>
        <c:scaling>
          <c:orientation val="minMax"/>
        </c:scaling>
        <c:delete val="1"/>
        <c:axPos val="b"/>
        <c:numFmt formatCode="ge" sourceLinked="1"/>
        <c:majorTickMark val="none"/>
        <c:minorTickMark val="none"/>
        <c:tickLblPos val="none"/>
        <c:crossAx val="529171440"/>
        <c:crosses val="autoZero"/>
        <c:auto val="1"/>
        <c:lblOffset val="100"/>
        <c:baseTimeUnit val="years"/>
      </c:dateAx>
      <c:valAx>
        <c:axId val="529171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72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C3-408F-A767-0B8EFF32F7A7}"/>
            </c:ext>
          </c:extLst>
        </c:ser>
        <c:dLbls>
          <c:showLegendKey val="0"/>
          <c:showVal val="0"/>
          <c:showCatName val="0"/>
          <c:showSerName val="0"/>
          <c:showPercent val="0"/>
          <c:showBubbleSize val="0"/>
        </c:dLbls>
        <c:gapWidth val="150"/>
        <c:axId val="529173008"/>
        <c:axId val="52917496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xmlns:c16r2="http://schemas.microsoft.com/office/drawing/2015/06/chart">
            <c:ext xmlns:c16="http://schemas.microsoft.com/office/drawing/2014/chart" uri="{C3380CC4-5D6E-409C-BE32-E72D297353CC}">
              <c16:uniqueId val="{00000001-63C3-408F-A767-0B8EFF32F7A7}"/>
            </c:ext>
          </c:extLst>
        </c:ser>
        <c:dLbls>
          <c:showLegendKey val="0"/>
          <c:showVal val="0"/>
          <c:showCatName val="0"/>
          <c:showSerName val="0"/>
          <c:showPercent val="0"/>
          <c:showBubbleSize val="0"/>
        </c:dLbls>
        <c:marker val="1"/>
        <c:smooth val="0"/>
        <c:axId val="529173008"/>
        <c:axId val="529174968"/>
      </c:lineChart>
      <c:dateAx>
        <c:axId val="529173008"/>
        <c:scaling>
          <c:orientation val="minMax"/>
        </c:scaling>
        <c:delete val="1"/>
        <c:axPos val="b"/>
        <c:numFmt formatCode="ge" sourceLinked="1"/>
        <c:majorTickMark val="none"/>
        <c:minorTickMark val="none"/>
        <c:tickLblPos val="none"/>
        <c:crossAx val="529174968"/>
        <c:crosses val="autoZero"/>
        <c:auto val="1"/>
        <c:lblOffset val="100"/>
        <c:baseTimeUnit val="years"/>
      </c:dateAx>
      <c:valAx>
        <c:axId val="529174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73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4210.5</c:v>
                </c:pt>
                <c:pt idx="1">
                  <c:v>6409.74</c:v>
                </c:pt>
                <c:pt idx="2">
                  <c:v>5961.53</c:v>
                </c:pt>
                <c:pt idx="3">
                  <c:v>5524.42</c:v>
                </c:pt>
                <c:pt idx="4">
                  <c:v>7816.86</c:v>
                </c:pt>
              </c:numCache>
            </c:numRef>
          </c:val>
          <c:extLst xmlns:c16r2="http://schemas.microsoft.com/office/drawing/2015/06/chart">
            <c:ext xmlns:c16="http://schemas.microsoft.com/office/drawing/2014/chart" uri="{C3380CC4-5D6E-409C-BE32-E72D297353CC}">
              <c16:uniqueId val="{00000000-A4E1-4F4C-93B0-819DAD1EB204}"/>
            </c:ext>
          </c:extLst>
        </c:ser>
        <c:dLbls>
          <c:showLegendKey val="0"/>
          <c:showVal val="0"/>
          <c:showCatName val="0"/>
          <c:showSerName val="0"/>
          <c:showPercent val="0"/>
          <c:showBubbleSize val="0"/>
        </c:dLbls>
        <c:gapWidth val="150"/>
        <c:axId val="529175752"/>
        <c:axId val="5291761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xmlns:c16r2="http://schemas.microsoft.com/office/drawing/2015/06/chart">
            <c:ext xmlns:c16="http://schemas.microsoft.com/office/drawing/2014/chart" uri="{C3380CC4-5D6E-409C-BE32-E72D297353CC}">
              <c16:uniqueId val="{00000001-A4E1-4F4C-93B0-819DAD1EB204}"/>
            </c:ext>
          </c:extLst>
        </c:ser>
        <c:dLbls>
          <c:showLegendKey val="0"/>
          <c:showVal val="0"/>
          <c:showCatName val="0"/>
          <c:showSerName val="0"/>
          <c:showPercent val="0"/>
          <c:showBubbleSize val="0"/>
        </c:dLbls>
        <c:marker val="1"/>
        <c:smooth val="0"/>
        <c:axId val="529175752"/>
        <c:axId val="529176144"/>
      </c:lineChart>
      <c:dateAx>
        <c:axId val="529175752"/>
        <c:scaling>
          <c:orientation val="minMax"/>
        </c:scaling>
        <c:delete val="1"/>
        <c:axPos val="b"/>
        <c:numFmt formatCode="ge" sourceLinked="1"/>
        <c:majorTickMark val="none"/>
        <c:minorTickMark val="none"/>
        <c:tickLblPos val="none"/>
        <c:crossAx val="529176144"/>
        <c:crosses val="autoZero"/>
        <c:auto val="1"/>
        <c:lblOffset val="100"/>
        <c:baseTimeUnit val="years"/>
      </c:dateAx>
      <c:valAx>
        <c:axId val="529176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75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02-49F3-900C-5897C45E49C9}"/>
            </c:ext>
          </c:extLst>
        </c:ser>
        <c:dLbls>
          <c:showLegendKey val="0"/>
          <c:showVal val="0"/>
          <c:showCatName val="0"/>
          <c:showSerName val="0"/>
          <c:showPercent val="0"/>
          <c:showBubbleSize val="0"/>
        </c:dLbls>
        <c:gapWidth val="150"/>
        <c:axId val="529181240"/>
        <c:axId val="52918398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xmlns:c16r2="http://schemas.microsoft.com/office/drawing/2015/06/chart">
            <c:ext xmlns:c16="http://schemas.microsoft.com/office/drawing/2014/chart" uri="{C3380CC4-5D6E-409C-BE32-E72D297353CC}">
              <c16:uniqueId val="{00000001-2A02-49F3-900C-5897C45E49C9}"/>
            </c:ext>
          </c:extLst>
        </c:ser>
        <c:dLbls>
          <c:showLegendKey val="0"/>
          <c:showVal val="0"/>
          <c:showCatName val="0"/>
          <c:showSerName val="0"/>
          <c:showPercent val="0"/>
          <c:showBubbleSize val="0"/>
        </c:dLbls>
        <c:marker val="1"/>
        <c:smooth val="0"/>
        <c:axId val="529181240"/>
        <c:axId val="529183984"/>
      </c:lineChart>
      <c:dateAx>
        <c:axId val="529181240"/>
        <c:scaling>
          <c:orientation val="minMax"/>
        </c:scaling>
        <c:delete val="1"/>
        <c:axPos val="b"/>
        <c:numFmt formatCode="ge" sourceLinked="1"/>
        <c:majorTickMark val="none"/>
        <c:minorTickMark val="none"/>
        <c:tickLblPos val="none"/>
        <c:crossAx val="529183984"/>
        <c:crosses val="autoZero"/>
        <c:auto val="1"/>
        <c:lblOffset val="100"/>
        <c:baseTimeUnit val="years"/>
      </c:dateAx>
      <c:valAx>
        <c:axId val="529183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1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6.07</c:v>
                </c:pt>
                <c:pt idx="1">
                  <c:v>5.93</c:v>
                </c:pt>
                <c:pt idx="2">
                  <c:v>6.01</c:v>
                </c:pt>
                <c:pt idx="3">
                  <c:v>6</c:v>
                </c:pt>
                <c:pt idx="4">
                  <c:v>5.9</c:v>
                </c:pt>
              </c:numCache>
            </c:numRef>
          </c:val>
          <c:extLst xmlns:c16r2="http://schemas.microsoft.com/office/drawing/2015/06/chart">
            <c:ext xmlns:c16="http://schemas.microsoft.com/office/drawing/2014/chart" uri="{C3380CC4-5D6E-409C-BE32-E72D297353CC}">
              <c16:uniqueId val="{00000000-AFA8-49B0-91CE-77670AA11150}"/>
            </c:ext>
          </c:extLst>
        </c:ser>
        <c:dLbls>
          <c:showLegendKey val="0"/>
          <c:showVal val="0"/>
          <c:showCatName val="0"/>
          <c:showSerName val="0"/>
          <c:showPercent val="0"/>
          <c:showBubbleSize val="0"/>
        </c:dLbls>
        <c:gapWidth val="150"/>
        <c:axId val="529179672"/>
        <c:axId val="52918868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xmlns:c16r2="http://schemas.microsoft.com/office/drawing/2015/06/chart">
            <c:ext xmlns:c16="http://schemas.microsoft.com/office/drawing/2014/chart" uri="{C3380CC4-5D6E-409C-BE32-E72D297353CC}">
              <c16:uniqueId val="{00000001-AFA8-49B0-91CE-77670AA11150}"/>
            </c:ext>
          </c:extLst>
        </c:ser>
        <c:dLbls>
          <c:showLegendKey val="0"/>
          <c:showVal val="0"/>
          <c:showCatName val="0"/>
          <c:showSerName val="0"/>
          <c:showPercent val="0"/>
          <c:showBubbleSize val="0"/>
        </c:dLbls>
        <c:marker val="1"/>
        <c:smooth val="0"/>
        <c:axId val="529179672"/>
        <c:axId val="529188688"/>
      </c:lineChart>
      <c:dateAx>
        <c:axId val="529179672"/>
        <c:scaling>
          <c:orientation val="minMax"/>
        </c:scaling>
        <c:delete val="1"/>
        <c:axPos val="b"/>
        <c:numFmt formatCode="ge" sourceLinked="1"/>
        <c:majorTickMark val="none"/>
        <c:minorTickMark val="none"/>
        <c:tickLblPos val="none"/>
        <c:crossAx val="529188688"/>
        <c:crosses val="autoZero"/>
        <c:auto val="1"/>
        <c:lblOffset val="100"/>
        <c:baseTimeUnit val="years"/>
      </c:dateAx>
      <c:valAx>
        <c:axId val="529188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79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187.1</c:v>
                </c:pt>
                <c:pt idx="1">
                  <c:v>191.43</c:v>
                </c:pt>
                <c:pt idx="2">
                  <c:v>188.92</c:v>
                </c:pt>
                <c:pt idx="3">
                  <c:v>189.29</c:v>
                </c:pt>
                <c:pt idx="4">
                  <c:v>192.47</c:v>
                </c:pt>
              </c:numCache>
            </c:numRef>
          </c:val>
          <c:extLst xmlns:c16r2="http://schemas.microsoft.com/office/drawing/2015/06/chart">
            <c:ext xmlns:c16="http://schemas.microsoft.com/office/drawing/2014/chart" uri="{C3380CC4-5D6E-409C-BE32-E72D297353CC}">
              <c16:uniqueId val="{00000000-B571-4525-978F-03CF20E02240}"/>
            </c:ext>
          </c:extLst>
        </c:ser>
        <c:dLbls>
          <c:showLegendKey val="0"/>
          <c:showVal val="0"/>
          <c:showCatName val="0"/>
          <c:showSerName val="0"/>
          <c:showPercent val="0"/>
          <c:showBubbleSize val="0"/>
        </c:dLbls>
        <c:gapWidth val="150"/>
        <c:axId val="529181632"/>
        <c:axId val="5291820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xmlns:c16r2="http://schemas.microsoft.com/office/drawing/2015/06/chart">
            <c:ext xmlns:c16="http://schemas.microsoft.com/office/drawing/2014/chart" uri="{C3380CC4-5D6E-409C-BE32-E72D297353CC}">
              <c16:uniqueId val="{00000001-B571-4525-978F-03CF20E02240}"/>
            </c:ext>
          </c:extLst>
        </c:ser>
        <c:dLbls>
          <c:showLegendKey val="0"/>
          <c:showVal val="0"/>
          <c:showCatName val="0"/>
          <c:showSerName val="0"/>
          <c:showPercent val="0"/>
          <c:showBubbleSize val="0"/>
        </c:dLbls>
        <c:marker val="1"/>
        <c:smooth val="0"/>
        <c:axId val="529181632"/>
        <c:axId val="529182024"/>
      </c:lineChart>
      <c:dateAx>
        <c:axId val="529181632"/>
        <c:scaling>
          <c:orientation val="minMax"/>
        </c:scaling>
        <c:delete val="1"/>
        <c:axPos val="b"/>
        <c:numFmt formatCode="ge" sourceLinked="1"/>
        <c:majorTickMark val="none"/>
        <c:minorTickMark val="none"/>
        <c:tickLblPos val="none"/>
        <c:crossAx val="529182024"/>
        <c:crosses val="autoZero"/>
        <c:auto val="1"/>
        <c:lblOffset val="100"/>
        <c:baseTimeUnit val="years"/>
      </c:dateAx>
      <c:valAx>
        <c:axId val="529182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1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0.3</c:v>
                </c:pt>
                <c:pt idx="1">
                  <c:v>0.44</c:v>
                </c:pt>
                <c:pt idx="2">
                  <c:v>0.47</c:v>
                </c:pt>
                <c:pt idx="3">
                  <c:v>0.49</c:v>
                </c:pt>
                <c:pt idx="4">
                  <c:v>0.5</c:v>
                </c:pt>
              </c:numCache>
            </c:numRef>
          </c:val>
          <c:extLst xmlns:c16r2="http://schemas.microsoft.com/office/drawing/2015/06/chart">
            <c:ext xmlns:c16="http://schemas.microsoft.com/office/drawing/2014/chart" uri="{C3380CC4-5D6E-409C-BE32-E72D297353CC}">
              <c16:uniqueId val="{00000000-9C33-42E6-B737-D6F59C2194F5}"/>
            </c:ext>
          </c:extLst>
        </c:ser>
        <c:dLbls>
          <c:showLegendKey val="0"/>
          <c:showVal val="0"/>
          <c:showCatName val="0"/>
          <c:showSerName val="0"/>
          <c:showPercent val="0"/>
          <c:showBubbleSize val="0"/>
        </c:dLbls>
        <c:gapWidth val="150"/>
        <c:axId val="529187904"/>
        <c:axId val="5291894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xmlns:c16r2="http://schemas.microsoft.com/office/drawing/2015/06/chart">
            <c:ext xmlns:c16="http://schemas.microsoft.com/office/drawing/2014/chart" uri="{C3380CC4-5D6E-409C-BE32-E72D297353CC}">
              <c16:uniqueId val="{00000001-9C33-42E6-B737-D6F59C2194F5}"/>
            </c:ext>
          </c:extLst>
        </c:ser>
        <c:dLbls>
          <c:showLegendKey val="0"/>
          <c:showVal val="0"/>
          <c:showCatName val="0"/>
          <c:showSerName val="0"/>
          <c:showPercent val="0"/>
          <c:showBubbleSize val="0"/>
        </c:dLbls>
        <c:marker val="1"/>
        <c:smooth val="0"/>
        <c:axId val="529187904"/>
        <c:axId val="529189472"/>
      </c:lineChart>
      <c:dateAx>
        <c:axId val="529187904"/>
        <c:scaling>
          <c:orientation val="minMax"/>
        </c:scaling>
        <c:delete val="1"/>
        <c:axPos val="b"/>
        <c:numFmt formatCode="ge" sourceLinked="1"/>
        <c:majorTickMark val="none"/>
        <c:minorTickMark val="none"/>
        <c:tickLblPos val="none"/>
        <c:crossAx val="529189472"/>
        <c:crosses val="autoZero"/>
        <c:auto val="1"/>
        <c:lblOffset val="100"/>
        <c:baseTimeUnit val="years"/>
      </c:dateAx>
      <c:valAx>
        <c:axId val="529189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7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5.56</c:v>
                </c:pt>
                <c:pt idx="1">
                  <c:v>5.56</c:v>
                </c:pt>
                <c:pt idx="2">
                  <c:v>5.56</c:v>
                </c:pt>
                <c:pt idx="3">
                  <c:v>5.56</c:v>
                </c:pt>
                <c:pt idx="4">
                  <c:v>5.56</c:v>
                </c:pt>
              </c:numCache>
            </c:numRef>
          </c:val>
          <c:extLst xmlns:c16r2="http://schemas.microsoft.com/office/drawing/2015/06/chart">
            <c:ext xmlns:c16="http://schemas.microsoft.com/office/drawing/2014/chart" uri="{C3380CC4-5D6E-409C-BE32-E72D297353CC}">
              <c16:uniqueId val="{00000000-9943-4E27-BE11-572F5493F813}"/>
            </c:ext>
          </c:extLst>
        </c:ser>
        <c:dLbls>
          <c:showLegendKey val="0"/>
          <c:showVal val="0"/>
          <c:showCatName val="0"/>
          <c:showSerName val="0"/>
          <c:showPercent val="0"/>
          <c:showBubbleSize val="0"/>
        </c:dLbls>
        <c:gapWidth val="150"/>
        <c:axId val="529186728"/>
        <c:axId val="52918045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xmlns:c16r2="http://schemas.microsoft.com/office/drawing/2015/06/chart">
            <c:ext xmlns:c16="http://schemas.microsoft.com/office/drawing/2014/chart" uri="{C3380CC4-5D6E-409C-BE32-E72D297353CC}">
              <c16:uniqueId val="{00000001-9943-4E27-BE11-572F5493F813}"/>
            </c:ext>
          </c:extLst>
        </c:ser>
        <c:dLbls>
          <c:showLegendKey val="0"/>
          <c:showVal val="0"/>
          <c:showCatName val="0"/>
          <c:showSerName val="0"/>
          <c:showPercent val="0"/>
          <c:showBubbleSize val="0"/>
        </c:dLbls>
        <c:marker val="1"/>
        <c:smooth val="0"/>
        <c:axId val="529186728"/>
        <c:axId val="529180456"/>
      </c:lineChart>
      <c:dateAx>
        <c:axId val="529186728"/>
        <c:scaling>
          <c:orientation val="minMax"/>
        </c:scaling>
        <c:delete val="1"/>
        <c:axPos val="b"/>
        <c:numFmt formatCode="ge" sourceLinked="1"/>
        <c:majorTickMark val="none"/>
        <c:minorTickMark val="none"/>
        <c:tickLblPos val="none"/>
        <c:crossAx val="529180456"/>
        <c:crosses val="autoZero"/>
        <c:auto val="1"/>
        <c:lblOffset val="100"/>
        <c:baseTimeUnit val="years"/>
      </c:dateAx>
      <c:valAx>
        <c:axId val="529180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6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A8-41B3-BEA6-F6C71947642C}"/>
            </c:ext>
          </c:extLst>
        </c:ser>
        <c:dLbls>
          <c:showLegendKey val="0"/>
          <c:showVal val="0"/>
          <c:showCatName val="0"/>
          <c:showSerName val="0"/>
          <c:showPercent val="0"/>
          <c:showBubbleSize val="0"/>
        </c:dLbls>
        <c:gapWidth val="150"/>
        <c:axId val="529187120"/>
        <c:axId val="52918751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xmlns:c16r2="http://schemas.microsoft.com/office/drawing/2015/06/chart">
            <c:ext xmlns:c16="http://schemas.microsoft.com/office/drawing/2014/chart" uri="{C3380CC4-5D6E-409C-BE32-E72D297353CC}">
              <c16:uniqueId val="{00000001-32A8-41B3-BEA6-F6C71947642C}"/>
            </c:ext>
          </c:extLst>
        </c:ser>
        <c:dLbls>
          <c:showLegendKey val="0"/>
          <c:showVal val="0"/>
          <c:showCatName val="0"/>
          <c:showSerName val="0"/>
          <c:showPercent val="0"/>
          <c:showBubbleSize val="0"/>
        </c:dLbls>
        <c:marker val="1"/>
        <c:smooth val="0"/>
        <c:axId val="529187120"/>
        <c:axId val="529187512"/>
      </c:lineChart>
      <c:dateAx>
        <c:axId val="529187120"/>
        <c:scaling>
          <c:orientation val="minMax"/>
        </c:scaling>
        <c:delete val="1"/>
        <c:axPos val="b"/>
        <c:numFmt formatCode="ge" sourceLinked="1"/>
        <c:majorTickMark val="none"/>
        <c:minorTickMark val="none"/>
        <c:tickLblPos val="none"/>
        <c:crossAx val="529187512"/>
        <c:crosses val="autoZero"/>
        <c:auto val="1"/>
        <c:lblOffset val="100"/>
        <c:baseTimeUnit val="years"/>
      </c:dateAx>
      <c:valAx>
        <c:axId val="529187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7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111.22</c:v>
                </c:pt>
                <c:pt idx="1">
                  <c:v>109.12</c:v>
                </c:pt>
                <c:pt idx="2">
                  <c:v>110.06</c:v>
                </c:pt>
                <c:pt idx="3">
                  <c:v>109.79</c:v>
                </c:pt>
                <c:pt idx="4">
                  <c:v>107.99</c:v>
                </c:pt>
              </c:numCache>
            </c:numRef>
          </c:val>
          <c:extLst xmlns:c16r2="http://schemas.microsoft.com/office/drawing/2015/06/chart">
            <c:ext xmlns:c16="http://schemas.microsoft.com/office/drawing/2014/chart" uri="{C3380CC4-5D6E-409C-BE32-E72D297353CC}">
              <c16:uniqueId val="{00000000-ACC4-4B26-B946-EBA50221AD53}"/>
            </c:ext>
          </c:extLst>
        </c:ser>
        <c:dLbls>
          <c:showLegendKey val="0"/>
          <c:showVal val="0"/>
          <c:showCatName val="0"/>
          <c:showSerName val="0"/>
          <c:showPercent val="0"/>
          <c:showBubbleSize val="0"/>
        </c:dLbls>
        <c:gapWidth val="150"/>
        <c:axId val="529183592"/>
        <c:axId val="5291882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xmlns:c16r2="http://schemas.microsoft.com/office/drawing/2015/06/chart">
            <c:ext xmlns:c16="http://schemas.microsoft.com/office/drawing/2014/chart" uri="{C3380CC4-5D6E-409C-BE32-E72D297353CC}">
              <c16:uniqueId val="{00000001-ACC4-4B26-B946-EBA50221AD53}"/>
            </c:ext>
          </c:extLst>
        </c:ser>
        <c:dLbls>
          <c:showLegendKey val="0"/>
          <c:showVal val="0"/>
          <c:showCatName val="0"/>
          <c:showSerName val="0"/>
          <c:showPercent val="0"/>
          <c:showBubbleSize val="0"/>
        </c:dLbls>
        <c:marker val="1"/>
        <c:smooth val="0"/>
        <c:axId val="529183592"/>
        <c:axId val="529188296"/>
      </c:lineChart>
      <c:dateAx>
        <c:axId val="529183592"/>
        <c:scaling>
          <c:orientation val="minMax"/>
        </c:scaling>
        <c:delete val="1"/>
        <c:axPos val="b"/>
        <c:numFmt formatCode="ge" sourceLinked="1"/>
        <c:majorTickMark val="none"/>
        <c:minorTickMark val="none"/>
        <c:tickLblPos val="none"/>
        <c:crossAx val="529188296"/>
        <c:crosses val="autoZero"/>
        <c:auto val="1"/>
        <c:lblOffset val="100"/>
        <c:baseTimeUnit val="years"/>
      </c:dateAx>
      <c:valAx>
        <c:axId val="529188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91835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RJ26" zoomScaleNormal="100" workbookViewId="0">
      <selection activeCell="TL43" sqref="TL43"/>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山口県　下松市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45000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224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94.4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2500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106</v>
      </c>
      <c r="SN16" s="80"/>
      <c r="SO16" s="80"/>
      <c r="SP16" s="80"/>
      <c r="SQ16" s="80"/>
      <c r="SR16" s="80"/>
      <c r="SS16" s="80"/>
      <c r="ST16" s="80"/>
      <c r="SU16" s="80"/>
      <c r="SV16" s="80"/>
      <c r="SW16" s="80"/>
      <c r="SX16" s="80"/>
      <c r="SY16" s="80"/>
      <c r="SZ16" s="80"/>
      <c r="TA16" s="8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111.22</v>
      </c>
      <c r="Y32" s="106"/>
      <c r="Z32" s="106"/>
      <c r="AA32" s="106"/>
      <c r="AB32" s="106"/>
      <c r="AC32" s="106"/>
      <c r="AD32" s="106"/>
      <c r="AE32" s="106"/>
      <c r="AF32" s="106"/>
      <c r="AG32" s="106"/>
      <c r="AH32" s="106"/>
      <c r="AI32" s="106"/>
      <c r="AJ32" s="106"/>
      <c r="AK32" s="106"/>
      <c r="AL32" s="106"/>
      <c r="AM32" s="106"/>
      <c r="AN32" s="106"/>
      <c r="AO32" s="106"/>
      <c r="AP32" s="106"/>
      <c r="AQ32" s="107"/>
      <c r="AR32" s="105">
        <f>データ!U6</f>
        <v>109.12</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110.06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109.79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107.99</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4210.5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6409.74</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5961.53</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5524.42</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7816.86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104</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6.07</v>
      </c>
      <c r="Y55" s="106"/>
      <c r="Z55" s="106"/>
      <c r="AA55" s="106"/>
      <c r="AB55" s="106"/>
      <c r="AC55" s="106"/>
      <c r="AD55" s="106"/>
      <c r="AE55" s="106"/>
      <c r="AF55" s="106"/>
      <c r="AG55" s="106"/>
      <c r="AH55" s="106"/>
      <c r="AI55" s="106"/>
      <c r="AJ55" s="106"/>
      <c r="AK55" s="106"/>
      <c r="AL55" s="106"/>
      <c r="AM55" s="106"/>
      <c r="AN55" s="106"/>
      <c r="AO55" s="106"/>
      <c r="AP55" s="106"/>
      <c r="AQ55" s="107"/>
      <c r="AR55" s="105">
        <f>データ!BM6</f>
        <v>5.93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6.01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5.9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187.1</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191.43</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188.92</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189.29</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192.47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0.3</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0.44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0.47</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0.49</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0.5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5.56</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5.56</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5.56</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5.56</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5.56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105</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61.14</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62.46</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63.93</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65.39</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66.88</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100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100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100</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100</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100</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48.15</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49.38</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51.15</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52.15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52.21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19.010000000000002</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14.92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20.8</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29.43</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32.03</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0.45</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2.36</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0.11</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0.11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0.11</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i6xn3hFT+sif6hb9GPq9KtqNT91inMWVuI6q7su7HWmYAbNPrSTAklODqxZAutx93IumfhhrthCIs9Rs3CD5A==" saltValue="laY2rXaM8Kdpqcxpcrcsc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L1" workbookViewId="0">
      <selection activeCell="DO8" sqref="DO8"/>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111.22</v>
      </c>
      <c r="U6" s="52">
        <f>U7</f>
        <v>109.12</v>
      </c>
      <c r="V6" s="52">
        <f>V7</f>
        <v>110.06</v>
      </c>
      <c r="W6" s="52">
        <f>W7</f>
        <v>109.79</v>
      </c>
      <c r="X6" s="52">
        <f t="shared" si="3"/>
        <v>107.99</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4210.5</v>
      </c>
      <c r="AQ6" s="52">
        <f>AQ7</f>
        <v>6409.74</v>
      </c>
      <c r="AR6" s="52">
        <f>AR7</f>
        <v>5961.53</v>
      </c>
      <c r="AS6" s="52">
        <f>AS7</f>
        <v>5524.42</v>
      </c>
      <c r="AT6" s="52">
        <f t="shared" si="3"/>
        <v>7816.86</v>
      </c>
      <c r="AU6" s="52">
        <f t="shared" si="3"/>
        <v>654.62</v>
      </c>
      <c r="AV6" s="52">
        <f t="shared" si="3"/>
        <v>619</v>
      </c>
      <c r="AW6" s="52">
        <f t="shared" si="3"/>
        <v>688.41</v>
      </c>
      <c r="AX6" s="52">
        <f t="shared" si="3"/>
        <v>649.91999999999996</v>
      </c>
      <c r="AY6" s="52">
        <f t="shared" si="3"/>
        <v>680.22</v>
      </c>
      <c r="AZ6" s="50" t="str">
        <f>IF(AZ7="-","【-】","【"&amp;SUBSTITUTE(TEXT(AZ7,"#,##0.00"),"-","△")&amp;"】")</f>
        <v>【450.05】</v>
      </c>
      <c r="BA6" s="52">
        <f t="shared" si="3"/>
        <v>0</v>
      </c>
      <c r="BB6" s="52">
        <f>BB7</f>
        <v>0</v>
      </c>
      <c r="BC6" s="52">
        <f>BC7</f>
        <v>0</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6.07</v>
      </c>
      <c r="BM6" s="52">
        <f>BM7</f>
        <v>5.93</v>
      </c>
      <c r="BN6" s="52">
        <f>BN7</f>
        <v>6.01</v>
      </c>
      <c r="BO6" s="52">
        <f>BO7</f>
        <v>6</v>
      </c>
      <c r="BP6" s="52">
        <f t="shared" si="3"/>
        <v>5.9</v>
      </c>
      <c r="BQ6" s="52">
        <f t="shared" si="3"/>
        <v>89.26</v>
      </c>
      <c r="BR6" s="52">
        <f t="shared" si="3"/>
        <v>90.99</v>
      </c>
      <c r="BS6" s="52">
        <f t="shared" si="3"/>
        <v>93.58</v>
      </c>
      <c r="BT6" s="52">
        <f t="shared" si="3"/>
        <v>93.31</v>
      </c>
      <c r="BU6" s="52">
        <f t="shared" si="3"/>
        <v>92.2</v>
      </c>
      <c r="BV6" s="50" t="str">
        <f>IF(BV7="-","【-】","【"&amp;SUBSTITUTE(TEXT(BV7,"#,##0.00"),"-","△")&amp;"】")</f>
        <v>【114.16】</v>
      </c>
      <c r="BW6" s="52">
        <f t="shared" si="3"/>
        <v>187.1</v>
      </c>
      <c r="BX6" s="52">
        <f>BX7</f>
        <v>191.43</v>
      </c>
      <c r="BY6" s="52">
        <f>BY7</f>
        <v>188.92</v>
      </c>
      <c r="BZ6" s="52">
        <f>BZ7</f>
        <v>189.29</v>
      </c>
      <c r="CA6" s="52">
        <f t="shared" si="3"/>
        <v>192.47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0.3</v>
      </c>
      <c r="CI6" s="52">
        <f>CI7</f>
        <v>0.44</v>
      </c>
      <c r="CJ6" s="52">
        <f>CJ7</f>
        <v>0.47</v>
      </c>
      <c r="CK6" s="52">
        <f>CK7</f>
        <v>0.49</v>
      </c>
      <c r="CL6" s="52">
        <f t="shared" si="5"/>
        <v>0.5</v>
      </c>
      <c r="CM6" s="52">
        <f t="shared" si="5"/>
        <v>42.48</v>
      </c>
      <c r="CN6" s="52">
        <f t="shared" si="5"/>
        <v>42.43</v>
      </c>
      <c r="CO6" s="52">
        <f t="shared" si="5"/>
        <v>43.12</v>
      </c>
      <c r="CP6" s="52">
        <f t="shared" si="5"/>
        <v>43.85</v>
      </c>
      <c r="CQ6" s="52">
        <f t="shared" si="5"/>
        <v>44.05</v>
      </c>
      <c r="CR6" s="50" t="str">
        <f>IF(CR7="-","【-】","【"&amp;SUBSTITUTE(TEXT(CR7,"#,##0.00"),"-","△")&amp;"】")</f>
        <v>【55.52】</v>
      </c>
      <c r="CS6" s="52">
        <f t="shared" ref="CS6:DB6" si="6">CS7</f>
        <v>5.56</v>
      </c>
      <c r="CT6" s="52">
        <f>CT7</f>
        <v>5.56</v>
      </c>
      <c r="CU6" s="52">
        <f>CU7</f>
        <v>5.56</v>
      </c>
      <c r="CV6" s="52">
        <f>CV7</f>
        <v>5.56</v>
      </c>
      <c r="CW6" s="52">
        <f t="shared" si="6"/>
        <v>5.56</v>
      </c>
      <c r="CX6" s="52">
        <f t="shared" si="6"/>
        <v>61.29</v>
      </c>
      <c r="CY6" s="52">
        <f t="shared" si="6"/>
        <v>61.07</v>
      </c>
      <c r="CZ6" s="52">
        <f t="shared" si="6"/>
        <v>61.62</v>
      </c>
      <c r="DA6" s="52">
        <f t="shared" si="6"/>
        <v>61.64</v>
      </c>
      <c r="DB6" s="52">
        <f t="shared" si="6"/>
        <v>61.85</v>
      </c>
      <c r="DC6" s="50" t="str">
        <f>IF(DC7="-","【-】","【"&amp;SUBSTITUTE(TEXT(DC7,"#,##0.00"),"-","△")&amp;"】")</f>
        <v>【77.10】</v>
      </c>
      <c r="DD6" s="52">
        <f t="shared" ref="DD6:DM6" si="7">DD7</f>
        <v>61.14</v>
      </c>
      <c r="DE6" s="52">
        <f>DE7</f>
        <v>62.46</v>
      </c>
      <c r="DF6" s="52">
        <f>DF7</f>
        <v>63.93</v>
      </c>
      <c r="DG6" s="52">
        <f>DG7</f>
        <v>65.39</v>
      </c>
      <c r="DH6" s="52">
        <f t="shared" si="7"/>
        <v>66.88</v>
      </c>
      <c r="DI6" s="52">
        <f t="shared" si="7"/>
        <v>48.15</v>
      </c>
      <c r="DJ6" s="52">
        <f t="shared" si="7"/>
        <v>49.38</v>
      </c>
      <c r="DK6" s="52">
        <f t="shared" si="7"/>
        <v>51.15</v>
      </c>
      <c r="DL6" s="52">
        <f t="shared" si="7"/>
        <v>52.15</v>
      </c>
      <c r="DM6" s="52">
        <f t="shared" si="7"/>
        <v>52.21</v>
      </c>
      <c r="DN6" s="50" t="str">
        <f>IF(DN7="-","【-】","【"&amp;SUBSTITUTE(TEXT(DN7,"#,##0.00"),"-","△")&amp;"】")</f>
        <v>【58.53】</v>
      </c>
      <c r="DO6" s="52">
        <f t="shared" ref="DO6:DX6" si="8">DO7</f>
        <v>100</v>
      </c>
      <c r="DP6" s="52">
        <f>DP7</f>
        <v>100</v>
      </c>
      <c r="DQ6" s="52">
        <f>DQ7</f>
        <v>100</v>
      </c>
      <c r="DR6" s="52">
        <f>DR7</f>
        <v>100</v>
      </c>
      <c r="DS6" s="52">
        <f t="shared" si="8"/>
        <v>100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45000</v>
      </c>
      <c r="L7" s="54" t="s">
        <v>96</v>
      </c>
      <c r="M7" s="55">
        <v>1</v>
      </c>
      <c r="N7" s="55">
        <v>224</v>
      </c>
      <c r="O7" s="56" t="s">
        <v>97</v>
      </c>
      <c r="P7" s="56">
        <v>94.4</v>
      </c>
      <c r="Q7" s="55">
        <v>2</v>
      </c>
      <c r="R7" s="55">
        <v>2500</v>
      </c>
      <c r="S7" s="54" t="s">
        <v>98</v>
      </c>
      <c r="T7" s="57">
        <v>111.22</v>
      </c>
      <c r="U7" s="57">
        <v>109.12</v>
      </c>
      <c r="V7" s="57">
        <v>110.06</v>
      </c>
      <c r="W7" s="57">
        <v>109.79</v>
      </c>
      <c r="X7" s="57">
        <v>107.99</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4210.5</v>
      </c>
      <c r="AQ7" s="57">
        <v>6409.74</v>
      </c>
      <c r="AR7" s="57">
        <v>5961.53</v>
      </c>
      <c r="AS7" s="57">
        <v>5524.42</v>
      </c>
      <c r="AT7" s="57">
        <v>7816.86</v>
      </c>
      <c r="AU7" s="57">
        <v>654.62</v>
      </c>
      <c r="AV7" s="57">
        <v>619</v>
      </c>
      <c r="AW7" s="57">
        <v>688.41</v>
      </c>
      <c r="AX7" s="57">
        <v>649.91999999999996</v>
      </c>
      <c r="AY7" s="57">
        <v>680.22</v>
      </c>
      <c r="AZ7" s="57">
        <v>450.05</v>
      </c>
      <c r="BA7" s="57">
        <v>0</v>
      </c>
      <c r="BB7" s="57">
        <v>0</v>
      </c>
      <c r="BC7" s="57">
        <v>0</v>
      </c>
      <c r="BD7" s="57">
        <v>0</v>
      </c>
      <c r="BE7" s="57">
        <v>0</v>
      </c>
      <c r="BF7" s="57">
        <v>587.77</v>
      </c>
      <c r="BG7" s="57">
        <v>552.4</v>
      </c>
      <c r="BH7" s="57">
        <v>505.25</v>
      </c>
      <c r="BI7" s="57">
        <v>531.53</v>
      </c>
      <c r="BJ7" s="57">
        <v>504.73</v>
      </c>
      <c r="BK7" s="57">
        <v>246.04</v>
      </c>
      <c r="BL7" s="57">
        <v>6.07</v>
      </c>
      <c r="BM7" s="57">
        <v>5.93</v>
      </c>
      <c r="BN7" s="57">
        <v>6.01</v>
      </c>
      <c r="BO7" s="57">
        <v>6</v>
      </c>
      <c r="BP7" s="57">
        <v>5.9</v>
      </c>
      <c r="BQ7" s="57">
        <v>89.26</v>
      </c>
      <c r="BR7" s="57">
        <v>90.99</v>
      </c>
      <c r="BS7" s="57">
        <v>93.58</v>
      </c>
      <c r="BT7" s="57">
        <v>93.31</v>
      </c>
      <c r="BU7" s="57">
        <v>92.2</v>
      </c>
      <c r="BV7" s="57">
        <v>114.16</v>
      </c>
      <c r="BW7" s="57">
        <v>187.1</v>
      </c>
      <c r="BX7" s="57">
        <v>191.43</v>
      </c>
      <c r="BY7" s="57">
        <v>188.92</v>
      </c>
      <c r="BZ7" s="57">
        <v>189.29</v>
      </c>
      <c r="CA7" s="57">
        <v>192.47</v>
      </c>
      <c r="CB7" s="57">
        <v>34.57</v>
      </c>
      <c r="CC7" s="57">
        <v>34.1</v>
      </c>
      <c r="CD7" s="57">
        <v>33.79</v>
      </c>
      <c r="CE7" s="57">
        <v>33.81</v>
      </c>
      <c r="CF7" s="57">
        <v>34.33</v>
      </c>
      <c r="CG7" s="57">
        <v>18.71</v>
      </c>
      <c r="CH7" s="57">
        <v>0.3</v>
      </c>
      <c r="CI7" s="57">
        <v>0.44</v>
      </c>
      <c r="CJ7" s="57">
        <v>0.47</v>
      </c>
      <c r="CK7" s="57">
        <v>0.49</v>
      </c>
      <c r="CL7" s="57">
        <v>0.5</v>
      </c>
      <c r="CM7" s="57">
        <v>42.48</v>
      </c>
      <c r="CN7" s="57">
        <v>42.43</v>
      </c>
      <c r="CO7" s="57">
        <v>43.12</v>
      </c>
      <c r="CP7" s="57">
        <v>43.85</v>
      </c>
      <c r="CQ7" s="57">
        <v>44.05</v>
      </c>
      <c r="CR7" s="57">
        <v>55.52</v>
      </c>
      <c r="CS7" s="57">
        <v>5.56</v>
      </c>
      <c r="CT7" s="57">
        <v>5.56</v>
      </c>
      <c r="CU7" s="57">
        <v>5.56</v>
      </c>
      <c r="CV7" s="57">
        <v>5.56</v>
      </c>
      <c r="CW7" s="57">
        <v>5.56</v>
      </c>
      <c r="CX7" s="57">
        <v>61.29</v>
      </c>
      <c r="CY7" s="57">
        <v>61.07</v>
      </c>
      <c r="CZ7" s="57">
        <v>61.62</v>
      </c>
      <c r="DA7" s="57">
        <v>61.64</v>
      </c>
      <c r="DB7" s="57">
        <v>61.85</v>
      </c>
      <c r="DC7" s="57">
        <v>77.099999999999994</v>
      </c>
      <c r="DD7" s="57">
        <v>61.14</v>
      </c>
      <c r="DE7" s="57">
        <v>62.46</v>
      </c>
      <c r="DF7" s="57">
        <v>63.93</v>
      </c>
      <c r="DG7" s="57">
        <v>65.39</v>
      </c>
      <c r="DH7" s="57">
        <v>66.88</v>
      </c>
      <c r="DI7" s="57">
        <v>48.15</v>
      </c>
      <c r="DJ7" s="57">
        <v>49.38</v>
      </c>
      <c r="DK7" s="57">
        <v>51.15</v>
      </c>
      <c r="DL7" s="57">
        <v>52.15</v>
      </c>
      <c r="DM7" s="57">
        <v>52.21</v>
      </c>
      <c r="DN7" s="57">
        <v>58.53</v>
      </c>
      <c r="DO7" s="57">
        <v>100</v>
      </c>
      <c r="DP7" s="57">
        <v>100</v>
      </c>
      <c r="DQ7" s="57">
        <v>100</v>
      </c>
      <c r="DR7" s="57">
        <v>100</v>
      </c>
      <c r="DS7" s="57">
        <v>100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111.22</v>
      </c>
      <c r="V11" s="64">
        <f>IF(U6="-",NA(),U6)</f>
        <v>109.12</v>
      </c>
      <c r="W11" s="64">
        <f>IF(V6="-",NA(),V6)</f>
        <v>110.06</v>
      </c>
      <c r="X11" s="64">
        <f>IF(W6="-",NA(),W6)</f>
        <v>109.79</v>
      </c>
      <c r="Y11" s="64">
        <f>IF(X6="-",NA(),X6)</f>
        <v>107.99</v>
      </c>
      <c r="AE11" s="63" t="s">
        <v>23</v>
      </c>
      <c r="AF11" s="64">
        <f>IF(AE6="-",NA(),AE6)</f>
        <v>0</v>
      </c>
      <c r="AG11" s="64">
        <f>IF(AF6="-",NA(),AF6)</f>
        <v>0</v>
      </c>
      <c r="AH11" s="64">
        <f>IF(AG6="-",NA(),AG6)</f>
        <v>0</v>
      </c>
      <c r="AI11" s="64">
        <f>IF(AH6="-",NA(),AH6)</f>
        <v>0</v>
      </c>
      <c r="AJ11" s="64">
        <f>IF(AI6="-",NA(),AI6)</f>
        <v>0</v>
      </c>
      <c r="AP11" s="63" t="s">
        <v>23</v>
      </c>
      <c r="AQ11" s="64">
        <f>IF(AP6="-",NA(),AP6)</f>
        <v>4210.5</v>
      </c>
      <c r="AR11" s="64">
        <f>IF(AQ6="-",NA(),AQ6)</f>
        <v>6409.74</v>
      </c>
      <c r="AS11" s="64">
        <f>IF(AR6="-",NA(),AR6)</f>
        <v>5961.53</v>
      </c>
      <c r="AT11" s="64">
        <f>IF(AS6="-",NA(),AS6)</f>
        <v>5524.42</v>
      </c>
      <c r="AU11" s="64">
        <f>IF(AT6="-",NA(),AT6)</f>
        <v>7816.86</v>
      </c>
      <c r="BA11" s="63" t="s">
        <v>23</v>
      </c>
      <c r="BB11" s="64">
        <f>IF(BA6="-",NA(),BA6)</f>
        <v>0</v>
      </c>
      <c r="BC11" s="64">
        <f>IF(BB6="-",NA(),BB6)</f>
        <v>0</v>
      </c>
      <c r="BD11" s="64">
        <f>IF(BC6="-",NA(),BC6)</f>
        <v>0</v>
      </c>
      <c r="BE11" s="64">
        <f>IF(BD6="-",NA(),BD6)</f>
        <v>0</v>
      </c>
      <c r="BF11" s="64">
        <f>IF(BE6="-",NA(),BE6)</f>
        <v>0</v>
      </c>
      <c r="BL11" s="63" t="s">
        <v>23</v>
      </c>
      <c r="BM11" s="64">
        <f>IF(BL6="-",NA(),BL6)</f>
        <v>6.07</v>
      </c>
      <c r="BN11" s="64">
        <f>IF(BM6="-",NA(),BM6)</f>
        <v>5.93</v>
      </c>
      <c r="BO11" s="64">
        <f>IF(BN6="-",NA(),BN6)</f>
        <v>6.01</v>
      </c>
      <c r="BP11" s="64">
        <f>IF(BO6="-",NA(),BO6)</f>
        <v>6</v>
      </c>
      <c r="BQ11" s="64">
        <f>IF(BP6="-",NA(),BP6)</f>
        <v>5.9</v>
      </c>
      <c r="BW11" s="63" t="s">
        <v>23</v>
      </c>
      <c r="BX11" s="64">
        <f>IF(BW6="-",NA(),BW6)</f>
        <v>187.1</v>
      </c>
      <c r="BY11" s="64">
        <f>IF(BX6="-",NA(),BX6)</f>
        <v>191.43</v>
      </c>
      <c r="BZ11" s="64">
        <f>IF(BY6="-",NA(),BY6)</f>
        <v>188.92</v>
      </c>
      <c r="CA11" s="64">
        <f>IF(BZ6="-",NA(),BZ6)</f>
        <v>189.29</v>
      </c>
      <c r="CB11" s="64">
        <f>IF(CA6="-",NA(),CA6)</f>
        <v>192.47</v>
      </c>
      <c r="CH11" s="63" t="s">
        <v>23</v>
      </c>
      <c r="CI11" s="64">
        <f>IF(CH6="-",NA(),CH6)</f>
        <v>0.3</v>
      </c>
      <c r="CJ11" s="64">
        <f>IF(CI6="-",NA(),CI6)</f>
        <v>0.44</v>
      </c>
      <c r="CK11" s="64">
        <f>IF(CJ6="-",NA(),CJ6)</f>
        <v>0.47</v>
      </c>
      <c r="CL11" s="64">
        <f>IF(CK6="-",NA(),CK6)</f>
        <v>0.49</v>
      </c>
      <c r="CM11" s="64">
        <f>IF(CL6="-",NA(),CL6)</f>
        <v>0.5</v>
      </c>
      <c r="CS11" s="63" t="s">
        <v>23</v>
      </c>
      <c r="CT11" s="64">
        <f>IF(CS6="-",NA(),CS6)</f>
        <v>5.56</v>
      </c>
      <c r="CU11" s="64">
        <f>IF(CT6="-",NA(),CT6)</f>
        <v>5.56</v>
      </c>
      <c r="CV11" s="64">
        <f>IF(CU6="-",NA(),CU6)</f>
        <v>5.56</v>
      </c>
      <c r="CW11" s="64">
        <f>IF(CV6="-",NA(),CV6)</f>
        <v>5.56</v>
      </c>
      <c r="CX11" s="64">
        <f>IF(CW6="-",NA(),CW6)</f>
        <v>5.56</v>
      </c>
      <c r="DD11" s="63" t="s">
        <v>23</v>
      </c>
      <c r="DE11" s="64">
        <f>IF(DD6="-",NA(),DD6)</f>
        <v>61.14</v>
      </c>
      <c r="DF11" s="64">
        <f>IF(DE6="-",NA(),DE6)</f>
        <v>62.46</v>
      </c>
      <c r="DG11" s="64">
        <f>IF(DF6="-",NA(),DF6)</f>
        <v>63.93</v>
      </c>
      <c r="DH11" s="64">
        <f>IF(DG6="-",NA(),DG6)</f>
        <v>65.39</v>
      </c>
      <c r="DI11" s="64">
        <f>IF(DH6="-",NA(),DH6)</f>
        <v>66.88</v>
      </c>
      <c r="DO11" s="63" t="s">
        <v>23</v>
      </c>
      <c r="DP11" s="64">
        <f>IF(DO6="-",NA(),DO6)</f>
        <v>100</v>
      </c>
      <c r="DQ11" s="64">
        <f>IF(DP6="-",NA(),DP6)</f>
        <v>100</v>
      </c>
      <c r="DR11" s="64">
        <f>IF(DQ6="-",NA(),DQ6)</f>
        <v>100</v>
      </c>
      <c r="DS11" s="64">
        <f>IF(DR6="-",NA(),DR6)</f>
        <v>100</v>
      </c>
      <c r="DT11" s="64">
        <f>IF(DS6="-",NA(),DS6)</f>
        <v>100</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2020-02-21T05:50:32Z</cp:lastPrinted>
  <dcterms:created xsi:type="dcterms:W3CDTF">2019-12-05T07:47:00Z</dcterms:created>
  <dcterms:modified xsi:type="dcterms:W3CDTF">2020-02-21T05:54:02Z</dcterms:modified>
  <cp:category/>
</cp:coreProperties>
</file>