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Pmaz0mwd2D5CT6u9JsRlg7muc18BKKPqHyo+Cx9w/700efyJEfcaFncN9A4dEttE8maVdCO/sKV1wtDTaJAHQ==" workbookSaltValue="9yjoz8w5Tmo0ll/DsqfKUg==" workbookSpinCount="100000" lockStructure="1"/>
  <bookViews>
    <workbookView xWindow="-15" yWindow="-15" windowWidth="9600" windowHeight="1158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<sst xmlns="http://schemas.openxmlformats.org/spreadsheetml/2006/main" count="262" uniqueCount="108">
  <si>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</si>
  <si>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</si>
  <si>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</si>
  <si>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</si>
  <si>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</si>
  <si>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</si>
  <si>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</si>
  <si>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</si>
  <si>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</si>
  <si>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</si>
  <si>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</si>
  <si>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</si>
  <si>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</si>
  <si>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</si>
  <si>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</si>
  <si>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</si>
  <si>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</si>
  <si>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</si>
  <si>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</si>
  <si>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</si>
  <si>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</si>
  <si>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</si>
  <si>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</si>
  <si>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</si>
  <si>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</si>
  <si>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</si>
  <si>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</si>
  <si>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</si>
  <si>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</si>
  <si>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</si>
  <si>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</si>
  <si>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</si>
  <si>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</si>
  <si>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</si>
  <si>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</si>
  <si>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</si>
  <si>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</si>
  <si>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</si>
  <si>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</si>
  <si>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</si>
  <si>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</si>
  <si>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</si>
  <si>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</si>
  <si>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</si>
  <si>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</si>
  <si>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</si>
  <si>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</si>
  <si>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</si>
  <si>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</si>
  <si>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</si>
  <si>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</si>
  <si>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</si>
  <si>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</si>
  <si>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</si>
  <si>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</si>
  <si>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</si>
  <si>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</si>
  <si>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</si>
  <si>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</si>
  <si>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</si>
  <si>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</si>
  <si>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</si>
  <si>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</si>
  <si>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</si>
  <si>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</si>
  <si>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</si>
  <si>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</si>
  <si>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</si>
  <si>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</si>
  <si>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</si>
  <si>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</si>
  <si>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</si>
  <si>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</si>
  <si>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</si>
  <si>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</si>
  <si>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</si>
  <si>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</si>
  <si>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</si>
  <si>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</si>
  <si>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</si>
  <si>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</si>
  <si>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</si>
  <si>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</si>
  <si>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</si>
  <si>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</si>
  <si>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</si>
  <si>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</si>
  <si>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</si>
  <si>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</si>
  <si>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352080</t>
  </si>
  <si>
    <t>46</t>
  </si>
  <si>
    <t>02</t>
  </si>
  <si>
    <t>0</t>
  </si>
  <si>
    <t>000</t>
  </si>
  <si>
    <t>山口県　岩国市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</si>
  <si>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</si>
  <si>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</si>
  <si>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</si>
  <si>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</si>
  <si>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</si>
  <si>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</si>
  <si>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</si>
  <si>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</si>
  <si>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</si>
  <si>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</si>
  <si>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
　100％以上であり、健全な経営状態である。
③流動比率（％）
　年により変動はあるが、高い比率を維持しており、支払い能力に問題はない。
⑤料金回収率（％）
　給水収益は減少の傾向があるが、高い水準を維持できている。
⑥給水原価（円）
　全国平均と比較すると低いが、今後、維持費の増加により増加も見込まれる。
⑦施設利用率（％）、⑧契約率（％）
契約水量（基本使用水量）は減少傾向であり、今後、契約水量の増加だけでなく施設のダウンサイジング化等を含めた検討も必要となっている。
</t>
    <rPh sb="1" eb="3">
      <t>ケイジョウ</t>
    </rPh>
    <rPh sb="3" eb="5">
      <t>シュウシ</t>
    </rPh>
    <rPh sb="5" eb="7">
      <t>ヒリツ</t>
    </rPh>
    <rPh sb="16" eb="18">
      <t>イジョウ</t>
    </rPh>
    <rPh sb="22" eb="24">
      <t>ケンゼン</t>
    </rPh>
    <rPh sb="25" eb="27">
      <t>ケイエイ</t>
    </rPh>
    <rPh sb="27" eb="29">
      <t>ジョウタイ</t>
    </rPh>
    <rPh sb="35" eb="37">
      <t>リュウドウ</t>
    </rPh>
    <rPh sb="37" eb="39">
      <t>ヒリツ</t>
    </rPh>
    <rPh sb="44" eb="45">
      <t>ネン</t>
    </rPh>
    <rPh sb="48" eb="50">
      <t>ヘンドウ</t>
    </rPh>
    <rPh sb="55" eb="56">
      <t>タカ</t>
    </rPh>
    <rPh sb="57" eb="59">
      <t>ヒリツ</t>
    </rPh>
    <rPh sb="60" eb="62">
      <t>イジ</t>
    </rPh>
    <rPh sb="67" eb="69">
      <t>シハラ</t>
    </rPh>
    <rPh sb="70" eb="72">
      <t>ノウリョク</t>
    </rPh>
    <rPh sb="73" eb="75">
      <t>モンダイ</t>
    </rPh>
    <rPh sb="81" eb="83">
      <t>リョウキン</t>
    </rPh>
    <rPh sb="83" eb="85">
      <t>カイシュウ</t>
    </rPh>
    <rPh sb="85" eb="86">
      <t>リツ</t>
    </rPh>
    <rPh sb="91" eb="93">
      <t>キュウスイ</t>
    </rPh>
    <rPh sb="93" eb="95">
      <t>シュウエキ</t>
    </rPh>
    <rPh sb="96" eb="98">
      <t>ゲンショウ</t>
    </rPh>
    <rPh sb="99" eb="101">
      <t>ケイコウ</t>
    </rPh>
    <rPh sb="106" eb="107">
      <t>タカ</t>
    </rPh>
    <rPh sb="108" eb="110">
      <t>スイジュン</t>
    </rPh>
    <rPh sb="111" eb="113">
      <t>イジ</t>
    </rPh>
    <rPh sb="121" eb="123">
      <t>キュウスイ</t>
    </rPh>
    <rPh sb="123" eb="125">
      <t>ゲンカ</t>
    </rPh>
    <rPh sb="126" eb="127">
      <t>エン</t>
    </rPh>
    <rPh sb="130" eb="132">
      <t>ゼンコク</t>
    </rPh>
    <rPh sb="132" eb="134">
      <t>ヘイキン</t>
    </rPh>
    <rPh sb="135" eb="137">
      <t>ヒカク</t>
    </rPh>
    <rPh sb="140" eb="141">
      <t>ヒク</t>
    </rPh>
    <rPh sb="144" eb="146">
      <t>コンゴ</t>
    </rPh>
    <rPh sb="147" eb="150">
      <t>イジヒ</t>
    </rPh>
    <rPh sb="151" eb="153">
      <t>ゾウカ</t>
    </rPh>
    <rPh sb="156" eb="158">
      <t>ゾウカ</t>
    </rPh>
    <rPh sb="159" eb="161">
      <t>ミコ</t>
    </rPh>
    <rPh sb="167" eb="169">
      <t>シセツ</t>
    </rPh>
    <rPh sb="169" eb="171">
      <t>リヨウ</t>
    </rPh>
    <rPh sb="171" eb="172">
      <t>リツ</t>
    </rPh>
    <rPh sb="177" eb="180">
      <t>ケイヤクリツ</t>
    </rPh>
    <rPh sb="184" eb="186">
      <t>ケイヤク</t>
    </rPh>
    <rPh sb="186" eb="188">
      <t>スイリョウ</t>
    </rPh>
    <rPh sb="189" eb="191">
      <t>キホン</t>
    </rPh>
    <rPh sb="191" eb="193">
      <t>シヨウ</t>
    </rPh>
    <rPh sb="193" eb="195">
      <t>スイリョウ</t>
    </rPh>
    <rPh sb="197" eb="199">
      <t>ゲンショウ</t>
    </rPh>
    <rPh sb="199" eb="201">
      <t>ケイコウ</t>
    </rPh>
    <rPh sb="208" eb="210">
      <t>ケイヤク</t>
    </rPh>
    <phoneticPr fontId="5"/>
  </si>
  <si>
    <t>　事業創設期の施設がほとんどを占めている。管路総延長約17kmに対し、法定耐用年数以上を経過した管路延長は約15kmに達しているが、管路更新が進んでいないのが現状である。</t>
    <rPh sb="1" eb="3">
      <t>ジギョウ</t>
    </rPh>
    <rPh sb="3" eb="6">
      <t>ソウセツキ</t>
    </rPh>
    <rPh sb="7" eb="9">
      <t>シセツ</t>
    </rPh>
    <rPh sb="15" eb="16">
      <t>シ</t>
    </rPh>
    <rPh sb="21" eb="23">
      <t>カンロ</t>
    </rPh>
    <rPh sb="23" eb="26">
      <t>ソウエンチョウ</t>
    </rPh>
    <rPh sb="26" eb="27">
      <t>ヤク</t>
    </rPh>
    <rPh sb="32" eb="33">
      <t>タイ</t>
    </rPh>
    <rPh sb="35" eb="37">
      <t>ホウテイ</t>
    </rPh>
    <rPh sb="37" eb="39">
      <t>タイヨウ</t>
    </rPh>
    <rPh sb="39" eb="41">
      <t>ネンスウ</t>
    </rPh>
    <rPh sb="41" eb="43">
      <t>イジョウ</t>
    </rPh>
    <rPh sb="44" eb="46">
      <t>ケイカ</t>
    </rPh>
    <rPh sb="48" eb="50">
      <t>カンロ</t>
    </rPh>
    <rPh sb="50" eb="52">
      <t>エンチョウ</t>
    </rPh>
    <rPh sb="53" eb="54">
      <t>ヤク</t>
    </rPh>
    <rPh sb="59" eb="60">
      <t>タッ</t>
    </rPh>
    <rPh sb="66" eb="68">
      <t>カンロ</t>
    </rPh>
    <rPh sb="68" eb="70">
      <t>コウシン</t>
    </rPh>
    <rPh sb="71" eb="72">
      <t>スス</t>
    </rPh>
    <rPh sb="79" eb="81">
      <t>ゲンジョウ</t>
    </rPh>
    <phoneticPr fontId="5"/>
  </si>
  <si>
    <t>　岩国市の工業用水道は通水開始から40年以上が経過し、施設の大半が老朽化し更新の時期を迎えている。また収益面では給水先企業の撤退や事業縮小が相次いでおり、給水収益も減少傾向である。
　このような状況に対するため、現在、施設更新中長期計画を策定中であり、今後、計画的に施設更新等を行い、岩国市工業用水道事業の安定経営に努めていく。</t>
    <rPh sb="1" eb="3">
      <t>イワクニ</t>
    </rPh>
    <rPh sb="3" eb="4">
      <t>シ</t>
    </rPh>
    <rPh sb="5" eb="8">
      <t>コウギョウヨウ</t>
    </rPh>
    <rPh sb="8" eb="10">
      <t>スイドウ</t>
    </rPh>
    <rPh sb="11" eb="13">
      <t>ツウスイ</t>
    </rPh>
    <rPh sb="13" eb="15">
      <t>カイシ</t>
    </rPh>
    <rPh sb="19" eb="20">
      <t>ネン</t>
    </rPh>
    <rPh sb="20" eb="22">
      <t>イジョウ</t>
    </rPh>
    <rPh sb="23" eb="25">
      <t>ケイカ</t>
    </rPh>
    <rPh sb="27" eb="29">
      <t>シセツ</t>
    </rPh>
    <rPh sb="30" eb="32">
      <t>タイハン</t>
    </rPh>
    <rPh sb="33" eb="36">
      <t>ロウキュウカ</t>
    </rPh>
    <rPh sb="37" eb="39">
      <t>コウシン</t>
    </rPh>
    <rPh sb="40" eb="42">
      <t>ジキ</t>
    </rPh>
    <rPh sb="43" eb="44">
      <t>ムカ</t>
    </rPh>
    <rPh sb="51" eb="53">
      <t>シュウエキ</t>
    </rPh>
    <rPh sb="53" eb="54">
      <t>メン</t>
    </rPh>
    <rPh sb="56" eb="58">
      <t>キュウスイ</t>
    </rPh>
    <rPh sb="58" eb="59">
      <t>サキ</t>
    </rPh>
    <rPh sb="59" eb="61">
      <t>キギョウ</t>
    </rPh>
    <rPh sb="62" eb="64">
      <t>テッタイ</t>
    </rPh>
    <rPh sb="65" eb="67">
      <t>ジギョウ</t>
    </rPh>
    <rPh sb="67" eb="69">
      <t>シュクショウ</t>
    </rPh>
    <rPh sb="70" eb="72">
      <t>アイツ</t>
    </rPh>
    <rPh sb="77" eb="79">
      <t>キュウスイ</t>
    </rPh>
    <rPh sb="79" eb="81">
      <t>シュウエキ</t>
    </rPh>
    <rPh sb="82" eb="84">
      <t>ゲンショウ</t>
    </rPh>
    <rPh sb="84" eb="86">
      <t>ケイコウ</t>
    </rPh>
    <rPh sb="97" eb="99">
      <t>ジョウキョウ</t>
    </rPh>
    <rPh sb="100" eb="101">
      <t>タイ</t>
    </rPh>
    <rPh sb="106" eb="108">
      <t>ゲンザイ</t>
    </rPh>
    <rPh sb="109" eb="111">
      <t>シセツ</t>
    </rPh>
    <rPh sb="111" eb="113">
      <t>コウシン</t>
    </rPh>
    <rPh sb="113" eb="114">
      <t>チュウ</t>
    </rPh>
    <rPh sb="114" eb="116">
      <t>チョウキ</t>
    </rPh>
    <rPh sb="116" eb="118">
      <t>ケイカク</t>
    </rPh>
    <rPh sb="119" eb="122">
      <t>サクテイチュウ</t>
    </rPh>
    <rPh sb="126" eb="128">
      <t>コンゴ</t>
    </rPh>
    <rPh sb="129" eb="132">
      <t>ケイカクテキ</t>
    </rPh>
    <rPh sb="133" eb="135">
      <t>シセツ</t>
    </rPh>
    <rPh sb="135" eb="137">
      <t>コウシン</t>
    </rPh>
    <rPh sb="137" eb="138">
      <t>トウ</t>
    </rPh>
    <rPh sb="139" eb="140">
      <t>オコナ</t>
    </rPh>
    <rPh sb="142" eb="144">
      <t>イワクニ</t>
    </rPh>
    <rPh sb="144" eb="145">
      <t>シ</t>
    </rPh>
    <rPh sb="145" eb="148">
      <t>コウギョウヨウ</t>
    </rPh>
    <rPh sb="148" eb="150">
      <t>スイドウ</t>
    </rPh>
    <rPh sb="150" eb="152">
      <t>ジギョウ</t>
    </rPh>
    <rPh sb="153" eb="155">
      <t>アンテイ</t>
    </rPh>
    <rPh sb="155" eb="157">
      <t>ケイエイ</t>
    </rPh>
    <rPh sb="158" eb="15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</si>
</sst>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69.63</c:v>
                </c:pt>
                <c:pt idx="1">
                  <c:v>72.06</c:v>
                </c:pt>
                <c:pt idx="2">
                  <c:v>74.650000000000006</c:v>
                </c:pt>
                <c:pt idx="3">
                  <c:v>75.8</c:v>
                </c:pt>
                <c:pt idx="4">
                  <c:v>74.45</c:v>
                </c:pt>
              </c:numCache>
            </c:numRef>
          </c:val>
          <c:extLst xmlns:c16r2="http://schemas.microsoft.com/office/drawing/2015/06/chart">
            <c:ext xmlns:c16="http://schemas.microsoft.com/office/drawing/2014/chart" uri="{C3380CC4-5D6E-409C-BE32-E72D297353CC}">
              <c16:uniqueId val="{00000000-4BC5-4C42-8E46-2EE2D0039446}"/>
            </c:ext>
          </c:extLst>
        </c:ser>
        <c:dLbls>
          <c:showLegendKey val="0"/>
          <c:showVal val="0"/>
          <c:showCatName val="0"/>
          <c:showSerName val="0"/>
          <c:showPercent val="0"/>
          <c:showBubbleSize val="0"/>
        </c:dLbls>
        <c:gapWidth val="150"/>
        <c:axId val="108799872"/>
        <c:axId val="10881433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xmlns:c16r2="http://schemas.microsoft.com/office/drawing/2015/06/chart">
            <c:ext xmlns:c16="http://schemas.microsoft.com/office/drawing/2014/chart" uri="{C3380CC4-5D6E-409C-BE32-E72D297353CC}">
              <c16:uniqueId val="{00000001-4BC5-4C42-8E46-2EE2D0039446}"/>
            </c:ext>
          </c:extLst>
        </c:ser>
        <c:dLbls>
          <c:showLegendKey val="0"/>
          <c:showVal val="0"/>
          <c:showCatName val="0"/>
          <c:showSerName val="0"/>
          <c:showPercent val="0"/>
          <c:showBubbleSize val="0"/>
        </c:dLbls>
        <c:marker val="1"/>
        <c:smooth val="0"/>
        <c:axId val="108799872"/>
        <c:axId val="108814336"/>
      </c:lineChart>
      <c:dateAx>
        <c:axId val="108799872"/>
        <c:scaling>
          <c:orientation val="minMax"/>
        </c:scaling>
        <c:delete val="1"/>
        <c:axPos val="b"/>
        <c:numFmt formatCode="ge" sourceLinked="1"/>
        <c:majorTickMark val="none"/>
        <c:minorTickMark val="none"/>
        <c:tickLblPos val="none"/>
        <c:crossAx val="108814336"/>
        <c:crosses val="autoZero"/>
        <c:auto val="1"/>
        <c:lblOffset val="100"/>
        <c:baseTimeUnit val="years"/>
      </c:dateAx>
      <c:valAx>
        <c:axId val="108814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8799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7A-41A0-8E94-9266ED968BCC}"/>
            </c:ext>
          </c:extLst>
        </c:ser>
        <c:dLbls>
          <c:showLegendKey val="0"/>
          <c:showVal val="0"/>
          <c:showCatName val="0"/>
          <c:showSerName val="0"/>
          <c:showPercent val="0"/>
          <c:showBubbleSize val="0"/>
        </c:dLbls>
        <c:gapWidth val="150"/>
        <c:axId val="113564288"/>
        <c:axId val="11364428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xmlns:c16r2="http://schemas.microsoft.com/office/drawing/2015/06/chart">
            <c:ext xmlns:c16="http://schemas.microsoft.com/office/drawing/2014/chart" uri="{C3380CC4-5D6E-409C-BE32-E72D297353CC}">
              <c16:uniqueId val="{00000001-F27A-41A0-8E94-9266ED968BCC}"/>
            </c:ext>
          </c:extLst>
        </c:ser>
        <c:dLbls>
          <c:showLegendKey val="0"/>
          <c:showVal val="0"/>
          <c:showCatName val="0"/>
          <c:showSerName val="0"/>
          <c:showPercent val="0"/>
          <c:showBubbleSize val="0"/>
        </c:dLbls>
        <c:marker val="1"/>
        <c:smooth val="0"/>
        <c:axId val="113564288"/>
        <c:axId val="113644288"/>
      </c:lineChart>
      <c:dateAx>
        <c:axId val="113564288"/>
        <c:scaling>
          <c:orientation val="minMax"/>
        </c:scaling>
        <c:delete val="1"/>
        <c:axPos val="b"/>
        <c:numFmt formatCode="ge" sourceLinked="1"/>
        <c:majorTickMark val="none"/>
        <c:minorTickMark val="none"/>
        <c:tickLblPos val="none"/>
        <c:crossAx val="113644288"/>
        <c:crosses val="autoZero"/>
        <c:auto val="1"/>
        <c:lblOffset val="100"/>
        <c:baseTimeUnit val="years"/>
      </c:dateAx>
      <c:valAx>
        <c:axId val="1136442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564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115.79</c:v>
                </c:pt>
                <c:pt idx="1">
                  <c:v>113.85</c:v>
                </c:pt>
                <c:pt idx="2">
                  <c:v>118.54</c:v>
                </c:pt>
                <c:pt idx="3">
                  <c:v>105.84</c:v>
                </c:pt>
                <c:pt idx="4">
                  <c:v>119.04</c:v>
                </c:pt>
              </c:numCache>
            </c:numRef>
          </c:val>
          <c:extLst xmlns:c16r2="http://schemas.microsoft.com/office/drawing/2015/06/chart">
            <c:ext xmlns:c16="http://schemas.microsoft.com/office/drawing/2014/chart" uri="{C3380CC4-5D6E-409C-BE32-E72D297353CC}">
              <c16:uniqueId val="{00000000-F9C4-48D4-B6F8-FEE3F75A44BA}"/>
            </c:ext>
          </c:extLst>
        </c:ser>
        <c:dLbls>
          <c:showLegendKey val="0"/>
          <c:showVal val="0"/>
          <c:showCatName val="0"/>
          <c:showSerName val="0"/>
          <c:showPercent val="0"/>
          <c:showBubbleSize val="0"/>
        </c:dLbls>
        <c:gapWidth val="150"/>
        <c:axId val="113686784"/>
        <c:axId val="11368896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xmlns:c16r2="http://schemas.microsoft.com/office/drawing/2015/06/chart">
            <c:ext xmlns:c16="http://schemas.microsoft.com/office/drawing/2014/chart" uri="{C3380CC4-5D6E-409C-BE32-E72D297353CC}">
              <c16:uniqueId val="{00000001-F9C4-48D4-B6F8-FEE3F75A44BA}"/>
            </c:ext>
          </c:extLst>
        </c:ser>
        <c:dLbls>
          <c:showLegendKey val="0"/>
          <c:showVal val="0"/>
          <c:showCatName val="0"/>
          <c:showSerName val="0"/>
          <c:showPercent val="0"/>
          <c:showBubbleSize val="0"/>
        </c:dLbls>
        <c:marker val="1"/>
        <c:smooth val="0"/>
        <c:axId val="113686784"/>
        <c:axId val="113688960"/>
      </c:lineChart>
      <c:dateAx>
        <c:axId val="113686784"/>
        <c:scaling>
          <c:orientation val="minMax"/>
        </c:scaling>
        <c:delete val="1"/>
        <c:axPos val="b"/>
        <c:numFmt formatCode="ge" sourceLinked="1"/>
        <c:majorTickMark val="none"/>
        <c:minorTickMark val="none"/>
        <c:tickLblPos val="none"/>
        <c:crossAx val="113688960"/>
        <c:crosses val="autoZero"/>
        <c:auto val="1"/>
        <c:lblOffset val="100"/>
        <c:baseTimeUnit val="years"/>
      </c:dateAx>
      <c:valAx>
        <c:axId val="1136889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6867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87.82</c:v>
                </c:pt>
                <c:pt idx="1">
                  <c:v>87.82</c:v>
                </c:pt>
                <c:pt idx="2">
                  <c:v>87.82</c:v>
                </c:pt>
                <c:pt idx="3">
                  <c:v>87.82</c:v>
                </c:pt>
                <c:pt idx="4">
                  <c:v>87.82</c:v>
                </c:pt>
              </c:numCache>
            </c:numRef>
          </c:val>
          <c:extLst xmlns:c16r2="http://schemas.microsoft.com/office/drawing/2015/06/chart">
            <c:ext xmlns:c16="http://schemas.microsoft.com/office/drawing/2014/chart" uri="{C3380CC4-5D6E-409C-BE32-E72D297353CC}">
              <c16:uniqueId val="{00000000-614C-4757-8CFC-3CF604149B37}"/>
            </c:ext>
          </c:extLst>
        </c:ser>
        <c:dLbls>
          <c:showLegendKey val="0"/>
          <c:showVal val="0"/>
          <c:showCatName val="0"/>
          <c:showSerName val="0"/>
          <c:showPercent val="0"/>
          <c:showBubbleSize val="0"/>
        </c:dLbls>
        <c:gapWidth val="150"/>
        <c:axId val="113182592"/>
        <c:axId val="11318886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xmlns:c16r2="http://schemas.microsoft.com/office/drawing/2015/06/chart">
            <c:ext xmlns:c16="http://schemas.microsoft.com/office/drawing/2014/chart" uri="{C3380CC4-5D6E-409C-BE32-E72D297353CC}">
              <c16:uniqueId val="{00000001-614C-4757-8CFC-3CF604149B37}"/>
            </c:ext>
          </c:extLst>
        </c:ser>
        <c:dLbls>
          <c:showLegendKey val="0"/>
          <c:showVal val="0"/>
          <c:showCatName val="0"/>
          <c:showSerName val="0"/>
          <c:showPercent val="0"/>
          <c:showBubbleSize val="0"/>
        </c:dLbls>
        <c:marker val="1"/>
        <c:smooth val="0"/>
        <c:axId val="113182592"/>
        <c:axId val="113188864"/>
      </c:lineChart>
      <c:dateAx>
        <c:axId val="113182592"/>
        <c:scaling>
          <c:orientation val="minMax"/>
        </c:scaling>
        <c:delete val="1"/>
        <c:axPos val="b"/>
        <c:numFmt formatCode="ge" sourceLinked="1"/>
        <c:majorTickMark val="none"/>
        <c:minorTickMark val="none"/>
        <c:tickLblPos val="none"/>
        <c:crossAx val="113188864"/>
        <c:crosses val="autoZero"/>
        <c:auto val="1"/>
        <c:lblOffset val="100"/>
        <c:baseTimeUnit val="years"/>
      </c:dateAx>
      <c:valAx>
        <c:axId val="113188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1825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0D-4CE3-BEB0-90BDEE3E01D8}"/>
            </c:ext>
          </c:extLst>
        </c:ser>
        <c:dLbls>
          <c:showLegendKey val="0"/>
          <c:showVal val="0"/>
          <c:showCatName val="0"/>
          <c:showSerName val="0"/>
          <c:showPercent val="0"/>
          <c:showBubbleSize val="0"/>
        </c:dLbls>
        <c:gapWidth val="150"/>
        <c:axId val="113235456"/>
        <c:axId val="11323737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xmlns:c16r2="http://schemas.microsoft.com/office/drawing/2015/06/chart">
            <c:ext xmlns:c16="http://schemas.microsoft.com/office/drawing/2014/chart" uri="{C3380CC4-5D6E-409C-BE32-E72D297353CC}">
              <c16:uniqueId val="{00000001-C00D-4CE3-BEB0-90BDEE3E01D8}"/>
            </c:ext>
          </c:extLst>
        </c:ser>
        <c:dLbls>
          <c:showLegendKey val="0"/>
          <c:showVal val="0"/>
          <c:showCatName val="0"/>
          <c:showSerName val="0"/>
          <c:showPercent val="0"/>
          <c:showBubbleSize val="0"/>
        </c:dLbls>
        <c:marker val="1"/>
        <c:smooth val="0"/>
        <c:axId val="113235456"/>
        <c:axId val="113237376"/>
      </c:lineChart>
      <c:dateAx>
        <c:axId val="113235456"/>
        <c:scaling>
          <c:orientation val="minMax"/>
        </c:scaling>
        <c:delete val="1"/>
        <c:axPos val="b"/>
        <c:numFmt formatCode="ge" sourceLinked="1"/>
        <c:majorTickMark val="none"/>
        <c:minorTickMark val="none"/>
        <c:tickLblPos val="none"/>
        <c:crossAx val="113237376"/>
        <c:crosses val="autoZero"/>
        <c:auto val="1"/>
        <c:lblOffset val="100"/>
        <c:baseTimeUnit val="years"/>
      </c:dateAx>
      <c:valAx>
        <c:axId val="1132373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235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1662.28</c:v>
                </c:pt>
                <c:pt idx="1">
                  <c:v>2272.33</c:v>
                </c:pt>
                <c:pt idx="2">
                  <c:v>2114.5100000000002</c:v>
                </c:pt>
                <c:pt idx="3">
                  <c:v>1827.16</c:v>
                </c:pt>
                <c:pt idx="4">
                  <c:v>1383.92</c:v>
                </c:pt>
              </c:numCache>
            </c:numRef>
          </c:val>
          <c:extLst xmlns:c16r2="http://schemas.microsoft.com/office/drawing/2015/06/chart">
            <c:ext xmlns:c16="http://schemas.microsoft.com/office/drawing/2014/chart" uri="{C3380CC4-5D6E-409C-BE32-E72D297353CC}">
              <c16:uniqueId val="{00000000-001E-406F-BD8A-E78EA680437D}"/>
            </c:ext>
          </c:extLst>
        </c:ser>
        <c:dLbls>
          <c:showLegendKey val="0"/>
          <c:showVal val="0"/>
          <c:showCatName val="0"/>
          <c:showSerName val="0"/>
          <c:showPercent val="0"/>
          <c:showBubbleSize val="0"/>
        </c:dLbls>
        <c:gapWidth val="150"/>
        <c:axId val="113280128"/>
        <c:axId val="11328204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xmlns:c16r2="http://schemas.microsoft.com/office/drawing/2015/06/chart">
            <c:ext xmlns:c16="http://schemas.microsoft.com/office/drawing/2014/chart" uri="{C3380CC4-5D6E-409C-BE32-E72D297353CC}">
              <c16:uniqueId val="{00000001-001E-406F-BD8A-E78EA680437D}"/>
            </c:ext>
          </c:extLst>
        </c:ser>
        <c:dLbls>
          <c:showLegendKey val="0"/>
          <c:showVal val="0"/>
          <c:showCatName val="0"/>
          <c:showSerName val="0"/>
          <c:showPercent val="0"/>
          <c:showBubbleSize val="0"/>
        </c:dLbls>
        <c:marker val="1"/>
        <c:smooth val="0"/>
        <c:axId val="113280128"/>
        <c:axId val="113282048"/>
      </c:lineChart>
      <c:dateAx>
        <c:axId val="113280128"/>
        <c:scaling>
          <c:orientation val="minMax"/>
        </c:scaling>
        <c:delete val="1"/>
        <c:axPos val="b"/>
        <c:numFmt formatCode="ge" sourceLinked="1"/>
        <c:majorTickMark val="none"/>
        <c:minorTickMark val="none"/>
        <c:tickLblPos val="none"/>
        <c:crossAx val="113282048"/>
        <c:crosses val="autoZero"/>
        <c:auto val="1"/>
        <c:lblOffset val="100"/>
        <c:baseTimeUnit val="years"/>
      </c:dateAx>
      <c:valAx>
        <c:axId val="113282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280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41.34</c:v>
                </c:pt>
                <c:pt idx="1">
                  <c:v>25.11</c:v>
                </c:pt>
                <c:pt idx="2">
                  <c:v>9.1</c:v>
                </c:pt>
                <c:pt idx="3">
                  <c:v>0</c:v>
                </c:pt>
                <c:pt idx="4">
                  <c:v>0</c:v>
                </c:pt>
              </c:numCache>
            </c:numRef>
          </c:val>
          <c:extLst xmlns:c16r2="http://schemas.microsoft.com/office/drawing/2015/06/chart">
            <c:ext xmlns:c16="http://schemas.microsoft.com/office/drawing/2014/chart" uri="{C3380CC4-5D6E-409C-BE32-E72D297353CC}">
              <c16:uniqueId val="{00000000-B0B3-460D-909B-B8A6699797F8}"/>
            </c:ext>
          </c:extLst>
        </c:ser>
        <c:dLbls>
          <c:showLegendKey val="0"/>
          <c:showVal val="0"/>
          <c:showCatName val="0"/>
          <c:showSerName val="0"/>
          <c:showPercent val="0"/>
          <c:showBubbleSize val="0"/>
        </c:dLbls>
        <c:gapWidth val="150"/>
        <c:axId val="113324800"/>
        <c:axId val="11332672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xmlns:c16r2="http://schemas.microsoft.com/office/drawing/2015/06/chart">
            <c:ext xmlns:c16="http://schemas.microsoft.com/office/drawing/2014/chart" uri="{C3380CC4-5D6E-409C-BE32-E72D297353CC}">
              <c16:uniqueId val="{00000001-B0B3-460D-909B-B8A6699797F8}"/>
            </c:ext>
          </c:extLst>
        </c:ser>
        <c:dLbls>
          <c:showLegendKey val="0"/>
          <c:showVal val="0"/>
          <c:showCatName val="0"/>
          <c:showSerName val="0"/>
          <c:showPercent val="0"/>
          <c:showBubbleSize val="0"/>
        </c:dLbls>
        <c:marker val="1"/>
        <c:smooth val="0"/>
        <c:axId val="113324800"/>
        <c:axId val="113326720"/>
      </c:lineChart>
      <c:dateAx>
        <c:axId val="113324800"/>
        <c:scaling>
          <c:orientation val="minMax"/>
        </c:scaling>
        <c:delete val="1"/>
        <c:axPos val="b"/>
        <c:numFmt formatCode="ge" sourceLinked="1"/>
        <c:majorTickMark val="none"/>
        <c:minorTickMark val="none"/>
        <c:tickLblPos val="none"/>
        <c:crossAx val="113326720"/>
        <c:crosses val="autoZero"/>
        <c:auto val="1"/>
        <c:lblOffset val="100"/>
        <c:baseTimeUnit val="years"/>
      </c:dateAx>
      <c:valAx>
        <c:axId val="113326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3248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109.6</c:v>
                </c:pt>
                <c:pt idx="1">
                  <c:v>107.53</c:v>
                </c:pt>
                <c:pt idx="2">
                  <c:v>111.8</c:v>
                </c:pt>
                <c:pt idx="3">
                  <c:v>101.54</c:v>
                </c:pt>
                <c:pt idx="4">
                  <c:v>113.99</c:v>
                </c:pt>
              </c:numCache>
            </c:numRef>
          </c:val>
          <c:extLst xmlns:c16r2="http://schemas.microsoft.com/office/drawing/2015/06/chart">
            <c:ext xmlns:c16="http://schemas.microsoft.com/office/drawing/2014/chart" uri="{C3380CC4-5D6E-409C-BE32-E72D297353CC}">
              <c16:uniqueId val="{00000000-5D11-4172-B540-82A1A87B30CC}"/>
            </c:ext>
          </c:extLst>
        </c:ser>
        <c:dLbls>
          <c:showLegendKey val="0"/>
          <c:showVal val="0"/>
          <c:showCatName val="0"/>
          <c:showSerName val="0"/>
          <c:showPercent val="0"/>
          <c:showBubbleSize val="0"/>
        </c:dLbls>
        <c:gapWidth val="150"/>
        <c:axId val="113383680"/>
        <c:axId val="11338585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xmlns:c16r2="http://schemas.microsoft.com/office/drawing/2015/06/chart">
            <c:ext xmlns:c16="http://schemas.microsoft.com/office/drawing/2014/chart" uri="{C3380CC4-5D6E-409C-BE32-E72D297353CC}">
              <c16:uniqueId val="{00000001-5D11-4172-B540-82A1A87B30CC}"/>
            </c:ext>
          </c:extLst>
        </c:ser>
        <c:dLbls>
          <c:showLegendKey val="0"/>
          <c:showVal val="0"/>
          <c:showCatName val="0"/>
          <c:showSerName val="0"/>
          <c:showPercent val="0"/>
          <c:showBubbleSize val="0"/>
        </c:dLbls>
        <c:marker val="1"/>
        <c:smooth val="0"/>
        <c:axId val="113383680"/>
        <c:axId val="113385856"/>
      </c:lineChart>
      <c:dateAx>
        <c:axId val="113383680"/>
        <c:scaling>
          <c:orientation val="minMax"/>
        </c:scaling>
        <c:delete val="1"/>
        <c:axPos val="b"/>
        <c:numFmt formatCode="ge" sourceLinked="1"/>
        <c:majorTickMark val="none"/>
        <c:minorTickMark val="none"/>
        <c:tickLblPos val="none"/>
        <c:crossAx val="113385856"/>
        <c:crosses val="autoZero"/>
        <c:auto val="1"/>
        <c:lblOffset val="100"/>
        <c:baseTimeUnit val="years"/>
      </c:dateAx>
      <c:valAx>
        <c:axId val="113385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3836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18.43</c:v>
                </c:pt>
                <c:pt idx="1">
                  <c:v>18.79</c:v>
                </c:pt>
                <c:pt idx="2">
                  <c:v>18.07</c:v>
                </c:pt>
                <c:pt idx="3">
                  <c:v>19.89</c:v>
                </c:pt>
                <c:pt idx="4">
                  <c:v>17.72</c:v>
                </c:pt>
              </c:numCache>
            </c:numRef>
          </c:val>
          <c:extLst xmlns:c16r2="http://schemas.microsoft.com/office/drawing/2015/06/chart">
            <c:ext xmlns:c16="http://schemas.microsoft.com/office/drawing/2014/chart" uri="{C3380CC4-5D6E-409C-BE32-E72D297353CC}">
              <c16:uniqueId val="{00000000-4090-46B8-9FFE-16AA32587033}"/>
            </c:ext>
          </c:extLst>
        </c:ser>
        <c:dLbls>
          <c:showLegendKey val="0"/>
          <c:showVal val="0"/>
          <c:showCatName val="0"/>
          <c:showSerName val="0"/>
          <c:showPercent val="0"/>
          <c:showBubbleSize val="0"/>
        </c:dLbls>
        <c:gapWidth val="150"/>
        <c:axId val="113424256"/>
        <c:axId val="11345100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xmlns:c16r2="http://schemas.microsoft.com/office/drawing/2015/06/chart">
            <c:ext xmlns:c16="http://schemas.microsoft.com/office/drawing/2014/chart" uri="{C3380CC4-5D6E-409C-BE32-E72D297353CC}">
              <c16:uniqueId val="{00000001-4090-46B8-9FFE-16AA32587033}"/>
            </c:ext>
          </c:extLst>
        </c:ser>
        <c:dLbls>
          <c:showLegendKey val="0"/>
          <c:showVal val="0"/>
          <c:showCatName val="0"/>
          <c:showSerName val="0"/>
          <c:showPercent val="0"/>
          <c:showBubbleSize val="0"/>
        </c:dLbls>
        <c:marker val="1"/>
        <c:smooth val="0"/>
        <c:axId val="113424256"/>
        <c:axId val="113451008"/>
      </c:lineChart>
      <c:dateAx>
        <c:axId val="113424256"/>
        <c:scaling>
          <c:orientation val="minMax"/>
        </c:scaling>
        <c:delete val="1"/>
        <c:axPos val="b"/>
        <c:numFmt formatCode="ge" sourceLinked="1"/>
        <c:majorTickMark val="none"/>
        <c:minorTickMark val="none"/>
        <c:tickLblPos val="none"/>
        <c:crossAx val="113451008"/>
        <c:crosses val="autoZero"/>
        <c:auto val="1"/>
        <c:lblOffset val="100"/>
        <c:baseTimeUnit val="years"/>
      </c:dateAx>
      <c:valAx>
        <c:axId val="113451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4242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16.920000000000002</c:v>
                </c:pt>
                <c:pt idx="1">
                  <c:v>17.68</c:v>
                </c:pt>
                <c:pt idx="2">
                  <c:v>17.02</c:v>
                </c:pt>
                <c:pt idx="3">
                  <c:v>17.47</c:v>
                </c:pt>
                <c:pt idx="4">
                  <c:v>17.47</c:v>
                </c:pt>
              </c:numCache>
            </c:numRef>
          </c:val>
          <c:extLst xmlns:c16r2="http://schemas.microsoft.com/office/drawing/2015/06/chart">
            <c:ext xmlns:c16="http://schemas.microsoft.com/office/drawing/2014/chart" uri="{C3380CC4-5D6E-409C-BE32-E72D297353CC}">
              <c16:uniqueId val="{00000000-1BC3-4F40-B9E6-E81C43793814}"/>
            </c:ext>
          </c:extLst>
        </c:ser>
        <c:dLbls>
          <c:showLegendKey val="0"/>
          <c:showVal val="0"/>
          <c:showCatName val="0"/>
          <c:showSerName val="0"/>
          <c:showPercent val="0"/>
          <c:showBubbleSize val="0"/>
        </c:dLbls>
        <c:gapWidth val="150"/>
        <c:axId val="113496064"/>
        <c:axId val="11349798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xmlns:c16r2="http://schemas.microsoft.com/office/drawing/2015/06/chart">
            <c:ext xmlns:c16="http://schemas.microsoft.com/office/drawing/2014/chart" uri="{C3380CC4-5D6E-409C-BE32-E72D297353CC}">
              <c16:uniqueId val="{00000001-1BC3-4F40-B9E6-E81C43793814}"/>
            </c:ext>
          </c:extLst>
        </c:ser>
        <c:dLbls>
          <c:showLegendKey val="0"/>
          <c:showVal val="0"/>
          <c:showCatName val="0"/>
          <c:showSerName val="0"/>
          <c:showPercent val="0"/>
          <c:showBubbleSize val="0"/>
        </c:dLbls>
        <c:marker val="1"/>
        <c:smooth val="0"/>
        <c:axId val="113496064"/>
        <c:axId val="113497984"/>
      </c:lineChart>
      <c:dateAx>
        <c:axId val="113496064"/>
        <c:scaling>
          <c:orientation val="minMax"/>
        </c:scaling>
        <c:delete val="1"/>
        <c:axPos val="b"/>
        <c:numFmt formatCode="ge" sourceLinked="1"/>
        <c:majorTickMark val="none"/>
        <c:minorTickMark val="none"/>
        <c:tickLblPos val="none"/>
        <c:crossAx val="113497984"/>
        <c:crosses val="autoZero"/>
        <c:auto val="1"/>
        <c:lblOffset val="100"/>
        <c:baseTimeUnit val="years"/>
      </c:dateAx>
      <c:valAx>
        <c:axId val="113497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4960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59.01</c:v>
                </c:pt>
                <c:pt idx="1">
                  <c:v>59.01</c:v>
                </c:pt>
                <c:pt idx="2">
                  <c:v>58.66</c:v>
                </c:pt>
                <c:pt idx="3">
                  <c:v>58.66</c:v>
                </c:pt>
                <c:pt idx="4">
                  <c:v>57.61</c:v>
                </c:pt>
              </c:numCache>
            </c:numRef>
          </c:val>
          <c:extLst xmlns:c16r2="http://schemas.microsoft.com/office/drawing/2015/06/chart">
            <c:ext xmlns:c16="http://schemas.microsoft.com/office/drawing/2014/chart" uri="{C3380CC4-5D6E-409C-BE32-E72D297353CC}">
              <c16:uniqueId val="{00000000-ED33-4692-BDA5-66F524A4D6DF}"/>
            </c:ext>
          </c:extLst>
        </c:ser>
        <c:dLbls>
          <c:showLegendKey val="0"/>
          <c:showVal val="0"/>
          <c:showCatName val="0"/>
          <c:showSerName val="0"/>
          <c:showPercent val="0"/>
          <c:showBubbleSize val="0"/>
        </c:dLbls>
        <c:gapWidth val="150"/>
        <c:axId val="113523712"/>
        <c:axId val="11352588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xmlns:c16r2="http://schemas.microsoft.com/office/drawing/2015/06/chart">
            <c:ext xmlns:c16="http://schemas.microsoft.com/office/drawing/2014/chart" uri="{C3380CC4-5D6E-409C-BE32-E72D297353CC}">
              <c16:uniqueId val="{00000001-ED33-4692-BDA5-66F524A4D6DF}"/>
            </c:ext>
          </c:extLst>
        </c:ser>
        <c:dLbls>
          <c:showLegendKey val="0"/>
          <c:showVal val="0"/>
          <c:showCatName val="0"/>
          <c:showSerName val="0"/>
          <c:showPercent val="0"/>
          <c:showBubbleSize val="0"/>
        </c:dLbls>
        <c:marker val="1"/>
        <c:smooth val="0"/>
        <c:axId val="113523712"/>
        <c:axId val="113525888"/>
      </c:lineChart>
      <c:dateAx>
        <c:axId val="113523712"/>
        <c:scaling>
          <c:orientation val="minMax"/>
        </c:scaling>
        <c:delete val="1"/>
        <c:axPos val="b"/>
        <c:numFmt formatCode="ge" sourceLinked="1"/>
        <c:majorTickMark val="none"/>
        <c:minorTickMark val="none"/>
        <c:tickLblPos val="none"/>
        <c:crossAx val="113525888"/>
        <c:crosses val="autoZero"/>
        <c:auto val="1"/>
        <c:lblOffset val="100"/>
        <c:baseTimeUnit val="years"/>
      </c:dateAx>
      <c:valAx>
        <c:axId val="113525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35237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G31" zoomScale="70" zoomScaleNormal="7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山口県　岩国市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28570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4992</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93</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16458</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自治体職員</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105</v>
      </c>
      <c r="SN16" s="85"/>
      <c r="SO16" s="85"/>
      <c r="SP16" s="85"/>
      <c r="SQ16" s="85"/>
      <c r="SR16" s="85"/>
      <c r="SS16" s="85"/>
      <c r="ST16" s="85"/>
      <c r="SU16" s="85"/>
      <c r="SV16" s="85"/>
      <c r="SW16" s="85"/>
      <c r="SX16" s="85"/>
      <c r="SY16" s="85"/>
      <c r="SZ16" s="85"/>
      <c r="TA16" s="86"/>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115.79</v>
      </c>
      <c r="Y32" s="106"/>
      <c r="Z32" s="106"/>
      <c r="AA32" s="106"/>
      <c r="AB32" s="106"/>
      <c r="AC32" s="106"/>
      <c r="AD32" s="106"/>
      <c r="AE32" s="106"/>
      <c r="AF32" s="106"/>
      <c r="AG32" s="106"/>
      <c r="AH32" s="106"/>
      <c r="AI32" s="106"/>
      <c r="AJ32" s="106"/>
      <c r="AK32" s="106"/>
      <c r="AL32" s="106"/>
      <c r="AM32" s="106"/>
      <c r="AN32" s="106"/>
      <c r="AO32" s="106"/>
      <c r="AP32" s="106"/>
      <c r="AQ32" s="107"/>
      <c r="AR32" s="105">
        <f>データ!U6</f>
        <v>113.85</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118.54</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105.84</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119.04</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1662.28</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2272.33</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2114.5100000000002</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1827.16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1383.92</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41.34</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25.11</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9.1</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109.6</v>
      </c>
      <c r="Y33" s="106"/>
      <c r="Z33" s="106"/>
      <c r="AA33" s="106"/>
      <c r="AB33" s="106"/>
      <c r="AC33" s="106"/>
      <c r="AD33" s="106"/>
      <c r="AE33" s="106"/>
      <c r="AF33" s="106"/>
      <c r="AG33" s="106"/>
      <c r="AH33" s="106"/>
      <c r="AI33" s="106"/>
      <c r="AJ33" s="106"/>
      <c r="AK33" s="106"/>
      <c r="AL33" s="106"/>
      <c r="AM33" s="106"/>
      <c r="AN33" s="106"/>
      <c r="AO33" s="106"/>
      <c r="AP33" s="106"/>
      <c r="AQ33" s="107"/>
      <c r="AR33" s="105">
        <f>データ!Z6</f>
        <v>108.74</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109.99</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109.1</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108.18</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85.38</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86.84</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83.56</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82.78</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79.27</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654.62</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619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688.41</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649.91999999999996</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680.22</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587.77</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552.4</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505.25</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531.53</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504.73</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106</v>
      </c>
      <c r="SN48" s="85"/>
      <c r="SO48" s="85"/>
      <c r="SP48" s="85"/>
      <c r="SQ48" s="85"/>
      <c r="SR48" s="85"/>
      <c r="SS48" s="85"/>
      <c r="ST48" s="85"/>
      <c r="SU48" s="85"/>
      <c r="SV48" s="85"/>
      <c r="SW48" s="85"/>
      <c r="SX48" s="85"/>
      <c r="SY48" s="85"/>
      <c r="SZ48" s="85"/>
      <c r="TA48" s="86"/>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109.6</v>
      </c>
      <c r="Y55" s="106"/>
      <c r="Z55" s="106"/>
      <c r="AA55" s="106"/>
      <c r="AB55" s="106"/>
      <c r="AC55" s="106"/>
      <c r="AD55" s="106"/>
      <c r="AE55" s="106"/>
      <c r="AF55" s="106"/>
      <c r="AG55" s="106"/>
      <c r="AH55" s="106"/>
      <c r="AI55" s="106"/>
      <c r="AJ55" s="106"/>
      <c r="AK55" s="106"/>
      <c r="AL55" s="106"/>
      <c r="AM55" s="106"/>
      <c r="AN55" s="106"/>
      <c r="AO55" s="106"/>
      <c r="AP55" s="106"/>
      <c r="AQ55" s="107"/>
      <c r="AR55" s="105">
        <f>データ!BM6</f>
        <v>107.53</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111.8</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101.54</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113.99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18.43</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18.79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18.07</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19.89</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17.72</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16.920000000000002</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17.68</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17.02</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17.47</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17.47</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59.01</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59.01</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58.66</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58.66</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57.61</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89.26</v>
      </c>
      <c r="Y56" s="106"/>
      <c r="Z56" s="106"/>
      <c r="AA56" s="106"/>
      <c r="AB56" s="106"/>
      <c r="AC56" s="106"/>
      <c r="AD56" s="106"/>
      <c r="AE56" s="106"/>
      <c r="AF56" s="106"/>
      <c r="AG56" s="106"/>
      <c r="AH56" s="106"/>
      <c r="AI56" s="106"/>
      <c r="AJ56" s="106"/>
      <c r="AK56" s="106"/>
      <c r="AL56" s="106"/>
      <c r="AM56" s="106"/>
      <c r="AN56" s="106"/>
      <c r="AO56" s="106"/>
      <c r="AP56" s="106"/>
      <c r="AQ56" s="107"/>
      <c r="AR56" s="105">
        <f>データ!BR6</f>
        <v>90.99</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93.58</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93.31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92.2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34.57</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34.1</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33.79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33.81</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34.33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42.48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42.43</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43.12</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43.85</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44.05</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61.29</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61.07</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61.62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61.64</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61.85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107</v>
      </c>
      <c r="SN68" s="85"/>
      <c r="SO68" s="85"/>
      <c r="SP68" s="85"/>
      <c r="SQ68" s="85"/>
      <c r="SR68" s="85"/>
      <c r="SS68" s="85"/>
      <c r="ST68" s="85"/>
      <c r="SU68" s="85"/>
      <c r="SV68" s="85"/>
      <c r="SW68" s="85"/>
      <c r="SX68" s="85"/>
      <c r="SY68" s="85"/>
      <c r="SZ68" s="85"/>
      <c r="TA68" s="86"/>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x14ac:dyDescent="0.15">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69.63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72.06</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74.650000000000006</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75.8</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74.45</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87.82</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87.82</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87.82</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87.82</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87.82</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48.15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49.38</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51.15</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52.15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52.21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19.010000000000002</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14.92</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20.8</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29.43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32.03</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0.45</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2.36</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0.11</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37</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WmiAmQe/6O5M+6BtbxGKDhTiWddw08GC4Q/BoPjDOWY4AZN3fc36dZBdAOBAGRdNT2JGgOc47SbAHhc6HqkQGg==" saltValue="GUC7m/93vCSRZa16SH6Qy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DJ1" workbookViewId="0">
      <selection activeCell="DO7" sqref="DO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49</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50</v>
      </c>
      <c r="B4" s="47"/>
      <c r="C4" s="47"/>
      <c r="D4" s="47"/>
      <c r="E4" s="47"/>
      <c r="F4" s="47"/>
      <c r="G4" s="47"/>
      <c r="H4" s="155"/>
      <c r="I4" s="156"/>
      <c r="J4" s="156"/>
      <c r="K4" s="156"/>
      <c r="L4" s="156"/>
      <c r="M4" s="156"/>
      <c r="N4" s="156"/>
      <c r="O4" s="156"/>
      <c r="P4" s="156"/>
      <c r="Q4" s="156"/>
      <c r="R4" s="156"/>
      <c r="S4" s="156"/>
      <c r="T4" s="152" t="s">
        <v>51</v>
      </c>
      <c r="U4" s="152"/>
      <c r="V4" s="152"/>
      <c r="W4" s="152"/>
      <c r="X4" s="152"/>
      <c r="Y4" s="152"/>
      <c r="Z4" s="152"/>
      <c r="AA4" s="152"/>
      <c r="AB4" s="152"/>
      <c r="AC4" s="152"/>
      <c r="AD4" s="152"/>
      <c r="AE4" s="152" t="s">
        <v>52</v>
      </c>
      <c r="AF4" s="152"/>
      <c r="AG4" s="152"/>
      <c r="AH4" s="152"/>
      <c r="AI4" s="152"/>
      <c r="AJ4" s="152"/>
      <c r="AK4" s="152"/>
      <c r="AL4" s="152"/>
      <c r="AM4" s="152"/>
      <c r="AN4" s="152"/>
      <c r="AO4" s="152"/>
      <c r="AP4" s="152" t="s">
        <v>53</v>
      </c>
      <c r="AQ4" s="152"/>
      <c r="AR4" s="152"/>
      <c r="AS4" s="152"/>
      <c r="AT4" s="152"/>
      <c r="AU4" s="152"/>
      <c r="AV4" s="152"/>
      <c r="AW4" s="152"/>
      <c r="AX4" s="152"/>
      <c r="AY4" s="152"/>
      <c r="AZ4" s="152"/>
      <c r="BA4" s="152" t="s">
        <v>54</v>
      </c>
      <c r="BB4" s="152"/>
      <c r="BC4" s="152"/>
      <c r="BD4" s="152"/>
      <c r="BE4" s="152"/>
      <c r="BF4" s="152"/>
      <c r="BG4" s="152"/>
      <c r="BH4" s="152"/>
      <c r="BI4" s="152"/>
      <c r="BJ4" s="152"/>
      <c r="BK4" s="152"/>
      <c r="BL4" s="152" t="s">
        <v>55</v>
      </c>
      <c r="BM4" s="152"/>
      <c r="BN4" s="152"/>
      <c r="BO4" s="152"/>
      <c r="BP4" s="152"/>
      <c r="BQ4" s="152"/>
      <c r="BR4" s="152"/>
      <c r="BS4" s="152"/>
      <c r="BT4" s="152"/>
      <c r="BU4" s="152"/>
      <c r="BV4" s="152"/>
      <c r="BW4" s="152" t="s">
        <v>56</v>
      </c>
      <c r="BX4" s="152"/>
      <c r="BY4" s="152"/>
      <c r="BZ4" s="152"/>
      <c r="CA4" s="152"/>
      <c r="CB4" s="152"/>
      <c r="CC4" s="152"/>
      <c r="CD4" s="152"/>
      <c r="CE4" s="152"/>
      <c r="CF4" s="152"/>
      <c r="CG4" s="152"/>
      <c r="CH4" s="152" t="s">
        <v>57</v>
      </c>
      <c r="CI4" s="152"/>
      <c r="CJ4" s="152"/>
      <c r="CK4" s="152"/>
      <c r="CL4" s="152"/>
      <c r="CM4" s="152"/>
      <c r="CN4" s="152"/>
      <c r="CO4" s="152"/>
      <c r="CP4" s="152"/>
      <c r="CQ4" s="152"/>
      <c r="CR4" s="152"/>
      <c r="CS4" s="152" t="s">
        <v>58</v>
      </c>
      <c r="CT4" s="152"/>
      <c r="CU4" s="152"/>
      <c r="CV4" s="152"/>
      <c r="CW4" s="152"/>
      <c r="CX4" s="152"/>
      <c r="CY4" s="152"/>
      <c r="CZ4" s="152"/>
      <c r="DA4" s="152"/>
      <c r="DB4" s="152"/>
      <c r="DC4" s="152"/>
      <c r="DD4" s="152" t="s">
        <v>59</v>
      </c>
      <c r="DE4" s="152"/>
      <c r="DF4" s="152"/>
      <c r="DG4" s="152"/>
      <c r="DH4" s="152"/>
      <c r="DI4" s="152"/>
      <c r="DJ4" s="152"/>
      <c r="DK4" s="152"/>
      <c r="DL4" s="152"/>
      <c r="DM4" s="152"/>
      <c r="DN4" s="152"/>
      <c r="DO4" s="152" t="s">
        <v>60</v>
      </c>
      <c r="DP4" s="152"/>
      <c r="DQ4" s="152"/>
      <c r="DR4" s="152"/>
      <c r="DS4" s="152"/>
      <c r="DT4" s="152"/>
      <c r="DU4" s="152"/>
      <c r="DV4" s="152"/>
      <c r="DW4" s="152"/>
      <c r="DX4" s="152"/>
      <c r="DY4" s="152"/>
      <c r="DZ4" s="152" t="s">
        <v>61</v>
      </c>
      <c r="EA4" s="152"/>
      <c r="EB4" s="152"/>
      <c r="EC4" s="152"/>
      <c r="ED4" s="152"/>
      <c r="EE4" s="152"/>
      <c r="EF4" s="152"/>
      <c r="EG4" s="152"/>
      <c r="EH4" s="152"/>
      <c r="EI4" s="152"/>
      <c r="EJ4" s="152"/>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115.79</v>
      </c>
      <c r="U6" s="52">
        <f>U7</f>
        <v>113.85</v>
      </c>
      <c r="V6" s="52">
        <f>V7</f>
        <v>118.54</v>
      </c>
      <c r="W6" s="52">
        <f>W7</f>
        <v>105.84</v>
      </c>
      <c r="X6" s="52">
        <f t="shared" si="3"/>
        <v>119.04</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1662.28</v>
      </c>
      <c r="AQ6" s="52">
        <f>AQ7</f>
        <v>2272.33</v>
      </c>
      <c r="AR6" s="52">
        <f>AR7</f>
        <v>2114.5100000000002</v>
      </c>
      <c r="AS6" s="52">
        <f>AS7</f>
        <v>1827.16</v>
      </c>
      <c r="AT6" s="52">
        <f t="shared" si="3"/>
        <v>1383.92</v>
      </c>
      <c r="AU6" s="52">
        <f t="shared" si="3"/>
        <v>654.62</v>
      </c>
      <c r="AV6" s="52">
        <f t="shared" si="3"/>
        <v>619</v>
      </c>
      <c r="AW6" s="52">
        <f t="shared" si="3"/>
        <v>688.41</v>
      </c>
      <c r="AX6" s="52">
        <f t="shared" si="3"/>
        <v>649.91999999999996</v>
      </c>
      <c r="AY6" s="52">
        <f t="shared" si="3"/>
        <v>680.22</v>
      </c>
      <c r="AZ6" s="50" t="str">
        <f>IF(AZ7="-","【-】","【"&amp;SUBSTITUTE(TEXT(AZ7,"#,##0.00"),"-","△")&amp;"】")</f>
        <v>【450.05】</v>
      </c>
      <c r="BA6" s="52">
        <f t="shared" si="3"/>
        <v>41.34</v>
      </c>
      <c r="BB6" s="52">
        <f>BB7</f>
        <v>25.11</v>
      </c>
      <c r="BC6" s="52">
        <f>BC7</f>
        <v>9.1</v>
      </c>
      <c r="BD6" s="52">
        <f>BD7</f>
        <v>0</v>
      </c>
      <c r="BE6" s="52">
        <f t="shared" si="3"/>
        <v>0</v>
      </c>
      <c r="BF6" s="52">
        <f t="shared" si="3"/>
        <v>587.77</v>
      </c>
      <c r="BG6" s="52">
        <f t="shared" si="3"/>
        <v>552.4</v>
      </c>
      <c r="BH6" s="52">
        <f t="shared" si="3"/>
        <v>505.25</v>
      </c>
      <c r="BI6" s="52">
        <f t="shared" si="3"/>
        <v>531.53</v>
      </c>
      <c r="BJ6" s="52">
        <f t="shared" si="3"/>
        <v>504.73</v>
      </c>
      <c r="BK6" s="50" t="str">
        <f>IF(BK7="-","【-】","【"&amp;SUBSTITUTE(TEXT(BK7,"#,##0.00"),"-","△")&amp;"】")</f>
        <v>【246.04】</v>
      </c>
      <c r="BL6" s="52">
        <f t="shared" si="3"/>
        <v>109.6</v>
      </c>
      <c r="BM6" s="52">
        <f>BM7</f>
        <v>107.53</v>
      </c>
      <c r="BN6" s="52">
        <f>BN7</f>
        <v>111.8</v>
      </c>
      <c r="BO6" s="52">
        <f>BO7</f>
        <v>101.54</v>
      </c>
      <c r="BP6" s="52">
        <f t="shared" si="3"/>
        <v>113.99</v>
      </c>
      <c r="BQ6" s="52">
        <f t="shared" si="3"/>
        <v>89.26</v>
      </c>
      <c r="BR6" s="52">
        <f t="shared" si="3"/>
        <v>90.99</v>
      </c>
      <c r="BS6" s="52">
        <f t="shared" si="3"/>
        <v>93.58</v>
      </c>
      <c r="BT6" s="52">
        <f t="shared" si="3"/>
        <v>93.31</v>
      </c>
      <c r="BU6" s="52">
        <f t="shared" si="3"/>
        <v>92.2</v>
      </c>
      <c r="BV6" s="50" t="str">
        <f>IF(BV7="-","【-】","【"&amp;SUBSTITUTE(TEXT(BV7,"#,##0.00"),"-","△")&amp;"】")</f>
        <v>【114.16】</v>
      </c>
      <c r="BW6" s="52">
        <f t="shared" si="3"/>
        <v>18.43</v>
      </c>
      <c r="BX6" s="52">
        <f>BX7</f>
        <v>18.79</v>
      </c>
      <c r="BY6" s="52">
        <f>BY7</f>
        <v>18.07</v>
      </c>
      <c r="BZ6" s="52">
        <f>BZ7</f>
        <v>19.89</v>
      </c>
      <c r="CA6" s="52">
        <f t="shared" si="3"/>
        <v>17.72</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16.920000000000002</v>
      </c>
      <c r="CI6" s="52">
        <f>CI7</f>
        <v>17.68</v>
      </c>
      <c r="CJ6" s="52">
        <f>CJ7</f>
        <v>17.02</v>
      </c>
      <c r="CK6" s="52">
        <f>CK7</f>
        <v>17.47</v>
      </c>
      <c r="CL6" s="52">
        <f t="shared" si="5"/>
        <v>17.47</v>
      </c>
      <c r="CM6" s="52">
        <f t="shared" si="5"/>
        <v>42.48</v>
      </c>
      <c r="CN6" s="52">
        <f t="shared" si="5"/>
        <v>42.43</v>
      </c>
      <c r="CO6" s="52">
        <f t="shared" si="5"/>
        <v>43.12</v>
      </c>
      <c r="CP6" s="52">
        <f t="shared" si="5"/>
        <v>43.85</v>
      </c>
      <c r="CQ6" s="52">
        <f t="shared" si="5"/>
        <v>44.05</v>
      </c>
      <c r="CR6" s="50" t="str">
        <f>IF(CR7="-","【-】","【"&amp;SUBSTITUTE(TEXT(CR7,"#,##0.00"),"-","△")&amp;"】")</f>
        <v>【55.52】</v>
      </c>
      <c r="CS6" s="52">
        <f t="shared" ref="CS6:DB6" si="6">CS7</f>
        <v>59.01</v>
      </c>
      <c r="CT6" s="52">
        <f>CT7</f>
        <v>59.01</v>
      </c>
      <c r="CU6" s="52">
        <f>CU7</f>
        <v>58.66</v>
      </c>
      <c r="CV6" s="52">
        <f>CV7</f>
        <v>58.66</v>
      </c>
      <c r="CW6" s="52">
        <f t="shared" si="6"/>
        <v>57.61</v>
      </c>
      <c r="CX6" s="52">
        <f t="shared" si="6"/>
        <v>61.29</v>
      </c>
      <c r="CY6" s="52">
        <f t="shared" si="6"/>
        <v>61.07</v>
      </c>
      <c r="CZ6" s="52">
        <f t="shared" si="6"/>
        <v>61.62</v>
      </c>
      <c r="DA6" s="52">
        <f t="shared" si="6"/>
        <v>61.64</v>
      </c>
      <c r="DB6" s="52">
        <f t="shared" si="6"/>
        <v>61.85</v>
      </c>
      <c r="DC6" s="50" t="str">
        <f>IF(DC7="-","【-】","【"&amp;SUBSTITUTE(TEXT(DC7,"#,##0.00"),"-","△")&amp;"】")</f>
        <v>【77.10】</v>
      </c>
      <c r="DD6" s="52">
        <f t="shared" ref="DD6:DM6" si="7">DD7</f>
        <v>69.63</v>
      </c>
      <c r="DE6" s="52">
        <f>DE7</f>
        <v>72.06</v>
      </c>
      <c r="DF6" s="52">
        <f>DF7</f>
        <v>74.650000000000006</v>
      </c>
      <c r="DG6" s="52">
        <f>DG7</f>
        <v>75.8</v>
      </c>
      <c r="DH6" s="52">
        <f t="shared" si="7"/>
        <v>74.45</v>
      </c>
      <c r="DI6" s="52">
        <f t="shared" si="7"/>
        <v>48.15</v>
      </c>
      <c r="DJ6" s="52">
        <f t="shared" si="7"/>
        <v>49.38</v>
      </c>
      <c r="DK6" s="52">
        <f t="shared" si="7"/>
        <v>51.15</v>
      </c>
      <c r="DL6" s="52">
        <f t="shared" si="7"/>
        <v>52.15</v>
      </c>
      <c r="DM6" s="52">
        <f t="shared" si="7"/>
        <v>52.21</v>
      </c>
      <c r="DN6" s="50" t="str">
        <f>IF(DN7="-","【-】","【"&amp;SUBSTITUTE(TEXT(DN7,"#,##0.00"),"-","△")&amp;"】")</f>
        <v>【58.53】</v>
      </c>
      <c r="DO6" s="52">
        <f t="shared" ref="DO6:DX6" si="8">DO7</f>
        <v>87.82</v>
      </c>
      <c r="DP6" s="52">
        <f>DP7</f>
        <v>87.82</v>
      </c>
      <c r="DQ6" s="52">
        <f>DQ7</f>
        <v>87.82</v>
      </c>
      <c r="DR6" s="52">
        <f>DR7</f>
        <v>87.82</v>
      </c>
      <c r="DS6" s="52">
        <f t="shared" si="8"/>
        <v>87.82</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88</v>
      </c>
      <c r="C7" s="54" t="s">
        <v>89</v>
      </c>
      <c r="D7" s="54" t="s">
        <v>90</v>
      </c>
      <c r="E7" s="54" t="s">
        <v>91</v>
      </c>
      <c r="F7" s="54" t="s">
        <v>92</v>
      </c>
      <c r="G7" s="54" t="s">
        <v>93</v>
      </c>
      <c r="H7" s="54" t="s">
        <v>94</v>
      </c>
      <c r="I7" s="54" t="s">
        <v>95</v>
      </c>
      <c r="J7" s="54" t="s">
        <v>96</v>
      </c>
      <c r="K7" s="55">
        <v>28570</v>
      </c>
      <c r="L7" s="54" t="s">
        <v>97</v>
      </c>
      <c r="M7" s="55">
        <v>1</v>
      </c>
      <c r="N7" s="55">
        <v>4992</v>
      </c>
      <c r="O7" s="56" t="s">
        <v>98</v>
      </c>
      <c r="P7" s="56">
        <v>93</v>
      </c>
      <c r="Q7" s="55">
        <v>12</v>
      </c>
      <c r="R7" s="55">
        <v>16458</v>
      </c>
      <c r="S7" s="54" t="s">
        <v>99</v>
      </c>
      <c r="T7" s="57">
        <v>115.79</v>
      </c>
      <c r="U7" s="57">
        <v>113.85</v>
      </c>
      <c r="V7" s="57">
        <v>118.54</v>
      </c>
      <c r="W7" s="57">
        <v>105.84</v>
      </c>
      <c r="X7" s="57">
        <v>119.04</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1662.28</v>
      </c>
      <c r="AQ7" s="57">
        <v>2272.33</v>
      </c>
      <c r="AR7" s="57">
        <v>2114.5100000000002</v>
      </c>
      <c r="AS7" s="57">
        <v>1827.16</v>
      </c>
      <c r="AT7" s="57">
        <v>1383.92</v>
      </c>
      <c r="AU7" s="57">
        <v>654.62</v>
      </c>
      <c r="AV7" s="57">
        <v>619</v>
      </c>
      <c r="AW7" s="57">
        <v>688.41</v>
      </c>
      <c r="AX7" s="57">
        <v>649.91999999999996</v>
      </c>
      <c r="AY7" s="57">
        <v>680.22</v>
      </c>
      <c r="AZ7" s="57">
        <v>450.05</v>
      </c>
      <c r="BA7" s="57">
        <v>41.34</v>
      </c>
      <c r="BB7" s="57">
        <v>25.11</v>
      </c>
      <c r="BC7" s="57">
        <v>9.1</v>
      </c>
      <c r="BD7" s="57">
        <v>0</v>
      </c>
      <c r="BE7" s="57">
        <v>0</v>
      </c>
      <c r="BF7" s="57">
        <v>587.77</v>
      </c>
      <c r="BG7" s="57">
        <v>552.4</v>
      </c>
      <c r="BH7" s="57">
        <v>505.25</v>
      </c>
      <c r="BI7" s="57">
        <v>531.53</v>
      </c>
      <c r="BJ7" s="57">
        <v>504.73</v>
      </c>
      <c r="BK7" s="57">
        <v>246.04</v>
      </c>
      <c r="BL7" s="57">
        <v>109.6</v>
      </c>
      <c r="BM7" s="57">
        <v>107.53</v>
      </c>
      <c r="BN7" s="57">
        <v>111.8</v>
      </c>
      <c r="BO7" s="57">
        <v>101.54</v>
      </c>
      <c r="BP7" s="57">
        <v>113.99</v>
      </c>
      <c r="BQ7" s="57">
        <v>89.26</v>
      </c>
      <c r="BR7" s="57">
        <v>90.99</v>
      </c>
      <c r="BS7" s="57">
        <v>93.58</v>
      </c>
      <c r="BT7" s="57">
        <v>93.31</v>
      </c>
      <c r="BU7" s="57">
        <v>92.2</v>
      </c>
      <c r="BV7" s="57">
        <v>114.16</v>
      </c>
      <c r="BW7" s="57">
        <v>18.43</v>
      </c>
      <c r="BX7" s="57">
        <v>18.79</v>
      </c>
      <c r="BY7" s="57">
        <v>18.07</v>
      </c>
      <c r="BZ7" s="57">
        <v>19.89</v>
      </c>
      <c r="CA7" s="57">
        <v>17.72</v>
      </c>
      <c r="CB7" s="57">
        <v>34.57</v>
      </c>
      <c r="CC7" s="57">
        <v>34.1</v>
      </c>
      <c r="CD7" s="57">
        <v>33.79</v>
      </c>
      <c r="CE7" s="57">
        <v>33.81</v>
      </c>
      <c r="CF7" s="57">
        <v>34.33</v>
      </c>
      <c r="CG7" s="57">
        <v>18.71</v>
      </c>
      <c r="CH7" s="57">
        <v>16.920000000000002</v>
      </c>
      <c r="CI7" s="57">
        <v>17.68</v>
      </c>
      <c r="CJ7" s="57">
        <v>17.02</v>
      </c>
      <c r="CK7" s="57">
        <v>17.47</v>
      </c>
      <c r="CL7" s="57">
        <v>17.47</v>
      </c>
      <c r="CM7" s="57">
        <v>42.48</v>
      </c>
      <c r="CN7" s="57">
        <v>42.43</v>
      </c>
      <c r="CO7" s="57">
        <v>43.12</v>
      </c>
      <c r="CP7" s="57">
        <v>43.85</v>
      </c>
      <c r="CQ7" s="57">
        <v>44.05</v>
      </c>
      <c r="CR7" s="57">
        <v>55.52</v>
      </c>
      <c r="CS7" s="57">
        <v>59.01</v>
      </c>
      <c r="CT7" s="57">
        <v>59.01</v>
      </c>
      <c r="CU7" s="57">
        <v>58.66</v>
      </c>
      <c r="CV7" s="57">
        <v>58.66</v>
      </c>
      <c r="CW7" s="57">
        <v>57.61</v>
      </c>
      <c r="CX7" s="57">
        <v>61.29</v>
      </c>
      <c r="CY7" s="57">
        <v>61.07</v>
      </c>
      <c r="CZ7" s="57">
        <v>61.62</v>
      </c>
      <c r="DA7" s="57">
        <v>61.64</v>
      </c>
      <c r="DB7" s="57">
        <v>61.85</v>
      </c>
      <c r="DC7" s="57">
        <v>77.099999999999994</v>
      </c>
      <c r="DD7" s="57">
        <v>69.63</v>
      </c>
      <c r="DE7" s="57">
        <v>72.06</v>
      </c>
      <c r="DF7" s="57">
        <v>74.650000000000006</v>
      </c>
      <c r="DG7" s="57">
        <v>75.8</v>
      </c>
      <c r="DH7" s="57">
        <v>74.45</v>
      </c>
      <c r="DI7" s="57">
        <v>48.15</v>
      </c>
      <c r="DJ7" s="57">
        <v>49.38</v>
      </c>
      <c r="DK7" s="57">
        <v>51.15</v>
      </c>
      <c r="DL7" s="57">
        <v>52.15</v>
      </c>
      <c r="DM7" s="57">
        <v>52.21</v>
      </c>
      <c r="DN7" s="57">
        <v>58.53</v>
      </c>
      <c r="DO7" s="57">
        <v>87.82</v>
      </c>
      <c r="DP7" s="57">
        <v>87.82</v>
      </c>
      <c r="DQ7" s="57">
        <v>87.82</v>
      </c>
      <c r="DR7" s="57">
        <v>87.82</v>
      </c>
      <c r="DS7" s="57">
        <v>87.82</v>
      </c>
      <c r="DT7" s="57">
        <v>19.010000000000002</v>
      </c>
      <c r="DU7" s="57">
        <v>14.92</v>
      </c>
      <c r="DV7" s="57">
        <v>20.8</v>
      </c>
      <c r="DW7" s="57">
        <v>29.43</v>
      </c>
      <c r="DX7" s="57">
        <v>32.03</v>
      </c>
      <c r="DY7" s="57">
        <v>45.47</v>
      </c>
      <c r="DZ7" s="57">
        <v>0</v>
      </c>
      <c r="EA7" s="57">
        <v>0</v>
      </c>
      <c r="EB7" s="57">
        <v>0</v>
      </c>
      <c r="EC7" s="57">
        <v>0</v>
      </c>
      <c r="ED7" s="57">
        <v>0</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115.79</v>
      </c>
      <c r="V11" s="64">
        <f>IF(U6="-",NA(),U6)</f>
        <v>113.85</v>
      </c>
      <c r="W11" s="64">
        <f>IF(V6="-",NA(),V6)</f>
        <v>118.54</v>
      </c>
      <c r="X11" s="64">
        <f>IF(W6="-",NA(),W6)</f>
        <v>105.84</v>
      </c>
      <c r="Y11" s="64">
        <f>IF(X6="-",NA(),X6)</f>
        <v>119.04</v>
      </c>
      <c r="AE11" s="63" t="s">
        <v>23</v>
      </c>
      <c r="AF11" s="64">
        <f>IF(AE6="-",NA(),AE6)</f>
        <v>0</v>
      </c>
      <c r="AG11" s="64">
        <f>IF(AF6="-",NA(),AF6)</f>
        <v>0</v>
      </c>
      <c r="AH11" s="64">
        <f>IF(AG6="-",NA(),AG6)</f>
        <v>0</v>
      </c>
      <c r="AI11" s="64">
        <f>IF(AH6="-",NA(),AH6)</f>
        <v>0</v>
      </c>
      <c r="AJ11" s="64">
        <f>IF(AI6="-",NA(),AI6)</f>
        <v>0</v>
      </c>
      <c r="AP11" s="63" t="s">
        <v>23</v>
      </c>
      <c r="AQ11" s="64">
        <f>IF(AP6="-",NA(),AP6)</f>
        <v>1662.28</v>
      </c>
      <c r="AR11" s="64">
        <f>IF(AQ6="-",NA(),AQ6)</f>
        <v>2272.33</v>
      </c>
      <c r="AS11" s="64">
        <f>IF(AR6="-",NA(),AR6)</f>
        <v>2114.5100000000002</v>
      </c>
      <c r="AT11" s="64">
        <f>IF(AS6="-",NA(),AS6)</f>
        <v>1827.16</v>
      </c>
      <c r="AU11" s="64">
        <f>IF(AT6="-",NA(),AT6)</f>
        <v>1383.92</v>
      </c>
      <c r="BA11" s="63" t="s">
        <v>23</v>
      </c>
      <c r="BB11" s="64">
        <f>IF(BA6="-",NA(),BA6)</f>
        <v>41.34</v>
      </c>
      <c r="BC11" s="64">
        <f>IF(BB6="-",NA(),BB6)</f>
        <v>25.11</v>
      </c>
      <c r="BD11" s="64">
        <f>IF(BC6="-",NA(),BC6)</f>
        <v>9.1</v>
      </c>
      <c r="BE11" s="64">
        <f>IF(BD6="-",NA(),BD6)</f>
        <v>0</v>
      </c>
      <c r="BF11" s="64">
        <f>IF(BE6="-",NA(),BE6)</f>
        <v>0</v>
      </c>
      <c r="BL11" s="63" t="s">
        <v>23</v>
      </c>
      <c r="BM11" s="64">
        <f>IF(BL6="-",NA(),BL6)</f>
        <v>109.6</v>
      </c>
      <c r="BN11" s="64">
        <f>IF(BM6="-",NA(),BM6)</f>
        <v>107.53</v>
      </c>
      <c r="BO11" s="64">
        <f>IF(BN6="-",NA(),BN6)</f>
        <v>111.8</v>
      </c>
      <c r="BP11" s="64">
        <f>IF(BO6="-",NA(),BO6)</f>
        <v>101.54</v>
      </c>
      <c r="BQ11" s="64">
        <f>IF(BP6="-",NA(),BP6)</f>
        <v>113.99</v>
      </c>
      <c r="BW11" s="63" t="s">
        <v>23</v>
      </c>
      <c r="BX11" s="64">
        <f>IF(BW6="-",NA(),BW6)</f>
        <v>18.43</v>
      </c>
      <c r="BY11" s="64">
        <f>IF(BX6="-",NA(),BX6)</f>
        <v>18.79</v>
      </c>
      <c r="BZ11" s="64">
        <f>IF(BY6="-",NA(),BY6)</f>
        <v>18.07</v>
      </c>
      <c r="CA11" s="64">
        <f>IF(BZ6="-",NA(),BZ6)</f>
        <v>19.89</v>
      </c>
      <c r="CB11" s="64">
        <f>IF(CA6="-",NA(),CA6)</f>
        <v>17.72</v>
      </c>
      <c r="CH11" s="63" t="s">
        <v>23</v>
      </c>
      <c r="CI11" s="64">
        <f>IF(CH6="-",NA(),CH6)</f>
        <v>16.920000000000002</v>
      </c>
      <c r="CJ11" s="64">
        <f>IF(CI6="-",NA(),CI6)</f>
        <v>17.68</v>
      </c>
      <c r="CK11" s="64">
        <f>IF(CJ6="-",NA(),CJ6)</f>
        <v>17.02</v>
      </c>
      <c r="CL11" s="64">
        <f>IF(CK6="-",NA(),CK6)</f>
        <v>17.47</v>
      </c>
      <c r="CM11" s="64">
        <f>IF(CL6="-",NA(),CL6)</f>
        <v>17.47</v>
      </c>
      <c r="CS11" s="63" t="s">
        <v>23</v>
      </c>
      <c r="CT11" s="64">
        <f>IF(CS6="-",NA(),CS6)</f>
        <v>59.01</v>
      </c>
      <c r="CU11" s="64">
        <f>IF(CT6="-",NA(),CT6)</f>
        <v>59.01</v>
      </c>
      <c r="CV11" s="64">
        <f>IF(CU6="-",NA(),CU6)</f>
        <v>58.66</v>
      </c>
      <c r="CW11" s="64">
        <f>IF(CV6="-",NA(),CV6)</f>
        <v>58.66</v>
      </c>
      <c r="CX11" s="64">
        <f>IF(CW6="-",NA(),CW6)</f>
        <v>57.61</v>
      </c>
      <c r="DD11" s="63" t="s">
        <v>23</v>
      </c>
      <c r="DE11" s="64">
        <f>IF(DD6="-",NA(),DD6)</f>
        <v>69.63</v>
      </c>
      <c r="DF11" s="64">
        <f>IF(DE6="-",NA(),DE6)</f>
        <v>72.06</v>
      </c>
      <c r="DG11" s="64">
        <f>IF(DF6="-",NA(),DF6)</f>
        <v>74.650000000000006</v>
      </c>
      <c r="DH11" s="64">
        <f>IF(DG6="-",NA(),DG6)</f>
        <v>75.8</v>
      </c>
      <c r="DI11" s="64">
        <f>IF(DH6="-",NA(),DH6)</f>
        <v>74.45</v>
      </c>
      <c r="DO11" s="63" t="s">
        <v>23</v>
      </c>
      <c r="DP11" s="64">
        <f>IF(DO6="-",NA(),DO6)</f>
        <v>87.82</v>
      </c>
      <c r="DQ11" s="64">
        <f>IF(DP6="-",NA(),DP6)</f>
        <v>87.82</v>
      </c>
      <c r="DR11" s="64">
        <f>IF(DQ6="-",NA(),DQ6)</f>
        <v>87.82</v>
      </c>
      <c r="DS11" s="64">
        <f>IF(DR6="-",NA(),DR6)</f>
        <v>87.82</v>
      </c>
      <c r="DT11" s="64">
        <f>IF(DS6="-",NA(),DS6)</f>
        <v>87.82</v>
      </c>
      <c r="DZ11" s="63" t="s">
        <v>23</v>
      </c>
      <c r="EA11" s="64">
        <f>IF(DZ6="-",NA(),DZ6)</f>
        <v>0</v>
      </c>
      <c r="EB11" s="64">
        <f>IF(EA6="-",NA(),EA6)</f>
        <v>0</v>
      </c>
      <c r="EC11" s="64">
        <f>IF(EB6="-",NA(),EB6)</f>
        <v>0</v>
      </c>
      <c r="ED11" s="64">
        <f>IF(EC6="-",NA(),EC6)</f>
        <v>0</v>
      </c>
      <c r="EE11" s="64">
        <f>IF(ED6="-",NA(),ED6)</f>
        <v>0</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w255</cp:lastModifiedBy>
  <cp:lastPrinted>2020-01-22T10:17:05Z</cp:lastPrinted>
  <dcterms:created xsi:type="dcterms:W3CDTF">2019-12-05T07:47:00Z</dcterms:created>
  <dcterms:modified xsi:type="dcterms:W3CDTF">2020-01-24T02:02:22Z</dcterms:modified>
  <cp:category/>
</cp:coreProperties>
</file>