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07 市町等からの提出・修正\03山口_全て\200212_水道修正\修正②\"/>
    </mc:Choice>
  </mc:AlternateContent>
  <workbookProtection workbookAlgorithmName="SHA-512" workbookHashValue="pxRRbHj0rT9fjiKoaBLu545bDT3GzkugSShiGSYY8IyAozqXQO+dD0cyWqMRUw9HIrYqpFfPIzlCDiZMqjmRig==" workbookSaltValue="1ifpPtN7+IRqIjVbDB6Kp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<sst xmlns="http://schemas.openxmlformats.org/spreadsheetml/2006/main" count="220" uniqueCount="107">
  <si>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</si>
  <si>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</si>
  <si>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</si>
  <si>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</si>
  <si>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</si>
  <si>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</si>
  <si>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</si>
  <si>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</si>
  <si>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</si>
  <si>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</si>
  <si>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</si>
  <si>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</si>
  <si>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</si>
  <si>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</si>
  <si>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</si>
  <si>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</si>
  <si>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</si>
  <si>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</si>
  <si>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</si>
  <si>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</si>
  <si>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</si>
  <si>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</si>
  <si>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</si>
  <si>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</si>
  <si>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</si>
  <si>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</si>
  <si>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</si>
  <si>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</si>
  <si>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</si>
  <si>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</si>
  <si>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</si>
  <si>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</si>
  <si>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</si>
  <si>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</si>
  <si>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</si>
  <si>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</si>
  <si>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</si>
  <si>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</si>
  <si>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</si>
  <si>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</si>
  <si>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</si>
  <si>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</si>
  <si>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</si>
  <si>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</si>
  <si>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</si>
  <si>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</si>
  <si>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</si>
  <si>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</si>
  <si>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</si>
  <si>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</si>
  <si>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</si>
  <si>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</si>
  <si>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</si>
  <si>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</si>
  <si>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</si>
  <si>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</si>
  <si>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</si>
  <si>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</si>
  <si>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</si>
  <si>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</si>
  <si>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</si>
  <si>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</si>
  <si>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</si>
  <si>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</si>
  <si>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</si>
  <si>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</si>
  <si>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</si>
  <si>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</si>
  <si>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</si>
  <si>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</si>
  <si>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</si>
  <si>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</si>
  <si>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</si>
  <si>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</si>
  <si>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</si>
  <si>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</si>
  <si>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</si>
  <si>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</si>
  <si>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</si>
  <si>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</si>
  <si>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</si>
  <si>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</si>
  <si>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</si>
  <si>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</si>
  <si>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</si>
  <si>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</si>
  <si>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</si>
  <si>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</si>
  <si>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</si>
  <si>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</si>
  <si>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</si>
  <si>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</si>
  <si>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</si>
  <si>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</si>
  <si>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</si>
  <si>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</si>
  <si>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</si>
  <si>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</si>
  <si>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</si>
  <si>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</si>
  <si>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</si>
  <si>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</si>
  <si>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</si>
  <si>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</si>
  <si>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有形固定資産減価償却率や管路経年化率は、類似団体平均値より低いものの、増加傾向にある。これは、法定耐用年数（40年）よりも長い更新基準（ダクタイル鋳鉄管80年、配水用ポリエチレン管60年など）を設定している管種があるためである。
③管路更新率は、計画的な管路更新を行っていることから、類似団体よりも高い水準となっている。</t>
    <phoneticPr fontId="4"/>
  </si>
  <si>
    <t>現在の経営状況は、損益及び資金繰りの両面からみて良好であり、健全な事業運営が行われている。しかしながら、今後は老朽施設の更新や、防災対策（施設の耐震化・浸水対策）に多額の経費が必要となる一方、人口減少等により給水収益の減少が見込まれる。
　そうした中で、将来にわたって安全な水道水を安定供給するため、平成29年度に経営戦略（水道事業ビジョン）を策定し、計画的な老朽施設の更新や防災対策の実施、水道料金の体系・水準の検討など、経営戦略に定める取り組みを着実に推進し、経営基盤の強化に努めている。</t>
    <rPh sb="176" eb="179">
      <t>ケイカクテキ</t>
    </rPh>
    <rPh sb="180" eb="182">
      <t>ロウキュウ</t>
    </rPh>
    <rPh sb="182" eb="184">
      <t>シセツ</t>
    </rPh>
    <rPh sb="185" eb="187">
      <t>コウシン</t>
    </rPh>
    <rPh sb="189" eb="190">
      <t>サイ</t>
    </rPh>
    <rPh sb="190" eb="192">
      <t>タイサク</t>
    </rPh>
    <rPh sb="193" eb="195">
      <t>ジッシ</t>
    </rPh>
    <rPh sb="196" eb="198">
      <t>スイドウ</t>
    </rPh>
    <rPh sb="198" eb="200">
      <t>リョウキン</t>
    </rPh>
    <rPh sb="201" eb="203">
      <t>タイケイ</t>
    </rPh>
    <rPh sb="204" eb="206">
      <t>スイジュン</t>
    </rPh>
    <rPh sb="207" eb="209">
      <t>ケントウ</t>
    </rPh>
    <rPh sb="217" eb="218">
      <t>サダ</t>
    </rPh>
    <phoneticPr fontId="4"/>
  </si>
  <si>
    <t>①②経常収支比率は、経常収益の増額とともに修繕費等の減少に伴う経常費用の減額により前年度から改善している。類似団体平均値より低いものの、100％を超えており、累積欠損金も発生しておらず良好な経営成績を維持している。
③流動比率は、類似団体平均値より低いものの、一般的に理想的といわれる200％を超えており、短期的な債務に対する支払能力は十分な状態である。
④企業債残高対給水収益比率は、類似団体平均値より高いものの、企業債の借入及び償還は計画的に実施しており、企業債残高は適正規模であると考えている。ただし、将来の利子負担軽減のため必要な資金は確保しつつ借入額の抑制に努めていく必要がある。
⑤料金回収率は、類似団体平均値より高く、100％を超えているため、給水に係る費用が給水収益で賄えている。
⑥給水原価は、類似団体平均値より低く、類似団体よりも少ない経費で給水が行えている。
⑦施設利用率は、類似団体平均値より低くなっているが、本市の地理的条件や災害などの非常時に対する備えを総合的に勘案すると、施設能力は適性規模であると考えている。
⑧有収率は、類似団体平均値より高く、類似団体よりも漏水量などが抑制され、配水が効率的に収益につながっている。</t>
    <rPh sb="41" eb="42">
      <t>ゼン</t>
    </rPh>
    <rPh sb="46" eb="48">
      <t>カイゼン</t>
    </rPh>
    <rPh sb="289" eb="291">
      <t>ヒツヨウ</t>
    </rPh>
    <rPh sb="313" eb="314">
      <t>タカ</t>
    </rPh>
    <rPh sb="360" eb="363">
      <t>ヘイキンチ</t>
    </rPh>
    <rPh sb="365" eb="366">
      <t>ヒク</t>
    </rPh>
    <rPh sb="368" eb="370">
      <t>ルイジ</t>
    </rPh>
    <rPh sb="370" eb="372">
      <t>ダンタイ</t>
    </rPh>
    <rPh sb="375" eb="376">
      <t>スク</t>
    </rPh>
    <rPh sb="378" eb="380">
      <t>ケイヒ</t>
    </rPh>
    <rPh sb="381" eb="383">
      <t>キュウスイ</t>
    </rPh>
    <rPh sb="384" eb="3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</si>
</sst>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0.72</c:v>
                </c:pt>
                <c:pt idx="1">
                  <c:v>0.64</c:v>
                </c:pt>
                <c:pt idx="2">
                  <c:v>1.31</c:v>
                </c:pt>
                <c:pt idx="3">
                  <c:v>1.31</c:v>
                </c:pt>
                <c:pt idx="4">
                  <c:v>1.46</c:v>
                </c:pt>
              </c:numCache>
            </c:numRef>
          </c:val>
          <c:extLst xmlns:c16r2="http://schemas.microsoft.com/office/drawing/2015/06/chart">
            <c:ext xmlns:c16="http://schemas.microsoft.com/office/drawing/2014/chart" uri="{C3380CC4-5D6E-409C-BE32-E72D297353CC}">
              <c16:uniqueId val="{00000000-F306-4E6E-820A-891E45319D6A}"/>
            </c:ext>
          </c:extLst>
        </c:ser>
        <c:dLbls>
          <c:showLegendKey val="0"/>
          <c:showVal val="0"/>
          <c:showCatName val="0"/>
          <c:showSerName val="0"/>
          <c:showPercent val="0"/>
          <c:showBubbleSize val="0"/>
        </c:dLbls>
        <c:gapWidth val="150"/>
        <c:axId val="492142280"/>
        <c:axId val="49214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F306-4E6E-820A-891E45319D6A}"/>
            </c:ext>
          </c:extLst>
        </c:ser>
        <c:dLbls>
          <c:showLegendKey val="0"/>
          <c:showVal val="0"/>
          <c:showCatName val="0"/>
          <c:showSerName val="0"/>
          <c:showPercent val="0"/>
          <c:showBubbleSize val="0"/>
        </c:dLbls>
        <c:marker val="1"/>
        <c:smooth val="0"/>
        <c:axId val="492142280"/>
        <c:axId val="492142672"/>
      </c:lineChart>
      <c:dateAx>
        <c:axId val="492142280"/>
        <c:scaling>
          <c:orientation val="minMax"/>
        </c:scaling>
        <c:delete val="1"/>
        <c:axPos val="b"/>
        <c:numFmt formatCode="ge" sourceLinked="1"/>
        <c:majorTickMark val="none"/>
        <c:minorTickMark val="none"/>
        <c:tickLblPos val="none"/>
        <c:crossAx val="492142672"/>
        <c:crosses val="autoZero"/>
        <c:auto val="1"/>
        <c:lblOffset val="100"/>
        <c:baseTimeUnit val="years"/>
      </c:dateAx>
      <c:valAx>
        <c:axId val="4921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4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115.6</c:v>
                </c:pt>
                <c:pt idx="1">
                  <c:v>115.6</c:v>
                </c:pt>
                <c:pt idx="2">
                  <c:v>116.17</c:v>
                </c:pt>
                <c:pt idx="3">
                  <c:v>110.78</c:v>
                </c:pt>
                <c:pt idx="4">
                  <c:v>112.14</c:v>
                </c:pt>
              </c:numCache>
            </c:numRef>
          </c:val>
          <c:extLst xmlns:c16r2="http://schemas.microsoft.com/office/drawing/2015/06/chart">
            <c:ext xmlns:c16="http://schemas.microsoft.com/office/drawing/2014/chart" uri="{C3380CC4-5D6E-409C-BE32-E72D297353CC}">
              <c16:uniqueId val="{00000000-6605-4BE9-A839-B46F745AEF6A}"/>
            </c:ext>
          </c:extLst>
        </c:ser>
        <c:dLbls>
          <c:showLegendKey val="0"/>
          <c:showVal val="0"/>
          <c:showCatName val="0"/>
          <c:showSerName val="0"/>
          <c:showPercent val="0"/>
          <c:showBubbleSize val="0"/>
        </c:dLbls>
        <c:gapWidth val="150"/>
        <c:axId val="492151296"/>
        <c:axId val="4921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6605-4BE9-A839-B46F745AEF6A}"/>
            </c:ext>
          </c:extLst>
        </c:ser>
        <c:dLbls>
          <c:showLegendKey val="0"/>
          <c:showVal val="0"/>
          <c:showCatName val="0"/>
          <c:showSerName val="0"/>
          <c:showPercent val="0"/>
          <c:showBubbleSize val="0"/>
        </c:dLbls>
        <c:marker val="1"/>
        <c:smooth val="0"/>
        <c:axId val="492151296"/>
        <c:axId val="492152864"/>
      </c:lineChart>
      <c:dateAx>
        <c:axId val="492151296"/>
        <c:scaling>
          <c:orientation val="minMax"/>
        </c:scaling>
        <c:delete val="1"/>
        <c:axPos val="b"/>
        <c:numFmt formatCode="ge" sourceLinked="1"/>
        <c:majorTickMark val="none"/>
        <c:minorTickMark val="none"/>
        <c:tickLblPos val="none"/>
        <c:crossAx val="492152864"/>
        <c:crosses val="autoZero"/>
        <c:auto val="1"/>
        <c:lblOffset val="100"/>
        <c:baseTimeUnit val="years"/>
      </c:dateAx>
      <c:valAx>
        <c:axId val="49215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1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43.12</c:v>
                </c:pt>
                <c:pt idx="1">
                  <c:v>44.29</c:v>
                </c:pt>
                <c:pt idx="2">
                  <c:v>44.97</c:v>
                </c:pt>
                <c:pt idx="3">
                  <c:v>45.83</c:v>
                </c:pt>
                <c:pt idx="4">
                  <c:v>46.18</c:v>
                </c:pt>
              </c:numCache>
            </c:numRef>
          </c:val>
          <c:extLst xmlns:c16r2="http://schemas.microsoft.com/office/drawing/2015/06/chart">
            <c:ext xmlns:c16="http://schemas.microsoft.com/office/drawing/2014/chart" uri="{C3380CC4-5D6E-409C-BE32-E72D297353CC}">
              <c16:uniqueId val="{00000000-B1FD-40A8-9EE7-8A5933013E37}"/>
            </c:ext>
          </c:extLst>
        </c:ser>
        <c:dLbls>
          <c:showLegendKey val="0"/>
          <c:showVal val="0"/>
          <c:showCatName val="0"/>
          <c:showSerName val="0"/>
          <c:showPercent val="0"/>
          <c:showBubbleSize val="0"/>
        </c:dLbls>
        <c:gapWidth val="150"/>
        <c:axId val="492153256"/>
        <c:axId val="49215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B1FD-40A8-9EE7-8A5933013E37}"/>
            </c:ext>
          </c:extLst>
        </c:ser>
        <c:dLbls>
          <c:showLegendKey val="0"/>
          <c:showVal val="0"/>
          <c:showCatName val="0"/>
          <c:showSerName val="0"/>
          <c:showPercent val="0"/>
          <c:showBubbleSize val="0"/>
        </c:dLbls>
        <c:marker val="1"/>
        <c:smooth val="0"/>
        <c:axId val="492153256"/>
        <c:axId val="492152080"/>
      </c:lineChart>
      <c:dateAx>
        <c:axId val="492153256"/>
        <c:scaling>
          <c:orientation val="minMax"/>
        </c:scaling>
        <c:delete val="1"/>
        <c:axPos val="b"/>
        <c:numFmt formatCode="ge" sourceLinked="1"/>
        <c:majorTickMark val="none"/>
        <c:minorTickMark val="none"/>
        <c:tickLblPos val="none"/>
        <c:crossAx val="492152080"/>
        <c:crosses val="autoZero"/>
        <c:auto val="1"/>
        <c:lblOffset val="100"/>
        <c:baseTimeUnit val="years"/>
      </c:dateAx>
      <c:valAx>
        <c:axId val="49215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5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7.77</c:v>
                </c:pt>
                <c:pt idx="1">
                  <c:v>9.01</c:v>
                </c:pt>
                <c:pt idx="2">
                  <c:v>9.19</c:v>
                </c:pt>
                <c:pt idx="3">
                  <c:v>9.42</c:v>
                </c:pt>
                <c:pt idx="4">
                  <c:v>9.8699999999999992</c:v>
                </c:pt>
              </c:numCache>
            </c:numRef>
          </c:val>
          <c:extLst xmlns:c16r2="http://schemas.microsoft.com/office/drawing/2015/06/chart">
            <c:ext xmlns:c16="http://schemas.microsoft.com/office/drawing/2014/chart" uri="{C3380CC4-5D6E-409C-BE32-E72D297353CC}">
              <c16:uniqueId val="{00000000-85D9-47EE-B155-DCBC832F1FF0}"/>
            </c:ext>
          </c:extLst>
        </c:ser>
        <c:dLbls>
          <c:showLegendKey val="0"/>
          <c:showVal val="0"/>
          <c:showCatName val="0"/>
          <c:showSerName val="0"/>
          <c:showPercent val="0"/>
          <c:showBubbleSize val="0"/>
        </c:dLbls>
        <c:gapWidth val="150"/>
        <c:axId val="635305728"/>
        <c:axId val="63530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85D9-47EE-B155-DCBC832F1FF0}"/>
            </c:ext>
          </c:extLst>
        </c:ser>
        <c:dLbls>
          <c:showLegendKey val="0"/>
          <c:showVal val="0"/>
          <c:showCatName val="0"/>
          <c:showSerName val="0"/>
          <c:showPercent val="0"/>
          <c:showBubbleSize val="0"/>
        </c:dLbls>
        <c:marker val="1"/>
        <c:smooth val="0"/>
        <c:axId val="635305728"/>
        <c:axId val="635309648"/>
      </c:lineChart>
      <c:dateAx>
        <c:axId val="635305728"/>
        <c:scaling>
          <c:orientation val="minMax"/>
        </c:scaling>
        <c:delete val="1"/>
        <c:axPos val="b"/>
        <c:numFmt formatCode="ge" sourceLinked="1"/>
        <c:majorTickMark val="none"/>
        <c:minorTickMark val="none"/>
        <c:tickLblPos val="none"/>
        <c:crossAx val="635309648"/>
        <c:crosses val="autoZero"/>
        <c:auto val="1"/>
        <c:lblOffset val="100"/>
        <c:baseTimeUnit val="years"/>
      </c:dateAx>
      <c:valAx>
        <c:axId val="63530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3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A0-47F7-9BC1-D9496A61C717}"/>
            </c:ext>
          </c:extLst>
        </c:ser>
        <c:dLbls>
          <c:showLegendKey val="0"/>
          <c:showVal val="0"/>
          <c:showCatName val="0"/>
          <c:showSerName val="0"/>
          <c:showPercent val="0"/>
          <c:showBubbleSize val="0"/>
        </c:dLbls>
        <c:gapWidth val="150"/>
        <c:axId val="635312392"/>
        <c:axId val="6353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07A0-47F7-9BC1-D9496A61C717}"/>
            </c:ext>
          </c:extLst>
        </c:ser>
        <c:dLbls>
          <c:showLegendKey val="0"/>
          <c:showVal val="0"/>
          <c:showCatName val="0"/>
          <c:showSerName val="0"/>
          <c:showPercent val="0"/>
          <c:showBubbleSize val="0"/>
        </c:dLbls>
        <c:marker val="1"/>
        <c:smooth val="0"/>
        <c:axId val="635312392"/>
        <c:axId val="635307296"/>
      </c:lineChart>
      <c:dateAx>
        <c:axId val="635312392"/>
        <c:scaling>
          <c:orientation val="minMax"/>
        </c:scaling>
        <c:delete val="1"/>
        <c:axPos val="b"/>
        <c:numFmt formatCode="ge" sourceLinked="1"/>
        <c:majorTickMark val="none"/>
        <c:minorTickMark val="none"/>
        <c:tickLblPos val="none"/>
        <c:crossAx val="635307296"/>
        <c:crosses val="autoZero"/>
        <c:auto val="1"/>
        <c:lblOffset val="100"/>
        <c:baseTimeUnit val="years"/>
      </c:dateAx>
      <c:valAx>
        <c:axId val="63530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531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176.55</c:v>
                </c:pt>
                <c:pt idx="1">
                  <c:v>215.39</c:v>
                </c:pt>
                <c:pt idx="2">
                  <c:v>236.47</c:v>
                </c:pt>
                <c:pt idx="3">
                  <c:v>238.52</c:v>
                </c:pt>
                <c:pt idx="4">
                  <c:v>234.84</c:v>
                </c:pt>
              </c:numCache>
            </c:numRef>
          </c:val>
          <c:extLst xmlns:c16r2="http://schemas.microsoft.com/office/drawing/2015/06/chart">
            <c:ext xmlns:c16="http://schemas.microsoft.com/office/drawing/2014/chart" uri="{C3380CC4-5D6E-409C-BE32-E72D297353CC}">
              <c16:uniqueId val="{00000000-AEB0-4DC5-A6C3-027F8135E4C3}"/>
            </c:ext>
          </c:extLst>
        </c:ser>
        <c:dLbls>
          <c:showLegendKey val="0"/>
          <c:showVal val="0"/>
          <c:showCatName val="0"/>
          <c:showSerName val="0"/>
          <c:showPercent val="0"/>
          <c:showBubbleSize val="0"/>
        </c:dLbls>
        <c:gapWidth val="150"/>
        <c:axId val="635308472"/>
        <c:axId val="63530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AEB0-4DC5-A6C3-027F8135E4C3}"/>
            </c:ext>
          </c:extLst>
        </c:ser>
        <c:dLbls>
          <c:showLegendKey val="0"/>
          <c:showVal val="0"/>
          <c:showCatName val="0"/>
          <c:showSerName val="0"/>
          <c:showPercent val="0"/>
          <c:showBubbleSize val="0"/>
        </c:dLbls>
        <c:marker val="1"/>
        <c:smooth val="0"/>
        <c:axId val="635308472"/>
        <c:axId val="635308864"/>
      </c:lineChart>
      <c:dateAx>
        <c:axId val="635308472"/>
        <c:scaling>
          <c:orientation val="minMax"/>
        </c:scaling>
        <c:delete val="1"/>
        <c:axPos val="b"/>
        <c:numFmt formatCode="ge" sourceLinked="1"/>
        <c:majorTickMark val="none"/>
        <c:minorTickMark val="none"/>
        <c:tickLblPos val="none"/>
        <c:crossAx val="635308864"/>
        <c:crosses val="autoZero"/>
        <c:auto val="1"/>
        <c:lblOffset val="100"/>
        <c:baseTimeUnit val="years"/>
      </c:dateAx>
      <c:valAx>
        <c:axId val="63530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530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494.51</c:v>
                </c:pt>
                <c:pt idx="1">
                  <c:v>473.65</c:v>
                </c:pt>
                <c:pt idx="2">
                  <c:v>469.26</c:v>
                </c:pt>
                <c:pt idx="3">
                  <c:v>459.83</c:v>
                </c:pt>
                <c:pt idx="4">
                  <c:v>465.83</c:v>
                </c:pt>
              </c:numCache>
            </c:numRef>
          </c:val>
          <c:extLst xmlns:c16r2="http://schemas.microsoft.com/office/drawing/2015/06/chart">
            <c:ext xmlns:c16="http://schemas.microsoft.com/office/drawing/2014/chart" uri="{C3380CC4-5D6E-409C-BE32-E72D297353CC}">
              <c16:uniqueId val="{00000000-8B3A-4EFD-B746-0A8FD45391C5}"/>
            </c:ext>
          </c:extLst>
        </c:ser>
        <c:dLbls>
          <c:showLegendKey val="0"/>
          <c:showVal val="0"/>
          <c:showCatName val="0"/>
          <c:showSerName val="0"/>
          <c:showPercent val="0"/>
          <c:showBubbleSize val="0"/>
        </c:dLbls>
        <c:gapWidth val="150"/>
        <c:axId val="635313960"/>
        <c:axId val="63531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8B3A-4EFD-B746-0A8FD45391C5}"/>
            </c:ext>
          </c:extLst>
        </c:ser>
        <c:dLbls>
          <c:showLegendKey val="0"/>
          <c:showVal val="0"/>
          <c:showCatName val="0"/>
          <c:showSerName val="0"/>
          <c:showPercent val="0"/>
          <c:showBubbleSize val="0"/>
        </c:dLbls>
        <c:marker val="1"/>
        <c:smooth val="0"/>
        <c:axId val="635313960"/>
        <c:axId val="635314352"/>
      </c:lineChart>
      <c:dateAx>
        <c:axId val="635313960"/>
        <c:scaling>
          <c:orientation val="minMax"/>
        </c:scaling>
        <c:delete val="1"/>
        <c:axPos val="b"/>
        <c:numFmt formatCode="ge" sourceLinked="1"/>
        <c:majorTickMark val="none"/>
        <c:minorTickMark val="none"/>
        <c:tickLblPos val="none"/>
        <c:crossAx val="635314352"/>
        <c:crosses val="autoZero"/>
        <c:auto val="1"/>
        <c:lblOffset val="100"/>
        <c:baseTimeUnit val="years"/>
      </c:dateAx>
      <c:valAx>
        <c:axId val="63531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531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110.2</c:v>
                </c:pt>
                <c:pt idx="1">
                  <c:v>111.9</c:v>
                </c:pt>
                <c:pt idx="2">
                  <c:v>112.84</c:v>
                </c:pt>
                <c:pt idx="3">
                  <c:v>106.54</c:v>
                </c:pt>
                <c:pt idx="4">
                  <c:v>108.1</c:v>
                </c:pt>
              </c:numCache>
            </c:numRef>
          </c:val>
          <c:extLst xmlns:c16r2="http://schemas.microsoft.com/office/drawing/2015/06/chart">
            <c:ext xmlns:c16="http://schemas.microsoft.com/office/drawing/2014/chart" uri="{C3380CC4-5D6E-409C-BE32-E72D297353CC}">
              <c16:uniqueId val="{00000000-B52D-4B54-AFC8-DB9FAD88753F}"/>
            </c:ext>
          </c:extLst>
        </c:ser>
        <c:dLbls>
          <c:showLegendKey val="0"/>
          <c:showVal val="0"/>
          <c:showCatName val="0"/>
          <c:showSerName val="0"/>
          <c:showPercent val="0"/>
          <c:showBubbleSize val="0"/>
        </c:dLbls>
        <c:gapWidth val="150"/>
        <c:axId val="635319448"/>
        <c:axId val="63532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B52D-4B54-AFC8-DB9FAD88753F}"/>
            </c:ext>
          </c:extLst>
        </c:ser>
        <c:dLbls>
          <c:showLegendKey val="0"/>
          <c:showVal val="0"/>
          <c:showCatName val="0"/>
          <c:showSerName val="0"/>
          <c:showPercent val="0"/>
          <c:showBubbleSize val="0"/>
        </c:dLbls>
        <c:marker val="1"/>
        <c:smooth val="0"/>
        <c:axId val="635319448"/>
        <c:axId val="635320232"/>
      </c:lineChart>
      <c:dateAx>
        <c:axId val="635319448"/>
        <c:scaling>
          <c:orientation val="minMax"/>
        </c:scaling>
        <c:delete val="1"/>
        <c:axPos val="b"/>
        <c:numFmt formatCode="ge" sourceLinked="1"/>
        <c:majorTickMark val="none"/>
        <c:minorTickMark val="none"/>
        <c:tickLblPos val="none"/>
        <c:crossAx val="635320232"/>
        <c:crosses val="autoZero"/>
        <c:auto val="1"/>
        <c:lblOffset val="100"/>
        <c:baseTimeUnit val="years"/>
      </c:dateAx>
      <c:valAx>
        <c:axId val="63532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31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154.94999999999999</c:v>
                </c:pt>
                <c:pt idx="1">
                  <c:v>152.81</c:v>
                </c:pt>
                <c:pt idx="2">
                  <c:v>151.44</c:v>
                </c:pt>
                <c:pt idx="3">
                  <c:v>160.59</c:v>
                </c:pt>
                <c:pt idx="4">
                  <c:v>158.58000000000001</c:v>
                </c:pt>
              </c:numCache>
            </c:numRef>
          </c:val>
          <c:extLst xmlns:c16r2="http://schemas.microsoft.com/office/drawing/2015/06/chart">
            <c:ext xmlns:c16="http://schemas.microsoft.com/office/drawing/2014/chart" uri="{C3380CC4-5D6E-409C-BE32-E72D297353CC}">
              <c16:uniqueId val="{00000000-2A53-42ED-A46E-6E3BA7C90BB8}"/>
            </c:ext>
          </c:extLst>
        </c:ser>
        <c:dLbls>
          <c:showLegendKey val="0"/>
          <c:showVal val="0"/>
          <c:showCatName val="0"/>
          <c:showSerName val="0"/>
          <c:showPercent val="0"/>
          <c:showBubbleSize val="0"/>
        </c:dLbls>
        <c:gapWidth val="150"/>
        <c:axId val="635289656"/>
        <c:axId val="63529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2A53-42ED-A46E-6E3BA7C90BB8}"/>
            </c:ext>
          </c:extLst>
        </c:ser>
        <c:dLbls>
          <c:showLegendKey val="0"/>
          <c:showVal val="0"/>
          <c:showCatName val="0"/>
          <c:showSerName val="0"/>
          <c:showPercent val="0"/>
          <c:showBubbleSize val="0"/>
        </c:dLbls>
        <c:marker val="1"/>
        <c:smooth val="0"/>
        <c:axId val="635289656"/>
        <c:axId val="635297104"/>
      </c:lineChart>
      <c:dateAx>
        <c:axId val="635289656"/>
        <c:scaling>
          <c:orientation val="minMax"/>
        </c:scaling>
        <c:delete val="1"/>
        <c:axPos val="b"/>
        <c:numFmt formatCode="ge" sourceLinked="1"/>
        <c:majorTickMark val="none"/>
        <c:minorTickMark val="none"/>
        <c:tickLblPos val="none"/>
        <c:crossAx val="635297104"/>
        <c:crosses val="autoZero"/>
        <c:auto val="1"/>
        <c:lblOffset val="100"/>
        <c:baseTimeUnit val="years"/>
      </c:dateAx>
      <c:valAx>
        <c:axId val="63529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28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59.47</c:v>
                </c:pt>
                <c:pt idx="1">
                  <c:v>60.41</c:v>
                </c:pt>
                <c:pt idx="2">
                  <c:v>59.81</c:v>
                </c:pt>
                <c:pt idx="3">
                  <c:v>60.19</c:v>
                </c:pt>
                <c:pt idx="4">
                  <c:v>60.69</c:v>
                </c:pt>
              </c:numCache>
            </c:numRef>
          </c:val>
          <c:extLst xmlns:c16r2="http://schemas.microsoft.com/office/drawing/2015/06/chart">
            <c:ext xmlns:c16="http://schemas.microsoft.com/office/drawing/2014/chart" uri="{C3380CC4-5D6E-409C-BE32-E72D297353CC}">
              <c16:uniqueId val="{00000000-2C13-4D38-93F0-397E52958EB3}"/>
            </c:ext>
          </c:extLst>
        </c:ser>
        <c:dLbls>
          <c:showLegendKey val="0"/>
          <c:showVal val="0"/>
          <c:showCatName val="0"/>
          <c:showSerName val="0"/>
          <c:showPercent val="0"/>
          <c:showBubbleSize val="0"/>
        </c:dLbls>
        <c:gapWidth val="150"/>
        <c:axId val="635300240"/>
        <c:axId val="63529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2C13-4D38-93F0-397E52958EB3}"/>
            </c:ext>
          </c:extLst>
        </c:ser>
        <c:dLbls>
          <c:showLegendKey val="0"/>
          <c:showVal val="0"/>
          <c:showCatName val="0"/>
          <c:showSerName val="0"/>
          <c:showPercent val="0"/>
          <c:showBubbleSize val="0"/>
        </c:dLbls>
        <c:marker val="1"/>
        <c:smooth val="0"/>
        <c:axId val="635300240"/>
        <c:axId val="635297496"/>
      </c:lineChart>
      <c:dateAx>
        <c:axId val="635300240"/>
        <c:scaling>
          <c:orientation val="minMax"/>
        </c:scaling>
        <c:delete val="1"/>
        <c:axPos val="b"/>
        <c:numFmt formatCode="ge" sourceLinked="1"/>
        <c:majorTickMark val="none"/>
        <c:minorTickMark val="none"/>
        <c:tickLblPos val="none"/>
        <c:crossAx val="635297496"/>
        <c:crosses val="autoZero"/>
        <c:auto val="1"/>
        <c:lblOffset val="100"/>
        <c:baseTimeUnit val="years"/>
      </c:dateAx>
      <c:valAx>
        <c:axId val="63529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30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94.67</c:v>
                </c:pt>
                <c:pt idx="1">
                  <c:v>93.74</c:v>
                </c:pt>
                <c:pt idx="2">
                  <c:v>94.48</c:v>
                </c:pt>
                <c:pt idx="3">
                  <c:v>94.66</c:v>
                </c:pt>
                <c:pt idx="4">
                  <c:v>94.09</c:v>
                </c:pt>
              </c:numCache>
            </c:numRef>
          </c:val>
          <c:extLst xmlns:c16r2="http://schemas.microsoft.com/office/drawing/2015/06/chart">
            <c:ext xmlns:c16="http://schemas.microsoft.com/office/drawing/2014/chart" uri="{C3380CC4-5D6E-409C-BE32-E72D297353CC}">
              <c16:uniqueId val="{00000000-CAFF-4BCF-B79B-529848803DBC}"/>
            </c:ext>
          </c:extLst>
        </c:ser>
        <c:dLbls>
          <c:showLegendKey val="0"/>
          <c:showVal val="0"/>
          <c:showCatName val="0"/>
          <c:showSerName val="0"/>
          <c:showPercent val="0"/>
          <c:showBubbleSize val="0"/>
        </c:dLbls>
        <c:gapWidth val="150"/>
        <c:axId val="635299456"/>
        <c:axId val="63529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CAFF-4BCF-B79B-529848803DBC}"/>
            </c:ext>
          </c:extLst>
        </c:ser>
        <c:dLbls>
          <c:showLegendKey val="0"/>
          <c:showVal val="0"/>
          <c:showCatName val="0"/>
          <c:showSerName val="0"/>
          <c:showPercent val="0"/>
          <c:showBubbleSize val="0"/>
        </c:dLbls>
        <c:marker val="1"/>
        <c:smooth val="0"/>
        <c:axId val="635299456"/>
        <c:axId val="635294360"/>
      </c:lineChart>
      <c:dateAx>
        <c:axId val="635299456"/>
        <c:scaling>
          <c:orientation val="minMax"/>
        </c:scaling>
        <c:delete val="1"/>
        <c:axPos val="b"/>
        <c:numFmt formatCode="ge" sourceLinked="1"/>
        <c:majorTickMark val="none"/>
        <c:minorTickMark val="none"/>
        <c:tickLblPos val="none"/>
        <c:crossAx val="635294360"/>
        <c:crosses val="autoZero"/>
        <c:auto val="1"/>
        <c:lblOffset val="100"/>
        <c:baseTimeUnit val="years"/>
      </c:dateAx>
      <c:valAx>
        <c:axId val="63529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2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山口市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自治体職員</v>
      </c>
      <c r="AE8" s="59"/>
      <c r="AF8" s="59"/>
      <c r="AG8" s="59"/>
      <c r="AH8" s="59"/>
      <c r="AI8" s="59"/>
      <c r="AJ8" s="59"/>
      <c r="AK8" s="4"/>
      <c r="AL8" s="60">
        <f>データ!$R$6</f>
        <v>192246</v>
      </c>
      <c r="AM8" s="60"/>
      <c r="AN8" s="60"/>
      <c r="AO8" s="60"/>
      <c r="AP8" s="60"/>
      <c r="AQ8" s="60"/>
      <c r="AR8" s="60"/>
      <c r="AS8" s="60"/>
      <c r="AT8" s="51">
        <f>データ!$S$6</f>
        <v>1023.23</v>
      </c>
      <c r="AU8" s="52"/>
      <c r="AV8" s="52"/>
      <c r="AW8" s="52"/>
      <c r="AX8" s="52"/>
      <c r="AY8" s="52"/>
      <c r="AZ8" s="52"/>
      <c r="BA8" s="52"/>
      <c r="BB8" s="53">
        <f>データ!$T$6</f>
        <v>187.88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67.34</v>
      </c>
      <c r="J10" s="52"/>
      <c r="K10" s="52"/>
      <c r="L10" s="52"/>
      <c r="M10" s="52"/>
      <c r="N10" s="52"/>
      <c r="O10" s="63"/>
      <c r="P10" s="53">
        <f>データ!$P$6</f>
        <v>90.73</v>
      </c>
      <c r="Q10" s="53"/>
      <c r="R10" s="53"/>
      <c r="S10" s="53"/>
      <c r="T10" s="53"/>
      <c r="U10" s="53"/>
      <c r="V10" s="53"/>
      <c r="W10" s="60">
        <f>データ!$Q$6</f>
        <v>2813</v>
      </c>
      <c r="X10" s="60"/>
      <c r="Y10" s="60"/>
      <c r="Z10" s="60"/>
      <c r="AA10" s="60"/>
      <c r="AB10" s="60"/>
      <c r="AC10" s="60"/>
      <c r="AD10" s="2"/>
      <c r="AE10" s="2"/>
      <c r="AF10" s="2"/>
      <c r="AG10" s="2"/>
      <c r="AH10" s="4"/>
      <c r="AI10" s="4"/>
      <c r="AJ10" s="4"/>
      <c r="AK10" s="4"/>
      <c r="AL10" s="60">
        <f>データ!$U$6</f>
        <v>173407</v>
      </c>
      <c r="AM10" s="60"/>
      <c r="AN10" s="60"/>
      <c r="AO10" s="60"/>
      <c r="AP10" s="60"/>
      <c r="AQ10" s="60"/>
      <c r="AR10" s="60"/>
      <c r="AS10" s="60"/>
      <c r="AT10" s="51">
        <f>データ!$V$6</f>
        <v>138.97</v>
      </c>
      <c r="AU10" s="52"/>
      <c r="AV10" s="52"/>
      <c r="AW10" s="52"/>
      <c r="AX10" s="52"/>
      <c r="AY10" s="52"/>
      <c r="AZ10" s="52"/>
      <c r="BA10" s="52"/>
      <c r="BB10" s="53">
        <f>データ!$W$6</f>
        <v>1247.8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TlfbncRb/+KMEv7ugIfl++JJUCvrKFhMQVDzeS0HlTSZ7/80CnmfZwpjfobYK5qjH4BC3CP7y2q0iaJpxfP9w==" saltValue="91J4DBtlFJ1wbE8Om/8t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352039</v>
      </c>
      <c r="D6" s="34">
        <f t="shared" si="3"/>
        <v>46</v>
      </c>
      <c r="E6" s="34">
        <f t="shared" si="3"/>
        <v>1</v>
      </c>
      <c r="F6" s="34">
        <f t="shared" si="3"/>
        <v>0</v>
      </c>
      <c r="G6" s="34">
        <f t="shared" si="3"/>
        <v>1</v>
      </c>
      <c r="H6" s="34" t="str">
        <f t="shared" si="3"/>
        <v>山口県　山口市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67.34</v>
      </c>
      <c r="P6" s="35">
        <f t="shared" si="3"/>
        <v>90.73</v>
      </c>
      <c r="Q6" s="35">
        <f t="shared" si="3"/>
        <v>2813</v>
      </c>
      <c r="R6" s="35">
        <f t="shared" si="3"/>
        <v>192246</v>
      </c>
      <c r="S6" s="35">
        <f t="shared" si="3"/>
        <v>1023.23</v>
      </c>
      <c r="T6" s="35">
        <f t="shared" si="3"/>
        <v>187.88</v>
      </c>
      <c r="U6" s="35">
        <f t="shared" si="3"/>
        <v>173407</v>
      </c>
      <c r="V6" s="35">
        <f t="shared" si="3"/>
        <v>138.97</v>
      </c>
      <c r="W6" s="35">
        <f t="shared" si="3"/>
        <v>1247.8</v>
      </c>
      <c r="X6" s="36">
        <f>IF(X7="",NA(),X7)</f>
        <v>115.6</v>
      </c>
      <c r="Y6" s="36">
        <f t="shared" ref="Y6:AG6" si="4">IF(Y7="",NA(),Y7)</f>
        <v>115.6</v>
      </c>
      <c r="Z6" s="36">
        <f t="shared" si="4"/>
        <v>116.17</v>
      </c>
      <c r="AA6" s="36">
        <f t="shared" si="4"/>
        <v>110.78</v>
      </c>
      <c r="AB6" s="36">
        <f t="shared" si="4"/>
        <v>112.14</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176.55</v>
      </c>
      <c r="AU6" s="36">
        <f t="shared" ref="AU6:BC6" si="6">IF(AU7="",NA(),AU7)</f>
        <v>215.39</v>
      </c>
      <c r="AV6" s="36">
        <f t="shared" si="6"/>
        <v>236.47</v>
      </c>
      <c r="AW6" s="36">
        <f t="shared" si="6"/>
        <v>238.52</v>
      </c>
      <c r="AX6" s="36">
        <f t="shared" si="6"/>
        <v>234.84</v>
      </c>
      <c r="AY6" s="36">
        <f t="shared" si="6"/>
        <v>289.8</v>
      </c>
      <c r="AZ6" s="36">
        <f t="shared" si="6"/>
        <v>299.44</v>
      </c>
      <c r="BA6" s="36">
        <f t="shared" si="6"/>
        <v>311.99</v>
      </c>
      <c r="BB6" s="36">
        <f t="shared" si="6"/>
        <v>307.83</v>
      </c>
      <c r="BC6" s="36">
        <f t="shared" si="6"/>
        <v>318.89</v>
      </c>
      <c r="BD6" s="35" t="str">
        <f>IF(BD7="","",IF(BD7="-","【-】","【"&amp;SUBSTITUTE(TEXT(BD7,"#,##0.00"),"-","△")&amp;"】"))</f>
        <v>【261.93】</v>
      </c>
      <c r="BE6" s="36">
        <f>IF(BE7="",NA(),BE7)</f>
        <v>494.51</v>
      </c>
      <c r="BF6" s="36">
        <f t="shared" ref="BF6:BN6" si="7">IF(BF7="",NA(),BF7)</f>
        <v>473.65</v>
      </c>
      <c r="BG6" s="36">
        <f t="shared" si="7"/>
        <v>469.26</v>
      </c>
      <c r="BH6" s="36">
        <f t="shared" si="7"/>
        <v>459.83</v>
      </c>
      <c r="BI6" s="36">
        <f t="shared" si="7"/>
        <v>465.83</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110.2</v>
      </c>
      <c r="BQ6" s="36">
        <f t="shared" ref="BQ6:BY6" si="8">IF(BQ7="",NA(),BQ7)</f>
        <v>111.9</v>
      </c>
      <c r="BR6" s="36">
        <f t="shared" si="8"/>
        <v>112.84</v>
      </c>
      <c r="BS6" s="36">
        <f t="shared" si="8"/>
        <v>106.54</v>
      </c>
      <c r="BT6" s="36">
        <f t="shared" si="8"/>
        <v>108.1</v>
      </c>
      <c r="BU6" s="36">
        <f t="shared" si="8"/>
        <v>107.05</v>
      </c>
      <c r="BV6" s="36">
        <f t="shared" si="8"/>
        <v>106.4</v>
      </c>
      <c r="BW6" s="36">
        <f t="shared" si="8"/>
        <v>107.61</v>
      </c>
      <c r="BX6" s="36">
        <f t="shared" si="8"/>
        <v>106.02</v>
      </c>
      <c r="BY6" s="36">
        <f t="shared" si="8"/>
        <v>104.84</v>
      </c>
      <c r="BZ6" s="35" t="str">
        <f>IF(BZ7="","",IF(BZ7="-","【-】","【"&amp;SUBSTITUTE(TEXT(BZ7,"#,##0.00"),"-","△")&amp;"】"))</f>
        <v>【103.91】</v>
      </c>
      <c r="CA6" s="36">
        <f>IF(CA7="",NA(),CA7)</f>
        <v>154.94999999999999</v>
      </c>
      <c r="CB6" s="36">
        <f t="shared" ref="CB6:CJ6" si="9">IF(CB7="",NA(),CB7)</f>
        <v>152.81</v>
      </c>
      <c r="CC6" s="36">
        <f t="shared" si="9"/>
        <v>151.44</v>
      </c>
      <c r="CD6" s="36">
        <f t="shared" si="9"/>
        <v>160.59</v>
      </c>
      <c r="CE6" s="36">
        <f t="shared" si="9"/>
        <v>158.58000000000001</v>
      </c>
      <c r="CF6" s="36">
        <f t="shared" si="9"/>
        <v>155.09</v>
      </c>
      <c r="CG6" s="36">
        <f t="shared" si="9"/>
        <v>156.29</v>
      </c>
      <c r="CH6" s="36">
        <f t="shared" si="9"/>
        <v>155.69</v>
      </c>
      <c r="CI6" s="36">
        <f t="shared" si="9"/>
        <v>158.6</v>
      </c>
      <c r="CJ6" s="36">
        <f t="shared" si="9"/>
        <v>161.82</v>
      </c>
      <c r="CK6" s="35" t="str">
        <f>IF(CK7="","",IF(CK7="-","【-】","【"&amp;SUBSTITUTE(TEXT(CK7,"#,##0.00"),"-","△")&amp;"】"))</f>
        <v>【167.11】</v>
      </c>
      <c r="CL6" s="36">
        <f>IF(CL7="",NA(),CL7)</f>
        <v>59.47</v>
      </c>
      <c r="CM6" s="36">
        <f t="shared" ref="CM6:CU6" si="10">IF(CM7="",NA(),CM7)</f>
        <v>60.41</v>
      </c>
      <c r="CN6" s="36">
        <f t="shared" si="10"/>
        <v>59.81</v>
      </c>
      <c r="CO6" s="36">
        <f t="shared" si="10"/>
        <v>60.19</v>
      </c>
      <c r="CP6" s="36">
        <f t="shared" si="10"/>
        <v>60.69</v>
      </c>
      <c r="CQ6" s="36">
        <f t="shared" si="10"/>
        <v>61.61</v>
      </c>
      <c r="CR6" s="36">
        <f t="shared" si="10"/>
        <v>62.34</v>
      </c>
      <c r="CS6" s="36">
        <f t="shared" si="10"/>
        <v>62.46</v>
      </c>
      <c r="CT6" s="36">
        <f t="shared" si="10"/>
        <v>62.88</v>
      </c>
      <c r="CU6" s="36">
        <f t="shared" si="10"/>
        <v>62.32</v>
      </c>
      <c r="CV6" s="35" t="str">
        <f>IF(CV7="","",IF(CV7="-","【-】","【"&amp;SUBSTITUTE(TEXT(CV7,"#,##0.00"),"-","△")&amp;"】"))</f>
        <v>【60.27】</v>
      </c>
      <c r="CW6" s="36">
        <f>IF(CW7="",NA(),CW7)</f>
        <v>94.67</v>
      </c>
      <c r="CX6" s="36">
        <f t="shared" ref="CX6:DF6" si="11">IF(CX7="",NA(),CX7)</f>
        <v>93.74</v>
      </c>
      <c r="CY6" s="36">
        <f t="shared" si="11"/>
        <v>94.48</v>
      </c>
      <c r="CZ6" s="36">
        <f t="shared" si="11"/>
        <v>94.66</v>
      </c>
      <c r="DA6" s="36">
        <f t="shared" si="11"/>
        <v>94.09</v>
      </c>
      <c r="DB6" s="36">
        <f t="shared" si="11"/>
        <v>90.23</v>
      </c>
      <c r="DC6" s="36">
        <f t="shared" si="11"/>
        <v>90.15</v>
      </c>
      <c r="DD6" s="36">
        <f t="shared" si="11"/>
        <v>90.62</v>
      </c>
      <c r="DE6" s="36">
        <f t="shared" si="11"/>
        <v>90.13</v>
      </c>
      <c r="DF6" s="36">
        <f t="shared" si="11"/>
        <v>90.19</v>
      </c>
      <c r="DG6" s="35" t="str">
        <f>IF(DG7="","",IF(DG7="-","【-】","【"&amp;SUBSTITUTE(TEXT(DG7,"#,##0.00"),"-","△")&amp;"】"))</f>
        <v>【89.92】</v>
      </c>
      <c r="DH6" s="36">
        <f>IF(DH7="",NA(),DH7)</f>
        <v>43.12</v>
      </c>
      <c r="DI6" s="36">
        <f t="shared" ref="DI6:DQ6" si="12">IF(DI7="",NA(),DI7)</f>
        <v>44.29</v>
      </c>
      <c r="DJ6" s="36">
        <f t="shared" si="12"/>
        <v>44.97</v>
      </c>
      <c r="DK6" s="36">
        <f t="shared" si="12"/>
        <v>45.83</v>
      </c>
      <c r="DL6" s="36">
        <f t="shared" si="12"/>
        <v>46.18</v>
      </c>
      <c r="DM6" s="36">
        <f t="shared" si="12"/>
        <v>46.36</v>
      </c>
      <c r="DN6" s="36">
        <f t="shared" si="12"/>
        <v>47.37</v>
      </c>
      <c r="DO6" s="36">
        <f t="shared" si="12"/>
        <v>48.01</v>
      </c>
      <c r="DP6" s="36">
        <f t="shared" si="12"/>
        <v>48.01</v>
      </c>
      <c r="DQ6" s="36">
        <f t="shared" si="12"/>
        <v>48.86</v>
      </c>
      <c r="DR6" s="35" t="str">
        <f>IF(DR7="","",IF(DR7="-","【-】","【"&amp;SUBSTITUTE(TEXT(DR7,"#,##0.00"),"-","△")&amp;"】"))</f>
        <v>【48.85】</v>
      </c>
      <c r="DS6" s="36">
        <f>IF(DS7="",NA(),DS7)</f>
        <v>7.77</v>
      </c>
      <c r="DT6" s="36">
        <f t="shared" ref="DT6:EB6" si="13">IF(DT7="",NA(),DT7)</f>
        <v>9.01</v>
      </c>
      <c r="DU6" s="36">
        <f t="shared" si="13"/>
        <v>9.19</v>
      </c>
      <c r="DV6" s="36">
        <f t="shared" si="13"/>
        <v>9.42</v>
      </c>
      <c r="DW6" s="36">
        <f t="shared" si="13"/>
        <v>9.8699999999999992</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0.72</v>
      </c>
      <c r="EE6" s="36">
        <f t="shared" ref="EE6:EM6" si="14">IF(EE7="",NA(),EE7)</f>
        <v>0.64</v>
      </c>
      <c r="EF6" s="36">
        <f t="shared" si="14"/>
        <v>1.31</v>
      </c>
      <c r="EG6" s="36">
        <f t="shared" si="14"/>
        <v>1.31</v>
      </c>
      <c r="EH6" s="36">
        <f t="shared" si="14"/>
        <v>1.46</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352039</v>
      </c>
      <c r="D7" s="38">
        <v>46</v>
      </c>
      <c r="E7" s="38">
        <v>1</v>
      </c>
      <c r="F7" s="38">
        <v>0</v>
      </c>
      <c r="G7" s="38">
        <v>1</v>
      </c>
      <c r="H7" s="38" t="s">
        <v>92</v>
      </c>
      <c r="I7" s="38" t="s">
        <v>93</v>
      </c>
      <c r="J7" s="38" t="s">
        <v>94</v>
      </c>
      <c r="K7" s="38" t="s">
        <v>95</v>
      </c>
      <c r="L7" s="38" t="s">
        <v>96</v>
      </c>
      <c r="M7" s="38" t="s">
        <v>97</v>
      </c>
      <c r="N7" s="39" t="s">
        <v>98</v>
      </c>
      <c r="O7" s="39">
        <v>67.34</v>
      </c>
      <c r="P7" s="39">
        <v>90.73</v>
      </c>
      <c r="Q7" s="39">
        <v>2813</v>
      </c>
      <c r="R7" s="39">
        <v>192246</v>
      </c>
      <c r="S7" s="39">
        <v>1023.23</v>
      </c>
      <c r="T7" s="39">
        <v>187.88</v>
      </c>
      <c r="U7" s="39">
        <v>173407</v>
      </c>
      <c r="V7" s="39">
        <v>138.97</v>
      </c>
      <c r="W7" s="39">
        <v>1247.8</v>
      </c>
      <c r="X7" s="39">
        <v>115.6</v>
      </c>
      <c r="Y7" s="39">
        <v>115.6</v>
      </c>
      <c r="Z7" s="39">
        <v>116.17</v>
      </c>
      <c r="AA7" s="39">
        <v>110.78</v>
      </c>
      <c r="AB7" s="39">
        <v>112.14</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176.55</v>
      </c>
      <c r="AU7" s="39">
        <v>215.39</v>
      </c>
      <c r="AV7" s="39">
        <v>236.47</v>
      </c>
      <c r="AW7" s="39">
        <v>238.52</v>
      </c>
      <c r="AX7" s="39">
        <v>234.84</v>
      </c>
      <c r="AY7" s="39">
        <v>289.8</v>
      </c>
      <c r="AZ7" s="39">
        <v>299.44</v>
      </c>
      <c r="BA7" s="39">
        <v>311.99</v>
      </c>
      <c r="BB7" s="39">
        <v>307.83</v>
      </c>
      <c r="BC7" s="39">
        <v>318.89</v>
      </c>
      <c r="BD7" s="39">
        <v>261.93</v>
      </c>
      <c r="BE7" s="39">
        <v>494.51</v>
      </c>
      <c r="BF7" s="39">
        <v>473.65</v>
      </c>
      <c r="BG7" s="39">
        <v>469.26</v>
      </c>
      <c r="BH7" s="39">
        <v>459.83</v>
      </c>
      <c r="BI7" s="39">
        <v>465.83</v>
      </c>
      <c r="BJ7" s="39">
        <v>301.99</v>
      </c>
      <c r="BK7" s="39">
        <v>298.08999999999997</v>
      </c>
      <c r="BL7" s="39">
        <v>291.77999999999997</v>
      </c>
      <c r="BM7" s="39">
        <v>295.44</v>
      </c>
      <c r="BN7" s="39">
        <v>290.07</v>
      </c>
      <c r="BO7" s="39">
        <v>270.45999999999998</v>
      </c>
      <c r="BP7" s="39">
        <v>110.2</v>
      </c>
      <c r="BQ7" s="39">
        <v>111.9</v>
      </c>
      <c r="BR7" s="39">
        <v>112.84</v>
      </c>
      <c r="BS7" s="39">
        <v>106.54</v>
      </c>
      <c r="BT7" s="39">
        <v>108.1</v>
      </c>
      <c r="BU7" s="39">
        <v>107.05</v>
      </c>
      <c r="BV7" s="39">
        <v>106.4</v>
      </c>
      <c r="BW7" s="39">
        <v>107.61</v>
      </c>
      <c r="BX7" s="39">
        <v>106.02</v>
      </c>
      <c r="BY7" s="39">
        <v>104.84</v>
      </c>
      <c r="BZ7" s="39">
        <v>103.91</v>
      </c>
      <c r="CA7" s="39">
        <v>154.94999999999999</v>
      </c>
      <c r="CB7" s="39">
        <v>152.81</v>
      </c>
      <c r="CC7" s="39">
        <v>151.44</v>
      </c>
      <c r="CD7" s="39">
        <v>160.59</v>
      </c>
      <c r="CE7" s="39">
        <v>158.58000000000001</v>
      </c>
      <c r="CF7" s="39">
        <v>155.09</v>
      </c>
      <c r="CG7" s="39">
        <v>156.29</v>
      </c>
      <c r="CH7" s="39">
        <v>155.69</v>
      </c>
      <c r="CI7" s="39">
        <v>158.6</v>
      </c>
      <c r="CJ7" s="39">
        <v>161.82</v>
      </c>
      <c r="CK7" s="39">
        <v>167.11</v>
      </c>
      <c r="CL7" s="39">
        <v>59.47</v>
      </c>
      <c r="CM7" s="39">
        <v>60.41</v>
      </c>
      <c r="CN7" s="39">
        <v>59.81</v>
      </c>
      <c r="CO7" s="39">
        <v>60.19</v>
      </c>
      <c r="CP7" s="39">
        <v>60.69</v>
      </c>
      <c r="CQ7" s="39">
        <v>61.61</v>
      </c>
      <c r="CR7" s="39">
        <v>62.34</v>
      </c>
      <c r="CS7" s="39">
        <v>62.46</v>
      </c>
      <c r="CT7" s="39">
        <v>62.88</v>
      </c>
      <c r="CU7" s="39">
        <v>62.32</v>
      </c>
      <c r="CV7" s="39">
        <v>60.27</v>
      </c>
      <c r="CW7" s="39">
        <v>94.67</v>
      </c>
      <c r="CX7" s="39">
        <v>93.74</v>
      </c>
      <c r="CY7" s="39">
        <v>94.48</v>
      </c>
      <c r="CZ7" s="39">
        <v>94.66</v>
      </c>
      <c r="DA7" s="39">
        <v>94.09</v>
      </c>
      <c r="DB7" s="39">
        <v>90.23</v>
      </c>
      <c r="DC7" s="39">
        <v>90.15</v>
      </c>
      <c r="DD7" s="39">
        <v>90.62</v>
      </c>
      <c r="DE7" s="39">
        <v>90.13</v>
      </c>
      <c r="DF7" s="39">
        <v>90.19</v>
      </c>
      <c r="DG7" s="39">
        <v>89.92</v>
      </c>
      <c r="DH7" s="39">
        <v>43.12</v>
      </c>
      <c r="DI7" s="39">
        <v>44.29</v>
      </c>
      <c r="DJ7" s="39">
        <v>44.97</v>
      </c>
      <c r="DK7" s="39">
        <v>45.83</v>
      </c>
      <c r="DL7" s="39">
        <v>46.18</v>
      </c>
      <c r="DM7" s="39">
        <v>46.36</v>
      </c>
      <c r="DN7" s="39">
        <v>47.37</v>
      </c>
      <c r="DO7" s="39">
        <v>48.01</v>
      </c>
      <c r="DP7" s="39">
        <v>48.01</v>
      </c>
      <c r="DQ7" s="39">
        <v>48.86</v>
      </c>
      <c r="DR7" s="39">
        <v>48.85</v>
      </c>
      <c r="DS7" s="39">
        <v>7.77</v>
      </c>
      <c r="DT7" s="39">
        <v>9.01</v>
      </c>
      <c r="DU7" s="39">
        <v>9.19</v>
      </c>
      <c r="DV7" s="39">
        <v>9.42</v>
      </c>
      <c r="DW7" s="39">
        <v>9.8699999999999992</v>
      </c>
      <c r="DX7" s="39">
        <v>13.57</v>
      </c>
      <c r="DY7" s="39">
        <v>14.27</v>
      </c>
      <c r="DZ7" s="39">
        <v>16.170000000000002</v>
      </c>
      <c r="EA7" s="39">
        <v>16.600000000000001</v>
      </c>
      <c r="EB7" s="39">
        <v>18.510000000000002</v>
      </c>
      <c r="EC7" s="39">
        <v>17.8</v>
      </c>
      <c r="ED7" s="39">
        <v>0.72</v>
      </c>
      <c r="EE7" s="39">
        <v>0.64</v>
      </c>
      <c r="EF7" s="39">
        <v>1.31</v>
      </c>
      <c r="EG7" s="39">
        <v>1.31</v>
      </c>
      <c r="EH7" s="39">
        <v>1.46</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智光</cp:lastModifiedBy>
  <dcterms:created xsi:type="dcterms:W3CDTF">2019-12-05T04:25:40Z</dcterms:created>
  <dcterms:modified xsi:type="dcterms:W3CDTF">2020-02-25T06:32:38Z</dcterms:modified>
  <cp:category/>
</cp:coreProperties>
</file>