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Q9e+nDX14CraQIByqrbm0CGGlsokWflzaH39SjZ395F/wM6Hli+yV5Wi2ZDDP9JecP1WntWORxBNlKH08Czw==" workbookSaltValue="GdDgZAgPlc5x4Degt2yk+w==" workbookSpinCount="100000" lockStructure="1"/>
  <bookViews>
    <workbookView xWindow="9585" yWindow="-15" windowWidth="9630" windowHeight="1158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<sst xmlns="http://schemas.openxmlformats.org/spreadsheetml/2006/main" count="220" uniqueCount="108">
  <si>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</si>
  <si>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</si>
  <si>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</si>
  <si>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</si>
  <si>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</si>
  <si>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</si>
  <si>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</si>
  <si>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</si>
  <si>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</si>
  <si>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</si>
  <si>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</si>
  <si>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</si>
  <si>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</si>
  <si>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</si>
  <si>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</si>
  <si>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</si>
  <si>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</si>
  <si>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</si>
  <si>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</si>
  <si>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</si>
  <si>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</si>
  <si>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</si>
  <si>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</si>
  <si>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</si>
  <si>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</si>
  <si>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</si>
  <si>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</si>
  <si>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</si>
  <si>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</si>
  <si>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</si>
  <si>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</si>
  <si>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</si>
  <si>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</si>
  <si>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</si>
  <si>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</si>
  <si>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</si>
  <si>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</si>
  <si>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</si>
  <si>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</si>
  <si>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</si>
  <si>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</si>
  <si>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</si>
  <si>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</si>
  <si>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</si>
  <si>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</si>
  <si>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</si>
  <si>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</si>
  <si>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</si>
  <si>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</si>
  <si>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</si>
  <si>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</si>
  <si>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</si>
  <si>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</si>
  <si>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</si>
  <si>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</si>
  <si>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</si>
  <si>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</si>
  <si>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</si>
  <si>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</si>
  <si>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</si>
  <si>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</si>
  <si>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</si>
  <si>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</si>
  <si>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</si>
  <si>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</si>
  <si>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</si>
  <si>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</si>
  <si>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</si>
  <si>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</si>
  <si>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</si>
  <si>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</si>
  <si>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</si>
  <si>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</si>
  <si>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</si>
  <si>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</si>
  <si>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</si>
  <si>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</si>
  <si>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</si>
  <si>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</si>
  <si>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</si>
  <si>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</si>
  <si>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</si>
  <si>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</si>
  <si>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</si>
  <si>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</si>
  <si>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</si>
  <si>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</si>
  <si>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</si>
  <si>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</si>
  <si>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</si>
  <si>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</si>
  <si>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</si>
  <si>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</si>
  <si>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</si>
  <si>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</si>
  <si>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</si>
  <si>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</si>
  <si>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</si>
  <si>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</si>
  <si>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</si>
  <si>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</si>
  <si>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</si>
  <si>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</si>
  <si>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</si>
  <si>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</si>
  <si>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100％以上であり、健全な経営状態を保っているが維持費や修繕費などの経費が年々嵩んでおり比率が減少傾向にある。
③流動比率（％）
　類似団体と比較すると下回っているが、200％以上であり、支払能力に問題はない。
④企業債残高対給水収益比率（％）
　給水収益は昨年度に比べ漸増したが、水道施設の老朽化による更新事業費が嵩みそれに伴うように企業債も増加傾向にある。計画的に施設の更新を遂行し、企業債以外の財源である国及び一般会計からの補助金を活用し、債務残額を抑える必要がある。
⑤料金回収率（％）
　簡易水道統合後の施設のランニングコストが嵩み経費を圧迫している。100%をかろうじて上回っているが、全国平均値との差は広がっており、給水人口減少地区のダウンサイジング化などで費用の見直しを図っている。
⑥給水原価（円）
　施設の更新をしたことによる減価償却費の増加や動力費など、加えて上記にも述べたとおり簡易水道統合により年々費用は増加傾向にある。
⑧有収率（％）
　定期的な巡視や漏水調査及び老朽管更新などを実施し有収率をより高い水準で保つようにしている。
　</t>
    <rPh sb="1" eb="3">
      <t>ケイジョウ</t>
    </rPh>
    <rPh sb="3" eb="5">
      <t>シュウシ</t>
    </rPh>
    <rPh sb="5" eb="7">
      <t>ヒリツ</t>
    </rPh>
    <rPh sb="16" eb="18">
      <t>イジョウ</t>
    </rPh>
    <rPh sb="22" eb="24">
      <t>ケンゼン</t>
    </rPh>
    <rPh sb="25" eb="27">
      <t>ケイエイ</t>
    </rPh>
    <rPh sb="27" eb="29">
      <t>ジョウタイ</t>
    </rPh>
    <rPh sb="30" eb="31">
      <t>タモ</t>
    </rPh>
    <rPh sb="36" eb="38">
      <t>イジ</t>
    </rPh>
    <rPh sb="38" eb="39">
      <t>ヒ</t>
    </rPh>
    <rPh sb="40" eb="43">
      <t>シュウゼンヒ</t>
    </rPh>
    <rPh sb="46" eb="48">
      <t>ケイヒ</t>
    </rPh>
    <rPh sb="49" eb="51">
      <t>ネンネン</t>
    </rPh>
    <rPh sb="51" eb="52">
      <t>カサ</t>
    </rPh>
    <rPh sb="56" eb="58">
      <t>ヒリツ</t>
    </rPh>
    <rPh sb="59" eb="61">
      <t>ゲンショウ</t>
    </rPh>
    <rPh sb="61" eb="63">
      <t>ケイコウ</t>
    </rPh>
    <rPh sb="69" eb="71">
      <t>リュウドウ</t>
    </rPh>
    <rPh sb="71" eb="73">
      <t>ヒリツ</t>
    </rPh>
    <rPh sb="78" eb="80">
      <t>ルイジ</t>
    </rPh>
    <rPh sb="80" eb="82">
      <t>ダンタイ</t>
    </rPh>
    <rPh sb="83" eb="85">
      <t>ヒカク</t>
    </rPh>
    <rPh sb="88" eb="90">
      <t>シタマワ</t>
    </rPh>
    <rPh sb="100" eb="102">
      <t>イジョウ</t>
    </rPh>
    <rPh sb="106" eb="108">
      <t>シハライ</t>
    </rPh>
    <rPh sb="108" eb="110">
      <t>ノウリョク</t>
    </rPh>
    <rPh sb="111" eb="113">
      <t>モンダイ</t>
    </rPh>
    <rPh sb="119" eb="121">
      <t>キギョウ</t>
    </rPh>
    <rPh sb="121" eb="122">
      <t>サイ</t>
    </rPh>
    <rPh sb="122" eb="124">
      <t>ザンダカ</t>
    </rPh>
    <rPh sb="124" eb="125">
      <t>タイ</t>
    </rPh>
    <rPh sb="125" eb="127">
      <t>キュウスイ</t>
    </rPh>
    <rPh sb="127" eb="129">
      <t>シュウエキ</t>
    </rPh>
    <rPh sb="129" eb="131">
      <t>ヒリツ</t>
    </rPh>
    <rPh sb="136" eb="138">
      <t>キュウスイ</t>
    </rPh>
    <rPh sb="138" eb="140">
      <t>シュウエキ</t>
    </rPh>
    <rPh sb="141" eb="144">
      <t>サクネンド</t>
    </rPh>
    <rPh sb="145" eb="146">
      <t>クラ</t>
    </rPh>
    <rPh sb="147" eb="149">
      <t>ゼンゾウ</t>
    </rPh>
    <rPh sb="153" eb="155">
      <t>スイドウ</t>
    </rPh>
    <rPh sb="155" eb="157">
      <t>シセツ</t>
    </rPh>
    <rPh sb="158" eb="161">
      <t>ロウキュウカ</t>
    </rPh>
    <rPh sb="164" eb="166">
      <t>コウシン</t>
    </rPh>
    <rPh sb="166" eb="168">
      <t>ジギョウ</t>
    </rPh>
    <rPh sb="168" eb="169">
      <t>ヒ</t>
    </rPh>
    <rPh sb="170" eb="171">
      <t>カサ</t>
    </rPh>
    <rPh sb="175" eb="176">
      <t>トモナ</t>
    </rPh>
    <rPh sb="180" eb="182">
      <t>キギョウ</t>
    </rPh>
    <rPh sb="182" eb="183">
      <t>サイ</t>
    </rPh>
    <rPh sb="212" eb="214">
      <t>ザイゲン</t>
    </rPh>
    <rPh sb="231" eb="233">
      <t>カツヨウ</t>
    </rPh>
    <rPh sb="235" eb="237">
      <t>サイム</t>
    </rPh>
    <rPh sb="238" eb="239">
      <t>ガク</t>
    </rPh>
    <rPh sb="240" eb="241">
      <t>オサ</t>
    </rPh>
    <rPh sb="243" eb="245">
      <t>ヒツヨウ</t>
    </rPh>
    <rPh sb="251" eb="253">
      <t>リョウキン</t>
    </rPh>
    <rPh sb="253" eb="255">
      <t>カイシュウ</t>
    </rPh>
    <rPh sb="255" eb="256">
      <t>リツ</t>
    </rPh>
    <rPh sb="261" eb="263">
      <t>カンイ</t>
    </rPh>
    <rPh sb="263" eb="265">
      <t>スイドウ</t>
    </rPh>
    <rPh sb="265" eb="268">
      <t>トウゴウゴ</t>
    </rPh>
    <rPh sb="269" eb="271">
      <t>シセツ</t>
    </rPh>
    <rPh sb="281" eb="282">
      <t>カサ</t>
    </rPh>
    <rPh sb="283" eb="285">
      <t>ケイヒ</t>
    </rPh>
    <rPh sb="286" eb="288">
      <t>アッパク</t>
    </rPh>
    <rPh sb="303" eb="304">
      <t>ウエ</t>
    </rPh>
    <rPh sb="304" eb="305">
      <t>マワ</t>
    </rPh>
    <rPh sb="311" eb="313">
      <t>ゼンコク</t>
    </rPh>
    <rPh sb="313" eb="315">
      <t>ヘイキン</t>
    </rPh>
    <rPh sb="315" eb="316">
      <t>アタイ</t>
    </rPh>
    <rPh sb="318" eb="319">
      <t>サ</t>
    </rPh>
    <rPh sb="320" eb="321">
      <t>ヒロ</t>
    </rPh>
    <rPh sb="327" eb="329">
      <t>キュウスイ</t>
    </rPh>
    <rPh sb="329" eb="331">
      <t>ジンコウ</t>
    </rPh>
    <rPh sb="331" eb="333">
      <t>ゲンショウ</t>
    </rPh>
    <rPh sb="333" eb="335">
      <t>チク</t>
    </rPh>
    <rPh sb="344" eb="345">
      <t>カ</t>
    </rPh>
    <rPh sb="348" eb="350">
      <t>ヒヨウ</t>
    </rPh>
    <rPh sb="351" eb="353">
      <t>ミナオ</t>
    </rPh>
    <rPh sb="355" eb="356">
      <t>ハカ</t>
    </rPh>
    <rPh sb="363" eb="365">
      <t>キュウスイ</t>
    </rPh>
    <rPh sb="365" eb="367">
      <t>ゲンカ</t>
    </rPh>
    <rPh sb="368" eb="369">
      <t>エン</t>
    </rPh>
    <rPh sb="372" eb="374">
      <t>シセツ</t>
    </rPh>
    <rPh sb="375" eb="377">
      <t>コウシン</t>
    </rPh>
    <rPh sb="385" eb="387">
      <t>ゲンカ</t>
    </rPh>
    <rPh sb="387" eb="389">
      <t>ショウキャク</t>
    </rPh>
    <rPh sb="389" eb="390">
      <t>ヒ</t>
    </rPh>
    <rPh sb="391" eb="393">
      <t>ゾウカ</t>
    </rPh>
    <rPh sb="394" eb="396">
      <t>ドウリョク</t>
    </rPh>
    <rPh sb="396" eb="397">
      <t>ヒ</t>
    </rPh>
    <rPh sb="400" eb="401">
      <t>クワ</t>
    </rPh>
    <rPh sb="403" eb="405">
      <t>ジョウキ</t>
    </rPh>
    <rPh sb="407" eb="408">
      <t>ノ</t>
    </rPh>
    <rPh sb="413" eb="415">
      <t>カンイ</t>
    </rPh>
    <rPh sb="415" eb="417">
      <t>スイドウ</t>
    </rPh>
    <rPh sb="417" eb="419">
      <t>トウゴウ</t>
    </rPh>
    <rPh sb="422" eb="424">
      <t>ネンネン</t>
    </rPh>
    <rPh sb="424" eb="426">
      <t>ヒヨウ</t>
    </rPh>
    <rPh sb="427" eb="429">
      <t>ゾウカ</t>
    </rPh>
    <rPh sb="429" eb="431">
      <t>ケイコウ</t>
    </rPh>
    <rPh sb="437" eb="438">
      <t>ユウ</t>
    </rPh>
    <rPh sb="439" eb="440">
      <t>リツ</t>
    </rPh>
    <rPh sb="445" eb="448">
      <t>テイキテキ</t>
    </rPh>
    <rPh sb="449" eb="451">
      <t>ジュンシ</t>
    </rPh>
    <rPh sb="452" eb="454">
      <t>ロウスイ</t>
    </rPh>
    <rPh sb="454" eb="456">
      <t>チョウサ</t>
    </rPh>
    <rPh sb="456" eb="457">
      <t>オヨ</t>
    </rPh>
    <rPh sb="458" eb="460">
      <t>ロウキュウ</t>
    </rPh>
    <rPh sb="460" eb="461">
      <t>カン</t>
    </rPh>
    <rPh sb="461" eb="463">
      <t>コウシン</t>
    </rPh>
    <rPh sb="466" eb="468">
      <t>ジッシ</t>
    </rPh>
    <rPh sb="469" eb="470">
      <t>ユウ</t>
    </rPh>
    <rPh sb="470" eb="472">
      <t>シュウリツ</t>
    </rPh>
    <rPh sb="475" eb="476">
      <t>タカ</t>
    </rPh>
    <rPh sb="477" eb="479">
      <t>スイジュン</t>
    </rPh>
    <rPh sb="480" eb="481">
      <t>タモ</t>
    </rPh>
    <phoneticPr fontId="16"/>
  </si>
  <si>
    <t>　現在の老朽管路状況は、管路総延長が約910kmに対し、法定耐用年数以上を経過した管路延長は約370kmであり、全体の約41％を占めている。また、簡易水道統合完了（平成28年度）により管路総延長が増加したため、管路更新率が下がった。老朽管の更新は、法定耐用年数を超過し、重要度・緊急度を考慮した更新計画に基づいて効率的に実施しているが、依然として管路更新率は低い状況である。また、目標耐用年数を見直しすることで長寿命化の検討を行い、合理的な更新計画を策定していく。施設に関しては、統合した簡易水道施設の老朽化に伴う更新などの経費増が見込まれることや、基幹施設である錦見浄水場取水施設の耐震化計画を長期に亘る継続事業を行う予定である。
　</t>
    <rPh sb="1" eb="3">
      <t>ゲンザイ</t>
    </rPh>
    <rPh sb="4" eb="6">
      <t>ロウキュウ</t>
    </rPh>
    <rPh sb="6" eb="8">
      <t>カンロ</t>
    </rPh>
    <rPh sb="8" eb="10">
      <t>ジョウキョウ</t>
    </rPh>
    <rPh sb="12" eb="14">
      <t>カンロ</t>
    </rPh>
    <rPh sb="14" eb="17">
      <t>ソウエンチョウ</t>
    </rPh>
    <rPh sb="18" eb="19">
      <t>ヤク</t>
    </rPh>
    <rPh sb="25" eb="26">
      <t>タイ</t>
    </rPh>
    <rPh sb="28" eb="30">
      <t>ホウテイ</t>
    </rPh>
    <rPh sb="30" eb="32">
      <t>タイヨウ</t>
    </rPh>
    <rPh sb="32" eb="34">
      <t>ネンスウ</t>
    </rPh>
    <rPh sb="34" eb="36">
      <t>イジョウ</t>
    </rPh>
    <rPh sb="37" eb="39">
      <t>ケイカ</t>
    </rPh>
    <rPh sb="41" eb="43">
      <t>カンロ</t>
    </rPh>
    <rPh sb="43" eb="45">
      <t>エンチョウ</t>
    </rPh>
    <rPh sb="46" eb="47">
      <t>ヤク</t>
    </rPh>
    <rPh sb="56" eb="58">
      <t>ゼンタイ</t>
    </rPh>
    <rPh sb="59" eb="60">
      <t>ヤク</t>
    </rPh>
    <rPh sb="64" eb="65">
      <t>シ</t>
    </rPh>
    <rPh sb="73" eb="75">
      <t>カンイ</t>
    </rPh>
    <rPh sb="75" eb="77">
      <t>スイドウ</t>
    </rPh>
    <rPh sb="77" eb="79">
      <t>トウゴウ</t>
    </rPh>
    <rPh sb="79" eb="81">
      <t>カンリョウ</t>
    </rPh>
    <rPh sb="82" eb="84">
      <t>ヘイセイ</t>
    </rPh>
    <rPh sb="86" eb="87">
      <t>ネン</t>
    </rPh>
    <rPh sb="87" eb="88">
      <t>ド</t>
    </rPh>
    <rPh sb="92" eb="94">
      <t>カンロ</t>
    </rPh>
    <rPh sb="94" eb="97">
      <t>ソウエンチョウ</t>
    </rPh>
    <rPh sb="98" eb="100">
      <t>ゾウカ</t>
    </rPh>
    <rPh sb="105" eb="107">
      <t>カンロ</t>
    </rPh>
    <rPh sb="107" eb="109">
      <t>コウシン</t>
    </rPh>
    <rPh sb="109" eb="110">
      <t>リツ</t>
    </rPh>
    <rPh sb="111" eb="112">
      <t>サ</t>
    </rPh>
    <rPh sb="116" eb="118">
      <t>ロウキュウ</t>
    </rPh>
    <rPh sb="118" eb="119">
      <t>カン</t>
    </rPh>
    <rPh sb="120" eb="122">
      <t>コウシン</t>
    </rPh>
    <rPh sb="124" eb="126">
      <t>ホウテイ</t>
    </rPh>
    <rPh sb="126" eb="128">
      <t>タイヨウ</t>
    </rPh>
    <rPh sb="128" eb="130">
      <t>ネンスウ</t>
    </rPh>
    <rPh sb="131" eb="133">
      <t>チョウカ</t>
    </rPh>
    <rPh sb="135" eb="138">
      <t>ジュウヨウド</t>
    </rPh>
    <rPh sb="139" eb="142">
      <t>キンキュウド</t>
    </rPh>
    <rPh sb="143" eb="145">
      <t>コウリョ</t>
    </rPh>
    <rPh sb="147" eb="149">
      <t>コウシン</t>
    </rPh>
    <rPh sb="149" eb="151">
      <t>ケイカク</t>
    </rPh>
    <rPh sb="152" eb="153">
      <t>モト</t>
    </rPh>
    <rPh sb="156" eb="159">
      <t>コウリツテキ</t>
    </rPh>
    <rPh sb="160" eb="162">
      <t>ジッシ</t>
    </rPh>
    <rPh sb="168" eb="170">
      <t>イゼン</t>
    </rPh>
    <rPh sb="173" eb="175">
      <t>カンロ</t>
    </rPh>
    <rPh sb="175" eb="177">
      <t>コウシン</t>
    </rPh>
    <rPh sb="177" eb="178">
      <t>リツ</t>
    </rPh>
    <rPh sb="179" eb="180">
      <t>ヒク</t>
    </rPh>
    <rPh sb="181" eb="183">
      <t>ジョウキョウ</t>
    </rPh>
    <rPh sb="190" eb="192">
      <t>モクヒョウ</t>
    </rPh>
    <rPh sb="192" eb="194">
      <t>タイヨウ</t>
    </rPh>
    <rPh sb="194" eb="196">
      <t>ネンスウ</t>
    </rPh>
    <rPh sb="197" eb="199">
      <t>ミナオ</t>
    </rPh>
    <rPh sb="205" eb="206">
      <t>ナガ</t>
    </rPh>
    <rPh sb="206" eb="209">
      <t>ジュミョウカ</t>
    </rPh>
    <rPh sb="210" eb="212">
      <t>ケントウ</t>
    </rPh>
    <rPh sb="213" eb="214">
      <t>オコナ</t>
    </rPh>
    <rPh sb="216" eb="219">
      <t>ゴウリテキ</t>
    </rPh>
    <rPh sb="220" eb="222">
      <t>コウシン</t>
    </rPh>
    <rPh sb="222" eb="224">
      <t>ケイカク</t>
    </rPh>
    <rPh sb="225" eb="227">
      <t>サクテイ</t>
    </rPh>
    <rPh sb="232" eb="234">
      <t>シセツ</t>
    </rPh>
    <rPh sb="235" eb="236">
      <t>カン</t>
    </rPh>
    <rPh sb="240" eb="242">
      <t>トウゴウ</t>
    </rPh>
    <rPh sb="244" eb="246">
      <t>カンイ</t>
    </rPh>
    <rPh sb="246" eb="248">
      <t>スイドウ</t>
    </rPh>
    <rPh sb="248" eb="250">
      <t>シセツ</t>
    </rPh>
    <rPh sb="251" eb="253">
      <t>ロウキュウ</t>
    </rPh>
    <rPh sb="253" eb="254">
      <t>カ</t>
    </rPh>
    <rPh sb="255" eb="256">
      <t>トモナ</t>
    </rPh>
    <rPh sb="257" eb="259">
      <t>コウシン</t>
    </rPh>
    <rPh sb="262" eb="264">
      <t>ケイヒ</t>
    </rPh>
    <rPh sb="264" eb="265">
      <t>ゾウ</t>
    </rPh>
    <rPh sb="266" eb="268">
      <t>ミコ</t>
    </rPh>
    <rPh sb="275" eb="277">
      <t>キカン</t>
    </rPh>
    <rPh sb="277" eb="279">
      <t>シセツ</t>
    </rPh>
    <rPh sb="282" eb="283">
      <t>ニシキ</t>
    </rPh>
    <rPh sb="283" eb="284">
      <t>ミ</t>
    </rPh>
    <rPh sb="284" eb="286">
      <t>ジョウスイ</t>
    </rPh>
    <rPh sb="286" eb="287">
      <t>ジョウ</t>
    </rPh>
    <rPh sb="287" eb="289">
      <t>シュスイ</t>
    </rPh>
    <rPh sb="289" eb="291">
      <t>シセツ</t>
    </rPh>
    <rPh sb="292" eb="294">
      <t>タイシン</t>
    </rPh>
    <rPh sb="294" eb="295">
      <t>カ</t>
    </rPh>
    <rPh sb="295" eb="297">
      <t>ケイカク</t>
    </rPh>
    <rPh sb="298" eb="300">
      <t>チョウキ</t>
    </rPh>
    <rPh sb="301" eb="302">
      <t>ワタ</t>
    </rPh>
    <rPh sb="303" eb="305">
      <t>ケイゾク</t>
    </rPh>
    <rPh sb="305" eb="307">
      <t>ジギョウ</t>
    </rPh>
    <rPh sb="308" eb="309">
      <t>オコナ</t>
    </rPh>
    <rPh sb="310" eb="312">
      <t>ヨテイ</t>
    </rPh>
    <phoneticPr fontId="16"/>
  </si>
  <si>
    <t>　岩国市の水道事業を取り巻く情勢は、高度成長期に建設された大量の施設の更新を「水道施設耐震化10ヵ年計画」に基づき着実に推し進める必要があり、その取組を実施するためには多額の財源を確保しなければならない。そして今後更に厳しくなる水質基準の遵守にかかわる費用や老朽化施設の更新・耐震化工事費用など、収益の増加に直接つながらない投資が必要となる。しかしながら近年、全国的に施設の老朽化や水道管の漏水がニュースにとりあげられ、それに伴う水道料金の値上げが課題となっている。このことから、計画的に将来を見据え安定経営に努めることは勿論のこと、安全で安心して飲める水道水を供給し、災害に備えた防災拠点として機能強化を図っていく構えである。</t>
    <rPh sb="1" eb="3">
      <t>イワクニ</t>
    </rPh>
    <rPh sb="3" eb="4">
      <t>シ</t>
    </rPh>
    <rPh sb="5" eb="7">
      <t>スイドウ</t>
    </rPh>
    <rPh sb="7" eb="9">
      <t>ジギョウ</t>
    </rPh>
    <rPh sb="10" eb="11">
      <t>ト</t>
    </rPh>
    <rPh sb="12" eb="13">
      <t>マ</t>
    </rPh>
    <rPh sb="14" eb="16">
      <t>ジョウセイ</t>
    </rPh>
    <rPh sb="18" eb="20">
      <t>コウド</t>
    </rPh>
    <rPh sb="20" eb="23">
      <t>セイチョウキ</t>
    </rPh>
    <rPh sb="24" eb="26">
      <t>ケンセツ</t>
    </rPh>
    <rPh sb="29" eb="31">
      <t>タイリョウ</t>
    </rPh>
    <rPh sb="32" eb="34">
      <t>シセツ</t>
    </rPh>
    <rPh sb="35" eb="37">
      <t>コウシン</t>
    </rPh>
    <rPh sb="39" eb="41">
      <t>スイドウ</t>
    </rPh>
    <rPh sb="41" eb="43">
      <t>シセツ</t>
    </rPh>
    <rPh sb="43" eb="46">
      <t>タイシンカ</t>
    </rPh>
    <rPh sb="49" eb="50">
      <t>ネン</t>
    </rPh>
    <rPh sb="50" eb="52">
      <t>ケイカク</t>
    </rPh>
    <rPh sb="54" eb="55">
      <t>モト</t>
    </rPh>
    <rPh sb="57" eb="59">
      <t>チャクジツ</t>
    </rPh>
    <rPh sb="60" eb="61">
      <t>オ</t>
    </rPh>
    <rPh sb="62" eb="63">
      <t>スス</t>
    </rPh>
    <rPh sb="65" eb="67">
      <t>ヒツヨウ</t>
    </rPh>
    <rPh sb="73" eb="75">
      <t>トリクミ</t>
    </rPh>
    <rPh sb="76" eb="78">
      <t>ジッシ</t>
    </rPh>
    <rPh sb="84" eb="86">
      <t>タガク</t>
    </rPh>
    <rPh sb="87" eb="89">
      <t>ザイゲン</t>
    </rPh>
    <rPh sb="90" eb="92">
      <t>カクホ</t>
    </rPh>
    <rPh sb="105" eb="107">
      <t>コンゴ</t>
    </rPh>
    <rPh sb="107" eb="108">
      <t>サラ</t>
    </rPh>
    <rPh sb="109" eb="110">
      <t>キビ</t>
    </rPh>
    <rPh sb="114" eb="116">
      <t>スイシツ</t>
    </rPh>
    <rPh sb="116" eb="118">
      <t>キジュン</t>
    </rPh>
    <rPh sb="119" eb="121">
      <t>ジュンシュ</t>
    </rPh>
    <rPh sb="177" eb="179">
      <t>キンネン</t>
    </rPh>
    <rPh sb="180" eb="183">
      <t>ゼンコクテキ</t>
    </rPh>
    <rPh sb="184" eb="186">
      <t>シセツ</t>
    </rPh>
    <rPh sb="187" eb="189">
      <t>ロウキュウ</t>
    </rPh>
    <rPh sb="189" eb="190">
      <t>カ</t>
    </rPh>
    <rPh sb="191" eb="193">
      <t>スイドウ</t>
    </rPh>
    <rPh sb="193" eb="194">
      <t>カン</t>
    </rPh>
    <rPh sb="195" eb="197">
      <t>ロウスイ</t>
    </rPh>
    <rPh sb="213" eb="214">
      <t>トモナ</t>
    </rPh>
    <rPh sb="215" eb="217">
      <t>スイドウ</t>
    </rPh>
    <rPh sb="217" eb="219">
      <t>リョウキン</t>
    </rPh>
    <rPh sb="220" eb="222">
      <t>ネア</t>
    </rPh>
    <rPh sb="224" eb="226">
      <t>カダイ</t>
    </rPh>
    <rPh sb="240" eb="243">
      <t>ケイカクテキ</t>
    </rPh>
    <rPh sb="244" eb="246">
      <t>ショウライ</t>
    </rPh>
    <rPh sb="247" eb="249">
      <t>ミス</t>
    </rPh>
    <rPh sb="250" eb="252">
      <t>アンテイ</t>
    </rPh>
    <rPh sb="252" eb="254">
      <t>ケイエイ</t>
    </rPh>
    <rPh sb="255" eb="256">
      <t>ツト</t>
    </rPh>
    <rPh sb="261" eb="263">
      <t>モチロン</t>
    </rPh>
    <rPh sb="293" eb="295">
      <t>キョテン</t>
    </rPh>
    <rPh sb="298" eb="300">
      <t>キノウ</t>
    </rPh>
    <rPh sb="300" eb="302">
      <t>キョウカ</t>
    </rPh>
    <rPh sb="303" eb="304">
      <t>ハカ</t>
    </rPh>
    <rPh sb="308" eb="309">
      <t>カマ</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</si>
</sst>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0.48</c:v>
                </c:pt>
                <c:pt idx="1">
                  <c:v>0.35</c:v>
                </c:pt>
                <c:pt idx="2">
                  <c:v>0.17</c:v>
                </c:pt>
                <c:pt idx="3">
                  <c:v>0.3</c:v>
                </c:pt>
                <c:pt idx="4">
                  <c:v>0.16</c:v>
                </c:pt>
              </c:numCache>
            </c:numRef>
          </c:val>
          <c:extLst xmlns:c16r2="http://schemas.microsoft.com/office/drawing/2015/06/chart">
            <c:ext xmlns:c16="http://schemas.microsoft.com/office/drawing/2014/chart" uri="{C3380CC4-5D6E-409C-BE32-E72D297353CC}">
              <c16:uniqueId val="{00000000-FD0E-4BE3-AE80-17A041647D1A}"/>
            </c:ext>
          </c:extLst>
        </c:ser>
        <c:dLbls>
          <c:showLegendKey val="0"/>
          <c:showVal val="0"/>
          <c:showCatName val="0"/>
          <c:showSerName val="0"/>
          <c:showPercent val="0"/>
          <c:showBubbleSize val="0"/>
        </c:dLbls>
        <c:gapWidth val="150"/>
        <c:axId val="93755648"/>
        <c:axId val="937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FD0E-4BE3-AE80-17A041647D1A}"/>
            </c:ext>
          </c:extLst>
        </c:ser>
        <c:dLbls>
          <c:showLegendKey val="0"/>
          <c:showVal val="0"/>
          <c:showCatName val="0"/>
          <c:showSerName val="0"/>
          <c:showPercent val="0"/>
          <c:showBubbleSize val="0"/>
        </c:dLbls>
        <c:marker val="1"/>
        <c:smooth val="0"/>
        <c:axId val="93755648"/>
        <c:axId val="93770112"/>
      </c:lineChart>
      <c:dateAx>
        <c:axId val="93755648"/>
        <c:scaling>
          <c:orientation val="minMax"/>
        </c:scaling>
        <c:delete val="1"/>
        <c:axPos val="b"/>
        <c:numFmt formatCode="ge" sourceLinked="1"/>
        <c:majorTickMark val="none"/>
        <c:minorTickMark val="none"/>
        <c:tickLblPos val="none"/>
        <c:crossAx val="93770112"/>
        <c:crosses val="autoZero"/>
        <c:auto val="1"/>
        <c:lblOffset val="100"/>
        <c:baseTimeUnit val="years"/>
      </c:dateAx>
      <c:valAx>
        <c:axId val="937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48.37</c:v>
                </c:pt>
                <c:pt idx="1">
                  <c:v>48.17</c:v>
                </c:pt>
                <c:pt idx="2">
                  <c:v>48.42</c:v>
                </c:pt>
                <c:pt idx="3">
                  <c:v>48.56</c:v>
                </c:pt>
                <c:pt idx="4">
                  <c:v>48.57</c:v>
                </c:pt>
              </c:numCache>
            </c:numRef>
          </c:val>
          <c:extLst xmlns:c16r2="http://schemas.microsoft.com/office/drawing/2015/06/chart">
            <c:ext xmlns:c16="http://schemas.microsoft.com/office/drawing/2014/chart" uri="{C3380CC4-5D6E-409C-BE32-E72D297353CC}">
              <c16:uniqueId val="{00000000-955F-45F1-B3B7-DFFB72D0321D}"/>
            </c:ext>
          </c:extLst>
        </c:ser>
        <c:dLbls>
          <c:showLegendKey val="0"/>
          <c:showVal val="0"/>
          <c:showCatName val="0"/>
          <c:showSerName val="0"/>
          <c:showPercent val="0"/>
          <c:showBubbleSize val="0"/>
        </c:dLbls>
        <c:gapWidth val="150"/>
        <c:axId val="97655040"/>
        <c:axId val="976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955F-45F1-B3B7-DFFB72D0321D}"/>
            </c:ext>
          </c:extLst>
        </c:ser>
        <c:dLbls>
          <c:showLegendKey val="0"/>
          <c:showVal val="0"/>
          <c:showCatName val="0"/>
          <c:showSerName val="0"/>
          <c:showPercent val="0"/>
          <c:showBubbleSize val="0"/>
        </c:dLbls>
        <c:marker val="1"/>
        <c:smooth val="0"/>
        <c:axId val="97655040"/>
        <c:axId val="97665408"/>
      </c:lineChart>
      <c:dateAx>
        <c:axId val="97655040"/>
        <c:scaling>
          <c:orientation val="minMax"/>
        </c:scaling>
        <c:delete val="1"/>
        <c:axPos val="b"/>
        <c:numFmt formatCode="ge" sourceLinked="1"/>
        <c:majorTickMark val="none"/>
        <c:minorTickMark val="none"/>
        <c:tickLblPos val="none"/>
        <c:crossAx val="97665408"/>
        <c:crosses val="autoZero"/>
        <c:auto val="1"/>
        <c:lblOffset val="100"/>
        <c:baseTimeUnit val="years"/>
      </c:dateAx>
      <c:valAx>
        <c:axId val="976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91.67</c:v>
                </c:pt>
                <c:pt idx="1">
                  <c:v>91.4</c:v>
                </c:pt>
                <c:pt idx="2">
                  <c:v>91.76</c:v>
                </c:pt>
                <c:pt idx="3">
                  <c:v>90.62</c:v>
                </c:pt>
                <c:pt idx="4">
                  <c:v>90.8</c:v>
                </c:pt>
              </c:numCache>
            </c:numRef>
          </c:val>
          <c:extLst xmlns:c16r2="http://schemas.microsoft.com/office/drawing/2015/06/chart">
            <c:ext xmlns:c16="http://schemas.microsoft.com/office/drawing/2014/chart" uri="{C3380CC4-5D6E-409C-BE32-E72D297353CC}">
              <c16:uniqueId val="{00000000-D6C8-4E0A-8A1D-4771C0A8E324}"/>
            </c:ext>
          </c:extLst>
        </c:ser>
        <c:dLbls>
          <c:showLegendKey val="0"/>
          <c:showVal val="0"/>
          <c:showCatName val="0"/>
          <c:showSerName val="0"/>
          <c:showPercent val="0"/>
          <c:showBubbleSize val="0"/>
        </c:dLbls>
        <c:gapWidth val="150"/>
        <c:axId val="97716864"/>
        <c:axId val="977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D6C8-4E0A-8A1D-4771C0A8E324}"/>
            </c:ext>
          </c:extLst>
        </c:ser>
        <c:dLbls>
          <c:showLegendKey val="0"/>
          <c:showVal val="0"/>
          <c:showCatName val="0"/>
          <c:showSerName val="0"/>
          <c:showPercent val="0"/>
          <c:showBubbleSize val="0"/>
        </c:dLbls>
        <c:marker val="1"/>
        <c:smooth val="0"/>
        <c:axId val="97716864"/>
        <c:axId val="97719040"/>
      </c:lineChart>
      <c:dateAx>
        <c:axId val="97716864"/>
        <c:scaling>
          <c:orientation val="minMax"/>
        </c:scaling>
        <c:delete val="1"/>
        <c:axPos val="b"/>
        <c:numFmt formatCode="ge" sourceLinked="1"/>
        <c:majorTickMark val="none"/>
        <c:minorTickMark val="none"/>
        <c:tickLblPos val="none"/>
        <c:crossAx val="97719040"/>
        <c:crosses val="autoZero"/>
        <c:auto val="1"/>
        <c:lblOffset val="100"/>
        <c:baseTimeUnit val="years"/>
      </c:dateAx>
      <c:valAx>
        <c:axId val="977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113.07</c:v>
                </c:pt>
                <c:pt idx="1">
                  <c:v>113.68</c:v>
                </c:pt>
                <c:pt idx="2">
                  <c:v>120.15</c:v>
                </c:pt>
                <c:pt idx="3">
                  <c:v>113.4</c:v>
                </c:pt>
                <c:pt idx="4">
                  <c:v>110.98</c:v>
                </c:pt>
              </c:numCache>
            </c:numRef>
          </c:val>
          <c:extLst xmlns:c16r2="http://schemas.microsoft.com/office/drawing/2015/06/chart">
            <c:ext xmlns:c16="http://schemas.microsoft.com/office/drawing/2014/chart" uri="{C3380CC4-5D6E-409C-BE32-E72D297353CC}">
              <c16:uniqueId val="{00000000-03F1-4ECA-89B2-0896044B9BC7}"/>
            </c:ext>
          </c:extLst>
        </c:ser>
        <c:dLbls>
          <c:showLegendKey val="0"/>
          <c:showVal val="0"/>
          <c:showCatName val="0"/>
          <c:showSerName val="0"/>
          <c:showPercent val="0"/>
          <c:showBubbleSize val="0"/>
        </c:dLbls>
        <c:gapWidth val="150"/>
        <c:axId val="93997696"/>
        <c:axId val="940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03F1-4ECA-89B2-0896044B9BC7}"/>
            </c:ext>
          </c:extLst>
        </c:ser>
        <c:dLbls>
          <c:showLegendKey val="0"/>
          <c:showVal val="0"/>
          <c:showCatName val="0"/>
          <c:showSerName val="0"/>
          <c:showPercent val="0"/>
          <c:showBubbleSize val="0"/>
        </c:dLbls>
        <c:marker val="1"/>
        <c:smooth val="0"/>
        <c:axId val="93997696"/>
        <c:axId val="94008064"/>
      </c:lineChart>
      <c:dateAx>
        <c:axId val="93997696"/>
        <c:scaling>
          <c:orientation val="minMax"/>
        </c:scaling>
        <c:delete val="1"/>
        <c:axPos val="b"/>
        <c:numFmt formatCode="ge" sourceLinked="1"/>
        <c:majorTickMark val="none"/>
        <c:minorTickMark val="none"/>
        <c:tickLblPos val="none"/>
        <c:crossAx val="94008064"/>
        <c:crosses val="autoZero"/>
        <c:auto val="1"/>
        <c:lblOffset val="100"/>
        <c:baseTimeUnit val="years"/>
      </c:dateAx>
      <c:valAx>
        <c:axId val="9400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47.83</c:v>
                </c:pt>
                <c:pt idx="1">
                  <c:v>48.62</c:v>
                </c:pt>
                <c:pt idx="2">
                  <c:v>48.33</c:v>
                </c:pt>
                <c:pt idx="3">
                  <c:v>47.84</c:v>
                </c:pt>
                <c:pt idx="4">
                  <c:v>49.46</c:v>
                </c:pt>
              </c:numCache>
            </c:numRef>
          </c:val>
          <c:extLst xmlns:c16r2="http://schemas.microsoft.com/office/drawing/2015/06/chart">
            <c:ext xmlns:c16="http://schemas.microsoft.com/office/drawing/2014/chart" uri="{C3380CC4-5D6E-409C-BE32-E72D297353CC}">
              <c16:uniqueId val="{00000000-EEA1-40B1-9D35-7988D4852008}"/>
            </c:ext>
          </c:extLst>
        </c:ser>
        <c:dLbls>
          <c:showLegendKey val="0"/>
          <c:showVal val="0"/>
          <c:showCatName val="0"/>
          <c:showSerName val="0"/>
          <c:showPercent val="0"/>
          <c:showBubbleSize val="0"/>
        </c:dLbls>
        <c:gapWidth val="150"/>
        <c:axId val="94026752"/>
        <c:axId val="951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EEA1-40B1-9D35-7988D4852008}"/>
            </c:ext>
          </c:extLst>
        </c:ser>
        <c:dLbls>
          <c:showLegendKey val="0"/>
          <c:showVal val="0"/>
          <c:showCatName val="0"/>
          <c:showSerName val="0"/>
          <c:showPercent val="0"/>
          <c:showBubbleSize val="0"/>
        </c:dLbls>
        <c:marker val="1"/>
        <c:smooth val="0"/>
        <c:axId val="94026752"/>
        <c:axId val="95163520"/>
      </c:lineChart>
      <c:dateAx>
        <c:axId val="94026752"/>
        <c:scaling>
          <c:orientation val="minMax"/>
        </c:scaling>
        <c:delete val="1"/>
        <c:axPos val="b"/>
        <c:numFmt formatCode="ge" sourceLinked="1"/>
        <c:majorTickMark val="none"/>
        <c:minorTickMark val="none"/>
        <c:tickLblPos val="none"/>
        <c:crossAx val="95163520"/>
        <c:crosses val="autoZero"/>
        <c:auto val="1"/>
        <c:lblOffset val="100"/>
        <c:baseTimeUnit val="years"/>
      </c:dateAx>
      <c:valAx>
        <c:axId val="951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27.14</c:v>
                </c:pt>
                <c:pt idx="1">
                  <c:v>29.83</c:v>
                </c:pt>
                <c:pt idx="2">
                  <c:v>30.68</c:v>
                </c:pt>
                <c:pt idx="3">
                  <c:v>31.88</c:v>
                </c:pt>
                <c:pt idx="4">
                  <c:v>34.880000000000003</c:v>
                </c:pt>
              </c:numCache>
            </c:numRef>
          </c:val>
          <c:extLst xmlns:c16r2="http://schemas.microsoft.com/office/drawing/2015/06/chart">
            <c:ext xmlns:c16="http://schemas.microsoft.com/office/drawing/2014/chart" uri="{C3380CC4-5D6E-409C-BE32-E72D297353CC}">
              <c16:uniqueId val="{00000000-16A8-4F33-A0AA-30DE9FD022CF}"/>
            </c:ext>
          </c:extLst>
        </c:ser>
        <c:dLbls>
          <c:showLegendKey val="0"/>
          <c:showVal val="0"/>
          <c:showCatName val="0"/>
          <c:showSerName val="0"/>
          <c:showPercent val="0"/>
          <c:showBubbleSize val="0"/>
        </c:dLbls>
        <c:gapWidth val="150"/>
        <c:axId val="95202688"/>
        <c:axId val="952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16A8-4F33-A0AA-30DE9FD022CF}"/>
            </c:ext>
          </c:extLst>
        </c:ser>
        <c:dLbls>
          <c:showLegendKey val="0"/>
          <c:showVal val="0"/>
          <c:showCatName val="0"/>
          <c:showSerName val="0"/>
          <c:showPercent val="0"/>
          <c:showBubbleSize val="0"/>
        </c:dLbls>
        <c:marker val="1"/>
        <c:smooth val="0"/>
        <c:axId val="95202688"/>
        <c:axId val="95208960"/>
      </c:lineChart>
      <c:dateAx>
        <c:axId val="95202688"/>
        <c:scaling>
          <c:orientation val="minMax"/>
        </c:scaling>
        <c:delete val="1"/>
        <c:axPos val="b"/>
        <c:numFmt formatCode="ge" sourceLinked="1"/>
        <c:majorTickMark val="none"/>
        <c:minorTickMark val="none"/>
        <c:tickLblPos val="none"/>
        <c:crossAx val="95208960"/>
        <c:crosses val="autoZero"/>
        <c:auto val="1"/>
        <c:lblOffset val="100"/>
        <c:baseTimeUnit val="years"/>
      </c:dateAx>
      <c:valAx>
        <c:axId val="952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1B-44F5-9A3D-B90FCC8004BD}"/>
            </c:ext>
          </c:extLst>
        </c:ser>
        <c:dLbls>
          <c:showLegendKey val="0"/>
          <c:showVal val="0"/>
          <c:showCatName val="0"/>
          <c:showSerName val="0"/>
          <c:showPercent val="0"/>
          <c:showBubbleSize val="0"/>
        </c:dLbls>
        <c:gapWidth val="150"/>
        <c:axId val="96376704"/>
        <c:axId val="9637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D31B-44F5-9A3D-B90FCC8004BD}"/>
            </c:ext>
          </c:extLst>
        </c:ser>
        <c:dLbls>
          <c:showLegendKey val="0"/>
          <c:showVal val="0"/>
          <c:showCatName val="0"/>
          <c:showSerName val="0"/>
          <c:showPercent val="0"/>
          <c:showBubbleSize val="0"/>
        </c:dLbls>
        <c:marker val="1"/>
        <c:smooth val="0"/>
        <c:axId val="96376704"/>
        <c:axId val="96378880"/>
      </c:lineChart>
      <c:dateAx>
        <c:axId val="96376704"/>
        <c:scaling>
          <c:orientation val="minMax"/>
        </c:scaling>
        <c:delete val="1"/>
        <c:axPos val="b"/>
        <c:numFmt formatCode="ge" sourceLinked="1"/>
        <c:majorTickMark val="none"/>
        <c:minorTickMark val="none"/>
        <c:tickLblPos val="none"/>
        <c:crossAx val="96378880"/>
        <c:crosses val="autoZero"/>
        <c:auto val="1"/>
        <c:lblOffset val="100"/>
        <c:baseTimeUnit val="years"/>
      </c:dateAx>
      <c:valAx>
        <c:axId val="9637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237.53</c:v>
                </c:pt>
                <c:pt idx="1">
                  <c:v>293.95</c:v>
                </c:pt>
                <c:pt idx="2">
                  <c:v>330.69</c:v>
                </c:pt>
                <c:pt idx="3">
                  <c:v>320.64</c:v>
                </c:pt>
                <c:pt idx="4">
                  <c:v>248.2</c:v>
                </c:pt>
              </c:numCache>
            </c:numRef>
          </c:val>
          <c:extLst xmlns:c16r2="http://schemas.microsoft.com/office/drawing/2015/06/chart">
            <c:ext xmlns:c16="http://schemas.microsoft.com/office/drawing/2014/chart" uri="{C3380CC4-5D6E-409C-BE32-E72D297353CC}">
              <c16:uniqueId val="{00000000-1118-46BC-9E4B-0A3D6C1ABA59}"/>
            </c:ext>
          </c:extLst>
        </c:ser>
        <c:dLbls>
          <c:showLegendKey val="0"/>
          <c:showVal val="0"/>
          <c:showCatName val="0"/>
          <c:showSerName val="0"/>
          <c:showPercent val="0"/>
          <c:showBubbleSize val="0"/>
        </c:dLbls>
        <c:gapWidth val="150"/>
        <c:axId val="96402048"/>
        <c:axId val="964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1118-46BC-9E4B-0A3D6C1ABA59}"/>
            </c:ext>
          </c:extLst>
        </c:ser>
        <c:dLbls>
          <c:showLegendKey val="0"/>
          <c:showVal val="0"/>
          <c:showCatName val="0"/>
          <c:showSerName val="0"/>
          <c:showPercent val="0"/>
          <c:showBubbleSize val="0"/>
        </c:dLbls>
        <c:marker val="1"/>
        <c:smooth val="0"/>
        <c:axId val="96402048"/>
        <c:axId val="96408320"/>
      </c:lineChart>
      <c:dateAx>
        <c:axId val="96402048"/>
        <c:scaling>
          <c:orientation val="minMax"/>
        </c:scaling>
        <c:delete val="1"/>
        <c:axPos val="b"/>
        <c:numFmt formatCode="ge" sourceLinked="1"/>
        <c:majorTickMark val="none"/>
        <c:minorTickMark val="none"/>
        <c:tickLblPos val="none"/>
        <c:crossAx val="96408320"/>
        <c:crosses val="autoZero"/>
        <c:auto val="1"/>
        <c:lblOffset val="100"/>
        <c:baseTimeUnit val="years"/>
      </c:dateAx>
      <c:valAx>
        <c:axId val="9640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230.84</c:v>
                </c:pt>
                <c:pt idx="1">
                  <c:v>242.74</c:v>
                </c:pt>
                <c:pt idx="2">
                  <c:v>269.31</c:v>
                </c:pt>
                <c:pt idx="3">
                  <c:v>299.7</c:v>
                </c:pt>
                <c:pt idx="4">
                  <c:v>319.79000000000002</c:v>
                </c:pt>
              </c:numCache>
            </c:numRef>
          </c:val>
          <c:extLst xmlns:c16r2="http://schemas.microsoft.com/office/drawing/2015/06/chart">
            <c:ext xmlns:c16="http://schemas.microsoft.com/office/drawing/2014/chart" uri="{C3380CC4-5D6E-409C-BE32-E72D297353CC}">
              <c16:uniqueId val="{00000000-92EB-4444-B53F-25A7341BE238}"/>
            </c:ext>
          </c:extLst>
        </c:ser>
        <c:dLbls>
          <c:showLegendKey val="0"/>
          <c:showVal val="0"/>
          <c:showCatName val="0"/>
          <c:showSerName val="0"/>
          <c:showPercent val="0"/>
          <c:showBubbleSize val="0"/>
        </c:dLbls>
        <c:gapWidth val="150"/>
        <c:axId val="96457856"/>
        <c:axId val="9645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92EB-4444-B53F-25A7341BE238}"/>
            </c:ext>
          </c:extLst>
        </c:ser>
        <c:dLbls>
          <c:showLegendKey val="0"/>
          <c:showVal val="0"/>
          <c:showCatName val="0"/>
          <c:showSerName val="0"/>
          <c:showPercent val="0"/>
          <c:showBubbleSize val="0"/>
        </c:dLbls>
        <c:marker val="1"/>
        <c:smooth val="0"/>
        <c:axId val="96457856"/>
        <c:axId val="96459776"/>
      </c:lineChart>
      <c:dateAx>
        <c:axId val="96457856"/>
        <c:scaling>
          <c:orientation val="minMax"/>
        </c:scaling>
        <c:delete val="1"/>
        <c:axPos val="b"/>
        <c:numFmt formatCode="ge" sourceLinked="1"/>
        <c:majorTickMark val="none"/>
        <c:minorTickMark val="none"/>
        <c:tickLblPos val="none"/>
        <c:crossAx val="96459776"/>
        <c:crosses val="autoZero"/>
        <c:auto val="1"/>
        <c:lblOffset val="100"/>
        <c:baseTimeUnit val="years"/>
      </c:dateAx>
      <c:valAx>
        <c:axId val="9645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103.36</c:v>
                </c:pt>
                <c:pt idx="1">
                  <c:v>102.47</c:v>
                </c:pt>
                <c:pt idx="2">
                  <c:v>105.17</c:v>
                </c:pt>
                <c:pt idx="3">
                  <c:v>102.69</c:v>
                </c:pt>
                <c:pt idx="4">
                  <c:v>100.65</c:v>
                </c:pt>
              </c:numCache>
            </c:numRef>
          </c:val>
          <c:extLst xmlns:c16r2="http://schemas.microsoft.com/office/drawing/2015/06/chart">
            <c:ext xmlns:c16="http://schemas.microsoft.com/office/drawing/2014/chart" uri="{C3380CC4-5D6E-409C-BE32-E72D297353CC}">
              <c16:uniqueId val="{00000000-1758-44DE-9B4E-F60D489F43A9}"/>
            </c:ext>
          </c:extLst>
        </c:ser>
        <c:dLbls>
          <c:showLegendKey val="0"/>
          <c:showVal val="0"/>
          <c:showCatName val="0"/>
          <c:showSerName val="0"/>
          <c:showPercent val="0"/>
          <c:showBubbleSize val="0"/>
        </c:dLbls>
        <c:gapWidth val="150"/>
        <c:axId val="96491008"/>
        <c:axId val="9649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1758-44DE-9B4E-F60D489F43A9}"/>
            </c:ext>
          </c:extLst>
        </c:ser>
        <c:dLbls>
          <c:showLegendKey val="0"/>
          <c:showVal val="0"/>
          <c:showCatName val="0"/>
          <c:showSerName val="0"/>
          <c:showPercent val="0"/>
          <c:showBubbleSize val="0"/>
        </c:dLbls>
        <c:marker val="1"/>
        <c:smooth val="0"/>
        <c:axId val="96491008"/>
        <c:axId val="96492928"/>
      </c:lineChart>
      <c:dateAx>
        <c:axId val="96491008"/>
        <c:scaling>
          <c:orientation val="minMax"/>
        </c:scaling>
        <c:delete val="1"/>
        <c:axPos val="b"/>
        <c:numFmt formatCode="ge" sourceLinked="1"/>
        <c:majorTickMark val="none"/>
        <c:minorTickMark val="none"/>
        <c:tickLblPos val="none"/>
        <c:crossAx val="96492928"/>
        <c:crosses val="autoZero"/>
        <c:auto val="1"/>
        <c:lblOffset val="100"/>
        <c:baseTimeUnit val="years"/>
      </c:dateAx>
      <c:valAx>
        <c:axId val="964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121.83</c:v>
                </c:pt>
                <c:pt idx="1">
                  <c:v>122.2</c:v>
                </c:pt>
                <c:pt idx="2">
                  <c:v>119.76</c:v>
                </c:pt>
                <c:pt idx="3">
                  <c:v>123.02</c:v>
                </c:pt>
                <c:pt idx="4">
                  <c:v>126.95</c:v>
                </c:pt>
              </c:numCache>
            </c:numRef>
          </c:val>
          <c:extLst xmlns:c16r2="http://schemas.microsoft.com/office/drawing/2015/06/chart">
            <c:ext xmlns:c16="http://schemas.microsoft.com/office/drawing/2014/chart" uri="{C3380CC4-5D6E-409C-BE32-E72D297353CC}">
              <c16:uniqueId val="{00000000-4EB2-42A1-84AA-B7A8AC4F3181}"/>
            </c:ext>
          </c:extLst>
        </c:ser>
        <c:dLbls>
          <c:showLegendKey val="0"/>
          <c:showVal val="0"/>
          <c:showCatName val="0"/>
          <c:showSerName val="0"/>
          <c:showPercent val="0"/>
          <c:showBubbleSize val="0"/>
        </c:dLbls>
        <c:gapWidth val="150"/>
        <c:axId val="96515968"/>
        <c:axId val="965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4EB2-42A1-84AA-B7A8AC4F3181}"/>
            </c:ext>
          </c:extLst>
        </c:ser>
        <c:dLbls>
          <c:showLegendKey val="0"/>
          <c:showVal val="0"/>
          <c:showCatName val="0"/>
          <c:showSerName val="0"/>
          <c:showPercent val="0"/>
          <c:showBubbleSize val="0"/>
        </c:dLbls>
        <c:marker val="1"/>
        <c:smooth val="0"/>
        <c:axId val="96515968"/>
        <c:axId val="96522240"/>
      </c:lineChart>
      <c:dateAx>
        <c:axId val="96515968"/>
        <c:scaling>
          <c:orientation val="minMax"/>
        </c:scaling>
        <c:delete val="1"/>
        <c:axPos val="b"/>
        <c:numFmt formatCode="ge" sourceLinked="1"/>
        <c:majorTickMark val="none"/>
        <c:minorTickMark val="none"/>
        <c:tickLblPos val="none"/>
        <c:crossAx val="96522240"/>
        <c:crosses val="autoZero"/>
        <c:auto val="1"/>
        <c:lblOffset val="100"/>
        <c:baseTimeUnit val="years"/>
      </c:dateAx>
      <c:valAx>
        <c:axId val="965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0" zoomScaleNormal="100" workbookViewId="0">
      <selection activeCell="BI62" sqref="BI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山口県　岩国市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自治体職員</v>
      </c>
      <c r="AE8" s="85"/>
      <c r="AF8" s="85"/>
      <c r="AG8" s="85"/>
      <c r="AH8" s="85"/>
      <c r="AI8" s="85"/>
      <c r="AJ8" s="85"/>
      <c r="AK8" s="4"/>
      <c r="AL8" s="73">
        <f>データ!$R$6</f>
        <v>135342</v>
      </c>
      <c r="AM8" s="73"/>
      <c r="AN8" s="73"/>
      <c r="AO8" s="73"/>
      <c r="AP8" s="73"/>
      <c r="AQ8" s="73"/>
      <c r="AR8" s="73"/>
      <c r="AS8" s="73"/>
      <c r="AT8" s="69">
        <f>データ!$S$6</f>
        <v>873.72</v>
      </c>
      <c r="AU8" s="70"/>
      <c r="AV8" s="70"/>
      <c r="AW8" s="70"/>
      <c r="AX8" s="70"/>
      <c r="AY8" s="70"/>
      <c r="AZ8" s="70"/>
      <c r="BA8" s="70"/>
      <c r="BB8" s="72">
        <f>データ!$T$6</f>
        <v>154.9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66.849999999999994</v>
      </c>
      <c r="J10" s="70"/>
      <c r="K10" s="70"/>
      <c r="L10" s="70"/>
      <c r="M10" s="70"/>
      <c r="N10" s="70"/>
      <c r="O10" s="71"/>
      <c r="P10" s="72">
        <f>データ!$P$6</f>
        <v>82.38</v>
      </c>
      <c r="Q10" s="72"/>
      <c r="R10" s="72"/>
      <c r="S10" s="72"/>
      <c r="T10" s="72"/>
      <c r="U10" s="72"/>
      <c r="V10" s="72"/>
      <c r="W10" s="73">
        <f>データ!$Q$6</f>
        <v>1674</v>
      </c>
      <c r="X10" s="73"/>
      <c r="Y10" s="73"/>
      <c r="Z10" s="73"/>
      <c r="AA10" s="73"/>
      <c r="AB10" s="73"/>
      <c r="AC10" s="73"/>
      <c r="AD10" s="2"/>
      <c r="AE10" s="2"/>
      <c r="AF10" s="2"/>
      <c r="AG10" s="2"/>
      <c r="AH10" s="4"/>
      <c r="AI10" s="4"/>
      <c r="AJ10" s="4"/>
      <c r="AK10" s="4"/>
      <c r="AL10" s="73">
        <f>データ!$U$6</f>
        <v>114275</v>
      </c>
      <c r="AM10" s="73"/>
      <c r="AN10" s="73"/>
      <c r="AO10" s="73"/>
      <c r="AP10" s="73"/>
      <c r="AQ10" s="73"/>
      <c r="AR10" s="73"/>
      <c r="AS10" s="73"/>
      <c r="AT10" s="69">
        <f>データ!$V$6</f>
        <v>95.34</v>
      </c>
      <c r="AU10" s="70"/>
      <c r="AV10" s="70"/>
      <c r="AW10" s="70"/>
      <c r="AX10" s="70"/>
      <c r="AY10" s="70"/>
      <c r="AZ10" s="70"/>
      <c r="BA10" s="70"/>
      <c r="BB10" s="72">
        <f>データ!$W$6</f>
        <v>1198.5999999999999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106</v>
      </c>
      <c r="BM47" s="65"/>
      <c r="BN47" s="65"/>
      <c r="BO47" s="65"/>
      <c r="BP47" s="65"/>
      <c r="BQ47" s="65"/>
      <c r="BR47" s="65"/>
      <c r="BS47" s="65"/>
      <c r="BT47" s="65"/>
      <c r="BU47" s="65"/>
      <c r="BV47" s="65"/>
      <c r="BW47" s="65"/>
      <c r="BX47" s="65"/>
      <c r="BY47" s="65"/>
      <c r="BZ47" s="66"/>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BhOmaEAIuf5ROziUoQxMDMhrwLpREPGjmMtF+i0N+koM6x4lmcL4GSdhf9Vplu0Zwc52mUCDc01uKCNnTIa3A==" saltValue="k0yN98pFKlE+zwWYkZaG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352080</v>
      </c>
      <c r="D6" s="34">
        <f t="shared" si="3"/>
        <v>46</v>
      </c>
      <c r="E6" s="34">
        <f t="shared" si="3"/>
        <v>1</v>
      </c>
      <c r="F6" s="34">
        <f t="shared" si="3"/>
        <v>0</v>
      </c>
      <c r="G6" s="34">
        <f t="shared" si="3"/>
        <v>1</v>
      </c>
      <c r="H6" s="34" t="str">
        <f t="shared" si="3"/>
        <v>山口県　岩国市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66.849999999999994</v>
      </c>
      <c r="P6" s="35">
        <f t="shared" si="3"/>
        <v>82.38</v>
      </c>
      <c r="Q6" s="35">
        <f t="shared" si="3"/>
        <v>1674</v>
      </c>
      <c r="R6" s="35">
        <f t="shared" si="3"/>
        <v>135342</v>
      </c>
      <c r="S6" s="35">
        <f t="shared" si="3"/>
        <v>873.72</v>
      </c>
      <c r="T6" s="35">
        <f t="shared" si="3"/>
        <v>154.9</v>
      </c>
      <c r="U6" s="35">
        <f t="shared" si="3"/>
        <v>114275</v>
      </c>
      <c r="V6" s="35">
        <f t="shared" si="3"/>
        <v>95.34</v>
      </c>
      <c r="W6" s="35">
        <f t="shared" si="3"/>
        <v>1198.5999999999999</v>
      </c>
      <c r="X6" s="36">
        <f>IF(X7="",NA(),X7)</f>
        <v>113.07</v>
      </c>
      <c r="Y6" s="36">
        <f t="shared" ref="Y6:AG6" si="4">IF(Y7="",NA(),Y7)</f>
        <v>113.68</v>
      </c>
      <c r="Z6" s="36">
        <f t="shared" si="4"/>
        <v>120.15</v>
      </c>
      <c r="AA6" s="36">
        <f t="shared" si="4"/>
        <v>113.4</v>
      </c>
      <c r="AB6" s="36">
        <f t="shared" si="4"/>
        <v>110.98</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237.53</v>
      </c>
      <c r="AU6" s="36">
        <f t="shared" ref="AU6:BC6" si="6">IF(AU7="",NA(),AU7)</f>
        <v>293.95</v>
      </c>
      <c r="AV6" s="36">
        <f t="shared" si="6"/>
        <v>330.69</v>
      </c>
      <c r="AW6" s="36">
        <f t="shared" si="6"/>
        <v>320.64</v>
      </c>
      <c r="AX6" s="36">
        <f t="shared" si="6"/>
        <v>248.2</v>
      </c>
      <c r="AY6" s="36">
        <f t="shared" si="6"/>
        <v>344.19</v>
      </c>
      <c r="AZ6" s="36">
        <f t="shared" si="6"/>
        <v>352.05</v>
      </c>
      <c r="BA6" s="36">
        <f t="shared" si="6"/>
        <v>349.04</v>
      </c>
      <c r="BB6" s="36">
        <f t="shared" si="6"/>
        <v>337.49</v>
      </c>
      <c r="BC6" s="36">
        <f t="shared" si="6"/>
        <v>335.6</v>
      </c>
      <c r="BD6" s="35" t="str">
        <f>IF(BD7="","",IF(BD7="-","【-】","【"&amp;SUBSTITUTE(TEXT(BD7,"#,##0.00"),"-","△")&amp;"】"))</f>
        <v>【261.93】</v>
      </c>
      <c r="BE6" s="36">
        <f>IF(BE7="",NA(),BE7)</f>
        <v>230.84</v>
      </c>
      <c r="BF6" s="36">
        <f t="shared" ref="BF6:BN6" si="7">IF(BF7="",NA(),BF7)</f>
        <v>242.74</v>
      </c>
      <c r="BG6" s="36">
        <f t="shared" si="7"/>
        <v>269.31</v>
      </c>
      <c r="BH6" s="36">
        <f t="shared" si="7"/>
        <v>299.7</v>
      </c>
      <c r="BI6" s="36">
        <f t="shared" si="7"/>
        <v>319.79000000000002</v>
      </c>
      <c r="BJ6" s="36">
        <f t="shared" si="7"/>
        <v>252.09</v>
      </c>
      <c r="BK6" s="36">
        <f t="shared" si="7"/>
        <v>250.76</v>
      </c>
      <c r="BL6" s="36">
        <f t="shared" si="7"/>
        <v>254.54</v>
      </c>
      <c r="BM6" s="36">
        <f t="shared" si="7"/>
        <v>265.92</v>
      </c>
      <c r="BN6" s="36">
        <f t="shared" si="7"/>
        <v>258.26</v>
      </c>
      <c r="BO6" s="35" t="str">
        <f>IF(BO7="","",IF(BO7="-","【-】","【"&amp;SUBSTITUTE(TEXT(BO7,"#,##0.00"),"-","△")&amp;"】"))</f>
        <v>【270.46】</v>
      </c>
      <c r="BP6" s="36">
        <f>IF(BP7="",NA(),BP7)</f>
        <v>103.36</v>
      </c>
      <c r="BQ6" s="36">
        <f t="shared" ref="BQ6:BY6" si="8">IF(BQ7="",NA(),BQ7)</f>
        <v>102.47</v>
      </c>
      <c r="BR6" s="36">
        <f t="shared" si="8"/>
        <v>105.17</v>
      </c>
      <c r="BS6" s="36">
        <f t="shared" si="8"/>
        <v>102.69</v>
      </c>
      <c r="BT6" s="36">
        <f t="shared" si="8"/>
        <v>100.65</v>
      </c>
      <c r="BU6" s="36">
        <f t="shared" si="8"/>
        <v>106.22</v>
      </c>
      <c r="BV6" s="36">
        <f t="shared" si="8"/>
        <v>106.69</v>
      </c>
      <c r="BW6" s="36">
        <f t="shared" si="8"/>
        <v>106.52</v>
      </c>
      <c r="BX6" s="36">
        <f t="shared" si="8"/>
        <v>105.86</v>
      </c>
      <c r="BY6" s="36">
        <f t="shared" si="8"/>
        <v>106.07</v>
      </c>
      <c r="BZ6" s="35" t="str">
        <f>IF(BZ7="","",IF(BZ7="-","【-】","【"&amp;SUBSTITUTE(TEXT(BZ7,"#,##0.00"),"-","△")&amp;"】"))</f>
        <v>【103.91】</v>
      </c>
      <c r="CA6" s="36">
        <f>IF(CA7="",NA(),CA7)</f>
        <v>121.83</v>
      </c>
      <c r="CB6" s="36">
        <f t="shared" ref="CB6:CJ6" si="9">IF(CB7="",NA(),CB7)</f>
        <v>122.2</v>
      </c>
      <c r="CC6" s="36">
        <f t="shared" si="9"/>
        <v>119.76</v>
      </c>
      <c r="CD6" s="36">
        <f t="shared" si="9"/>
        <v>123.02</v>
      </c>
      <c r="CE6" s="36">
        <f t="shared" si="9"/>
        <v>126.95</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48.37</v>
      </c>
      <c r="CM6" s="36">
        <f t="shared" ref="CM6:CU6" si="10">IF(CM7="",NA(),CM7)</f>
        <v>48.17</v>
      </c>
      <c r="CN6" s="36">
        <f t="shared" si="10"/>
        <v>48.42</v>
      </c>
      <c r="CO6" s="36">
        <f t="shared" si="10"/>
        <v>48.56</v>
      </c>
      <c r="CP6" s="36">
        <f t="shared" si="10"/>
        <v>48.57</v>
      </c>
      <c r="CQ6" s="36">
        <f t="shared" si="10"/>
        <v>62.12</v>
      </c>
      <c r="CR6" s="36">
        <f t="shared" si="10"/>
        <v>62.26</v>
      </c>
      <c r="CS6" s="36">
        <f t="shared" si="10"/>
        <v>62.1</v>
      </c>
      <c r="CT6" s="36">
        <f t="shared" si="10"/>
        <v>62.38</v>
      </c>
      <c r="CU6" s="36">
        <f t="shared" si="10"/>
        <v>62.83</v>
      </c>
      <c r="CV6" s="35" t="str">
        <f>IF(CV7="","",IF(CV7="-","【-】","【"&amp;SUBSTITUTE(TEXT(CV7,"#,##0.00"),"-","△")&amp;"】"))</f>
        <v>【60.27】</v>
      </c>
      <c r="CW6" s="36">
        <f>IF(CW7="",NA(),CW7)</f>
        <v>91.67</v>
      </c>
      <c r="CX6" s="36">
        <f t="shared" ref="CX6:DF6" si="11">IF(CX7="",NA(),CX7)</f>
        <v>91.4</v>
      </c>
      <c r="CY6" s="36">
        <f t="shared" si="11"/>
        <v>91.76</v>
      </c>
      <c r="CZ6" s="36">
        <f t="shared" si="11"/>
        <v>90.62</v>
      </c>
      <c r="DA6" s="36">
        <f t="shared" si="11"/>
        <v>90.8</v>
      </c>
      <c r="DB6" s="36">
        <f t="shared" si="11"/>
        <v>89.45</v>
      </c>
      <c r="DC6" s="36">
        <f t="shared" si="11"/>
        <v>89.5</v>
      </c>
      <c r="DD6" s="36">
        <f t="shared" si="11"/>
        <v>89.52</v>
      </c>
      <c r="DE6" s="36">
        <f t="shared" si="11"/>
        <v>89.17</v>
      </c>
      <c r="DF6" s="36">
        <f t="shared" si="11"/>
        <v>88.86</v>
      </c>
      <c r="DG6" s="35" t="str">
        <f>IF(DG7="","",IF(DG7="-","【-】","【"&amp;SUBSTITUTE(TEXT(DG7,"#,##0.00"),"-","△")&amp;"】"))</f>
        <v>【89.92】</v>
      </c>
      <c r="DH6" s="36">
        <f>IF(DH7="",NA(),DH7)</f>
        <v>47.83</v>
      </c>
      <c r="DI6" s="36">
        <f t="shared" ref="DI6:DQ6" si="12">IF(DI7="",NA(),DI7)</f>
        <v>48.62</v>
      </c>
      <c r="DJ6" s="36">
        <f t="shared" si="12"/>
        <v>48.33</v>
      </c>
      <c r="DK6" s="36">
        <f t="shared" si="12"/>
        <v>47.84</v>
      </c>
      <c r="DL6" s="36">
        <f t="shared" si="12"/>
        <v>49.46</v>
      </c>
      <c r="DM6" s="36">
        <f t="shared" si="12"/>
        <v>44.91</v>
      </c>
      <c r="DN6" s="36">
        <f t="shared" si="12"/>
        <v>45.89</v>
      </c>
      <c r="DO6" s="36">
        <f t="shared" si="12"/>
        <v>46.58</v>
      </c>
      <c r="DP6" s="36">
        <f t="shared" si="12"/>
        <v>46.99</v>
      </c>
      <c r="DQ6" s="36">
        <f t="shared" si="12"/>
        <v>47.89</v>
      </c>
      <c r="DR6" s="35" t="str">
        <f>IF(DR7="","",IF(DR7="-","【-】","【"&amp;SUBSTITUTE(TEXT(DR7,"#,##0.00"),"-","△")&amp;"】"))</f>
        <v>【48.85】</v>
      </c>
      <c r="DS6" s="36">
        <f>IF(DS7="",NA(),DS7)</f>
        <v>27.14</v>
      </c>
      <c r="DT6" s="36">
        <f t="shared" ref="DT6:EB6" si="13">IF(DT7="",NA(),DT7)</f>
        <v>29.83</v>
      </c>
      <c r="DU6" s="36">
        <f t="shared" si="13"/>
        <v>30.68</v>
      </c>
      <c r="DV6" s="36">
        <f t="shared" si="13"/>
        <v>31.88</v>
      </c>
      <c r="DW6" s="36">
        <f t="shared" si="13"/>
        <v>34.880000000000003</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0.48</v>
      </c>
      <c r="EE6" s="36">
        <f t="shared" ref="EE6:EM6" si="14">IF(EE7="",NA(),EE7)</f>
        <v>0.35</v>
      </c>
      <c r="EF6" s="36">
        <f t="shared" si="14"/>
        <v>0.17</v>
      </c>
      <c r="EG6" s="36">
        <f t="shared" si="14"/>
        <v>0.3</v>
      </c>
      <c r="EH6" s="36">
        <f t="shared" si="14"/>
        <v>0.16</v>
      </c>
      <c r="EI6" s="36">
        <f t="shared" si="14"/>
        <v>0.75</v>
      </c>
      <c r="EJ6" s="36">
        <f t="shared" si="14"/>
        <v>0.95</v>
      </c>
      <c r="EK6" s="36">
        <f t="shared" si="14"/>
        <v>0.74</v>
      </c>
      <c r="EL6" s="36">
        <f t="shared" si="14"/>
        <v>0.74</v>
      </c>
      <c r="EM6" s="36">
        <f t="shared" si="14"/>
        <v>0.72</v>
      </c>
      <c r="EN6" s="35" t="str">
        <f>IF(EN7="","",IF(EN7="-","【-】","【"&amp;SUBSTITUTE(TEXT(EN7,"#,##0.00"),"-","△")&amp;"】"))</f>
        <v>【0.70】</v>
      </c>
    </row>
    <row r="7" spans="1:144" s="37" customFormat="1">
      <c r="A7" s="29"/>
      <c r="B7" s="38">
        <v>2018</v>
      </c>
      <c r="C7" s="38">
        <v>352080</v>
      </c>
      <c r="D7" s="38">
        <v>46</v>
      </c>
      <c r="E7" s="38">
        <v>1</v>
      </c>
      <c r="F7" s="38">
        <v>0</v>
      </c>
      <c r="G7" s="38">
        <v>1</v>
      </c>
      <c r="H7" s="38" t="s">
        <v>93</v>
      </c>
      <c r="I7" s="38" t="s">
        <v>94</v>
      </c>
      <c r="J7" s="38" t="s">
        <v>95</v>
      </c>
      <c r="K7" s="38" t="s">
        <v>96</v>
      </c>
      <c r="L7" s="38" t="s">
        <v>97</v>
      </c>
      <c r="M7" s="38" t="s">
        <v>98</v>
      </c>
      <c r="N7" s="39" t="s">
        <v>99</v>
      </c>
      <c r="O7" s="39">
        <v>66.849999999999994</v>
      </c>
      <c r="P7" s="39">
        <v>82.38</v>
      </c>
      <c r="Q7" s="39">
        <v>1674</v>
      </c>
      <c r="R7" s="39">
        <v>135342</v>
      </c>
      <c r="S7" s="39">
        <v>873.72</v>
      </c>
      <c r="T7" s="39">
        <v>154.9</v>
      </c>
      <c r="U7" s="39">
        <v>114275</v>
      </c>
      <c r="V7" s="39">
        <v>95.34</v>
      </c>
      <c r="W7" s="39">
        <v>1198.5999999999999</v>
      </c>
      <c r="X7" s="39">
        <v>113.07</v>
      </c>
      <c r="Y7" s="39">
        <v>113.68</v>
      </c>
      <c r="Z7" s="39">
        <v>120.15</v>
      </c>
      <c r="AA7" s="39">
        <v>113.4</v>
      </c>
      <c r="AB7" s="39">
        <v>110.98</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237.53</v>
      </c>
      <c r="AU7" s="39">
        <v>293.95</v>
      </c>
      <c r="AV7" s="39">
        <v>330.69</v>
      </c>
      <c r="AW7" s="39">
        <v>320.64</v>
      </c>
      <c r="AX7" s="39">
        <v>248.2</v>
      </c>
      <c r="AY7" s="39">
        <v>344.19</v>
      </c>
      <c r="AZ7" s="39">
        <v>352.05</v>
      </c>
      <c r="BA7" s="39">
        <v>349.04</v>
      </c>
      <c r="BB7" s="39">
        <v>337.49</v>
      </c>
      <c r="BC7" s="39">
        <v>335.6</v>
      </c>
      <c r="BD7" s="39">
        <v>261.93</v>
      </c>
      <c r="BE7" s="39">
        <v>230.84</v>
      </c>
      <c r="BF7" s="39">
        <v>242.74</v>
      </c>
      <c r="BG7" s="39">
        <v>269.31</v>
      </c>
      <c r="BH7" s="39">
        <v>299.7</v>
      </c>
      <c r="BI7" s="39">
        <v>319.79000000000002</v>
      </c>
      <c r="BJ7" s="39">
        <v>252.09</v>
      </c>
      <c r="BK7" s="39">
        <v>250.76</v>
      </c>
      <c r="BL7" s="39">
        <v>254.54</v>
      </c>
      <c r="BM7" s="39">
        <v>265.92</v>
      </c>
      <c r="BN7" s="39">
        <v>258.26</v>
      </c>
      <c r="BO7" s="39">
        <v>270.45999999999998</v>
      </c>
      <c r="BP7" s="39">
        <v>103.36</v>
      </c>
      <c r="BQ7" s="39">
        <v>102.47</v>
      </c>
      <c r="BR7" s="39">
        <v>105.17</v>
      </c>
      <c r="BS7" s="39">
        <v>102.69</v>
      </c>
      <c r="BT7" s="39">
        <v>100.65</v>
      </c>
      <c r="BU7" s="39">
        <v>106.22</v>
      </c>
      <c r="BV7" s="39">
        <v>106.69</v>
      </c>
      <c r="BW7" s="39">
        <v>106.52</v>
      </c>
      <c r="BX7" s="39">
        <v>105.86</v>
      </c>
      <c r="BY7" s="39">
        <v>106.07</v>
      </c>
      <c r="BZ7" s="39">
        <v>103.91</v>
      </c>
      <c r="CA7" s="39">
        <v>121.83</v>
      </c>
      <c r="CB7" s="39">
        <v>122.2</v>
      </c>
      <c r="CC7" s="39">
        <v>119.76</v>
      </c>
      <c r="CD7" s="39">
        <v>123.02</v>
      </c>
      <c r="CE7" s="39">
        <v>126.95</v>
      </c>
      <c r="CF7" s="39">
        <v>155.22999999999999</v>
      </c>
      <c r="CG7" s="39">
        <v>154.91999999999999</v>
      </c>
      <c r="CH7" s="39">
        <v>155.80000000000001</v>
      </c>
      <c r="CI7" s="39">
        <v>158.58000000000001</v>
      </c>
      <c r="CJ7" s="39">
        <v>159.22</v>
      </c>
      <c r="CK7" s="39">
        <v>167.11</v>
      </c>
      <c r="CL7" s="39">
        <v>48.37</v>
      </c>
      <c r="CM7" s="39">
        <v>48.17</v>
      </c>
      <c r="CN7" s="39">
        <v>48.42</v>
      </c>
      <c r="CO7" s="39">
        <v>48.56</v>
      </c>
      <c r="CP7" s="39">
        <v>48.57</v>
      </c>
      <c r="CQ7" s="39">
        <v>62.12</v>
      </c>
      <c r="CR7" s="39">
        <v>62.26</v>
      </c>
      <c r="CS7" s="39">
        <v>62.1</v>
      </c>
      <c r="CT7" s="39">
        <v>62.38</v>
      </c>
      <c r="CU7" s="39">
        <v>62.83</v>
      </c>
      <c r="CV7" s="39">
        <v>60.27</v>
      </c>
      <c r="CW7" s="39">
        <v>91.67</v>
      </c>
      <c r="CX7" s="39">
        <v>91.4</v>
      </c>
      <c r="CY7" s="39">
        <v>91.76</v>
      </c>
      <c r="CZ7" s="39">
        <v>90.62</v>
      </c>
      <c r="DA7" s="39">
        <v>90.8</v>
      </c>
      <c r="DB7" s="39">
        <v>89.45</v>
      </c>
      <c r="DC7" s="39">
        <v>89.5</v>
      </c>
      <c r="DD7" s="39">
        <v>89.52</v>
      </c>
      <c r="DE7" s="39">
        <v>89.17</v>
      </c>
      <c r="DF7" s="39">
        <v>88.86</v>
      </c>
      <c r="DG7" s="39">
        <v>89.92</v>
      </c>
      <c r="DH7" s="39">
        <v>47.83</v>
      </c>
      <c r="DI7" s="39">
        <v>48.62</v>
      </c>
      <c r="DJ7" s="39">
        <v>48.33</v>
      </c>
      <c r="DK7" s="39">
        <v>47.84</v>
      </c>
      <c r="DL7" s="39">
        <v>49.46</v>
      </c>
      <c r="DM7" s="39">
        <v>44.91</v>
      </c>
      <c r="DN7" s="39">
        <v>45.89</v>
      </c>
      <c r="DO7" s="39">
        <v>46.58</v>
      </c>
      <c r="DP7" s="39">
        <v>46.99</v>
      </c>
      <c r="DQ7" s="39">
        <v>47.89</v>
      </c>
      <c r="DR7" s="39">
        <v>48.85</v>
      </c>
      <c r="DS7" s="39">
        <v>27.14</v>
      </c>
      <c r="DT7" s="39">
        <v>29.83</v>
      </c>
      <c r="DU7" s="39">
        <v>30.68</v>
      </c>
      <c r="DV7" s="39">
        <v>31.88</v>
      </c>
      <c r="DW7" s="39">
        <v>34.880000000000003</v>
      </c>
      <c r="DX7" s="39">
        <v>12.03</v>
      </c>
      <c r="DY7" s="39">
        <v>13.14</v>
      </c>
      <c r="DZ7" s="39">
        <v>14.45</v>
      </c>
      <c r="EA7" s="39">
        <v>15.83</v>
      </c>
      <c r="EB7" s="39">
        <v>16.899999999999999</v>
      </c>
      <c r="EC7" s="39">
        <v>17.8</v>
      </c>
      <c r="ED7" s="39">
        <v>0.48</v>
      </c>
      <c r="EE7" s="39">
        <v>0.35</v>
      </c>
      <c r="EF7" s="39">
        <v>0.17</v>
      </c>
      <c r="EG7" s="39">
        <v>0.3</v>
      </c>
      <c r="EH7" s="39">
        <v>0.16</v>
      </c>
      <c r="EI7" s="39">
        <v>0.75</v>
      </c>
      <c r="EJ7" s="39">
        <v>0.95</v>
      </c>
      <c r="EK7" s="39">
        <v>0.74</v>
      </c>
      <c r="EL7" s="39">
        <v>0.74</v>
      </c>
      <c r="EM7" s="39">
        <v>0.72</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w207</cp:lastModifiedBy>
  <cp:lastPrinted>2020-02-02T23:47:20Z</cp:lastPrinted>
  <dcterms:created xsi:type="dcterms:W3CDTF">2019-12-05T04:25:47Z</dcterms:created>
  <dcterms:modified xsi:type="dcterms:W3CDTF">2020-02-02T23:49:10Z</dcterms:modified>
  <cp:category/>
</cp:coreProperties>
</file>