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07 市町等からの提出・修正\09長門_01水道\"/>
    </mc:Choice>
  </mc:AlternateContent>
  <workbookProtection workbookAlgorithmName="SHA-512" workbookHashValue="Ac3uSQ9uQmI8suM7JW2RWFluHu/+s1mvwtyzVmElPV725fqWYmE86+EQmkyNGrcEmH5vN9BmMlTed4Dekp1zRw==" workbookSaltValue="OT5cJeAXU1w1v3/2XR/jg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<sst xmlns="http://schemas.openxmlformats.org/spreadsheetml/2006/main" count="220" uniqueCount="108">
  <si>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</si>
  <si>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</si>
  <si>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</si>
  <si>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</si>
  <si>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</si>
  <si>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</si>
  <si>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</si>
  <si>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</si>
  <si>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</si>
  <si>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</si>
  <si>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</si>
  <si>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</si>
  <si>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</si>
  <si>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</si>
  <si>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</si>
  <si>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</si>
  <si>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</si>
  <si>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</si>
  <si>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</si>
  <si>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</si>
  <si>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</si>
  <si>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</si>
  <si>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</si>
  <si>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</si>
  <si>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</si>
  <si>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</si>
  <si>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</si>
  <si>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</si>
  <si>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</si>
  <si>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</si>
  <si>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</si>
  <si>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</si>
  <si>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</si>
  <si>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</si>
  <si>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</si>
  <si>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</si>
  <si>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</si>
  <si>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</si>
  <si>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</si>
  <si>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</si>
  <si>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</si>
  <si>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</si>
  <si>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</si>
  <si>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</si>
  <si>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</si>
  <si>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</si>
  <si>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</si>
  <si>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</si>
  <si>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</si>
  <si>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</si>
  <si>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</si>
  <si>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</si>
  <si>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</si>
  <si>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</si>
  <si>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</si>
  <si>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</si>
  <si>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</si>
  <si>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</si>
  <si>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</si>
  <si>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</si>
  <si>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</si>
  <si>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</si>
  <si>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</si>
  <si>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</si>
  <si>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</si>
  <si>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</si>
  <si>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</si>
  <si>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</si>
  <si>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</si>
  <si>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</si>
  <si>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</si>
  <si>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</si>
  <si>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</si>
  <si>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</si>
  <si>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</si>
  <si>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</si>
  <si>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</si>
  <si>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</si>
  <si>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</si>
  <si>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</si>
  <si>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</si>
  <si>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</si>
  <si>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</si>
  <si>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</si>
  <si>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</si>
  <si>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</si>
  <si>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</si>
  <si>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</si>
  <si>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</si>
  <si>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</si>
  <si>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</si>
  <si>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</si>
  <si>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</si>
  <si>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</si>
  <si>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</si>
  <si>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</si>
  <si>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</si>
  <si>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</si>
  <si>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</si>
  <si>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</si>
  <si>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</si>
  <si>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</si>
  <si>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</si>
  <si>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</si>
  <si>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</si>
  <si>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有形固定資産減価償却比率は、減価償却に対して施設の更新が追い付いていない状況から上昇傾向にある。
　管路経年化率は、昭和50年代後半に油谷地区で集中的に管網整備を行い、法定耐用年数を経過した管路が急速に増えている影響で急上昇している。
　管路更新率は、田上浄水場整備費の減により、平成30年度の管路更新事業費が増となり、更新管路延長の増加により比率が上昇している。
　施設の老朽化が着実に進んでいることから、施設の使用状況や現状の老朽度を考慮し、優先順位を付けながら施設の更新を行っていく。</t>
    <rPh sb="1" eb="3">
      <t>ユウケイ</t>
    </rPh>
    <rPh sb="3" eb="5">
      <t>コテイ</t>
    </rPh>
    <rPh sb="5" eb="7">
      <t>シサン</t>
    </rPh>
    <rPh sb="7" eb="9">
      <t>ゲンカ</t>
    </rPh>
    <rPh sb="9" eb="11">
      <t>ショウキャク</t>
    </rPh>
    <rPh sb="11" eb="13">
      <t>ヒリツ</t>
    </rPh>
    <rPh sb="15" eb="17">
      <t>ゲンカ</t>
    </rPh>
    <rPh sb="17" eb="19">
      <t>ショウキャク</t>
    </rPh>
    <rPh sb="20" eb="21">
      <t>タイ</t>
    </rPh>
    <rPh sb="23" eb="25">
      <t>シセツ</t>
    </rPh>
    <rPh sb="26" eb="28">
      <t>コウシン</t>
    </rPh>
    <rPh sb="29" eb="30">
      <t>オ</t>
    </rPh>
    <rPh sb="31" eb="32">
      <t>ツ</t>
    </rPh>
    <rPh sb="37" eb="39">
      <t>ジョウキョウ</t>
    </rPh>
    <rPh sb="41" eb="43">
      <t>ジョウショウ</t>
    </rPh>
    <rPh sb="43" eb="45">
      <t>ケイコウ</t>
    </rPh>
    <rPh sb="51" eb="53">
      <t>カンロ</t>
    </rPh>
    <rPh sb="53" eb="56">
      <t>ケイネンカ</t>
    </rPh>
    <rPh sb="56" eb="57">
      <t>リツ</t>
    </rPh>
    <rPh sb="59" eb="61">
      <t>ショウワ</t>
    </rPh>
    <rPh sb="63" eb="65">
      <t>ネンダイ</t>
    </rPh>
    <rPh sb="65" eb="67">
      <t>コウハン</t>
    </rPh>
    <rPh sb="68" eb="70">
      <t>ユヤ</t>
    </rPh>
    <rPh sb="70" eb="72">
      <t>チク</t>
    </rPh>
    <rPh sb="73" eb="76">
      <t>シュウチュウテキ</t>
    </rPh>
    <rPh sb="77" eb="78">
      <t>カン</t>
    </rPh>
    <rPh sb="78" eb="79">
      <t>モウ</t>
    </rPh>
    <rPh sb="79" eb="81">
      <t>セイビ</t>
    </rPh>
    <rPh sb="82" eb="83">
      <t>オコナ</t>
    </rPh>
    <rPh sb="85" eb="87">
      <t>ホウテイ</t>
    </rPh>
    <rPh sb="87" eb="89">
      <t>タイヨウ</t>
    </rPh>
    <rPh sb="89" eb="91">
      <t>ネンスウ</t>
    </rPh>
    <rPh sb="92" eb="94">
      <t>ケイカ</t>
    </rPh>
    <rPh sb="96" eb="98">
      <t>カンロ</t>
    </rPh>
    <rPh sb="99" eb="101">
      <t>キュウソク</t>
    </rPh>
    <rPh sb="102" eb="103">
      <t>フ</t>
    </rPh>
    <rPh sb="107" eb="109">
      <t>エイキョウ</t>
    </rPh>
    <rPh sb="110" eb="113">
      <t>キュウジョウショウ</t>
    </rPh>
    <rPh sb="120" eb="122">
      <t>カンロ</t>
    </rPh>
    <rPh sb="122" eb="124">
      <t>コウシン</t>
    </rPh>
    <rPh sb="124" eb="125">
      <t>リツ</t>
    </rPh>
    <rPh sb="141" eb="143">
      <t>ヘイセイ</t>
    </rPh>
    <rPh sb="145" eb="147">
      <t>ネンド</t>
    </rPh>
    <rPh sb="156" eb="157">
      <t>ゾウ</t>
    </rPh>
    <rPh sb="168" eb="170">
      <t>ゾウカ</t>
    </rPh>
    <rPh sb="173" eb="175">
      <t>ヒリツ</t>
    </rPh>
    <rPh sb="185" eb="187">
      <t>シセツ</t>
    </rPh>
    <rPh sb="188" eb="191">
      <t>ロウキュウカ</t>
    </rPh>
    <rPh sb="192" eb="194">
      <t>チャクジツ</t>
    </rPh>
    <rPh sb="205" eb="207">
      <t>シセツ</t>
    </rPh>
    <rPh sb="208" eb="210">
      <t>シヨウ</t>
    </rPh>
    <rPh sb="210" eb="212">
      <t>ジョウキョウ</t>
    </rPh>
    <rPh sb="213" eb="215">
      <t>ゲンジョウ</t>
    </rPh>
    <rPh sb="216" eb="218">
      <t>ロウキュウ</t>
    </rPh>
    <rPh sb="218" eb="219">
      <t>ド</t>
    </rPh>
    <rPh sb="220" eb="222">
      <t>コウリョ</t>
    </rPh>
    <rPh sb="224" eb="226">
      <t>ユウセン</t>
    </rPh>
    <rPh sb="226" eb="228">
      <t>ジュンイ</t>
    </rPh>
    <rPh sb="229" eb="230">
      <t>ツ</t>
    </rPh>
    <rPh sb="234" eb="236">
      <t>シセツ</t>
    </rPh>
    <rPh sb="237" eb="239">
      <t>コウシン</t>
    </rPh>
    <rPh sb="240" eb="241">
      <t>オコナ</t>
    </rPh>
    <phoneticPr fontId="4"/>
  </si>
  <si>
    <t>　料金回収率が100％を下回っている中、人口減により給水収益は減少傾向が続く見通しであり、一層厳しい経営状況が予想される。
　一方で、耐用年数を経過した水道管は急速に増加しており、加えて浄水場や配水池の老朽化から施設の更新需要は増加する見込みである。
　そのため、平成28年度に策定した長門市水道ビジョンに基づき、企業債や補助事業の活用を図りながら計画的な施設更新を行っていく。
　また、２上水５簡水あった事業を平成29年度から１上水１簡水に事業統合したことから、旧事業間の垣根を越えた施設整備と経営の効率化を図っていかなければいけない。
　安全・安心なライフライン確保のため、受益者負担の原則に沿った料金改定も視野に入れながら持続可能な事業運営を推進していく。</t>
    <rPh sb="1" eb="3">
      <t>リョウキン</t>
    </rPh>
    <rPh sb="3" eb="5">
      <t>カイシュウ</t>
    </rPh>
    <rPh sb="5" eb="6">
      <t>リツ</t>
    </rPh>
    <rPh sb="12" eb="14">
      <t>シタマワ</t>
    </rPh>
    <rPh sb="18" eb="19">
      <t>ナカ</t>
    </rPh>
    <rPh sb="20" eb="22">
      <t>ジンコウ</t>
    </rPh>
    <rPh sb="22" eb="23">
      <t>ゲン</t>
    </rPh>
    <rPh sb="26" eb="28">
      <t>キュウスイ</t>
    </rPh>
    <rPh sb="28" eb="30">
      <t>シュウエキ</t>
    </rPh>
    <rPh sb="31" eb="33">
      <t>ゲンショウ</t>
    </rPh>
    <rPh sb="33" eb="35">
      <t>ケイコウ</t>
    </rPh>
    <rPh sb="36" eb="37">
      <t>ツヅ</t>
    </rPh>
    <rPh sb="38" eb="40">
      <t>ミトオ</t>
    </rPh>
    <rPh sb="45" eb="47">
      <t>イッソウ</t>
    </rPh>
    <rPh sb="47" eb="48">
      <t>キビ</t>
    </rPh>
    <rPh sb="50" eb="52">
      <t>ケイエイ</t>
    </rPh>
    <rPh sb="52" eb="54">
      <t>ジョウキョウ</t>
    </rPh>
    <rPh sb="55" eb="57">
      <t>ヨソウ</t>
    </rPh>
    <rPh sb="63" eb="65">
      <t>イッポウ</t>
    </rPh>
    <rPh sb="67" eb="69">
      <t>タイヨウ</t>
    </rPh>
    <rPh sb="69" eb="71">
      <t>ネンスウ</t>
    </rPh>
    <rPh sb="72" eb="74">
      <t>ケイカ</t>
    </rPh>
    <rPh sb="76" eb="79">
      <t>スイドウカン</t>
    </rPh>
    <rPh sb="80" eb="82">
      <t>キュウソク</t>
    </rPh>
    <rPh sb="83" eb="85">
      <t>ゾウカ</t>
    </rPh>
    <rPh sb="90" eb="91">
      <t>クワ</t>
    </rPh>
    <rPh sb="93" eb="96">
      <t>ジョウスイジョウ</t>
    </rPh>
    <rPh sb="97" eb="99">
      <t>ハイスイ</t>
    </rPh>
    <rPh sb="99" eb="100">
      <t>チ</t>
    </rPh>
    <rPh sb="101" eb="103">
      <t>ロウキュウ</t>
    </rPh>
    <rPh sb="103" eb="104">
      <t>カ</t>
    </rPh>
    <rPh sb="106" eb="108">
      <t>シセツ</t>
    </rPh>
    <rPh sb="109" eb="111">
      <t>コウシン</t>
    </rPh>
    <rPh sb="111" eb="113">
      <t>ジュヨウ</t>
    </rPh>
    <rPh sb="114" eb="116">
      <t>ゾウカ</t>
    </rPh>
    <rPh sb="118" eb="120">
      <t>ミコ</t>
    </rPh>
    <rPh sb="232" eb="233">
      <t>キュウ</t>
    </rPh>
    <rPh sb="233" eb="235">
      <t>ジギョウ</t>
    </rPh>
    <rPh sb="235" eb="236">
      <t>アイダ</t>
    </rPh>
    <rPh sb="237" eb="239">
      <t>カキネ</t>
    </rPh>
    <rPh sb="240" eb="241">
      <t>コ</t>
    </rPh>
    <rPh sb="243" eb="245">
      <t>シセツ</t>
    </rPh>
    <rPh sb="245" eb="247">
      <t>セイビ</t>
    </rPh>
    <rPh sb="255" eb="256">
      <t>ハカ</t>
    </rPh>
    <rPh sb="271" eb="273">
      <t>アンゼン</t>
    </rPh>
    <rPh sb="274" eb="276">
      <t>アンシン</t>
    </rPh>
    <rPh sb="283" eb="285">
      <t>カクホ</t>
    </rPh>
    <rPh sb="289" eb="292">
      <t>ジュエキシャ</t>
    </rPh>
    <rPh sb="292" eb="294">
      <t>フタン</t>
    </rPh>
    <rPh sb="295" eb="297">
      <t>ゲンソク</t>
    </rPh>
    <rPh sb="298" eb="299">
      <t>ソ</t>
    </rPh>
    <rPh sb="301" eb="303">
      <t>リョウキン</t>
    </rPh>
    <rPh sb="303" eb="305">
      <t>カイテイ</t>
    </rPh>
    <rPh sb="306" eb="308">
      <t>シヤ</t>
    </rPh>
    <rPh sb="309" eb="310">
      <t>イ</t>
    </rPh>
    <rPh sb="314" eb="316">
      <t>ジゾク</t>
    </rPh>
    <rPh sb="316" eb="318">
      <t>カノウ</t>
    </rPh>
    <rPh sb="319" eb="321">
      <t>ジギョウ</t>
    </rPh>
    <rPh sb="321" eb="323">
      <t>ウンエイ</t>
    </rPh>
    <rPh sb="324" eb="326">
      <t>スイシン</t>
    </rPh>
    <phoneticPr fontId="4"/>
  </si>
  <si>
    <t>　経常収支比率は、100％を超えているが、事業所における使用水量の減や給水人口の減により給水収益が減少する一方で、動力費の増や油谷地区の田上浄水場の供用開始に伴う減価償却費の増の影響により低下している。類似団体と比較しても低いため、漏水調査による不明水対策を進めるなど、固定費の削減に取り組んでいく。
　流動比率は、工事費など流動負債の未払金の減により改善しているが、類似団体より比率が低く、流動資産も減少していることから、今後も注視していく必要がある。
　企業債残高対給水収益比率は、給水収益の減により低下しているが、類似団体に比べ比率が高いことから企業債残高の減少に努めていく。
　料金回収率は、動力費や減価償却費の増により給水原価が上がった影響で低下しており、100％を下回っていることから、収入増に向けた料金見直しを進めていく。
　施設利用率は、施設見直しによる1日配水能力の低下により上昇している。有収率低下の原因である不明水増加の影響も受けているため、対策を進めながら利用率を維持していかなければいけない。
　人口減により給水収益は減少傾向にあることから、経費節減に向けた施設更新や管理の効率化を図り、料金見直しによる経営の健全化を進めていく。</t>
    <rPh sb="1" eb="3">
      <t>ケイジョウ</t>
    </rPh>
    <rPh sb="3" eb="5">
      <t>シュウシ</t>
    </rPh>
    <rPh sb="5" eb="7">
      <t>ヒリツ</t>
    </rPh>
    <rPh sb="14" eb="15">
      <t>コ</t>
    </rPh>
    <rPh sb="21" eb="24">
      <t>ジギョウショ</t>
    </rPh>
    <rPh sb="28" eb="30">
      <t>シヨウ</t>
    </rPh>
    <rPh sb="30" eb="32">
      <t>スイリョウ</t>
    </rPh>
    <rPh sb="35" eb="37">
      <t>キュウスイ</t>
    </rPh>
    <rPh sb="37" eb="39">
      <t>ジンコウ</t>
    </rPh>
    <rPh sb="40" eb="41">
      <t>ゲン</t>
    </rPh>
    <rPh sb="46" eb="48">
      <t>シュウエキ</t>
    </rPh>
    <rPh sb="49" eb="51">
      <t>ゲンショウ</t>
    </rPh>
    <rPh sb="53" eb="55">
      <t>イッポウ</t>
    </rPh>
    <rPh sb="57" eb="59">
      <t>ドウリョク</t>
    </rPh>
    <rPh sb="59" eb="60">
      <t>ヒ</t>
    </rPh>
    <rPh sb="61" eb="62">
      <t>ゾウ</t>
    </rPh>
    <rPh sb="63" eb="65">
      <t>ユヤ</t>
    </rPh>
    <rPh sb="65" eb="67">
      <t>チク</t>
    </rPh>
    <rPh sb="68" eb="69">
      <t>タ</t>
    </rPh>
    <rPh sb="69" eb="70">
      <t>ジョウ</t>
    </rPh>
    <rPh sb="70" eb="73">
      <t>ジョウスイジョウ</t>
    </rPh>
    <rPh sb="74" eb="76">
      <t>キョウヨウ</t>
    </rPh>
    <rPh sb="76" eb="78">
      <t>カイシ</t>
    </rPh>
    <rPh sb="79" eb="80">
      <t>トモナ</t>
    </rPh>
    <rPh sb="81" eb="83">
      <t>ゲンカ</t>
    </rPh>
    <rPh sb="83" eb="85">
      <t>ショウキャク</t>
    </rPh>
    <rPh sb="85" eb="86">
      <t>ヒ</t>
    </rPh>
    <rPh sb="87" eb="88">
      <t>ゾウ</t>
    </rPh>
    <rPh sb="89" eb="91">
      <t>エイキョウ</t>
    </rPh>
    <rPh sb="94" eb="96">
      <t>テイカ</t>
    </rPh>
    <rPh sb="101" eb="103">
      <t>ルイジ</t>
    </rPh>
    <rPh sb="103" eb="105">
      <t>ダンタイ</t>
    </rPh>
    <rPh sb="106" eb="108">
      <t>ヒカク</t>
    </rPh>
    <rPh sb="111" eb="112">
      <t>ヒク</t>
    </rPh>
    <rPh sb="116" eb="118">
      <t>ロウスイ</t>
    </rPh>
    <rPh sb="118" eb="120">
      <t>チョウサ</t>
    </rPh>
    <rPh sb="123" eb="125">
      <t>フメイ</t>
    </rPh>
    <rPh sb="125" eb="126">
      <t>スイ</t>
    </rPh>
    <rPh sb="126" eb="128">
      <t>タイサク</t>
    </rPh>
    <rPh sb="129" eb="130">
      <t>スス</t>
    </rPh>
    <rPh sb="142" eb="143">
      <t>ト</t>
    </rPh>
    <rPh sb="144" eb="145">
      <t>ク</t>
    </rPh>
    <rPh sb="152" eb="154">
      <t>リュウドウ</t>
    </rPh>
    <rPh sb="154" eb="156">
      <t>ヒリツ</t>
    </rPh>
    <rPh sb="158" eb="160">
      <t>コウジ</t>
    </rPh>
    <rPh sb="163" eb="165">
      <t>リュウドウ</t>
    </rPh>
    <rPh sb="165" eb="167">
      <t>フサイ</t>
    </rPh>
    <rPh sb="168" eb="170">
      <t>ミバラ</t>
    </rPh>
    <rPh sb="170" eb="171">
      <t>キン</t>
    </rPh>
    <rPh sb="172" eb="173">
      <t>ゲン</t>
    </rPh>
    <rPh sb="176" eb="178">
      <t>カイゼン</t>
    </rPh>
    <rPh sb="184" eb="186">
      <t>ルイジ</t>
    </rPh>
    <rPh sb="186" eb="188">
      <t>ダンタイ</t>
    </rPh>
    <rPh sb="190" eb="192">
      <t>ヒリツ</t>
    </rPh>
    <rPh sb="193" eb="194">
      <t>ヒク</t>
    </rPh>
    <rPh sb="196" eb="198">
      <t>リュウドウ</t>
    </rPh>
    <rPh sb="198" eb="200">
      <t>シサン</t>
    </rPh>
    <rPh sb="201" eb="203">
      <t>ゲンショウ</t>
    </rPh>
    <rPh sb="212" eb="214">
      <t>コンゴ</t>
    </rPh>
    <rPh sb="215" eb="217">
      <t>チュウシ</t>
    </rPh>
    <rPh sb="221" eb="223">
      <t>ヒツヨウ</t>
    </rPh>
    <rPh sb="229" eb="231">
      <t>キギョウ</t>
    </rPh>
    <rPh sb="231" eb="232">
      <t>サイ</t>
    </rPh>
    <rPh sb="232" eb="234">
      <t>ザンダカ</t>
    </rPh>
    <rPh sb="234" eb="235">
      <t>タイ</t>
    </rPh>
    <rPh sb="235" eb="237">
      <t>キュウスイ</t>
    </rPh>
    <rPh sb="237" eb="239">
      <t>シュウエキ</t>
    </rPh>
    <rPh sb="239" eb="241">
      <t>ヒリツ</t>
    </rPh>
    <rPh sb="243" eb="245">
      <t>キュウスイ</t>
    </rPh>
    <rPh sb="245" eb="247">
      <t>シュウエキ</t>
    </rPh>
    <rPh sb="248" eb="249">
      <t>ゲン</t>
    </rPh>
    <rPh sb="252" eb="254">
      <t>テイカ</t>
    </rPh>
    <rPh sb="260" eb="262">
      <t>ルイジ</t>
    </rPh>
    <rPh sb="262" eb="264">
      <t>ダンタイ</t>
    </rPh>
    <rPh sb="265" eb="266">
      <t>クラ</t>
    </rPh>
    <rPh sb="267" eb="269">
      <t>ヒリツ</t>
    </rPh>
    <rPh sb="270" eb="271">
      <t>タカ</t>
    </rPh>
    <rPh sb="276" eb="278">
      <t>キギョウ</t>
    </rPh>
    <rPh sb="278" eb="279">
      <t>サイ</t>
    </rPh>
    <rPh sb="279" eb="281">
      <t>ザンダカ</t>
    </rPh>
    <rPh sb="282" eb="284">
      <t>ゲンショウ</t>
    </rPh>
    <rPh sb="285" eb="286">
      <t>ツト</t>
    </rPh>
    <rPh sb="293" eb="295">
      <t>リョウキン</t>
    </rPh>
    <rPh sb="295" eb="297">
      <t>カイシュウ</t>
    </rPh>
    <rPh sb="297" eb="298">
      <t>リツ</t>
    </rPh>
    <rPh sb="300" eb="302">
      <t>ドウリョク</t>
    </rPh>
    <rPh sb="302" eb="303">
      <t>ヒ</t>
    </rPh>
    <rPh sb="304" eb="306">
      <t>ゲンカ</t>
    </rPh>
    <rPh sb="306" eb="308">
      <t>ショウキャク</t>
    </rPh>
    <rPh sb="308" eb="309">
      <t>ヒ</t>
    </rPh>
    <rPh sb="310" eb="311">
      <t>ゾウ</t>
    </rPh>
    <rPh sb="314" eb="316">
      <t>キュウスイ</t>
    </rPh>
    <rPh sb="316" eb="318">
      <t>ゲンカ</t>
    </rPh>
    <rPh sb="319" eb="320">
      <t>ア</t>
    </rPh>
    <rPh sb="323" eb="325">
      <t>エイキョウ</t>
    </rPh>
    <rPh sb="326" eb="328">
      <t>テイカ</t>
    </rPh>
    <rPh sb="338" eb="340">
      <t>シタマワ</t>
    </rPh>
    <rPh sb="349" eb="352">
      <t>シュウニュウゾウ</t>
    </rPh>
    <rPh sb="353" eb="354">
      <t>ム</t>
    </rPh>
    <rPh sb="356" eb="358">
      <t>リョウキン</t>
    </rPh>
    <rPh sb="358" eb="360">
      <t>ミナオ</t>
    </rPh>
    <rPh sb="362" eb="363">
      <t>スス</t>
    </rPh>
    <rPh sb="370" eb="372">
      <t>シセツ</t>
    </rPh>
    <rPh sb="372" eb="375">
      <t>リヨウリツ</t>
    </rPh>
    <rPh sb="377" eb="379">
      <t>シセツ</t>
    </rPh>
    <rPh sb="379" eb="381">
      <t>ミナオ</t>
    </rPh>
    <rPh sb="386" eb="387">
      <t>ニチ</t>
    </rPh>
    <rPh sb="387" eb="389">
      <t>ハイスイ</t>
    </rPh>
    <rPh sb="389" eb="391">
      <t>ノウリョク</t>
    </rPh>
    <rPh sb="392" eb="394">
      <t>テイカ</t>
    </rPh>
    <rPh sb="415" eb="417">
      <t>フメイ</t>
    </rPh>
    <rPh sb="417" eb="418">
      <t>スイ</t>
    </rPh>
    <rPh sb="418" eb="420">
      <t>ゾウカ</t>
    </rPh>
    <rPh sb="421" eb="423">
      <t>エイキョウ</t>
    </rPh>
    <rPh sb="424" eb="425">
      <t>ウ</t>
    </rPh>
    <rPh sb="432" eb="434">
      <t>タイサク</t>
    </rPh>
    <rPh sb="435" eb="436">
      <t>スス</t>
    </rPh>
    <rPh sb="440" eb="443">
      <t>リヨウリツ</t>
    </rPh>
    <rPh sb="444" eb="446">
      <t>イジ</t>
    </rPh>
    <rPh sb="461" eb="463">
      <t>ジンコウ</t>
    </rPh>
    <rPh sb="463" eb="464">
      <t>ゲン</t>
    </rPh>
    <rPh sb="467" eb="469">
      <t>キュウスイ</t>
    </rPh>
    <rPh sb="469" eb="471">
      <t>シュウエキ</t>
    </rPh>
    <rPh sb="472" eb="474">
      <t>ゲンショウ</t>
    </rPh>
    <rPh sb="474" eb="476">
      <t>ケイコウ</t>
    </rPh>
    <rPh sb="484" eb="486">
      <t>ケイヒ</t>
    </rPh>
    <rPh sb="486" eb="488">
      <t>セツゲン</t>
    </rPh>
    <rPh sb="489" eb="490">
      <t>ム</t>
    </rPh>
    <rPh sb="492" eb="494">
      <t>シセツ</t>
    </rPh>
    <rPh sb="494" eb="496">
      <t>コウシン</t>
    </rPh>
    <rPh sb="497" eb="499">
      <t>カンリ</t>
    </rPh>
    <rPh sb="500" eb="503">
      <t>コウリツカ</t>
    </rPh>
    <rPh sb="504" eb="505">
      <t>ハカ</t>
    </rPh>
    <rPh sb="507" eb="509">
      <t>リョウキン</t>
    </rPh>
    <rPh sb="509" eb="511">
      <t>ミナオ</t>
    </rPh>
    <rPh sb="515" eb="517">
      <t>ケイエイ</t>
    </rPh>
    <rPh sb="518" eb="521">
      <t>ケンゼンカ</t>
    </rPh>
    <rPh sb="522" eb="52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</si>
</sst>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0.6</c:v>
                </c:pt>
                <c:pt idx="2">
                  <c:v>0.9</c:v>
                </c:pt>
                <c:pt idx="3">
                  <c:v>0.31</c:v>
                </c:pt>
                <c:pt idx="4">
                  <c:v>0.87</c:v>
                </c:pt>
              </c:numCache>
            </c:numRef>
          </c:val>
          <c:extLst xmlns:c16r2="http://schemas.microsoft.com/office/drawing/2015/06/chart">
            <c:ext xmlns:c16="http://schemas.microsoft.com/office/drawing/2014/chart" uri="{C3380CC4-5D6E-409C-BE32-E72D297353CC}">
              <c16:uniqueId val="{00000000-5508-48EE-8F0B-FC2670ED1F2C}"/>
            </c:ext>
          </c:extLst>
        </c:ser>
        <c:dLbls>
          <c:showLegendKey val="0"/>
          <c:showVal val="0"/>
          <c:showCatName val="0"/>
          <c:showSerName val="0"/>
          <c:showPercent val="0"/>
          <c:showBubbleSize val="0"/>
        </c:dLbls>
        <c:gapWidth val="150"/>
        <c:axId val="389147440"/>
        <c:axId val="38915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5508-48EE-8F0B-FC2670ED1F2C}"/>
            </c:ext>
          </c:extLst>
        </c:ser>
        <c:dLbls>
          <c:showLegendKey val="0"/>
          <c:showVal val="0"/>
          <c:showCatName val="0"/>
          <c:showSerName val="0"/>
          <c:showPercent val="0"/>
          <c:showBubbleSize val="0"/>
        </c:dLbls>
        <c:marker val="1"/>
        <c:smooth val="0"/>
        <c:axId val="389147440"/>
        <c:axId val="389150576"/>
      </c:lineChart>
      <c:dateAx>
        <c:axId val="389147440"/>
        <c:scaling>
          <c:orientation val="minMax"/>
        </c:scaling>
        <c:delete val="1"/>
        <c:axPos val="b"/>
        <c:numFmt formatCode="ge" sourceLinked="1"/>
        <c:majorTickMark val="none"/>
        <c:minorTickMark val="none"/>
        <c:tickLblPos val="none"/>
        <c:crossAx val="389150576"/>
        <c:crosses val="autoZero"/>
        <c:auto val="1"/>
        <c:lblOffset val="100"/>
        <c:baseTimeUnit val="years"/>
      </c:dateAx>
      <c:valAx>
        <c:axId val="38915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4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61.92</c:v>
                </c:pt>
                <c:pt idx="1">
                  <c:v>60.92</c:v>
                </c:pt>
                <c:pt idx="2">
                  <c:v>59.41</c:v>
                </c:pt>
                <c:pt idx="3">
                  <c:v>62.22</c:v>
                </c:pt>
                <c:pt idx="4">
                  <c:v>75.25</c:v>
                </c:pt>
              </c:numCache>
            </c:numRef>
          </c:val>
          <c:extLst xmlns:c16r2="http://schemas.microsoft.com/office/drawing/2015/06/chart">
            <c:ext xmlns:c16="http://schemas.microsoft.com/office/drawing/2014/chart" uri="{C3380CC4-5D6E-409C-BE32-E72D297353CC}">
              <c16:uniqueId val="{00000000-B4DD-4B5F-A513-02935E7D1A2E}"/>
            </c:ext>
          </c:extLst>
        </c:ser>
        <c:dLbls>
          <c:showLegendKey val="0"/>
          <c:showVal val="0"/>
          <c:showCatName val="0"/>
          <c:showSerName val="0"/>
          <c:showPercent val="0"/>
          <c:showBubbleSize val="0"/>
        </c:dLbls>
        <c:gapWidth val="150"/>
        <c:axId val="486240072"/>
        <c:axId val="48623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B4DD-4B5F-A513-02935E7D1A2E}"/>
            </c:ext>
          </c:extLst>
        </c:ser>
        <c:dLbls>
          <c:showLegendKey val="0"/>
          <c:showVal val="0"/>
          <c:showCatName val="0"/>
          <c:showSerName val="0"/>
          <c:showPercent val="0"/>
          <c:showBubbleSize val="0"/>
        </c:dLbls>
        <c:marker val="1"/>
        <c:smooth val="0"/>
        <c:axId val="486240072"/>
        <c:axId val="486234192"/>
      </c:lineChart>
      <c:dateAx>
        <c:axId val="486240072"/>
        <c:scaling>
          <c:orientation val="minMax"/>
        </c:scaling>
        <c:delete val="1"/>
        <c:axPos val="b"/>
        <c:numFmt formatCode="ge" sourceLinked="1"/>
        <c:majorTickMark val="none"/>
        <c:minorTickMark val="none"/>
        <c:tickLblPos val="none"/>
        <c:crossAx val="486234192"/>
        <c:crosses val="autoZero"/>
        <c:auto val="1"/>
        <c:lblOffset val="100"/>
        <c:baseTimeUnit val="years"/>
      </c:dateAx>
      <c:valAx>
        <c:axId val="4862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4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80.260000000000005</c:v>
                </c:pt>
                <c:pt idx="1">
                  <c:v>80.239999999999995</c:v>
                </c:pt>
                <c:pt idx="2">
                  <c:v>81.12</c:v>
                </c:pt>
                <c:pt idx="3">
                  <c:v>77.98</c:v>
                </c:pt>
                <c:pt idx="4">
                  <c:v>76.3</c:v>
                </c:pt>
              </c:numCache>
            </c:numRef>
          </c:val>
          <c:extLst xmlns:c16r2="http://schemas.microsoft.com/office/drawing/2015/06/chart">
            <c:ext xmlns:c16="http://schemas.microsoft.com/office/drawing/2014/chart" uri="{C3380CC4-5D6E-409C-BE32-E72D297353CC}">
              <c16:uniqueId val="{00000000-E380-4FC3-9DBB-51BBEBB43380}"/>
            </c:ext>
          </c:extLst>
        </c:ser>
        <c:dLbls>
          <c:showLegendKey val="0"/>
          <c:showVal val="0"/>
          <c:showCatName val="0"/>
          <c:showSerName val="0"/>
          <c:showPercent val="0"/>
          <c:showBubbleSize val="0"/>
        </c:dLbls>
        <c:gapWidth val="150"/>
        <c:axId val="486837120"/>
        <c:axId val="4868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E380-4FC3-9DBB-51BBEBB43380}"/>
            </c:ext>
          </c:extLst>
        </c:ser>
        <c:dLbls>
          <c:showLegendKey val="0"/>
          <c:showVal val="0"/>
          <c:showCatName val="0"/>
          <c:showSerName val="0"/>
          <c:showPercent val="0"/>
          <c:showBubbleSize val="0"/>
        </c:dLbls>
        <c:marker val="1"/>
        <c:smooth val="0"/>
        <c:axId val="486837120"/>
        <c:axId val="486837904"/>
      </c:lineChart>
      <c:dateAx>
        <c:axId val="486837120"/>
        <c:scaling>
          <c:orientation val="minMax"/>
        </c:scaling>
        <c:delete val="1"/>
        <c:axPos val="b"/>
        <c:numFmt formatCode="ge" sourceLinked="1"/>
        <c:majorTickMark val="none"/>
        <c:minorTickMark val="none"/>
        <c:tickLblPos val="none"/>
        <c:crossAx val="486837904"/>
        <c:crosses val="autoZero"/>
        <c:auto val="1"/>
        <c:lblOffset val="100"/>
        <c:baseTimeUnit val="years"/>
      </c:dateAx>
      <c:valAx>
        <c:axId val="48683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102.24</c:v>
                </c:pt>
                <c:pt idx="1">
                  <c:v>105.42</c:v>
                </c:pt>
                <c:pt idx="2">
                  <c:v>102.2</c:v>
                </c:pt>
                <c:pt idx="3">
                  <c:v>105.92</c:v>
                </c:pt>
                <c:pt idx="4">
                  <c:v>101.93</c:v>
                </c:pt>
              </c:numCache>
            </c:numRef>
          </c:val>
          <c:extLst xmlns:c16r2="http://schemas.microsoft.com/office/drawing/2015/06/chart">
            <c:ext xmlns:c16="http://schemas.microsoft.com/office/drawing/2014/chart" uri="{C3380CC4-5D6E-409C-BE32-E72D297353CC}">
              <c16:uniqueId val="{00000000-B55C-4AA5-AB15-6F804ED9C352}"/>
            </c:ext>
          </c:extLst>
        </c:ser>
        <c:dLbls>
          <c:showLegendKey val="0"/>
          <c:showVal val="0"/>
          <c:showCatName val="0"/>
          <c:showSerName val="0"/>
          <c:showPercent val="0"/>
          <c:showBubbleSize val="0"/>
        </c:dLbls>
        <c:gapWidth val="150"/>
        <c:axId val="389138816"/>
        <c:axId val="3891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B55C-4AA5-AB15-6F804ED9C352}"/>
            </c:ext>
          </c:extLst>
        </c:ser>
        <c:dLbls>
          <c:showLegendKey val="0"/>
          <c:showVal val="0"/>
          <c:showCatName val="0"/>
          <c:showSerName val="0"/>
          <c:showPercent val="0"/>
          <c:showBubbleSize val="0"/>
        </c:dLbls>
        <c:marker val="1"/>
        <c:smooth val="0"/>
        <c:axId val="389138816"/>
        <c:axId val="389145088"/>
      </c:lineChart>
      <c:dateAx>
        <c:axId val="389138816"/>
        <c:scaling>
          <c:orientation val="minMax"/>
        </c:scaling>
        <c:delete val="1"/>
        <c:axPos val="b"/>
        <c:numFmt formatCode="ge" sourceLinked="1"/>
        <c:majorTickMark val="none"/>
        <c:minorTickMark val="none"/>
        <c:tickLblPos val="none"/>
        <c:crossAx val="389145088"/>
        <c:crosses val="autoZero"/>
        <c:auto val="1"/>
        <c:lblOffset val="100"/>
        <c:baseTimeUnit val="years"/>
      </c:dateAx>
      <c:valAx>
        <c:axId val="38914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1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40.200000000000003</c:v>
                </c:pt>
                <c:pt idx="1">
                  <c:v>42.03</c:v>
                </c:pt>
                <c:pt idx="2">
                  <c:v>43.61</c:v>
                </c:pt>
                <c:pt idx="3">
                  <c:v>43.47</c:v>
                </c:pt>
                <c:pt idx="4">
                  <c:v>44.55</c:v>
                </c:pt>
              </c:numCache>
            </c:numRef>
          </c:val>
          <c:extLst xmlns:c16r2="http://schemas.microsoft.com/office/drawing/2015/06/chart">
            <c:ext xmlns:c16="http://schemas.microsoft.com/office/drawing/2014/chart" uri="{C3380CC4-5D6E-409C-BE32-E72D297353CC}">
              <c16:uniqueId val="{00000000-5844-47A9-ABDD-41649D7260A9}"/>
            </c:ext>
          </c:extLst>
        </c:ser>
        <c:dLbls>
          <c:showLegendKey val="0"/>
          <c:showVal val="0"/>
          <c:showCatName val="0"/>
          <c:showSerName val="0"/>
          <c:showPercent val="0"/>
          <c:showBubbleSize val="0"/>
        </c:dLbls>
        <c:gapWidth val="150"/>
        <c:axId val="389141168"/>
        <c:axId val="38914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5844-47A9-ABDD-41649D7260A9}"/>
            </c:ext>
          </c:extLst>
        </c:ser>
        <c:dLbls>
          <c:showLegendKey val="0"/>
          <c:showVal val="0"/>
          <c:showCatName val="0"/>
          <c:showSerName val="0"/>
          <c:showPercent val="0"/>
          <c:showBubbleSize val="0"/>
        </c:dLbls>
        <c:marker val="1"/>
        <c:smooth val="0"/>
        <c:axId val="389141168"/>
        <c:axId val="389142736"/>
      </c:lineChart>
      <c:dateAx>
        <c:axId val="389141168"/>
        <c:scaling>
          <c:orientation val="minMax"/>
        </c:scaling>
        <c:delete val="1"/>
        <c:axPos val="b"/>
        <c:numFmt formatCode="ge" sourceLinked="1"/>
        <c:majorTickMark val="none"/>
        <c:minorTickMark val="none"/>
        <c:tickLblPos val="none"/>
        <c:crossAx val="389142736"/>
        <c:crosses val="autoZero"/>
        <c:auto val="1"/>
        <c:lblOffset val="100"/>
        <c:baseTimeUnit val="years"/>
      </c:dateAx>
      <c:valAx>
        <c:axId val="3891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4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7.49</c:v>
                </c:pt>
                <c:pt idx="1">
                  <c:v>8.75</c:v>
                </c:pt>
                <c:pt idx="2">
                  <c:v>15.93</c:v>
                </c:pt>
                <c:pt idx="3">
                  <c:v>23.81</c:v>
                </c:pt>
                <c:pt idx="4">
                  <c:v>31.04</c:v>
                </c:pt>
              </c:numCache>
            </c:numRef>
          </c:val>
          <c:extLst xmlns:c16r2="http://schemas.microsoft.com/office/drawing/2015/06/chart">
            <c:ext xmlns:c16="http://schemas.microsoft.com/office/drawing/2014/chart" uri="{C3380CC4-5D6E-409C-BE32-E72D297353CC}">
              <c16:uniqueId val="{00000000-8B22-42D7-A7CE-4B842944FC98}"/>
            </c:ext>
          </c:extLst>
        </c:ser>
        <c:dLbls>
          <c:showLegendKey val="0"/>
          <c:showVal val="0"/>
          <c:showCatName val="0"/>
          <c:showSerName val="0"/>
          <c:showPercent val="0"/>
          <c:showBubbleSize val="0"/>
        </c:dLbls>
        <c:gapWidth val="150"/>
        <c:axId val="389143520"/>
        <c:axId val="38914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8B22-42D7-A7CE-4B842944FC98}"/>
            </c:ext>
          </c:extLst>
        </c:ser>
        <c:dLbls>
          <c:showLegendKey val="0"/>
          <c:showVal val="0"/>
          <c:showCatName val="0"/>
          <c:showSerName val="0"/>
          <c:showPercent val="0"/>
          <c:showBubbleSize val="0"/>
        </c:dLbls>
        <c:marker val="1"/>
        <c:smooth val="0"/>
        <c:axId val="389143520"/>
        <c:axId val="389143912"/>
      </c:lineChart>
      <c:dateAx>
        <c:axId val="389143520"/>
        <c:scaling>
          <c:orientation val="minMax"/>
        </c:scaling>
        <c:delete val="1"/>
        <c:axPos val="b"/>
        <c:numFmt formatCode="ge" sourceLinked="1"/>
        <c:majorTickMark val="none"/>
        <c:minorTickMark val="none"/>
        <c:tickLblPos val="none"/>
        <c:crossAx val="389143912"/>
        <c:crosses val="autoZero"/>
        <c:auto val="1"/>
        <c:lblOffset val="100"/>
        <c:baseTimeUnit val="years"/>
      </c:dateAx>
      <c:valAx>
        <c:axId val="38914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E8-4A54-9A9C-62345FEDE922}"/>
            </c:ext>
          </c:extLst>
        </c:ser>
        <c:dLbls>
          <c:showLegendKey val="0"/>
          <c:showVal val="0"/>
          <c:showCatName val="0"/>
          <c:showSerName val="0"/>
          <c:showPercent val="0"/>
          <c:showBubbleSize val="0"/>
        </c:dLbls>
        <c:gapWidth val="150"/>
        <c:axId val="385043440"/>
        <c:axId val="38504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AFE8-4A54-9A9C-62345FEDE922}"/>
            </c:ext>
          </c:extLst>
        </c:ser>
        <c:dLbls>
          <c:showLegendKey val="0"/>
          <c:showVal val="0"/>
          <c:showCatName val="0"/>
          <c:showSerName val="0"/>
          <c:showPercent val="0"/>
          <c:showBubbleSize val="0"/>
        </c:dLbls>
        <c:marker val="1"/>
        <c:smooth val="0"/>
        <c:axId val="385043440"/>
        <c:axId val="385044616"/>
      </c:lineChart>
      <c:dateAx>
        <c:axId val="385043440"/>
        <c:scaling>
          <c:orientation val="minMax"/>
        </c:scaling>
        <c:delete val="1"/>
        <c:axPos val="b"/>
        <c:numFmt formatCode="ge" sourceLinked="1"/>
        <c:majorTickMark val="none"/>
        <c:minorTickMark val="none"/>
        <c:tickLblPos val="none"/>
        <c:crossAx val="385044616"/>
        <c:crosses val="autoZero"/>
        <c:auto val="1"/>
        <c:lblOffset val="100"/>
        <c:baseTimeUnit val="years"/>
      </c:dateAx>
      <c:valAx>
        <c:axId val="38504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04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195.56</c:v>
                </c:pt>
                <c:pt idx="1">
                  <c:v>182.87</c:v>
                </c:pt>
                <c:pt idx="2">
                  <c:v>192.58</c:v>
                </c:pt>
                <c:pt idx="3">
                  <c:v>144.51</c:v>
                </c:pt>
                <c:pt idx="4">
                  <c:v>164.65</c:v>
                </c:pt>
              </c:numCache>
            </c:numRef>
          </c:val>
          <c:extLst xmlns:c16r2="http://schemas.microsoft.com/office/drawing/2015/06/chart">
            <c:ext xmlns:c16="http://schemas.microsoft.com/office/drawing/2014/chart" uri="{C3380CC4-5D6E-409C-BE32-E72D297353CC}">
              <c16:uniqueId val="{00000000-4BA9-45FA-8B46-6FE7DFE64FA9}"/>
            </c:ext>
          </c:extLst>
        </c:ser>
        <c:dLbls>
          <c:showLegendKey val="0"/>
          <c:showVal val="0"/>
          <c:showCatName val="0"/>
          <c:showSerName val="0"/>
          <c:showPercent val="0"/>
          <c:showBubbleSize val="0"/>
        </c:dLbls>
        <c:gapWidth val="150"/>
        <c:axId val="385041872"/>
        <c:axId val="38504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4BA9-45FA-8B46-6FE7DFE64FA9}"/>
            </c:ext>
          </c:extLst>
        </c:ser>
        <c:dLbls>
          <c:showLegendKey val="0"/>
          <c:showVal val="0"/>
          <c:showCatName val="0"/>
          <c:showSerName val="0"/>
          <c:showPercent val="0"/>
          <c:showBubbleSize val="0"/>
        </c:dLbls>
        <c:marker val="1"/>
        <c:smooth val="0"/>
        <c:axId val="385041872"/>
        <c:axId val="385045400"/>
      </c:lineChart>
      <c:dateAx>
        <c:axId val="385041872"/>
        <c:scaling>
          <c:orientation val="minMax"/>
        </c:scaling>
        <c:delete val="1"/>
        <c:axPos val="b"/>
        <c:numFmt formatCode="ge" sourceLinked="1"/>
        <c:majorTickMark val="none"/>
        <c:minorTickMark val="none"/>
        <c:tickLblPos val="none"/>
        <c:crossAx val="385045400"/>
        <c:crosses val="autoZero"/>
        <c:auto val="1"/>
        <c:lblOffset val="100"/>
        <c:baseTimeUnit val="years"/>
      </c:dateAx>
      <c:valAx>
        <c:axId val="385045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0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702.81</c:v>
                </c:pt>
                <c:pt idx="1">
                  <c:v>678.69</c:v>
                </c:pt>
                <c:pt idx="2">
                  <c:v>673.61</c:v>
                </c:pt>
                <c:pt idx="3">
                  <c:v>663.74</c:v>
                </c:pt>
                <c:pt idx="4">
                  <c:v>668.51</c:v>
                </c:pt>
              </c:numCache>
            </c:numRef>
          </c:val>
          <c:extLst xmlns:c16r2="http://schemas.microsoft.com/office/drawing/2015/06/chart">
            <c:ext xmlns:c16="http://schemas.microsoft.com/office/drawing/2014/chart" uri="{C3380CC4-5D6E-409C-BE32-E72D297353CC}">
              <c16:uniqueId val="{00000000-6CD3-44B9-AC47-7FA0E7FDB2DC}"/>
            </c:ext>
          </c:extLst>
        </c:ser>
        <c:dLbls>
          <c:showLegendKey val="0"/>
          <c:showVal val="0"/>
          <c:showCatName val="0"/>
          <c:showSerName val="0"/>
          <c:showPercent val="0"/>
          <c:showBubbleSize val="0"/>
        </c:dLbls>
        <c:gapWidth val="150"/>
        <c:axId val="385048144"/>
        <c:axId val="3850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6CD3-44B9-AC47-7FA0E7FDB2DC}"/>
            </c:ext>
          </c:extLst>
        </c:ser>
        <c:dLbls>
          <c:showLegendKey val="0"/>
          <c:showVal val="0"/>
          <c:showCatName val="0"/>
          <c:showSerName val="0"/>
          <c:showPercent val="0"/>
          <c:showBubbleSize val="0"/>
        </c:dLbls>
        <c:marker val="1"/>
        <c:smooth val="0"/>
        <c:axId val="385048144"/>
        <c:axId val="385047360"/>
      </c:lineChart>
      <c:dateAx>
        <c:axId val="385048144"/>
        <c:scaling>
          <c:orientation val="minMax"/>
        </c:scaling>
        <c:delete val="1"/>
        <c:axPos val="b"/>
        <c:numFmt formatCode="ge" sourceLinked="1"/>
        <c:majorTickMark val="none"/>
        <c:minorTickMark val="none"/>
        <c:tickLblPos val="none"/>
        <c:crossAx val="385047360"/>
        <c:crosses val="autoZero"/>
        <c:auto val="1"/>
        <c:lblOffset val="100"/>
        <c:baseTimeUnit val="years"/>
      </c:dateAx>
      <c:valAx>
        <c:axId val="38504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04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77.95</c:v>
                </c:pt>
                <c:pt idx="1">
                  <c:v>82.51</c:v>
                </c:pt>
                <c:pt idx="2">
                  <c:v>78.23</c:v>
                </c:pt>
                <c:pt idx="3">
                  <c:v>81.290000000000006</c:v>
                </c:pt>
                <c:pt idx="4">
                  <c:v>78.39</c:v>
                </c:pt>
              </c:numCache>
            </c:numRef>
          </c:val>
          <c:extLst xmlns:c16r2="http://schemas.microsoft.com/office/drawing/2015/06/chart">
            <c:ext xmlns:c16="http://schemas.microsoft.com/office/drawing/2014/chart" uri="{C3380CC4-5D6E-409C-BE32-E72D297353CC}">
              <c16:uniqueId val="{00000000-AADF-4E57-8E6E-78F6C92902B3}"/>
            </c:ext>
          </c:extLst>
        </c:ser>
        <c:dLbls>
          <c:showLegendKey val="0"/>
          <c:showVal val="0"/>
          <c:showCatName val="0"/>
          <c:showSerName val="0"/>
          <c:showPercent val="0"/>
          <c:showBubbleSize val="0"/>
        </c:dLbls>
        <c:gapWidth val="150"/>
        <c:axId val="385046968"/>
        <c:axId val="48623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AADF-4E57-8E6E-78F6C92902B3}"/>
            </c:ext>
          </c:extLst>
        </c:ser>
        <c:dLbls>
          <c:showLegendKey val="0"/>
          <c:showVal val="0"/>
          <c:showCatName val="0"/>
          <c:showSerName val="0"/>
          <c:showPercent val="0"/>
          <c:showBubbleSize val="0"/>
        </c:dLbls>
        <c:marker val="1"/>
        <c:smooth val="0"/>
        <c:axId val="385046968"/>
        <c:axId val="486238504"/>
      </c:lineChart>
      <c:dateAx>
        <c:axId val="385046968"/>
        <c:scaling>
          <c:orientation val="minMax"/>
        </c:scaling>
        <c:delete val="1"/>
        <c:axPos val="b"/>
        <c:numFmt formatCode="ge" sourceLinked="1"/>
        <c:majorTickMark val="none"/>
        <c:minorTickMark val="none"/>
        <c:tickLblPos val="none"/>
        <c:crossAx val="486238504"/>
        <c:crosses val="autoZero"/>
        <c:auto val="1"/>
        <c:lblOffset val="100"/>
        <c:baseTimeUnit val="years"/>
      </c:dateAx>
      <c:valAx>
        <c:axId val="48623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4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174.29</c:v>
                </c:pt>
                <c:pt idx="1">
                  <c:v>163.63</c:v>
                </c:pt>
                <c:pt idx="2">
                  <c:v>173.68</c:v>
                </c:pt>
                <c:pt idx="3">
                  <c:v>167.27</c:v>
                </c:pt>
                <c:pt idx="4">
                  <c:v>174.06</c:v>
                </c:pt>
              </c:numCache>
            </c:numRef>
          </c:val>
          <c:extLst xmlns:c16r2="http://schemas.microsoft.com/office/drawing/2015/06/chart">
            <c:ext xmlns:c16="http://schemas.microsoft.com/office/drawing/2014/chart" uri="{C3380CC4-5D6E-409C-BE32-E72D297353CC}">
              <c16:uniqueId val="{00000000-0994-4E8B-9DFF-75296C6D34FE}"/>
            </c:ext>
          </c:extLst>
        </c:ser>
        <c:dLbls>
          <c:showLegendKey val="0"/>
          <c:showVal val="0"/>
          <c:showCatName val="0"/>
          <c:showSerName val="0"/>
          <c:showPercent val="0"/>
          <c:showBubbleSize val="0"/>
        </c:dLbls>
        <c:gapWidth val="150"/>
        <c:axId val="486236544"/>
        <c:axId val="48623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0994-4E8B-9DFF-75296C6D34FE}"/>
            </c:ext>
          </c:extLst>
        </c:ser>
        <c:dLbls>
          <c:showLegendKey val="0"/>
          <c:showVal val="0"/>
          <c:showCatName val="0"/>
          <c:showSerName val="0"/>
          <c:showPercent val="0"/>
          <c:showBubbleSize val="0"/>
        </c:dLbls>
        <c:marker val="1"/>
        <c:smooth val="0"/>
        <c:axId val="486236544"/>
        <c:axId val="486233800"/>
      </c:lineChart>
      <c:dateAx>
        <c:axId val="486236544"/>
        <c:scaling>
          <c:orientation val="minMax"/>
        </c:scaling>
        <c:delete val="1"/>
        <c:axPos val="b"/>
        <c:numFmt formatCode="ge" sourceLinked="1"/>
        <c:majorTickMark val="none"/>
        <c:minorTickMark val="none"/>
        <c:tickLblPos val="none"/>
        <c:crossAx val="486233800"/>
        <c:crosses val="autoZero"/>
        <c:auto val="1"/>
        <c:lblOffset val="100"/>
        <c:baseTimeUnit val="years"/>
      </c:dateAx>
      <c:valAx>
        <c:axId val="48623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長門市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34305</v>
      </c>
      <c r="AM8" s="70"/>
      <c r="AN8" s="70"/>
      <c r="AO8" s="70"/>
      <c r="AP8" s="70"/>
      <c r="AQ8" s="70"/>
      <c r="AR8" s="70"/>
      <c r="AS8" s="70"/>
      <c r="AT8" s="66">
        <f>データ!$S$6</f>
        <v>357.31</v>
      </c>
      <c r="AU8" s="67"/>
      <c r="AV8" s="67"/>
      <c r="AW8" s="67"/>
      <c r="AX8" s="67"/>
      <c r="AY8" s="67"/>
      <c r="AZ8" s="67"/>
      <c r="BA8" s="67"/>
      <c r="BB8" s="69">
        <f>データ!$T$6</f>
        <v>96.01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60.1</v>
      </c>
      <c r="J10" s="67"/>
      <c r="K10" s="67"/>
      <c r="L10" s="67"/>
      <c r="M10" s="67"/>
      <c r="N10" s="67"/>
      <c r="O10" s="68"/>
      <c r="P10" s="69">
        <f>データ!$P$6</f>
        <v>93.06</v>
      </c>
      <c r="Q10" s="69"/>
      <c r="R10" s="69"/>
      <c r="S10" s="69"/>
      <c r="T10" s="69"/>
      <c r="U10" s="69"/>
      <c r="V10" s="69"/>
      <c r="W10" s="70">
        <f>データ!$Q$6</f>
        <v>2440</v>
      </c>
      <c r="X10" s="70"/>
      <c r="Y10" s="70"/>
      <c r="Z10" s="70"/>
      <c r="AA10" s="70"/>
      <c r="AB10" s="70"/>
      <c r="AC10" s="70"/>
      <c r="AD10" s="2"/>
      <c r="AE10" s="2"/>
      <c r="AF10" s="2"/>
      <c r="AG10" s="2"/>
      <c r="AH10" s="4"/>
      <c r="AI10" s="4"/>
      <c r="AJ10" s="4"/>
      <c r="AK10" s="4"/>
      <c r="AL10" s="70">
        <f>データ!$U$6</f>
        <v>31610</v>
      </c>
      <c r="AM10" s="70"/>
      <c r="AN10" s="70"/>
      <c r="AO10" s="70"/>
      <c r="AP10" s="70"/>
      <c r="AQ10" s="70"/>
      <c r="AR10" s="70"/>
      <c r="AS10" s="70"/>
      <c r="AT10" s="66">
        <f>データ!$V$6</f>
        <v>85.5</v>
      </c>
      <c r="AU10" s="67"/>
      <c r="AV10" s="67"/>
      <c r="AW10" s="67"/>
      <c r="AX10" s="67"/>
      <c r="AY10" s="67"/>
      <c r="AZ10" s="67"/>
      <c r="BA10" s="67"/>
      <c r="BB10" s="69">
        <f>データ!$W$6</f>
        <v>369.71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xQmlouP1lKpZelHsu5smWBQALugr+WL24ftqyw2brXN1yLvAz/ZD0C1JRcInFgNX3tqRdUh4eRSF7Z9IIXw9g==" saltValue="gySBhnqMktPzfjYRzXnq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352110</v>
      </c>
      <c r="D6" s="34">
        <f t="shared" si="3"/>
        <v>46</v>
      </c>
      <c r="E6" s="34">
        <f t="shared" si="3"/>
        <v>1</v>
      </c>
      <c r="F6" s="34">
        <f t="shared" si="3"/>
        <v>0</v>
      </c>
      <c r="G6" s="34">
        <f t="shared" si="3"/>
        <v>1</v>
      </c>
      <c r="H6" s="34" t="str">
        <f t="shared" si="3"/>
        <v>山口県　長門市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60.1</v>
      </c>
      <c r="P6" s="35">
        <f t="shared" si="3"/>
        <v>93.06</v>
      </c>
      <c r="Q6" s="35">
        <f t="shared" si="3"/>
        <v>2440</v>
      </c>
      <c r="R6" s="35">
        <f t="shared" si="3"/>
        <v>34305</v>
      </c>
      <c r="S6" s="35">
        <f t="shared" si="3"/>
        <v>357.31</v>
      </c>
      <c r="T6" s="35">
        <f t="shared" si="3"/>
        <v>96.01</v>
      </c>
      <c r="U6" s="35">
        <f t="shared" si="3"/>
        <v>31610</v>
      </c>
      <c r="V6" s="35">
        <f t="shared" si="3"/>
        <v>85.5</v>
      </c>
      <c r="W6" s="35">
        <f t="shared" si="3"/>
        <v>369.71</v>
      </c>
      <c r="X6" s="36">
        <f>IF(X7="",NA(),X7)</f>
        <v>102.24</v>
      </c>
      <c r="Y6" s="36">
        <f t="shared" ref="Y6:AG6" si="4">IF(Y7="",NA(),Y7)</f>
        <v>105.42</v>
      </c>
      <c r="Z6" s="36">
        <f t="shared" si="4"/>
        <v>102.2</v>
      </c>
      <c r="AA6" s="36">
        <f t="shared" si="4"/>
        <v>105.92</v>
      </c>
      <c r="AB6" s="36">
        <f t="shared" si="4"/>
        <v>101.93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195.56</v>
      </c>
      <c r="AU6" s="36">
        <f t="shared" ref="AU6:BC6" si="6">IF(AU7="",NA(),AU7)</f>
        <v>182.87</v>
      </c>
      <c r="AV6" s="36">
        <f t="shared" si="6"/>
        <v>192.58</v>
      </c>
      <c r="AW6" s="36">
        <f t="shared" si="6"/>
        <v>144.51</v>
      </c>
      <c r="AX6" s="36">
        <f t="shared" si="6"/>
        <v>164.65</v>
      </c>
      <c r="AY6" s="36">
        <f t="shared" si="6"/>
        <v>382.09</v>
      </c>
      <c r="AZ6" s="36">
        <f t="shared" si="6"/>
        <v>371.31</v>
      </c>
      <c r="BA6" s="36">
        <f t="shared" si="6"/>
        <v>377.63</v>
      </c>
      <c r="BB6" s="36">
        <f t="shared" si="6"/>
        <v>357.34</v>
      </c>
      <c r="BC6" s="36">
        <f t="shared" si="6"/>
        <v>366.03</v>
      </c>
      <c r="BD6" s="35" t="str">
        <f>IF(BD7="","",IF(BD7="-","【-】","【"&amp;SUBSTITUTE(TEXT(BD7,"#,##0.00"),"-","△")&amp;"】"))</f>
        <v>【261.93】</v>
      </c>
      <c r="BE6" s="36">
        <f>IF(BE7="",NA(),BE7)</f>
        <v>702.81</v>
      </c>
      <c r="BF6" s="36">
        <f t="shared" ref="BF6:BN6" si="7">IF(BF7="",NA(),BF7)</f>
        <v>678.69</v>
      </c>
      <c r="BG6" s="36">
        <f t="shared" si="7"/>
        <v>673.61</v>
      </c>
      <c r="BH6" s="36">
        <f t="shared" si="7"/>
        <v>663.74</v>
      </c>
      <c r="BI6" s="36">
        <f t="shared" si="7"/>
        <v>668.51</v>
      </c>
      <c r="BJ6" s="36">
        <f t="shared" si="7"/>
        <v>385.06</v>
      </c>
      <c r="BK6" s="36">
        <f t="shared" si="7"/>
        <v>373.09</v>
      </c>
      <c r="BL6" s="36">
        <f t="shared" si="7"/>
        <v>364.71</v>
      </c>
      <c r="BM6" s="36">
        <f t="shared" si="7"/>
        <v>373.69</v>
      </c>
      <c r="BN6" s="36">
        <f t="shared" si="7"/>
        <v>370.12</v>
      </c>
      <c r="BO6" s="35" t="str">
        <f>IF(BO7="","",IF(BO7="-","【-】","【"&amp;SUBSTITUTE(TEXT(BO7,"#,##0.00"),"-","△")&amp;"】"))</f>
        <v>【270.46】</v>
      </c>
      <c r="BP6" s="36">
        <f>IF(BP7="",NA(),BP7)</f>
        <v>77.95</v>
      </c>
      <c r="BQ6" s="36">
        <f t="shared" ref="BQ6:BY6" si="8">IF(BQ7="",NA(),BQ7)</f>
        <v>82.51</v>
      </c>
      <c r="BR6" s="36">
        <f t="shared" si="8"/>
        <v>78.23</v>
      </c>
      <c r="BS6" s="36">
        <f t="shared" si="8"/>
        <v>81.290000000000006</v>
      </c>
      <c r="BT6" s="36">
        <f t="shared" si="8"/>
        <v>78.39</v>
      </c>
      <c r="BU6" s="36">
        <f t="shared" si="8"/>
        <v>99.07</v>
      </c>
      <c r="BV6" s="36">
        <f t="shared" si="8"/>
        <v>99.99</v>
      </c>
      <c r="BW6" s="36">
        <f t="shared" si="8"/>
        <v>100.65</v>
      </c>
      <c r="BX6" s="36">
        <f t="shared" si="8"/>
        <v>99.87</v>
      </c>
      <c r="BY6" s="36">
        <f t="shared" si="8"/>
        <v>100.42</v>
      </c>
      <c r="BZ6" s="35" t="str">
        <f>IF(BZ7="","",IF(BZ7="-","【-】","【"&amp;SUBSTITUTE(TEXT(BZ7,"#,##0.00"),"-","△")&amp;"】"))</f>
        <v>【103.91】</v>
      </c>
      <c r="CA6" s="36">
        <f>IF(CA7="",NA(),CA7)</f>
        <v>174.29</v>
      </c>
      <c r="CB6" s="36">
        <f t="shared" ref="CB6:CJ6" si="9">IF(CB7="",NA(),CB7)</f>
        <v>163.63</v>
      </c>
      <c r="CC6" s="36">
        <f t="shared" si="9"/>
        <v>173.68</v>
      </c>
      <c r="CD6" s="36">
        <f t="shared" si="9"/>
        <v>167.27</v>
      </c>
      <c r="CE6" s="36">
        <f t="shared" si="9"/>
        <v>174.06</v>
      </c>
      <c r="CF6" s="36">
        <f t="shared" si="9"/>
        <v>173.03</v>
      </c>
      <c r="CG6" s="36">
        <f t="shared" si="9"/>
        <v>171.15</v>
      </c>
      <c r="CH6" s="36">
        <f t="shared" si="9"/>
        <v>170.19</v>
      </c>
      <c r="CI6" s="36">
        <f t="shared" si="9"/>
        <v>171.81</v>
      </c>
      <c r="CJ6" s="36">
        <f t="shared" si="9"/>
        <v>171.67</v>
      </c>
      <c r="CK6" s="35" t="str">
        <f>IF(CK7="","",IF(CK7="-","【-】","【"&amp;SUBSTITUTE(TEXT(CK7,"#,##0.00"),"-","△")&amp;"】"))</f>
        <v>【167.11】</v>
      </c>
      <c r="CL6" s="36">
        <f>IF(CL7="",NA(),CL7)</f>
        <v>61.92</v>
      </c>
      <c r="CM6" s="36">
        <f t="shared" ref="CM6:CU6" si="10">IF(CM7="",NA(),CM7)</f>
        <v>60.92</v>
      </c>
      <c r="CN6" s="36">
        <f t="shared" si="10"/>
        <v>59.41</v>
      </c>
      <c r="CO6" s="36">
        <f t="shared" si="10"/>
        <v>62.22</v>
      </c>
      <c r="CP6" s="36">
        <f t="shared" si="10"/>
        <v>75.25</v>
      </c>
      <c r="CQ6" s="36">
        <f t="shared" si="10"/>
        <v>58.58</v>
      </c>
      <c r="CR6" s="36">
        <f t="shared" si="10"/>
        <v>58.53</v>
      </c>
      <c r="CS6" s="36">
        <f t="shared" si="10"/>
        <v>59.01</v>
      </c>
      <c r="CT6" s="36">
        <f t="shared" si="10"/>
        <v>60.03</v>
      </c>
      <c r="CU6" s="36">
        <f t="shared" si="10"/>
        <v>59.74</v>
      </c>
      <c r="CV6" s="35" t="str">
        <f>IF(CV7="","",IF(CV7="-","【-】","【"&amp;SUBSTITUTE(TEXT(CV7,"#,##0.00"),"-","△")&amp;"】"))</f>
        <v>【60.27】</v>
      </c>
      <c r="CW6" s="36">
        <f>IF(CW7="",NA(),CW7)</f>
        <v>80.260000000000005</v>
      </c>
      <c r="CX6" s="36">
        <f t="shared" ref="CX6:DF6" si="11">IF(CX7="",NA(),CX7)</f>
        <v>80.239999999999995</v>
      </c>
      <c r="CY6" s="36">
        <f t="shared" si="11"/>
        <v>81.12</v>
      </c>
      <c r="CZ6" s="36">
        <f t="shared" si="11"/>
        <v>77.98</v>
      </c>
      <c r="DA6" s="36">
        <f t="shared" si="11"/>
        <v>76.3</v>
      </c>
      <c r="DB6" s="36">
        <f t="shared" si="11"/>
        <v>85.23</v>
      </c>
      <c r="DC6" s="36">
        <f t="shared" si="11"/>
        <v>85.26</v>
      </c>
      <c r="DD6" s="36">
        <f t="shared" si="11"/>
        <v>85.37</v>
      </c>
      <c r="DE6" s="36">
        <f t="shared" si="11"/>
        <v>84.81</v>
      </c>
      <c r="DF6" s="36">
        <f t="shared" si="11"/>
        <v>84.8</v>
      </c>
      <c r="DG6" s="35" t="str">
        <f>IF(DG7="","",IF(DG7="-","【-】","【"&amp;SUBSTITUTE(TEXT(DG7,"#,##0.00"),"-","△")&amp;"】"))</f>
        <v>【89.92】</v>
      </c>
      <c r="DH6" s="36">
        <f>IF(DH7="",NA(),DH7)</f>
        <v>40.200000000000003</v>
      </c>
      <c r="DI6" s="36">
        <f t="shared" ref="DI6:DQ6" si="12">IF(DI7="",NA(),DI7)</f>
        <v>42.03</v>
      </c>
      <c r="DJ6" s="36">
        <f t="shared" si="12"/>
        <v>43.61</v>
      </c>
      <c r="DK6" s="36">
        <f t="shared" si="12"/>
        <v>43.47</v>
      </c>
      <c r="DL6" s="36">
        <f t="shared" si="12"/>
        <v>44.55</v>
      </c>
      <c r="DM6" s="36">
        <f t="shared" si="12"/>
        <v>44.31</v>
      </c>
      <c r="DN6" s="36">
        <f t="shared" si="12"/>
        <v>45.75</v>
      </c>
      <c r="DO6" s="36">
        <f t="shared" si="12"/>
        <v>46.9</v>
      </c>
      <c r="DP6" s="36">
        <f t="shared" si="12"/>
        <v>47.28</v>
      </c>
      <c r="DQ6" s="36">
        <f t="shared" si="12"/>
        <v>47.66</v>
      </c>
      <c r="DR6" s="35" t="str">
        <f>IF(DR7="","",IF(DR7="-","【-】","【"&amp;SUBSTITUTE(TEXT(DR7,"#,##0.00"),"-","△")&amp;"】"))</f>
        <v>【48.85】</v>
      </c>
      <c r="DS6" s="36">
        <f>IF(DS7="",NA(),DS7)</f>
        <v>7.49</v>
      </c>
      <c r="DT6" s="36">
        <f t="shared" ref="DT6:EB6" si="13">IF(DT7="",NA(),DT7)</f>
        <v>8.75</v>
      </c>
      <c r="DU6" s="36">
        <f t="shared" si="13"/>
        <v>15.93</v>
      </c>
      <c r="DV6" s="36">
        <f t="shared" si="13"/>
        <v>23.81</v>
      </c>
      <c r="DW6" s="36">
        <f t="shared" si="13"/>
        <v>31.04</v>
      </c>
      <c r="DX6" s="36">
        <f t="shared" si="13"/>
        <v>10.09</v>
      </c>
      <c r="DY6" s="36">
        <f t="shared" si="13"/>
        <v>10.54</v>
      </c>
      <c r="DZ6" s="36">
        <f t="shared" si="13"/>
        <v>12.03</v>
      </c>
      <c r="EA6" s="36">
        <f t="shared" si="13"/>
        <v>12.19</v>
      </c>
      <c r="EB6" s="36">
        <f t="shared" si="13"/>
        <v>15.1</v>
      </c>
      <c r="EC6" s="35" t="str">
        <f>IF(EC7="","",IF(EC7="-","【-】","【"&amp;SUBSTITUTE(TEXT(EC7,"#,##0.00"),"-","△")&amp;"】"))</f>
        <v>【17.80】</v>
      </c>
      <c r="ED6" s="36">
        <f>IF(ED7="",NA(),ED7)</f>
        <v>0.56000000000000005</v>
      </c>
      <c r="EE6" s="36">
        <f t="shared" ref="EE6:EM6" si="14">IF(EE7="",NA(),EE7)</f>
        <v>0.6</v>
      </c>
      <c r="EF6" s="36">
        <f t="shared" si="14"/>
        <v>0.9</v>
      </c>
      <c r="EG6" s="36">
        <f t="shared" si="14"/>
        <v>0.31</v>
      </c>
      <c r="EH6" s="36">
        <f t="shared" si="14"/>
        <v>0.87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352110</v>
      </c>
      <c r="D7" s="38">
        <v>46</v>
      </c>
      <c r="E7" s="38">
        <v>1</v>
      </c>
      <c r="F7" s="38">
        <v>0</v>
      </c>
      <c r="G7" s="38">
        <v>1</v>
      </c>
      <c r="H7" s="38" t="s">
        <v>93</v>
      </c>
      <c r="I7" s="38" t="s">
        <v>94</v>
      </c>
      <c r="J7" s="38" t="s">
        <v>95</v>
      </c>
      <c r="K7" s="38" t="s">
        <v>96</v>
      </c>
      <c r="L7" s="38" t="s">
        <v>97</v>
      </c>
      <c r="M7" s="38" t="s">
        <v>98</v>
      </c>
      <c r="N7" s="39" t="s">
        <v>99</v>
      </c>
      <c r="O7" s="39">
        <v>60.1</v>
      </c>
      <c r="P7" s="39">
        <v>93.06</v>
      </c>
      <c r="Q7" s="39">
        <v>2440</v>
      </c>
      <c r="R7" s="39">
        <v>34305</v>
      </c>
      <c r="S7" s="39">
        <v>357.31</v>
      </c>
      <c r="T7" s="39">
        <v>96.01</v>
      </c>
      <c r="U7" s="39">
        <v>31610</v>
      </c>
      <c r="V7" s="39">
        <v>85.5</v>
      </c>
      <c r="W7" s="39">
        <v>369.71</v>
      </c>
      <c r="X7" s="39">
        <v>102.24</v>
      </c>
      <c r="Y7" s="39">
        <v>105.42</v>
      </c>
      <c r="Z7" s="39">
        <v>102.2</v>
      </c>
      <c r="AA7" s="39">
        <v>105.92</v>
      </c>
      <c r="AB7" s="39">
        <v>101.93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195.56</v>
      </c>
      <c r="AU7" s="39">
        <v>182.87</v>
      </c>
      <c r="AV7" s="39">
        <v>192.58</v>
      </c>
      <c r="AW7" s="39">
        <v>144.51</v>
      </c>
      <c r="AX7" s="39">
        <v>164.65</v>
      </c>
      <c r="AY7" s="39">
        <v>382.09</v>
      </c>
      <c r="AZ7" s="39">
        <v>371.31</v>
      </c>
      <c r="BA7" s="39">
        <v>377.63</v>
      </c>
      <c r="BB7" s="39">
        <v>357.34</v>
      </c>
      <c r="BC7" s="39">
        <v>366.03</v>
      </c>
      <c r="BD7" s="39">
        <v>261.93</v>
      </c>
      <c r="BE7" s="39">
        <v>702.81</v>
      </c>
      <c r="BF7" s="39">
        <v>678.69</v>
      </c>
      <c r="BG7" s="39">
        <v>673.61</v>
      </c>
      <c r="BH7" s="39">
        <v>663.74</v>
      </c>
      <c r="BI7" s="39">
        <v>668.51</v>
      </c>
      <c r="BJ7" s="39">
        <v>385.06</v>
      </c>
      <c r="BK7" s="39">
        <v>373.09</v>
      </c>
      <c r="BL7" s="39">
        <v>364.71</v>
      </c>
      <c r="BM7" s="39">
        <v>373.69</v>
      </c>
      <c r="BN7" s="39">
        <v>370.12</v>
      </c>
      <c r="BO7" s="39">
        <v>270.45999999999998</v>
      </c>
      <c r="BP7" s="39">
        <v>77.95</v>
      </c>
      <c r="BQ7" s="39">
        <v>82.51</v>
      </c>
      <c r="BR7" s="39">
        <v>78.23</v>
      </c>
      <c r="BS7" s="39">
        <v>81.290000000000006</v>
      </c>
      <c r="BT7" s="39">
        <v>78.39</v>
      </c>
      <c r="BU7" s="39">
        <v>99.07</v>
      </c>
      <c r="BV7" s="39">
        <v>99.99</v>
      </c>
      <c r="BW7" s="39">
        <v>100.65</v>
      </c>
      <c r="BX7" s="39">
        <v>99.87</v>
      </c>
      <c r="BY7" s="39">
        <v>100.42</v>
      </c>
      <c r="BZ7" s="39">
        <v>103.91</v>
      </c>
      <c r="CA7" s="39">
        <v>174.29</v>
      </c>
      <c r="CB7" s="39">
        <v>163.63</v>
      </c>
      <c r="CC7" s="39">
        <v>173.68</v>
      </c>
      <c r="CD7" s="39">
        <v>167.27</v>
      </c>
      <c r="CE7" s="39">
        <v>174.06</v>
      </c>
      <c r="CF7" s="39">
        <v>173.03</v>
      </c>
      <c r="CG7" s="39">
        <v>171.15</v>
      </c>
      <c r="CH7" s="39">
        <v>170.19</v>
      </c>
      <c r="CI7" s="39">
        <v>171.81</v>
      </c>
      <c r="CJ7" s="39">
        <v>171.67</v>
      </c>
      <c r="CK7" s="39">
        <v>167.11</v>
      </c>
      <c r="CL7" s="39">
        <v>61.92</v>
      </c>
      <c r="CM7" s="39">
        <v>60.92</v>
      </c>
      <c r="CN7" s="39">
        <v>59.41</v>
      </c>
      <c r="CO7" s="39">
        <v>62.22</v>
      </c>
      <c r="CP7" s="39">
        <v>75.25</v>
      </c>
      <c r="CQ7" s="39">
        <v>58.58</v>
      </c>
      <c r="CR7" s="39">
        <v>58.53</v>
      </c>
      <c r="CS7" s="39">
        <v>59.01</v>
      </c>
      <c r="CT7" s="39">
        <v>60.03</v>
      </c>
      <c r="CU7" s="39">
        <v>59.74</v>
      </c>
      <c r="CV7" s="39">
        <v>60.27</v>
      </c>
      <c r="CW7" s="39">
        <v>80.260000000000005</v>
      </c>
      <c r="CX7" s="39">
        <v>80.239999999999995</v>
      </c>
      <c r="CY7" s="39">
        <v>81.12</v>
      </c>
      <c r="CZ7" s="39">
        <v>77.98</v>
      </c>
      <c r="DA7" s="39">
        <v>76.3</v>
      </c>
      <c r="DB7" s="39">
        <v>85.23</v>
      </c>
      <c r="DC7" s="39">
        <v>85.26</v>
      </c>
      <c r="DD7" s="39">
        <v>85.37</v>
      </c>
      <c r="DE7" s="39">
        <v>84.81</v>
      </c>
      <c r="DF7" s="39">
        <v>84.8</v>
      </c>
      <c r="DG7" s="39">
        <v>89.92</v>
      </c>
      <c r="DH7" s="39">
        <v>40.200000000000003</v>
      </c>
      <c r="DI7" s="39">
        <v>42.03</v>
      </c>
      <c r="DJ7" s="39">
        <v>43.61</v>
      </c>
      <c r="DK7" s="39">
        <v>43.47</v>
      </c>
      <c r="DL7" s="39">
        <v>44.55</v>
      </c>
      <c r="DM7" s="39">
        <v>44.31</v>
      </c>
      <c r="DN7" s="39">
        <v>45.75</v>
      </c>
      <c r="DO7" s="39">
        <v>46.9</v>
      </c>
      <c r="DP7" s="39">
        <v>47.28</v>
      </c>
      <c r="DQ7" s="39">
        <v>47.66</v>
      </c>
      <c r="DR7" s="39">
        <v>48.85</v>
      </c>
      <c r="DS7" s="39">
        <v>7.49</v>
      </c>
      <c r="DT7" s="39">
        <v>8.75</v>
      </c>
      <c r="DU7" s="39">
        <v>15.93</v>
      </c>
      <c r="DV7" s="39">
        <v>23.81</v>
      </c>
      <c r="DW7" s="39">
        <v>31.04</v>
      </c>
      <c r="DX7" s="39">
        <v>10.09</v>
      </c>
      <c r="DY7" s="39">
        <v>10.54</v>
      </c>
      <c r="DZ7" s="39">
        <v>12.03</v>
      </c>
      <c r="EA7" s="39">
        <v>12.19</v>
      </c>
      <c r="EB7" s="39">
        <v>15.1</v>
      </c>
      <c r="EC7" s="39">
        <v>17.8</v>
      </c>
      <c r="ED7" s="39">
        <v>0.56000000000000005</v>
      </c>
      <c r="EE7" s="39">
        <v>0.6</v>
      </c>
      <c r="EF7" s="39">
        <v>0.9</v>
      </c>
      <c r="EG7" s="39">
        <v>0.31</v>
      </c>
      <c r="EH7" s="39">
        <v>0.87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2020-01-24T04:58:28Z</cp:lastPrinted>
  <dcterms:created xsi:type="dcterms:W3CDTF">2019-12-05T04:25:50Z</dcterms:created>
  <dcterms:modified xsi:type="dcterms:W3CDTF">2020-02-25T06:27:54Z</dcterms:modified>
  <cp:category/>
</cp:coreProperties>
</file>