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17 市町等からの提出・修正\11美祢_01水道\"/>
    </mc:Choice>
  </mc:AlternateContent>
  <workbookProtection workbookAlgorithmName="SHA-512" workbookHashValue="vexVXcmT7r+dAQ72WOwhBxekiGOwq7MZ07p6C59QGQIu3zvxgdmMTNvDmOHbiYmSAdpNqa1FP26CR3pzraWV8Q==" workbookSaltValue="hxEmm44x5F4hAbIzuQxVKA==" workbookSpinCount="100000" lockStructure="1"/>
  <bookViews>
    <workbookView xWindow="480" yWindow="135" windowWidth="28320" windowHeight="125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D8" i="4"/>
  <c r="W8" i="4"/>
  <c r="P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<sst xmlns="http://schemas.openxmlformats.org/spreadsheetml/2006/main" count="220" uniqueCount="108">
  <si>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</si>
  <si>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</si>
  <si>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</si>
  <si>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</si>
  <si>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</si>
  <si>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</si>
  <si>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</si>
  <si>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</si>
  <si>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</si>
  <si>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</si>
  <si>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</si>
  <si>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</si>
  <si>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</si>
  <si>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</si>
  <si>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</si>
  <si>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</si>
  <si>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</si>
  <si>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</si>
  <si>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</si>
  <si>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</si>
  <si>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</si>
  <si>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</si>
  <si>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</si>
  <si>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</si>
  <si>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</si>
  <si>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</si>
  <si>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</si>
  <si>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</si>
  <si>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</si>
  <si>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</si>
  <si>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</si>
  <si>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</si>
  <si>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</si>
  <si>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</si>
  <si>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</si>
  <si>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</si>
  <si>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</si>
  <si>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</si>
  <si>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</si>
  <si>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</si>
  <si>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</si>
  <si>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</si>
  <si>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</si>
  <si>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</si>
  <si>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</si>
  <si>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</si>
  <si>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</si>
  <si>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</si>
  <si>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</si>
  <si>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</si>
  <si>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</si>
  <si>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</si>
  <si>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</si>
  <si>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</si>
  <si>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</si>
  <si>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</si>
  <si>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</si>
  <si>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</si>
  <si>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</si>
  <si>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</si>
  <si>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</si>
  <si>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</si>
  <si>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</si>
  <si>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</si>
  <si>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</si>
  <si>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</si>
  <si>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</si>
  <si>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</si>
  <si>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</si>
  <si>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</si>
  <si>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</si>
  <si>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</si>
  <si>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</si>
  <si>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</si>
  <si>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</si>
  <si>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</si>
  <si>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</si>
  <si>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</si>
  <si>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</si>
  <si>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</si>
  <si>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</si>
  <si>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</si>
  <si>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</si>
  <si>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</si>
  <si>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</si>
  <si>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</si>
  <si>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</si>
  <si>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</si>
  <si>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</si>
  <si>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</si>
  <si>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</si>
  <si>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</si>
  <si>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</si>
  <si>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</si>
  <si>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</si>
  <si>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</si>
  <si>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</si>
  <si>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</si>
  <si>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</si>
  <si>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</si>
  <si>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</si>
  <si>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</si>
  <si>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</si>
  <si>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</si>
  <si>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</si>
  <si>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有形固定資産減価償却率は、今後も増加する見込みである。
　管路経年化率については、昭和50年代に布設した管路が更新時期を迎えたため、大きく増加している。今後も法定対応年数経過資産が増加する見込みである。
　管路更新率は平均値と比べ低くなっており、施設管路ともに、重要度、優先度、及び必要となる財源を総合的に勘案しながら計画的に更新する必要がある。なお、更新に併せて耐震化も実施することとしている。</t>
    <rPh sb="14" eb="16">
      <t>コンゴ</t>
    </rPh>
    <rPh sb="17" eb="19">
      <t>ゾウカ</t>
    </rPh>
    <rPh sb="21" eb="23">
      <t>ミコ</t>
    </rPh>
    <rPh sb="42" eb="44">
      <t>ショウワ</t>
    </rPh>
    <rPh sb="46" eb="48">
      <t>ネンダイ</t>
    </rPh>
    <rPh sb="49" eb="51">
      <t>フセツ</t>
    </rPh>
    <rPh sb="53" eb="55">
      <t>カンロ</t>
    </rPh>
    <rPh sb="56" eb="58">
      <t>コウシン</t>
    </rPh>
    <rPh sb="58" eb="60">
      <t>ジキ</t>
    </rPh>
    <rPh sb="61" eb="62">
      <t>ムカ</t>
    </rPh>
    <rPh sb="67" eb="68">
      <t>オオ</t>
    </rPh>
    <rPh sb="70" eb="72">
      <t>ゾウカ</t>
    </rPh>
    <rPh sb="77" eb="79">
      <t>コンゴ</t>
    </rPh>
    <rPh sb="80" eb="81">
      <t>ホウ</t>
    </rPh>
    <rPh sb="95" eb="97">
      <t>ミコ</t>
    </rPh>
    <rPh sb="104" eb="106">
      <t>カンロ</t>
    </rPh>
    <rPh sb="106" eb="108">
      <t>コウシン</t>
    </rPh>
    <rPh sb="108" eb="109">
      <t>リツ</t>
    </rPh>
    <rPh sb="114" eb="115">
      <t>クラ</t>
    </rPh>
    <rPh sb="116" eb="117">
      <t>ヒク</t>
    </rPh>
    <phoneticPr fontId="4"/>
  </si>
  <si>
    <t>　平成30年度は料金改定を行ったものの、今回の改定は料金体系の統一に主眼を置いたもので、実質改定率は101.4％となった。
　給水人口及び年間給水量は減少傾向にあり、今後も料金収入は減少が見込まれることから、施設の統廃合や規模の縮小、また広域化も視野に入れ、維持管理経費の節減に努める等、一層の経営の合理化・効率化に取り組むとともに、事業の継続や強靭な経営基盤の構築の観点から、計画的に料金の改定を行う必要がある。</t>
    <rPh sb="1" eb="3">
      <t>ヘイセイ</t>
    </rPh>
    <rPh sb="5" eb="7">
      <t>ネンド</t>
    </rPh>
    <rPh sb="8" eb="10">
      <t>リョウキン</t>
    </rPh>
    <rPh sb="10" eb="12">
      <t>カイテイ</t>
    </rPh>
    <rPh sb="13" eb="14">
      <t>オコナ</t>
    </rPh>
    <rPh sb="20" eb="22">
      <t>コンカイ</t>
    </rPh>
    <rPh sb="23" eb="25">
      <t>カイテイ</t>
    </rPh>
    <rPh sb="26" eb="28">
      <t>リョウキン</t>
    </rPh>
    <rPh sb="28" eb="30">
      <t>タイケイ</t>
    </rPh>
    <rPh sb="31" eb="33">
      <t>トウイツ</t>
    </rPh>
    <rPh sb="34" eb="36">
      <t>シュガン</t>
    </rPh>
    <rPh sb="37" eb="38">
      <t>オ</t>
    </rPh>
    <rPh sb="44" eb="46">
      <t>ジッシツ</t>
    </rPh>
    <rPh sb="46" eb="48">
      <t>カイテイ</t>
    </rPh>
    <rPh sb="48" eb="49">
      <t>リツ</t>
    </rPh>
    <rPh sb="123" eb="125">
      <t>シヤ</t>
    </rPh>
    <rPh sb="126" eb="127">
      <t>イ</t>
    </rPh>
    <phoneticPr fontId="4"/>
  </si>
  <si>
    <t>　現在のところ累積欠損金は生じていないが、給水人口減等により給水収益が減少する一方で、機器や管路の修繕費の増加から、経常収支比率は低下している。
　料金回収率の低下、及び給水原価の上昇についても同様の理由が考えられる。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有収率については、類似団体の平均値と比べ低くいため、老朽管の更新を計画的に実施することにより有収率の向上を図ることとしている。
　本市は中山間地域で平地が少ないため、配水池やポンプ場等の施設が多く、また、給水区域に集落地が点在してることから、給水人口に対して管路延長が長いなど、事業効率の悪い立地条件となっている。</t>
    <rPh sb="43" eb="45">
      <t>キキ</t>
    </rPh>
    <rPh sb="46" eb="48">
      <t>カンロ</t>
    </rPh>
    <rPh sb="49" eb="52">
      <t>シュウゼンヒ</t>
    </rPh>
    <rPh sb="53" eb="55">
      <t>ゾウカ</t>
    </rPh>
    <rPh sb="232" eb="234">
      <t>ルイジ</t>
    </rPh>
    <rPh sb="234" eb="236">
      <t>ダンタイ</t>
    </rPh>
    <rPh sb="237" eb="240">
      <t>ヘイキンチ</t>
    </rPh>
    <rPh sb="241" eb="242">
      <t>クラ</t>
    </rPh>
    <rPh sb="243" eb="244">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</si>
</sst>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0.63</c:v>
                </c:pt>
                <c:pt idx="1">
                  <c:v>0.38</c:v>
                </c:pt>
                <c:pt idx="2">
                  <c:v>0.56000000000000005</c:v>
                </c:pt>
                <c:pt idx="3">
                  <c:v>0.43</c:v>
                </c:pt>
                <c:pt idx="4">
                  <c:v>0.13</c:v>
                </c:pt>
              </c:numCache>
            </c:numRef>
          </c:val>
          <c:extLst xmlns:c16r2="http://schemas.microsoft.com/office/drawing/2015/06/chart">
            <c:ext xmlns:c16="http://schemas.microsoft.com/office/drawing/2014/chart" uri="{C3380CC4-5D6E-409C-BE32-E72D297353CC}">
              <c16:uniqueId val="{00000000-0089-4A75-A434-07993E5FC309}"/>
            </c:ext>
          </c:extLst>
        </c:ser>
        <c:dLbls>
          <c:showLegendKey val="0"/>
          <c:showVal val="0"/>
          <c:showCatName val="0"/>
          <c:showSerName val="0"/>
          <c:showPercent val="0"/>
          <c:showBubbleSize val="0"/>
        </c:dLbls>
        <c:gapWidth val="150"/>
        <c:axId val="330839128"/>
        <c:axId val="33083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0089-4A75-A434-07993E5FC309}"/>
            </c:ext>
          </c:extLst>
        </c:ser>
        <c:dLbls>
          <c:showLegendKey val="0"/>
          <c:showVal val="0"/>
          <c:showCatName val="0"/>
          <c:showSerName val="0"/>
          <c:showPercent val="0"/>
          <c:showBubbleSize val="0"/>
        </c:dLbls>
        <c:marker val="1"/>
        <c:smooth val="0"/>
        <c:axId val="330839128"/>
        <c:axId val="330833640"/>
      </c:lineChart>
      <c:dateAx>
        <c:axId val="330839128"/>
        <c:scaling>
          <c:orientation val="minMax"/>
        </c:scaling>
        <c:delete val="1"/>
        <c:axPos val="b"/>
        <c:numFmt formatCode="ge" sourceLinked="1"/>
        <c:majorTickMark val="none"/>
        <c:minorTickMark val="none"/>
        <c:tickLblPos val="none"/>
        <c:crossAx val="330833640"/>
        <c:crosses val="autoZero"/>
        <c:auto val="1"/>
        <c:lblOffset val="100"/>
        <c:baseTimeUnit val="years"/>
      </c:dateAx>
      <c:valAx>
        <c:axId val="3308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43.12</c:v>
                </c:pt>
                <c:pt idx="1">
                  <c:v>43.05</c:v>
                </c:pt>
                <c:pt idx="2">
                  <c:v>39.79</c:v>
                </c:pt>
                <c:pt idx="3">
                  <c:v>39.869999999999997</c:v>
                </c:pt>
                <c:pt idx="4">
                  <c:v>38.479999999999997</c:v>
                </c:pt>
              </c:numCache>
            </c:numRef>
          </c:val>
          <c:extLst xmlns:c16r2="http://schemas.microsoft.com/office/drawing/2015/06/chart">
            <c:ext xmlns:c16="http://schemas.microsoft.com/office/drawing/2014/chart" uri="{C3380CC4-5D6E-409C-BE32-E72D297353CC}">
              <c16:uniqueId val="{00000000-FBC2-416C-97A3-6018428DF46C}"/>
            </c:ext>
          </c:extLst>
        </c:ser>
        <c:dLbls>
          <c:showLegendKey val="0"/>
          <c:showVal val="0"/>
          <c:showCatName val="0"/>
          <c:showSerName val="0"/>
          <c:showPercent val="0"/>
          <c:showBubbleSize val="0"/>
        </c:dLbls>
        <c:gapWidth val="150"/>
        <c:axId val="331059080"/>
        <c:axId val="33105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FBC2-416C-97A3-6018428DF46C}"/>
            </c:ext>
          </c:extLst>
        </c:ser>
        <c:dLbls>
          <c:showLegendKey val="0"/>
          <c:showVal val="0"/>
          <c:showCatName val="0"/>
          <c:showSerName val="0"/>
          <c:showPercent val="0"/>
          <c:showBubbleSize val="0"/>
        </c:dLbls>
        <c:marker val="1"/>
        <c:smooth val="0"/>
        <c:axId val="331059080"/>
        <c:axId val="331059864"/>
      </c:lineChart>
      <c:dateAx>
        <c:axId val="331059080"/>
        <c:scaling>
          <c:orientation val="minMax"/>
        </c:scaling>
        <c:delete val="1"/>
        <c:axPos val="b"/>
        <c:numFmt formatCode="ge" sourceLinked="1"/>
        <c:majorTickMark val="none"/>
        <c:minorTickMark val="none"/>
        <c:tickLblPos val="none"/>
        <c:crossAx val="331059864"/>
        <c:crosses val="autoZero"/>
        <c:auto val="1"/>
        <c:lblOffset val="100"/>
        <c:baseTimeUnit val="years"/>
      </c:dateAx>
      <c:valAx>
        <c:axId val="33105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78.38</c:v>
                </c:pt>
                <c:pt idx="1">
                  <c:v>78.78</c:v>
                </c:pt>
                <c:pt idx="2">
                  <c:v>79.040000000000006</c:v>
                </c:pt>
                <c:pt idx="3">
                  <c:v>78.72</c:v>
                </c:pt>
                <c:pt idx="4">
                  <c:v>79.13</c:v>
                </c:pt>
              </c:numCache>
            </c:numRef>
          </c:val>
          <c:extLst xmlns:c16r2="http://schemas.microsoft.com/office/drawing/2015/06/chart">
            <c:ext xmlns:c16="http://schemas.microsoft.com/office/drawing/2014/chart" uri="{C3380CC4-5D6E-409C-BE32-E72D297353CC}">
              <c16:uniqueId val="{00000000-CF61-4A05-81BE-2C2DA9D64966}"/>
            </c:ext>
          </c:extLst>
        </c:ser>
        <c:dLbls>
          <c:showLegendKey val="0"/>
          <c:showVal val="0"/>
          <c:showCatName val="0"/>
          <c:showSerName val="0"/>
          <c:showPercent val="0"/>
          <c:showBubbleSize val="0"/>
        </c:dLbls>
        <c:gapWidth val="150"/>
        <c:axId val="331748704"/>
        <c:axId val="3317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CF61-4A05-81BE-2C2DA9D64966}"/>
            </c:ext>
          </c:extLst>
        </c:ser>
        <c:dLbls>
          <c:showLegendKey val="0"/>
          <c:showVal val="0"/>
          <c:showCatName val="0"/>
          <c:showSerName val="0"/>
          <c:showPercent val="0"/>
          <c:showBubbleSize val="0"/>
        </c:dLbls>
        <c:marker val="1"/>
        <c:smooth val="0"/>
        <c:axId val="331748704"/>
        <c:axId val="331750272"/>
      </c:lineChart>
      <c:dateAx>
        <c:axId val="331748704"/>
        <c:scaling>
          <c:orientation val="minMax"/>
        </c:scaling>
        <c:delete val="1"/>
        <c:axPos val="b"/>
        <c:numFmt formatCode="ge" sourceLinked="1"/>
        <c:majorTickMark val="none"/>
        <c:minorTickMark val="none"/>
        <c:tickLblPos val="none"/>
        <c:crossAx val="331750272"/>
        <c:crosses val="autoZero"/>
        <c:auto val="1"/>
        <c:lblOffset val="100"/>
        <c:baseTimeUnit val="years"/>
      </c:dateAx>
      <c:valAx>
        <c:axId val="331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7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113.05</c:v>
                </c:pt>
                <c:pt idx="1">
                  <c:v>111.61</c:v>
                </c:pt>
                <c:pt idx="2">
                  <c:v>110.85</c:v>
                </c:pt>
                <c:pt idx="3">
                  <c:v>103.29</c:v>
                </c:pt>
                <c:pt idx="4">
                  <c:v>98.81</c:v>
                </c:pt>
              </c:numCache>
            </c:numRef>
          </c:val>
          <c:extLst xmlns:c16r2="http://schemas.microsoft.com/office/drawing/2015/06/chart">
            <c:ext xmlns:c16="http://schemas.microsoft.com/office/drawing/2014/chart" uri="{C3380CC4-5D6E-409C-BE32-E72D297353CC}">
              <c16:uniqueId val="{00000000-5A34-4106-A835-24B40B7D7B10}"/>
            </c:ext>
          </c:extLst>
        </c:ser>
        <c:dLbls>
          <c:showLegendKey val="0"/>
          <c:showVal val="0"/>
          <c:showCatName val="0"/>
          <c:showSerName val="0"/>
          <c:showPercent val="0"/>
          <c:showBubbleSize val="0"/>
        </c:dLbls>
        <c:gapWidth val="150"/>
        <c:axId val="330837168"/>
        <c:axId val="33083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5A34-4106-A835-24B40B7D7B10}"/>
            </c:ext>
          </c:extLst>
        </c:ser>
        <c:dLbls>
          <c:showLegendKey val="0"/>
          <c:showVal val="0"/>
          <c:showCatName val="0"/>
          <c:showSerName val="0"/>
          <c:showPercent val="0"/>
          <c:showBubbleSize val="0"/>
        </c:dLbls>
        <c:marker val="1"/>
        <c:smooth val="0"/>
        <c:axId val="330837168"/>
        <c:axId val="330832072"/>
      </c:lineChart>
      <c:dateAx>
        <c:axId val="330837168"/>
        <c:scaling>
          <c:orientation val="minMax"/>
        </c:scaling>
        <c:delete val="1"/>
        <c:axPos val="b"/>
        <c:numFmt formatCode="ge" sourceLinked="1"/>
        <c:majorTickMark val="none"/>
        <c:minorTickMark val="none"/>
        <c:tickLblPos val="none"/>
        <c:crossAx val="330832072"/>
        <c:crosses val="autoZero"/>
        <c:auto val="1"/>
        <c:lblOffset val="100"/>
        <c:baseTimeUnit val="years"/>
      </c:dateAx>
      <c:valAx>
        <c:axId val="330832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8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36.54</c:v>
                </c:pt>
                <c:pt idx="1">
                  <c:v>37.270000000000003</c:v>
                </c:pt>
                <c:pt idx="2">
                  <c:v>35.96</c:v>
                </c:pt>
                <c:pt idx="3">
                  <c:v>38.19</c:v>
                </c:pt>
                <c:pt idx="4">
                  <c:v>40.24</c:v>
                </c:pt>
              </c:numCache>
            </c:numRef>
          </c:val>
          <c:extLst xmlns:c16r2="http://schemas.microsoft.com/office/drawing/2015/06/chart">
            <c:ext xmlns:c16="http://schemas.microsoft.com/office/drawing/2014/chart" uri="{C3380CC4-5D6E-409C-BE32-E72D297353CC}">
              <c16:uniqueId val="{00000000-48EF-4318-8DDA-96D4266C24D1}"/>
            </c:ext>
          </c:extLst>
        </c:ser>
        <c:dLbls>
          <c:showLegendKey val="0"/>
          <c:showVal val="0"/>
          <c:showCatName val="0"/>
          <c:showSerName val="0"/>
          <c:showPercent val="0"/>
          <c:showBubbleSize val="0"/>
        </c:dLbls>
        <c:gapWidth val="150"/>
        <c:axId val="330833248"/>
        <c:axId val="33083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48EF-4318-8DDA-96D4266C24D1}"/>
            </c:ext>
          </c:extLst>
        </c:ser>
        <c:dLbls>
          <c:showLegendKey val="0"/>
          <c:showVal val="0"/>
          <c:showCatName val="0"/>
          <c:showSerName val="0"/>
          <c:showPercent val="0"/>
          <c:showBubbleSize val="0"/>
        </c:dLbls>
        <c:marker val="1"/>
        <c:smooth val="0"/>
        <c:axId val="330833248"/>
        <c:axId val="330837952"/>
      </c:lineChart>
      <c:dateAx>
        <c:axId val="330833248"/>
        <c:scaling>
          <c:orientation val="minMax"/>
        </c:scaling>
        <c:delete val="1"/>
        <c:axPos val="b"/>
        <c:numFmt formatCode="ge" sourceLinked="1"/>
        <c:majorTickMark val="none"/>
        <c:minorTickMark val="none"/>
        <c:tickLblPos val="none"/>
        <c:crossAx val="330837952"/>
        <c:crosses val="autoZero"/>
        <c:auto val="1"/>
        <c:lblOffset val="100"/>
        <c:baseTimeUnit val="years"/>
      </c:dateAx>
      <c:valAx>
        <c:axId val="3308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26.65</c:v>
                </c:pt>
                <c:pt idx="1">
                  <c:v>25.1</c:v>
                </c:pt>
                <c:pt idx="2">
                  <c:v>24.83</c:v>
                </c:pt>
                <c:pt idx="3">
                  <c:v>25.06</c:v>
                </c:pt>
                <c:pt idx="4">
                  <c:v>43.55</c:v>
                </c:pt>
              </c:numCache>
            </c:numRef>
          </c:val>
          <c:extLst xmlns:c16r2="http://schemas.microsoft.com/office/drawing/2015/06/chart">
            <c:ext xmlns:c16="http://schemas.microsoft.com/office/drawing/2014/chart" uri="{C3380CC4-5D6E-409C-BE32-E72D297353CC}">
              <c16:uniqueId val="{00000000-B91C-4827-85B4-90086608AE57}"/>
            </c:ext>
          </c:extLst>
        </c:ser>
        <c:dLbls>
          <c:showLegendKey val="0"/>
          <c:showVal val="0"/>
          <c:showCatName val="0"/>
          <c:showSerName val="0"/>
          <c:showPercent val="0"/>
          <c:showBubbleSize val="0"/>
        </c:dLbls>
        <c:gapWidth val="150"/>
        <c:axId val="330835600"/>
        <c:axId val="33083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B91C-4827-85B4-90086608AE57}"/>
            </c:ext>
          </c:extLst>
        </c:ser>
        <c:dLbls>
          <c:showLegendKey val="0"/>
          <c:showVal val="0"/>
          <c:showCatName val="0"/>
          <c:showSerName val="0"/>
          <c:showPercent val="0"/>
          <c:showBubbleSize val="0"/>
        </c:dLbls>
        <c:marker val="1"/>
        <c:smooth val="0"/>
        <c:axId val="330835600"/>
        <c:axId val="330832856"/>
      </c:lineChart>
      <c:dateAx>
        <c:axId val="330835600"/>
        <c:scaling>
          <c:orientation val="minMax"/>
        </c:scaling>
        <c:delete val="1"/>
        <c:axPos val="b"/>
        <c:numFmt formatCode="ge" sourceLinked="1"/>
        <c:majorTickMark val="none"/>
        <c:minorTickMark val="none"/>
        <c:tickLblPos val="none"/>
        <c:crossAx val="330832856"/>
        <c:crosses val="autoZero"/>
        <c:auto val="1"/>
        <c:lblOffset val="100"/>
        <c:baseTimeUnit val="years"/>
      </c:dateAx>
      <c:valAx>
        <c:axId val="33083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B1-47EB-814F-AF29C8DB4397}"/>
            </c:ext>
          </c:extLst>
        </c:ser>
        <c:dLbls>
          <c:showLegendKey val="0"/>
          <c:showVal val="0"/>
          <c:showCatName val="0"/>
          <c:showSerName val="0"/>
          <c:showPercent val="0"/>
          <c:showBubbleSize val="0"/>
        </c:dLbls>
        <c:gapWidth val="150"/>
        <c:axId val="330834424"/>
        <c:axId val="33083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8AB1-47EB-814F-AF29C8DB4397}"/>
            </c:ext>
          </c:extLst>
        </c:ser>
        <c:dLbls>
          <c:showLegendKey val="0"/>
          <c:showVal val="0"/>
          <c:showCatName val="0"/>
          <c:showSerName val="0"/>
          <c:showPercent val="0"/>
          <c:showBubbleSize val="0"/>
        </c:dLbls>
        <c:marker val="1"/>
        <c:smooth val="0"/>
        <c:axId val="330834424"/>
        <c:axId val="330835992"/>
      </c:lineChart>
      <c:dateAx>
        <c:axId val="330834424"/>
        <c:scaling>
          <c:orientation val="minMax"/>
        </c:scaling>
        <c:delete val="1"/>
        <c:axPos val="b"/>
        <c:numFmt formatCode="ge" sourceLinked="1"/>
        <c:majorTickMark val="none"/>
        <c:minorTickMark val="none"/>
        <c:tickLblPos val="none"/>
        <c:crossAx val="330835992"/>
        <c:crosses val="autoZero"/>
        <c:auto val="1"/>
        <c:lblOffset val="100"/>
        <c:baseTimeUnit val="years"/>
      </c:dateAx>
      <c:valAx>
        <c:axId val="33083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83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193.65</c:v>
                </c:pt>
                <c:pt idx="1">
                  <c:v>177.32</c:v>
                </c:pt>
                <c:pt idx="2">
                  <c:v>190.03</c:v>
                </c:pt>
                <c:pt idx="3">
                  <c:v>179.31</c:v>
                </c:pt>
                <c:pt idx="4">
                  <c:v>150.28</c:v>
                </c:pt>
              </c:numCache>
            </c:numRef>
          </c:val>
          <c:extLst xmlns:c16r2="http://schemas.microsoft.com/office/drawing/2015/06/chart">
            <c:ext xmlns:c16="http://schemas.microsoft.com/office/drawing/2014/chart" uri="{C3380CC4-5D6E-409C-BE32-E72D297353CC}">
              <c16:uniqueId val="{00000000-B7CF-4A1E-91AD-4DEA2C2BB26F}"/>
            </c:ext>
          </c:extLst>
        </c:ser>
        <c:dLbls>
          <c:showLegendKey val="0"/>
          <c:showVal val="0"/>
          <c:showCatName val="0"/>
          <c:showSerName val="0"/>
          <c:showPercent val="0"/>
          <c:showBubbleSize val="0"/>
        </c:dLbls>
        <c:gapWidth val="150"/>
        <c:axId val="331055944"/>
        <c:axId val="33105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B7CF-4A1E-91AD-4DEA2C2BB26F}"/>
            </c:ext>
          </c:extLst>
        </c:ser>
        <c:dLbls>
          <c:showLegendKey val="0"/>
          <c:showVal val="0"/>
          <c:showCatName val="0"/>
          <c:showSerName val="0"/>
          <c:showPercent val="0"/>
          <c:showBubbleSize val="0"/>
        </c:dLbls>
        <c:marker val="1"/>
        <c:smooth val="0"/>
        <c:axId val="331055944"/>
        <c:axId val="331056336"/>
      </c:lineChart>
      <c:dateAx>
        <c:axId val="331055944"/>
        <c:scaling>
          <c:orientation val="minMax"/>
        </c:scaling>
        <c:delete val="1"/>
        <c:axPos val="b"/>
        <c:numFmt formatCode="ge" sourceLinked="1"/>
        <c:majorTickMark val="none"/>
        <c:minorTickMark val="none"/>
        <c:tickLblPos val="none"/>
        <c:crossAx val="331056336"/>
        <c:crosses val="autoZero"/>
        <c:auto val="1"/>
        <c:lblOffset val="100"/>
        <c:baseTimeUnit val="years"/>
      </c:dateAx>
      <c:valAx>
        <c:axId val="33105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05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665.28</c:v>
                </c:pt>
                <c:pt idx="1">
                  <c:v>737.98</c:v>
                </c:pt>
                <c:pt idx="2">
                  <c:v>874.97</c:v>
                </c:pt>
                <c:pt idx="3">
                  <c:v>893.27</c:v>
                </c:pt>
                <c:pt idx="4">
                  <c:v>944.27</c:v>
                </c:pt>
              </c:numCache>
            </c:numRef>
          </c:val>
          <c:extLst xmlns:c16r2="http://schemas.microsoft.com/office/drawing/2015/06/chart">
            <c:ext xmlns:c16="http://schemas.microsoft.com/office/drawing/2014/chart" uri="{C3380CC4-5D6E-409C-BE32-E72D297353CC}">
              <c16:uniqueId val="{00000000-7823-4B6B-9DF1-90E63356AF0B}"/>
            </c:ext>
          </c:extLst>
        </c:ser>
        <c:dLbls>
          <c:showLegendKey val="0"/>
          <c:showVal val="0"/>
          <c:showCatName val="0"/>
          <c:showSerName val="0"/>
          <c:showPercent val="0"/>
          <c:showBubbleSize val="0"/>
        </c:dLbls>
        <c:gapWidth val="150"/>
        <c:axId val="331058296"/>
        <c:axId val="33105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823-4B6B-9DF1-90E63356AF0B}"/>
            </c:ext>
          </c:extLst>
        </c:ser>
        <c:dLbls>
          <c:showLegendKey val="0"/>
          <c:showVal val="0"/>
          <c:showCatName val="0"/>
          <c:showSerName val="0"/>
          <c:showPercent val="0"/>
          <c:showBubbleSize val="0"/>
        </c:dLbls>
        <c:marker val="1"/>
        <c:smooth val="0"/>
        <c:axId val="331058296"/>
        <c:axId val="331054768"/>
      </c:lineChart>
      <c:dateAx>
        <c:axId val="331058296"/>
        <c:scaling>
          <c:orientation val="minMax"/>
        </c:scaling>
        <c:delete val="1"/>
        <c:axPos val="b"/>
        <c:numFmt formatCode="ge" sourceLinked="1"/>
        <c:majorTickMark val="none"/>
        <c:minorTickMark val="none"/>
        <c:tickLblPos val="none"/>
        <c:crossAx val="331054768"/>
        <c:crosses val="autoZero"/>
        <c:auto val="1"/>
        <c:lblOffset val="100"/>
        <c:baseTimeUnit val="years"/>
      </c:dateAx>
      <c:valAx>
        <c:axId val="33105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05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80.37</c:v>
                </c:pt>
                <c:pt idx="1">
                  <c:v>79.290000000000006</c:v>
                </c:pt>
                <c:pt idx="2">
                  <c:v>77.900000000000006</c:v>
                </c:pt>
                <c:pt idx="3">
                  <c:v>69.06</c:v>
                </c:pt>
                <c:pt idx="4">
                  <c:v>65.87</c:v>
                </c:pt>
              </c:numCache>
            </c:numRef>
          </c:val>
          <c:extLst xmlns:c16r2="http://schemas.microsoft.com/office/drawing/2015/06/chart">
            <c:ext xmlns:c16="http://schemas.microsoft.com/office/drawing/2014/chart" uri="{C3380CC4-5D6E-409C-BE32-E72D297353CC}">
              <c16:uniqueId val="{00000000-4732-479B-91AE-7D85E0FA9854}"/>
            </c:ext>
          </c:extLst>
        </c:ser>
        <c:dLbls>
          <c:showLegendKey val="0"/>
          <c:showVal val="0"/>
          <c:showCatName val="0"/>
          <c:showSerName val="0"/>
          <c:showPercent val="0"/>
          <c:showBubbleSize val="0"/>
        </c:dLbls>
        <c:gapWidth val="150"/>
        <c:axId val="331058688"/>
        <c:axId val="3310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4732-479B-91AE-7D85E0FA9854}"/>
            </c:ext>
          </c:extLst>
        </c:ser>
        <c:dLbls>
          <c:showLegendKey val="0"/>
          <c:showVal val="0"/>
          <c:showCatName val="0"/>
          <c:showSerName val="0"/>
          <c:showPercent val="0"/>
          <c:showBubbleSize val="0"/>
        </c:dLbls>
        <c:marker val="1"/>
        <c:smooth val="0"/>
        <c:axId val="331058688"/>
        <c:axId val="331060256"/>
      </c:lineChart>
      <c:dateAx>
        <c:axId val="331058688"/>
        <c:scaling>
          <c:orientation val="minMax"/>
        </c:scaling>
        <c:delete val="1"/>
        <c:axPos val="b"/>
        <c:numFmt formatCode="ge" sourceLinked="1"/>
        <c:majorTickMark val="none"/>
        <c:minorTickMark val="none"/>
        <c:tickLblPos val="none"/>
        <c:crossAx val="331060256"/>
        <c:crosses val="autoZero"/>
        <c:auto val="1"/>
        <c:lblOffset val="100"/>
        <c:baseTimeUnit val="years"/>
      </c:dateAx>
      <c:valAx>
        <c:axId val="3310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177.59</c:v>
                </c:pt>
                <c:pt idx="1">
                  <c:v>179.51</c:v>
                </c:pt>
                <c:pt idx="2">
                  <c:v>183.05</c:v>
                </c:pt>
                <c:pt idx="3">
                  <c:v>207.04</c:v>
                </c:pt>
                <c:pt idx="4">
                  <c:v>219.25</c:v>
                </c:pt>
              </c:numCache>
            </c:numRef>
          </c:val>
          <c:extLst xmlns:c16r2="http://schemas.microsoft.com/office/drawing/2015/06/chart">
            <c:ext xmlns:c16="http://schemas.microsoft.com/office/drawing/2014/chart" uri="{C3380CC4-5D6E-409C-BE32-E72D297353CC}">
              <c16:uniqueId val="{00000000-4892-4DFE-9E74-FB9A38B0E2D8}"/>
            </c:ext>
          </c:extLst>
        </c:ser>
        <c:dLbls>
          <c:showLegendKey val="0"/>
          <c:showVal val="0"/>
          <c:showCatName val="0"/>
          <c:showSerName val="0"/>
          <c:showPercent val="0"/>
          <c:showBubbleSize val="0"/>
        </c:dLbls>
        <c:gapWidth val="150"/>
        <c:axId val="331057512"/>
        <c:axId val="3310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4892-4DFE-9E74-FB9A38B0E2D8}"/>
            </c:ext>
          </c:extLst>
        </c:ser>
        <c:dLbls>
          <c:showLegendKey val="0"/>
          <c:showVal val="0"/>
          <c:showCatName val="0"/>
          <c:showSerName val="0"/>
          <c:showPercent val="0"/>
          <c:showBubbleSize val="0"/>
        </c:dLbls>
        <c:marker val="1"/>
        <c:smooth val="0"/>
        <c:axId val="331057512"/>
        <c:axId val="331061824"/>
      </c:lineChart>
      <c:dateAx>
        <c:axId val="331057512"/>
        <c:scaling>
          <c:orientation val="minMax"/>
        </c:scaling>
        <c:delete val="1"/>
        <c:axPos val="b"/>
        <c:numFmt formatCode="ge" sourceLinked="1"/>
        <c:majorTickMark val="none"/>
        <c:minorTickMark val="none"/>
        <c:tickLblPos val="none"/>
        <c:crossAx val="331061824"/>
        <c:crosses val="autoZero"/>
        <c:auto val="1"/>
        <c:lblOffset val="100"/>
        <c:baseTimeUnit val="years"/>
      </c:dateAx>
      <c:valAx>
        <c:axId val="3310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美祢市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自治体職員</v>
      </c>
      <c r="AE8" s="59"/>
      <c r="AF8" s="59"/>
      <c r="AG8" s="59"/>
      <c r="AH8" s="59"/>
      <c r="AI8" s="59"/>
      <c r="AJ8" s="59"/>
      <c r="AK8" s="4"/>
      <c r="AL8" s="60">
        <f>データ!$R$6</f>
        <v>24567</v>
      </c>
      <c r="AM8" s="60"/>
      <c r="AN8" s="60"/>
      <c r="AO8" s="60"/>
      <c r="AP8" s="60"/>
      <c r="AQ8" s="60"/>
      <c r="AR8" s="60"/>
      <c r="AS8" s="60"/>
      <c r="AT8" s="51">
        <f>データ!$S$6</f>
        <v>472.64</v>
      </c>
      <c r="AU8" s="52"/>
      <c r="AV8" s="52"/>
      <c r="AW8" s="52"/>
      <c r="AX8" s="52"/>
      <c r="AY8" s="52"/>
      <c r="AZ8" s="52"/>
      <c r="BA8" s="52"/>
      <c r="BB8" s="53">
        <f>データ!$T$6</f>
        <v>51.98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55.17</v>
      </c>
      <c r="J10" s="52"/>
      <c r="K10" s="52"/>
      <c r="L10" s="52"/>
      <c r="M10" s="52"/>
      <c r="N10" s="52"/>
      <c r="O10" s="63"/>
      <c r="P10" s="53">
        <f>データ!$P$6</f>
        <v>90.35</v>
      </c>
      <c r="Q10" s="53"/>
      <c r="R10" s="53"/>
      <c r="S10" s="53"/>
      <c r="T10" s="53"/>
      <c r="U10" s="53"/>
      <c r="V10" s="53"/>
      <c r="W10" s="60">
        <f>データ!$Q$6</f>
        <v>2235</v>
      </c>
      <c r="X10" s="60"/>
      <c r="Y10" s="60"/>
      <c r="Z10" s="60"/>
      <c r="AA10" s="60"/>
      <c r="AB10" s="60"/>
      <c r="AC10" s="60"/>
      <c r="AD10" s="2"/>
      <c r="AE10" s="2"/>
      <c r="AF10" s="2"/>
      <c r="AG10" s="2"/>
      <c r="AH10" s="4"/>
      <c r="AI10" s="4"/>
      <c r="AJ10" s="4"/>
      <c r="AK10" s="4"/>
      <c r="AL10" s="60">
        <f>データ!$U$6</f>
        <v>21971</v>
      </c>
      <c r="AM10" s="60"/>
      <c r="AN10" s="60"/>
      <c r="AO10" s="60"/>
      <c r="AP10" s="60"/>
      <c r="AQ10" s="60"/>
      <c r="AR10" s="60"/>
      <c r="AS10" s="60"/>
      <c r="AT10" s="51">
        <f>データ!$V$6</f>
        <v>146.04</v>
      </c>
      <c r="AU10" s="52"/>
      <c r="AV10" s="52"/>
      <c r="AW10" s="52"/>
      <c r="AX10" s="52"/>
      <c r="AY10" s="52"/>
      <c r="AZ10" s="52"/>
      <c r="BA10" s="52"/>
      <c r="BB10" s="53">
        <f>データ!$W$6</f>
        <v>150.44999999999999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86" t="s">
        <v>25</v>
      </c>
      <c r="BM14" s="87"/>
      <c r="BN14" s="87"/>
      <c r="BO14" s="87"/>
      <c r="BP14" s="87"/>
      <c r="BQ14" s="87"/>
      <c r="BR14" s="87"/>
      <c r="BS14" s="87"/>
      <c r="BT14" s="87"/>
      <c r="BU14" s="87"/>
      <c r="BV14" s="87"/>
      <c r="BW14" s="87"/>
      <c r="BX14" s="87"/>
      <c r="BY14" s="87"/>
      <c r="BZ14" s="8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89"/>
      <c r="BM15" s="90"/>
      <c r="BN15" s="90"/>
      <c r="BO15" s="90"/>
      <c r="BP15" s="90"/>
      <c r="BQ15" s="90"/>
      <c r="BR15" s="90"/>
      <c r="BS15" s="90"/>
      <c r="BT15" s="90"/>
      <c r="BU15" s="90"/>
      <c r="BV15" s="90"/>
      <c r="BW15" s="90"/>
      <c r="BX15" s="90"/>
      <c r="BY15" s="90"/>
      <c r="BZ15" s="9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l/2AmliaFR0NANcNXrdl7gJ8I7GES8hmCeixFyRR3zIDAglAoK+6FgGpMNJb/oaFiKnePGZTfbN6fRw2vWZNQ==" saltValue="CgomwkJkh0aMEYqCZgm8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352136</v>
      </c>
      <c r="D6" s="34">
        <f t="shared" si="3"/>
        <v>46</v>
      </c>
      <c r="E6" s="34">
        <f t="shared" si="3"/>
        <v>1</v>
      </c>
      <c r="F6" s="34">
        <f t="shared" si="3"/>
        <v>0</v>
      </c>
      <c r="G6" s="34">
        <f t="shared" si="3"/>
        <v>1</v>
      </c>
      <c r="H6" s="34" t="str">
        <f t="shared" si="3"/>
        <v>山口県　美祢市</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55.17</v>
      </c>
      <c r="P6" s="35">
        <f t="shared" si="3"/>
        <v>90.35</v>
      </c>
      <c r="Q6" s="35">
        <f t="shared" si="3"/>
        <v>2235</v>
      </c>
      <c r="R6" s="35">
        <f t="shared" si="3"/>
        <v>24567</v>
      </c>
      <c r="S6" s="35">
        <f t="shared" si="3"/>
        <v>472.64</v>
      </c>
      <c r="T6" s="35">
        <f t="shared" si="3"/>
        <v>51.98</v>
      </c>
      <c r="U6" s="35">
        <f t="shared" si="3"/>
        <v>21971</v>
      </c>
      <c r="V6" s="35">
        <f t="shared" si="3"/>
        <v>146.04</v>
      </c>
      <c r="W6" s="35">
        <f t="shared" si="3"/>
        <v>150.44999999999999</v>
      </c>
      <c r="X6" s="36">
        <f>IF(X7="",NA(),X7)</f>
        <v>113.05</v>
      </c>
      <c r="Y6" s="36">
        <f t="shared" ref="Y6:AG6" si="4">IF(Y7="",NA(),Y7)</f>
        <v>111.61</v>
      </c>
      <c r="Z6" s="36">
        <f t="shared" si="4"/>
        <v>110.85</v>
      </c>
      <c r="AA6" s="36">
        <f t="shared" si="4"/>
        <v>103.29</v>
      </c>
      <c r="AB6" s="36">
        <f t="shared" si="4"/>
        <v>98.81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193.65</v>
      </c>
      <c r="AU6" s="36">
        <f t="shared" ref="AU6:BC6" si="6">IF(AU7="",NA(),AU7)</f>
        <v>177.32</v>
      </c>
      <c r="AV6" s="36">
        <f t="shared" si="6"/>
        <v>190.03</v>
      </c>
      <c r="AW6" s="36">
        <f t="shared" si="6"/>
        <v>179.31</v>
      </c>
      <c r="AX6" s="36">
        <f t="shared" si="6"/>
        <v>150.28</v>
      </c>
      <c r="AY6" s="36">
        <f t="shared" si="6"/>
        <v>381.53</v>
      </c>
      <c r="AZ6" s="36">
        <f t="shared" si="6"/>
        <v>391.54</v>
      </c>
      <c r="BA6" s="36">
        <f t="shared" si="6"/>
        <v>384.34</v>
      </c>
      <c r="BB6" s="36">
        <f t="shared" si="6"/>
        <v>359.47</v>
      </c>
      <c r="BC6" s="36">
        <f t="shared" si="6"/>
        <v>369.69</v>
      </c>
      <c r="BD6" s="35" t="str">
        <f>IF(BD7="","",IF(BD7="-","【-】","【"&amp;SUBSTITUTE(TEXT(BD7,"#,##0.00"),"-","△")&amp;"】"))</f>
        <v>【261.93】</v>
      </c>
      <c r="BE6" s="36">
        <f>IF(BE7="",NA(),BE7)</f>
        <v>665.28</v>
      </c>
      <c r="BF6" s="36">
        <f t="shared" ref="BF6:BN6" si="7">IF(BF7="",NA(),BF7)</f>
        <v>737.98</v>
      </c>
      <c r="BG6" s="36">
        <f t="shared" si="7"/>
        <v>874.97</v>
      </c>
      <c r="BH6" s="36">
        <f t="shared" si="7"/>
        <v>893.27</v>
      </c>
      <c r="BI6" s="36">
        <f t="shared" si="7"/>
        <v>944.27</v>
      </c>
      <c r="BJ6" s="36">
        <f t="shared" si="7"/>
        <v>393.27</v>
      </c>
      <c r="BK6" s="36">
        <f t="shared" si="7"/>
        <v>386.97</v>
      </c>
      <c r="BL6" s="36">
        <f t="shared" si="7"/>
        <v>380.58</v>
      </c>
      <c r="BM6" s="36">
        <f t="shared" si="7"/>
        <v>401.79</v>
      </c>
      <c r="BN6" s="36">
        <f t="shared" si="7"/>
        <v>402.99</v>
      </c>
      <c r="BO6" s="35" t="str">
        <f>IF(BO7="","",IF(BO7="-","【-】","【"&amp;SUBSTITUTE(TEXT(BO7,"#,##0.00"),"-","△")&amp;"】"))</f>
        <v>【270.46】</v>
      </c>
      <c r="BP6" s="36">
        <f>IF(BP7="",NA(),BP7)</f>
        <v>80.37</v>
      </c>
      <c r="BQ6" s="36">
        <f t="shared" ref="BQ6:BY6" si="8">IF(BQ7="",NA(),BQ7)</f>
        <v>79.290000000000006</v>
      </c>
      <c r="BR6" s="36">
        <f t="shared" si="8"/>
        <v>77.900000000000006</v>
      </c>
      <c r="BS6" s="36">
        <f t="shared" si="8"/>
        <v>69.06</v>
      </c>
      <c r="BT6" s="36">
        <f t="shared" si="8"/>
        <v>65.87</v>
      </c>
      <c r="BU6" s="36">
        <f t="shared" si="8"/>
        <v>100.47</v>
      </c>
      <c r="BV6" s="36">
        <f t="shared" si="8"/>
        <v>101.72</v>
      </c>
      <c r="BW6" s="36">
        <f t="shared" si="8"/>
        <v>102.38</v>
      </c>
      <c r="BX6" s="36">
        <f t="shared" si="8"/>
        <v>100.12</v>
      </c>
      <c r="BY6" s="36">
        <f t="shared" si="8"/>
        <v>98.66</v>
      </c>
      <c r="BZ6" s="35" t="str">
        <f>IF(BZ7="","",IF(BZ7="-","【-】","【"&amp;SUBSTITUTE(TEXT(BZ7,"#,##0.00"),"-","△")&amp;"】"))</f>
        <v>【103.91】</v>
      </c>
      <c r="CA6" s="36">
        <f>IF(CA7="",NA(),CA7)</f>
        <v>177.59</v>
      </c>
      <c r="CB6" s="36">
        <f t="shared" ref="CB6:CJ6" si="9">IF(CB7="",NA(),CB7)</f>
        <v>179.51</v>
      </c>
      <c r="CC6" s="36">
        <f t="shared" si="9"/>
        <v>183.05</v>
      </c>
      <c r="CD6" s="36">
        <f t="shared" si="9"/>
        <v>207.04</v>
      </c>
      <c r="CE6" s="36">
        <f t="shared" si="9"/>
        <v>219.25</v>
      </c>
      <c r="CF6" s="36">
        <f t="shared" si="9"/>
        <v>169.82</v>
      </c>
      <c r="CG6" s="36">
        <f t="shared" si="9"/>
        <v>168.2</v>
      </c>
      <c r="CH6" s="36">
        <f t="shared" si="9"/>
        <v>168.67</v>
      </c>
      <c r="CI6" s="36">
        <f t="shared" si="9"/>
        <v>174.97</v>
      </c>
      <c r="CJ6" s="36">
        <f t="shared" si="9"/>
        <v>178.59</v>
      </c>
      <c r="CK6" s="35" t="str">
        <f>IF(CK7="","",IF(CK7="-","【-】","【"&amp;SUBSTITUTE(TEXT(CK7,"#,##0.00"),"-","△")&amp;"】"))</f>
        <v>【167.11】</v>
      </c>
      <c r="CL6" s="36">
        <f>IF(CL7="",NA(),CL7)</f>
        <v>43.12</v>
      </c>
      <c r="CM6" s="36">
        <f t="shared" ref="CM6:CU6" si="10">IF(CM7="",NA(),CM7)</f>
        <v>43.05</v>
      </c>
      <c r="CN6" s="36">
        <f t="shared" si="10"/>
        <v>39.79</v>
      </c>
      <c r="CO6" s="36">
        <f t="shared" si="10"/>
        <v>39.869999999999997</v>
      </c>
      <c r="CP6" s="36">
        <f t="shared" si="10"/>
        <v>38.479999999999997</v>
      </c>
      <c r="CQ6" s="36">
        <f t="shared" si="10"/>
        <v>55.13</v>
      </c>
      <c r="CR6" s="36">
        <f t="shared" si="10"/>
        <v>54.77</v>
      </c>
      <c r="CS6" s="36">
        <f t="shared" si="10"/>
        <v>54.92</v>
      </c>
      <c r="CT6" s="36">
        <f t="shared" si="10"/>
        <v>55.63</v>
      </c>
      <c r="CU6" s="36">
        <f t="shared" si="10"/>
        <v>55.03</v>
      </c>
      <c r="CV6" s="35" t="str">
        <f>IF(CV7="","",IF(CV7="-","【-】","【"&amp;SUBSTITUTE(TEXT(CV7,"#,##0.00"),"-","△")&amp;"】"))</f>
        <v>【60.27】</v>
      </c>
      <c r="CW6" s="36">
        <f>IF(CW7="",NA(),CW7)</f>
        <v>78.38</v>
      </c>
      <c r="CX6" s="36">
        <f t="shared" ref="CX6:DF6" si="11">IF(CX7="",NA(),CX7)</f>
        <v>78.78</v>
      </c>
      <c r="CY6" s="36">
        <f t="shared" si="11"/>
        <v>79.040000000000006</v>
      </c>
      <c r="CZ6" s="36">
        <f t="shared" si="11"/>
        <v>78.72</v>
      </c>
      <c r="DA6" s="36">
        <f t="shared" si="11"/>
        <v>79.13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36.54</v>
      </c>
      <c r="DI6" s="36">
        <f t="shared" ref="DI6:DQ6" si="12">IF(DI7="",NA(),DI7)</f>
        <v>37.270000000000003</v>
      </c>
      <c r="DJ6" s="36">
        <f t="shared" si="12"/>
        <v>35.96</v>
      </c>
      <c r="DK6" s="36">
        <f t="shared" si="12"/>
        <v>38.19</v>
      </c>
      <c r="DL6" s="36">
        <f t="shared" si="12"/>
        <v>40.24</v>
      </c>
      <c r="DM6" s="36">
        <f t="shared" si="12"/>
        <v>46.66</v>
      </c>
      <c r="DN6" s="36">
        <f t="shared" si="12"/>
        <v>47.46</v>
      </c>
      <c r="DO6" s="36">
        <f t="shared" si="12"/>
        <v>48.49</v>
      </c>
      <c r="DP6" s="36">
        <f t="shared" si="12"/>
        <v>48.05</v>
      </c>
      <c r="DQ6" s="36">
        <f t="shared" si="12"/>
        <v>48.87</v>
      </c>
      <c r="DR6" s="35" t="str">
        <f>IF(DR7="","",IF(DR7="-","【-】","【"&amp;SUBSTITUTE(TEXT(DR7,"#,##0.00"),"-","△")&amp;"】"))</f>
        <v>【48.85】</v>
      </c>
      <c r="DS6" s="36">
        <f>IF(DS7="",NA(),DS7)</f>
        <v>26.65</v>
      </c>
      <c r="DT6" s="36">
        <f t="shared" ref="DT6:EB6" si="13">IF(DT7="",NA(),DT7)</f>
        <v>25.1</v>
      </c>
      <c r="DU6" s="36">
        <f t="shared" si="13"/>
        <v>24.83</v>
      </c>
      <c r="DV6" s="36">
        <f t="shared" si="13"/>
        <v>25.06</v>
      </c>
      <c r="DW6" s="36">
        <f t="shared" si="13"/>
        <v>43.55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0.63</v>
      </c>
      <c r="EE6" s="36">
        <f t="shared" ref="EE6:EM6" si="14">IF(EE7="",NA(),EE7)</f>
        <v>0.38</v>
      </c>
      <c r="EF6" s="36">
        <f t="shared" si="14"/>
        <v>0.56000000000000005</v>
      </c>
      <c r="EG6" s="36">
        <f t="shared" si="14"/>
        <v>0.43</v>
      </c>
      <c r="EH6" s="36">
        <f t="shared" si="14"/>
        <v>0.13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352136</v>
      </c>
      <c r="D7" s="38">
        <v>46</v>
      </c>
      <c r="E7" s="38">
        <v>1</v>
      </c>
      <c r="F7" s="38">
        <v>0</v>
      </c>
      <c r="G7" s="38">
        <v>1</v>
      </c>
      <c r="H7" s="38" t="s">
        <v>93</v>
      </c>
      <c r="I7" s="38" t="s">
        <v>94</v>
      </c>
      <c r="J7" s="38" t="s">
        <v>95</v>
      </c>
      <c r="K7" s="38" t="s">
        <v>96</v>
      </c>
      <c r="L7" s="38" t="s">
        <v>97</v>
      </c>
      <c r="M7" s="38" t="s">
        <v>98</v>
      </c>
      <c r="N7" s="39" t="s">
        <v>99</v>
      </c>
      <c r="O7" s="39">
        <v>55.17</v>
      </c>
      <c r="P7" s="39">
        <v>90.35</v>
      </c>
      <c r="Q7" s="39">
        <v>2235</v>
      </c>
      <c r="R7" s="39">
        <v>24567</v>
      </c>
      <c r="S7" s="39">
        <v>472.64</v>
      </c>
      <c r="T7" s="39">
        <v>51.98</v>
      </c>
      <c r="U7" s="39">
        <v>21971</v>
      </c>
      <c r="V7" s="39">
        <v>146.04</v>
      </c>
      <c r="W7" s="39">
        <v>150.44999999999999</v>
      </c>
      <c r="X7" s="39">
        <v>113.05</v>
      </c>
      <c r="Y7" s="39">
        <v>111.61</v>
      </c>
      <c r="Z7" s="39">
        <v>110.85</v>
      </c>
      <c r="AA7" s="39">
        <v>103.29</v>
      </c>
      <c r="AB7" s="39">
        <v>98.81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193.65</v>
      </c>
      <c r="AU7" s="39">
        <v>177.32</v>
      </c>
      <c r="AV7" s="39">
        <v>190.03</v>
      </c>
      <c r="AW7" s="39">
        <v>179.31</v>
      </c>
      <c r="AX7" s="39">
        <v>150.28</v>
      </c>
      <c r="AY7" s="39">
        <v>381.53</v>
      </c>
      <c r="AZ7" s="39">
        <v>391.54</v>
      </c>
      <c r="BA7" s="39">
        <v>384.34</v>
      </c>
      <c r="BB7" s="39">
        <v>359.47</v>
      </c>
      <c r="BC7" s="39">
        <v>369.69</v>
      </c>
      <c r="BD7" s="39">
        <v>261.93</v>
      </c>
      <c r="BE7" s="39">
        <v>665.28</v>
      </c>
      <c r="BF7" s="39">
        <v>737.98</v>
      </c>
      <c r="BG7" s="39">
        <v>874.97</v>
      </c>
      <c r="BH7" s="39">
        <v>893.27</v>
      </c>
      <c r="BI7" s="39">
        <v>944.27</v>
      </c>
      <c r="BJ7" s="39">
        <v>393.27</v>
      </c>
      <c r="BK7" s="39">
        <v>386.97</v>
      </c>
      <c r="BL7" s="39">
        <v>380.58</v>
      </c>
      <c r="BM7" s="39">
        <v>401.79</v>
      </c>
      <c r="BN7" s="39">
        <v>402.99</v>
      </c>
      <c r="BO7" s="39">
        <v>270.45999999999998</v>
      </c>
      <c r="BP7" s="39">
        <v>80.37</v>
      </c>
      <c r="BQ7" s="39">
        <v>79.290000000000006</v>
      </c>
      <c r="BR7" s="39">
        <v>77.900000000000006</v>
      </c>
      <c r="BS7" s="39">
        <v>69.06</v>
      </c>
      <c r="BT7" s="39">
        <v>65.87</v>
      </c>
      <c r="BU7" s="39">
        <v>100.47</v>
      </c>
      <c r="BV7" s="39">
        <v>101.72</v>
      </c>
      <c r="BW7" s="39">
        <v>102.38</v>
      </c>
      <c r="BX7" s="39">
        <v>100.12</v>
      </c>
      <c r="BY7" s="39">
        <v>98.66</v>
      </c>
      <c r="BZ7" s="39">
        <v>103.91</v>
      </c>
      <c r="CA7" s="39">
        <v>177.59</v>
      </c>
      <c r="CB7" s="39">
        <v>179.51</v>
      </c>
      <c r="CC7" s="39">
        <v>183.05</v>
      </c>
      <c r="CD7" s="39">
        <v>207.04</v>
      </c>
      <c r="CE7" s="39">
        <v>219.25</v>
      </c>
      <c r="CF7" s="39">
        <v>169.82</v>
      </c>
      <c r="CG7" s="39">
        <v>168.2</v>
      </c>
      <c r="CH7" s="39">
        <v>168.67</v>
      </c>
      <c r="CI7" s="39">
        <v>174.97</v>
      </c>
      <c r="CJ7" s="39">
        <v>178.59</v>
      </c>
      <c r="CK7" s="39">
        <v>167.11</v>
      </c>
      <c r="CL7" s="39">
        <v>43.12</v>
      </c>
      <c r="CM7" s="39">
        <v>43.05</v>
      </c>
      <c r="CN7" s="39">
        <v>39.79</v>
      </c>
      <c r="CO7" s="39">
        <v>39.869999999999997</v>
      </c>
      <c r="CP7" s="39">
        <v>38.479999999999997</v>
      </c>
      <c r="CQ7" s="39">
        <v>55.13</v>
      </c>
      <c r="CR7" s="39">
        <v>54.77</v>
      </c>
      <c r="CS7" s="39">
        <v>54.92</v>
      </c>
      <c r="CT7" s="39">
        <v>55.63</v>
      </c>
      <c r="CU7" s="39">
        <v>55.03</v>
      </c>
      <c r="CV7" s="39">
        <v>60.27</v>
      </c>
      <c r="CW7" s="39">
        <v>78.38</v>
      </c>
      <c r="CX7" s="39">
        <v>78.78</v>
      </c>
      <c r="CY7" s="39">
        <v>79.040000000000006</v>
      </c>
      <c r="CZ7" s="39">
        <v>78.72</v>
      </c>
      <c r="DA7" s="39">
        <v>79.13</v>
      </c>
      <c r="DB7" s="39">
        <v>83</v>
      </c>
      <c r="DC7" s="39">
        <v>82.89</v>
      </c>
      <c r="DD7" s="39">
        <v>82.66</v>
      </c>
      <c r="DE7" s="39">
        <v>82.04</v>
      </c>
      <c r="DF7" s="39">
        <v>81.900000000000006</v>
      </c>
      <c r="DG7" s="39">
        <v>89.92</v>
      </c>
      <c r="DH7" s="39">
        <v>36.54</v>
      </c>
      <c r="DI7" s="39">
        <v>37.270000000000003</v>
      </c>
      <c r="DJ7" s="39">
        <v>35.96</v>
      </c>
      <c r="DK7" s="39">
        <v>38.19</v>
      </c>
      <c r="DL7" s="39">
        <v>40.24</v>
      </c>
      <c r="DM7" s="39">
        <v>46.66</v>
      </c>
      <c r="DN7" s="39">
        <v>47.46</v>
      </c>
      <c r="DO7" s="39">
        <v>48.49</v>
      </c>
      <c r="DP7" s="39">
        <v>48.05</v>
      </c>
      <c r="DQ7" s="39">
        <v>48.87</v>
      </c>
      <c r="DR7" s="39">
        <v>48.85</v>
      </c>
      <c r="DS7" s="39">
        <v>26.65</v>
      </c>
      <c r="DT7" s="39">
        <v>25.1</v>
      </c>
      <c r="DU7" s="39">
        <v>24.83</v>
      </c>
      <c r="DV7" s="39">
        <v>25.06</v>
      </c>
      <c r="DW7" s="39">
        <v>43.55</v>
      </c>
      <c r="DX7" s="39">
        <v>9.85</v>
      </c>
      <c r="DY7" s="39">
        <v>9.7100000000000009</v>
      </c>
      <c r="DZ7" s="39">
        <v>12.79</v>
      </c>
      <c r="EA7" s="39">
        <v>13.39</v>
      </c>
      <c r="EB7" s="39">
        <v>14.85</v>
      </c>
      <c r="EC7" s="39">
        <v>17.8</v>
      </c>
      <c r="ED7" s="39">
        <v>0.63</v>
      </c>
      <c r="EE7" s="39">
        <v>0.38</v>
      </c>
      <c r="EF7" s="39">
        <v>0.56000000000000005</v>
      </c>
      <c r="EG7" s="39">
        <v>0.43</v>
      </c>
      <c r="EH7" s="39">
        <v>0.13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智光</cp:lastModifiedBy>
  <cp:lastPrinted>2020-01-27T03:00:11Z</cp:lastPrinted>
  <dcterms:created xsi:type="dcterms:W3CDTF">2019-12-05T04:25:53Z</dcterms:created>
  <dcterms:modified xsi:type="dcterms:W3CDTF">2020-02-19T23:54:32Z</dcterms:modified>
  <cp:category/>
</cp:coreProperties>
</file>