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1297\Desktop\"/>
    </mc:Choice>
  </mc:AlternateContent>
  <workbookProtection workbookAlgorithmName="SHA-512" workbookHashValue="kxeSUAKdpVpupmzp/1iYMnn23bP2hlwpFRauzKYAO2ALzMh8ggGT4lzJ9/HYgdPX1OiW76S+Jk2wxhq0gJ3Y3g==" workbookSaltValue="jurEXd+A/PEOt7EjNqnVBw==" workbookSpinCount="100000" lockStructure="1"/>
  <bookViews>
    <workbookView xWindow="0" yWindow="0" windowWidth="28800" windowHeight="1348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<sst xmlns="http://schemas.openxmlformats.org/spreadsheetml/2006/main" count="223" uniqueCount="108">
  <si>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</si>
  <si>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</si>
  <si>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</si>
  <si>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</si>
  <si>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</si>
  <si>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</si>
  <si>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</si>
  <si>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</si>
  <si>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</si>
  <si>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</si>
  <si>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</si>
  <si>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</si>
  <si>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</si>
  <si>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</si>
  <si>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</si>
  <si>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</si>
  <si>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</si>
  <si>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</si>
  <si>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</si>
  <si>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</si>
  <si>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</si>
  <si>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</si>
  <si>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</si>
  <si>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</si>
  <si>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</si>
  <si>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</si>
  <si>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</si>
  <si>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</si>
  <si>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</si>
  <si>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</si>
  <si>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</si>
  <si>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</si>
  <si>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</si>
  <si>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</si>
  <si>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</si>
  <si>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</si>
  <si>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</si>
  <si>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</si>
  <si>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</si>
  <si>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</si>
  <si>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</si>
  <si>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</si>
  <si>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</si>
  <si>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</si>
  <si>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</si>
  <si>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</si>
  <si>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</si>
  <si>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</si>
  <si>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</si>
  <si>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</si>
  <si>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</si>
  <si>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</si>
  <si>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</si>
  <si>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</si>
  <si>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</si>
  <si>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</si>
  <si>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</si>
  <si>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</si>
  <si>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</si>
  <si>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</si>
  <si>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</si>
  <si>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</si>
  <si>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</si>
  <si>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</si>
  <si>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</si>
  <si>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</si>
  <si>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</si>
  <si>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</si>
  <si>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</si>
  <si>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</si>
  <si>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</si>
  <si>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</si>
  <si>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</si>
  <si>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</si>
  <si>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</si>
  <si>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</si>
  <si>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</si>
  <si>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</si>
  <si>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</si>
  <si>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</si>
  <si>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</si>
  <si>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</si>
  <si>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</si>
  <si>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</si>
  <si>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</si>
  <si>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</si>
  <si>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</si>
  <si>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</si>
  <si>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</si>
  <si>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</si>
  <si>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</si>
  <si>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</si>
  <si>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</si>
  <si>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</si>
  <si>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</si>
  <si>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</si>
  <si>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</si>
  <si>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</si>
  <si>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</si>
  <si>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</si>
  <si>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</si>
  <si>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</si>
  <si>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</si>
  <si>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</si>
  <si>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</si>
  <si>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管路更新率が類似団体に比べて低いことが、有形固定資産減価償却率の上昇につながり、類似団体に比べて遅れを生じてきている。管路への更新投資に必要な財源の確保を計画的に行う必要がある。</t>
    <rPh sb="14" eb="15">
      <t>ヒク</t>
    </rPh>
    <rPh sb="20" eb="22">
      <t>ユウケイ</t>
    </rPh>
    <rPh sb="22" eb="24">
      <t>コテイ</t>
    </rPh>
    <rPh sb="24" eb="26">
      <t>シサン</t>
    </rPh>
    <rPh sb="26" eb="28">
      <t>ゲンカ</t>
    </rPh>
    <rPh sb="28" eb="30">
      <t>ショウキャク</t>
    </rPh>
    <rPh sb="30" eb="31">
      <t>リツ</t>
    </rPh>
    <rPh sb="32" eb="34">
      <t>ジョウショウ</t>
    </rPh>
    <rPh sb="40" eb="42">
      <t>ルイジ</t>
    </rPh>
    <rPh sb="42" eb="44">
      <t>ダンタイ</t>
    </rPh>
    <rPh sb="45" eb="46">
      <t>クラ</t>
    </rPh>
    <rPh sb="48" eb="49">
      <t>オク</t>
    </rPh>
    <rPh sb="51" eb="52">
      <t>ショウ</t>
    </rPh>
    <rPh sb="59" eb="61">
      <t>カンロ</t>
    </rPh>
    <rPh sb="63" eb="65">
      <t>コウシン</t>
    </rPh>
    <rPh sb="65" eb="67">
      <t>トウシ</t>
    </rPh>
    <rPh sb="68" eb="70">
      <t>ヒツヨウ</t>
    </rPh>
    <rPh sb="71" eb="73">
      <t>ザイゲン</t>
    </rPh>
    <rPh sb="74" eb="76">
      <t>カクホ</t>
    </rPh>
    <rPh sb="77" eb="80">
      <t>ケイカクテキ</t>
    </rPh>
    <rPh sb="81" eb="82">
      <t>オコナ</t>
    </rPh>
    <rPh sb="83" eb="85">
      <t>ヒツヨウ</t>
    </rPh>
    <phoneticPr fontId="4"/>
  </si>
  <si>
    <t>経営戦略における長期的な投資・財政計画が委託事業費の大幅値上げや大型更新事業費を見込んだものになっておらず、現状と乖離してきているため、これらを適切に計上した質の高い経営戦略への改定が急務である。この改定に当たっては、人口減少等の経営環境の変化に対応でき、総括原価主義の原則に基づき施設の計画的な更新の原資を確保するための事業報酬を加えた適正な料金単価を検証していく。</t>
    <rPh sb="0" eb="2">
      <t>ケイエイ</t>
    </rPh>
    <rPh sb="2" eb="4">
      <t>センリャク</t>
    </rPh>
    <rPh sb="8" eb="11">
      <t>チョウキテキ</t>
    </rPh>
    <rPh sb="12" eb="14">
      <t>トウシ</t>
    </rPh>
    <rPh sb="15" eb="17">
      <t>ザイセイ</t>
    </rPh>
    <rPh sb="17" eb="19">
      <t>ケイカク</t>
    </rPh>
    <rPh sb="20" eb="22">
      <t>イタク</t>
    </rPh>
    <rPh sb="22" eb="24">
      <t>ジギョウ</t>
    </rPh>
    <rPh sb="24" eb="25">
      <t>ヒ</t>
    </rPh>
    <rPh sb="26" eb="28">
      <t>オオハバ</t>
    </rPh>
    <rPh sb="28" eb="30">
      <t>ネア</t>
    </rPh>
    <rPh sb="32" eb="34">
      <t>オオガタ</t>
    </rPh>
    <rPh sb="34" eb="36">
      <t>コウシン</t>
    </rPh>
    <rPh sb="36" eb="38">
      <t>ジギョウ</t>
    </rPh>
    <rPh sb="38" eb="39">
      <t>ヒ</t>
    </rPh>
    <rPh sb="40" eb="42">
      <t>ミコ</t>
    </rPh>
    <rPh sb="54" eb="56">
      <t>ゲンジョウ</t>
    </rPh>
    <rPh sb="57" eb="59">
      <t>カイリ</t>
    </rPh>
    <rPh sb="72" eb="74">
      <t>テキセツ</t>
    </rPh>
    <rPh sb="75" eb="77">
      <t>ケイジョウ</t>
    </rPh>
    <rPh sb="79" eb="80">
      <t>シツ</t>
    </rPh>
    <rPh sb="81" eb="82">
      <t>タカ</t>
    </rPh>
    <rPh sb="83" eb="85">
      <t>ケイエイ</t>
    </rPh>
    <rPh sb="85" eb="87">
      <t>センリャク</t>
    </rPh>
    <rPh sb="89" eb="91">
      <t>カイテイ</t>
    </rPh>
    <rPh sb="92" eb="94">
      <t>キュウム</t>
    </rPh>
    <rPh sb="100" eb="102">
      <t>カイテイ</t>
    </rPh>
    <rPh sb="103" eb="104">
      <t>ア</t>
    </rPh>
    <rPh sb="109" eb="111">
      <t>ジンコウ</t>
    </rPh>
    <rPh sb="111" eb="113">
      <t>ゲンショウ</t>
    </rPh>
    <rPh sb="113" eb="114">
      <t>トウ</t>
    </rPh>
    <rPh sb="115" eb="117">
      <t>ケイエイ</t>
    </rPh>
    <rPh sb="117" eb="119">
      <t>カンキョウ</t>
    </rPh>
    <rPh sb="120" eb="122">
      <t>ヘンカ</t>
    </rPh>
    <rPh sb="123" eb="125">
      <t>タイオウ</t>
    </rPh>
    <rPh sb="128" eb="130">
      <t>ソウカツ</t>
    </rPh>
    <rPh sb="130" eb="132">
      <t>ゲンカ</t>
    </rPh>
    <rPh sb="132" eb="134">
      <t>シュギ</t>
    </rPh>
    <rPh sb="135" eb="137">
      <t>ゲンソク</t>
    </rPh>
    <rPh sb="138" eb="139">
      <t>モト</t>
    </rPh>
    <rPh sb="141" eb="143">
      <t>シセツ</t>
    </rPh>
    <rPh sb="144" eb="147">
      <t>ケイカクテキ</t>
    </rPh>
    <rPh sb="148" eb="150">
      <t>コウシン</t>
    </rPh>
    <rPh sb="151" eb="153">
      <t>ゲンシ</t>
    </rPh>
    <rPh sb="154" eb="156">
      <t>カクホ</t>
    </rPh>
    <rPh sb="161" eb="163">
      <t>ジギョウ</t>
    </rPh>
    <rPh sb="163" eb="165">
      <t>ホウシュウ</t>
    </rPh>
    <rPh sb="166" eb="167">
      <t>クワ</t>
    </rPh>
    <rPh sb="169" eb="171">
      <t>テキセイ</t>
    </rPh>
    <rPh sb="172" eb="174">
      <t>リョウキン</t>
    </rPh>
    <rPh sb="174" eb="176">
      <t>タンカ</t>
    </rPh>
    <rPh sb="177" eb="179">
      <t>ケンショウ</t>
    </rPh>
    <phoneticPr fontId="4"/>
  </si>
  <si>
    <t>類似団体と比較して給水原価が高く、料金回収率が低い状態が依然として続いている。コストカットが徹底されていない点等が見受けられることから、これまでの取組について、抜本的に見直すことが必要である。そうすることにより、給水原価の減少が図られ、関係指標の改善が見込まれる。また、構成町からの基準外の繰入金に依存しすぎないような料金設定も必要である。</t>
    <rPh sb="0" eb="2">
      <t>ルイジ</t>
    </rPh>
    <rPh sb="2" eb="4">
      <t>ダンタイ</t>
    </rPh>
    <rPh sb="5" eb="7">
      <t>ヒカク</t>
    </rPh>
    <rPh sb="9" eb="11">
      <t>キュウスイ</t>
    </rPh>
    <rPh sb="11" eb="13">
      <t>ゲンカ</t>
    </rPh>
    <rPh sb="14" eb="15">
      <t>タカ</t>
    </rPh>
    <rPh sb="17" eb="19">
      <t>リョウキン</t>
    </rPh>
    <rPh sb="19" eb="21">
      <t>カイシュウ</t>
    </rPh>
    <rPh sb="21" eb="22">
      <t>リツ</t>
    </rPh>
    <rPh sb="23" eb="24">
      <t>ヒク</t>
    </rPh>
    <rPh sb="25" eb="27">
      <t>ジョウタイ</t>
    </rPh>
    <rPh sb="28" eb="30">
      <t>イゼン</t>
    </rPh>
    <rPh sb="33" eb="34">
      <t>ツヅ</t>
    </rPh>
    <rPh sb="46" eb="48">
      <t>テッテイ</t>
    </rPh>
    <rPh sb="54" eb="55">
      <t>テン</t>
    </rPh>
    <rPh sb="55" eb="56">
      <t>ナド</t>
    </rPh>
    <rPh sb="57" eb="59">
      <t>ミウ</t>
    </rPh>
    <rPh sb="80" eb="83">
      <t>バッポンテキ</t>
    </rPh>
    <rPh sb="84" eb="86">
      <t>ミナオ</t>
    </rPh>
    <rPh sb="90" eb="92">
      <t>ヒツヨウ</t>
    </rPh>
    <rPh sb="106" eb="108">
      <t>キュウスイ</t>
    </rPh>
    <rPh sb="108" eb="110">
      <t>ゲンカ</t>
    </rPh>
    <rPh sb="111" eb="113">
      <t>ゲンショウ</t>
    </rPh>
    <rPh sb="114" eb="115">
      <t>ハカ</t>
    </rPh>
    <rPh sb="118" eb="120">
      <t>カンケイ</t>
    </rPh>
    <rPh sb="120" eb="122">
      <t>シヒョウ</t>
    </rPh>
    <rPh sb="123" eb="125">
      <t>カイゼン</t>
    </rPh>
    <rPh sb="126" eb="128">
      <t>ミコ</t>
    </rPh>
    <rPh sb="135" eb="137">
      <t>コウセイ</t>
    </rPh>
    <rPh sb="137" eb="138">
      <t>チョウ</t>
    </rPh>
    <rPh sb="141" eb="143">
      <t>キジュン</t>
    </rPh>
    <rPh sb="143" eb="144">
      <t>ガイ</t>
    </rPh>
    <rPh sb="145" eb="147">
      <t>クリイレ</t>
    </rPh>
    <rPh sb="147" eb="148">
      <t>キン</t>
    </rPh>
    <rPh sb="149" eb="151">
      <t>イゾン</t>
    </rPh>
    <rPh sb="159" eb="161">
      <t>リョウキン</t>
    </rPh>
    <rPh sb="161" eb="163">
      <t>セッテイ</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</si>
</sst>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0.18</c:v>
                </c:pt>
                <c:pt idx="1">
                  <c:v>0.08</c:v>
                </c:pt>
                <c:pt idx="2">
                  <c:v>0.24</c:v>
                </c:pt>
                <c:pt idx="3">
                  <c:v>0.36</c:v>
                </c:pt>
                <c:pt idx="4">
                  <c:v>0.4</c:v>
                </c:pt>
              </c:numCache>
            </c:numRef>
          </c:val>
          <c:extLst xmlns:c16r2="http://schemas.microsoft.com/office/drawing/2015/06/chart">
            <c:ext xmlns:c16="http://schemas.microsoft.com/office/drawing/2014/chart" uri="{C3380CC4-5D6E-409C-BE32-E72D297353CC}">
              <c16:uniqueId val="{00000000-565C-412B-9455-A78F33593E01}"/>
            </c:ext>
          </c:extLst>
        </c:ser>
        <c:dLbls>
          <c:showLegendKey val="0"/>
          <c:showVal val="0"/>
          <c:showCatName val="0"/>
          <c:showSerName val="0"/>
          <c:showPercent val="0"/>
          <c:showBubbleSize val="0"/>
        </c:dLbls>
        <c:gapWidth val="150"/>
        <c:axId val="326459176"/>
        <c:axId val="32645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565C-412B-9455-A78F33593E01}"/>
            </c:ext>
          </c:extLst>
        </c:ser>
        <c:dLbls>
          <c:showLegendKey val="0"/>
          <c:showVal val="0"/>
          <c:showCatName val="0"/>
          <c:showSerName val="0"/>
          <c:showPercent val="0"/>
          <c:showBubbleSize val="0"/>
        </c:dLbls>
        <c:marker val="1"/>
        <c:smooth val="0"/>
        <c:axId val="326459176"/>
        <c:axId val="326459960"/>
      </c:lineChart>
      <c:dateAx>
        <c:axId val="326459176"/>
        <c:scaling>
          <c:orientation val="minMax"/>
        </c:scaling>
        <c:delete val="1"/>
        <c:axPos val="b"/>
        <c:numFmt formatCode="ge" sourceLinked="1"/>
        <c:majorTickMark val="none"/>
        <c:minorTickMark val="none"/>
        <c:tickLblPos val="none"/>
        <c:crossAx val="326459960"/>
        <c:crosses val="autoZero"/>
        <c:auto val="1"/>
        <c:lblOffset val="100"/>
        <c:baseTimeUnit val="years"/>
      </c:dateAx>
      <c:valAx>
        <c:axId val="3264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50.72</c:v>
                </c:pt>
                <c:pt idx="1">
                  <c:v>51.29</c:v>
                </c:pt>
                <c:pt idx="2">
                  <c:v>49.31</c:v>
                </c:pt>
                <c:pt idx="3">
                  <c:v>50.35</c:v>
                </c:pt>
                <c:pt idx="4">
                  <c:v>48.76</c:v>
                </c:pt>
              </c:numCache>
            </c:numRef>
          </c:val>
          <c:extLst xmlns:c16r2="http://schemas.microsoft.com/office/drawing/2015/06/chart">
            <c:ext xmlns:c16="http://schemas.microsoft.com/office/drawing/2014/chart" uri="{C3380CC4-5D6E-409C-BE32-E72D297353CC}">
              <c16:uniqueId val="{00000000-2F96-4A6B-B04B-648C9726E1C3}"/>
            </c:ext>
          </c:extLst>
        </c:ser>
        <c:dLbls>
          <c:showLegendKey val="0"/>
          <c:showVal val="0"/>
          <c:showCatName val="0"/>
          <c:showSerName val="0"/>
          <c:showPercent val="0"/>
          <c:showBubbleSize val="0"/>
        </c:dLbls>
        <c:gapWidth val="150"/>
        <c:axId val="327301912"/>
        <c:axId val="32730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2F96-4A6B-B04B-648C9726E1C3}"/>
            </c:ext>
          </c:extLst>
        </c:ser>
        <c:dLbls>
          <c:showLegendKey val="0"/>
          <c:showVal val="0"/>
          <c:showCatName val="0"/>
          <c:showSerName val="0"/>
          <c:showPercent val="0"/>
          <c:showBubbleSize val="0"/>
        </c:dLbls>
        <c:marker val="1"/>
        <c:smooth val="0"/>
        <c:axId val="327301912"/>
        <c:axId val="327307400"/>
      </c:lineChart>
      <c:dateAx>
        <c:axId val="327301912"/>
        <c:scaling>
          <c:orientation val="minMax"/>
        </c:scaling>
        <c:delete val="1"/>
        <c:axPos val="b"/>
        <c:numFmt formatCode="ge" sourceLinked="1"/>
        <c:majorTickMark val="none"/>
        <c:minorTickMark val="none"/>
        <c:tickLblPos val="none"/>
        <c:crossAx val="327307400"/>
        <c:crosses val="autoZero"/>
        <c:auto val="1"/>
        <c:lblOffset val="100"/>
        <c:baseTimeUnit val="years"/>
      </c:dateAx>
      <c:valAx>
        <c:axId val="32730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85.92</c:v>
                </c:pt>
                <c:pt idx="1">
                  <c:v>83.61</c:v>
                </c:pt>
                <c:pt idx="2">
                  <c:v>87.42</c:v>
                </c:pt>
                <c:pt idx="3">
                  <c:v>86.91</c:v>
                </c:pt>
                <c:pt idx="4">
                  <c:v>90.22</c:v>
                </c:pt>
              </c:numCache>
            </c:numRef>
          </c:val>
          <c:extLst xmlns:c16r2="http://schemas.microsoft.com/office/drawing/2015/06/chart">
            <c:ext xmlns:c16="http://schemas.microsoft.com/office/drawing/2014/chart" uri="{C3380CC4-5D6E-409C-BE32-E72D297353CC}">
              <c16:uniqueId val="{00000000-DC4C-4621-8C4B-EEE779D4792F}"/>
            </c:ext>
          </c:extLst>
        </c:ser>
        <c:dLbls>
          <c:showLegendKey val="0"/>
          <c:showVal val="0"/>
          <c:showCatName val="0"/>
          <c:showSerName val="0"/>
          <c:showPercent val="0"/>
          <c:showBubbleSize val="0"/>
        </c:dLbls>
        <c:gapWidth val="150"/>
        <c:axId val="327305832"/>
        <c:axId val="32730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C4C-4621-8C4B-EEE779D4792F}"/>
            </c:ext>
          </c:extLst>
        </c:ser>
        <c:dLbls>
          <c:showLegendKey val="0"/>
          <c:showVal val="0"/>
          <c:showCatName val="0"/>
          <c:showSerName val="0"/>
          <c:showPercent val="0"/>
          <c:showBubbleSize val="0"/>
        </c:dLbls>
        <c:marker val="1"/>
        <c:smooth val="0"/>
        <c:axId val="327305832"/>
        <c:axId val="327303480"/>
      </c:lineChart>
      <c:dateAx>
        <c:axId val="327305832"/>
        <c:scaling>
          <c:orientation val="minMax"/>
        </c:scaling>
        <c:delete val="1"/>
        <c:axPos val="b"/>
        <c:numFmt formatCode="ge" sourceLinked="1"/>
        <c:majorTickMark val="none"/>
        <c:minorTickMark val="none"/>
        <c:tickLblPos val="none"/>
        <c:crossAx val="327303480"/>
        <c:crosses val="autoZero"/>
        <c:auto val="1"/>
        <c:lblOffset val="100"/>
        <c:baseTimeUnit val="years"/>
      </c:dateAx>
      <c:valAx>
        <c:axId val="32730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107.31</c:v>
                </c:pt>
                <c:pt idx="1">
                  <c:v>107.84</c:v>
                </c:pt>
                <c:pt idx="2">
                  <c:v>108.71</c:v>
                </c:pt>
                <c:pt idx="3">
                  <c:v>110.46</c:v>
                </c:pt>
                <c:pt idx="4">
                  <c:v>111.53</c:v>
                </c:pt>
              </c:numCache>
            </c:numRef>
          </c:val>
          <c:extLst xmlns:c16r2="http://schemas.microsoft.com/office/drawing/2015/06/chart">
            <c:ext xmlns:c16="http://schemas.microsoft.com/office/drawing/2014/chart" uri="{C3380CC4-5D6E-409C-BE32-E72D297353CC}">
              <c16:uniqueId val="{00000000-AE32-4FB5-9EBB-CD381376697D}"/>
            </c:ext>
          </c:extLst>
        </c:ser>
        <c:dLbls>
          <c:showLegendKey val="0"/>
          <c:showVal val="0"/>
          <c:showCatName val="0"/>
          <c:showSerName val="0"/>
          <c:showPercent val="0"/>
          <c:showBubbleSize val="0"/>
        </c:dLbls>
        <c:gapWidth val="150"/>
        <c:axId val="326459568"/>
        <c:axId val="3264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AE32-4FB5-9EBB-CD381376697D}"/>
            </c:ext>
          </c:extLst>
        </c:ser>
        <c:dLbls>
          <c:showLegendKey val="0"/>
          <c:showVal val="0"/>
          <c:showCatName val="0"/>
          <c:showSerName val="0"/>
          <c:showPercent val="0"/>
          <c:showBubbleSize val="0"/>
        </c:dLbls>
        <c:marker val="1"/>
        <c:smooth val="0"/>
        <c:axId val="326459568"/>
        <c:axId val="326458784"/>
      </c:lineChart>
      <c:dateAx>
        <c:axId val="326459568"/>
        <c:scaling>
          <c:orientation val="minMax"/>
        </c:scaling>
        <c:delete val="1"/>
        <c:axPos val="b"/>
        <c:numFmt formatCode="ge" sourceLinked="1"/>
        <c:majorTickMark val="none"/>
        <c:minorTickMark val="none"/>
        <c:tickLblPos val="none"/>
        <c:crossAx val="326458784"/>
        <c:crosses val="autoZero"/>
        <c:auto val="1"/>
        <c:lblOffset val="100"/>
        <c:baseTimeUnit val="years"/>
      </c:dateAx>
      <c:valAx>
        <c:axId val="32645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45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44.08</c:v>
                </c:pt>
                <c:pt idx="1">
                  <c:v>45.71</c:v>
                </c:pt>
                <c:pt idx="2">
                  <c:v>47.77</c:v>
                </c:pt>
                <c:pt idx="3">
                  <c:v>49.78</c:v>
                </c:pt>
                <c:pt idx="4">
                  <c:v>51.64</c:v>
                </c:pt>
              </c:numCache>
            </c:numRef>
          </c:val>
          <c:extLst xmlns:c16r2="http://schemas.microsoft.com/office/drawing/2015/06/chart">
            <c:ext xmlns:c16="http://schemas.microsoft.com/office/drawing/2014/chart" uri="{C3380CC4-5D6E-409C-BE32-E72D297353CC}">
              <c16:uniqueId val="{00000000-F241-44E9-B495-27685CE43A9B}"/>
            </c:ext>
          </c:extLst>
        </c:ser>
        <c:dLbls>
          <c:showLegendKey val="0"/>
          <c:showVal val="0"/>
          <c:showCatName val="0"/>
          <c:showSerName val="0"/>
          <c:showPercent val="0"/>
          <c:showBubbleSize val="0"/>
        </c:dLbls>
        <c:gapWidth val="150"/>
        <c:axId val="326461920"/>
        <c:axId val="3264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241-44E9-B495-27685CE43A9B}"/>
            </c:ext>
          </c:extLst>
        </c:ser>
        <c:dLbls>
          <c:showLegendKey val="0"/>
          <c:showVal val="0"/>
          <c:showCatName val="0"/>
          <c:showSerName val="0"/>
          <c:showPercent val="0"/>
          <c:showBubbleSize val="0"/>
        </c:dLbls>
        <c:marker val="1"/>
        <c:smooth val="0"/>
        <c:axId val="326461920"/>
        <c:axId val="326462312"/>
      </c:lineChart>
      <c:dateAx>
        <c:axId val="326461920"/>
        <c:scaling>
          <c:orientation val="minMax"/>
        </c:scaling>
        <c:delete val="1"/>
        <c:axPos val="b"/>
        <c:numFmt formatCode="ge" sourceLinked="1"/>
        <c:majorTickMark val="none"/>
        <c:minorTickMark val="none"/>
        <c:tickLblPos val="none"/>
        <c:crossAx val="326462312"/>
        <c:crosses val="autoZero"/>
        <c:auto val="1"/>
        <c:lblOffset val="100"/>
        <c:baseTimeUnit val="years"/>
      </c:dateAx>
      <c:valAx>
        <c:axId val="3264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79-4615-9B07-07104E716DD7}"/>
            </c:ext>
          </c:extLst>
        </c:ser>
        <c:dLbls>
          <c:showLegendKey val="0"/>
          <c:showVal val="0"/>
          <c:showCatName val="0"/>
          <c:showSerName val="0"/>
          <c:showPercent val="0"/>
          <c:showBubbleSize val="0"/>
        </c:dLbls>
        <c:gapWidth val="150"/>
        <c:axId val="327090608"/>
        <c:axId val="32708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EA79-4615-9B07-07104E716DD7}"/>
            </c:ext>
          </c:extLst>
        </c:ser>
        <c:dLbls>
          <c:showLegendKey val="0"/>
          <c:showVal val="0"/>
          <c:showCatName val="0"/>
          <c:showSerName val="0"/>
          <c:showPercent val="0"/>
          <c:showBubbleSize val="0"/>
        </c:dLbls>
        <c:marker val="1"/>
        <c:smooth val="0"/>
        <c:axId val="327090608"/>
        <c:axId val="327087864"/>
      </c:lineChart>
      <c:dateAx>
        <c:axId val="327090608"/>
        <c:scaling>
          <c:orientation val="minMax"/>
        </c:scaling>
        <c:delete val="1"/>
        <c:axPos val="b"/>
        <c:numFmt formatCode="ge" sourceLinked="1"/>
        <c:majorTickMark val="none"/>
        <c:minorTickMark val="none"/>
        <c:tickLblPos val="none"/>
        <c:crossAx val="327087864"/>
        <c:crosses val="autoZero"/>
        <c:auto val="1"/>
        <c:lblOffset val="100"/>
        <c:baseTimeUnit val="years"/>
      </c:dateAx>
      <c:valAx>
        <c:axId val="32708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9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21.12</c:v>
                </c:pt>
                <c:pt idx="1">
                  <c:v>11.14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DBE-4BD2-B1EA-6EE20D40A69A}"/>
            </c:ext>
          </c:extLst>
        </c:ser>
        <c:dLbls>
          <c:showLegendKey val="0"/>
          <c:showVal val="0"/>
          <c:showCatName val="0"/>
          <c:showSerName val="0"/>
          <c:showPercent val="0"/>
          <c:showBubbleSize val="0"/>
        </c:dLbls>
        <c:gapWidth val="150"/>
        <c:axId val="327091000"/>
        <c:axId val="32708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ADBE-4BD2-B1EA-6EE20D40A69A}"/>
            </c:ext>
          </c:extLst>
        </c:ser>
        <c:dLbls>
          <c:showLegendKey val="0"/>
          <c:showVal val="0"/>
          <c:showCatName val="0"/>
          <c:showSerName val="0"/>
          <c:showPercent val="0"/>
          <c:showBubbleSize val="0"/>
        </c:dLbls>
        <c:marker val="1"/>
        <c:smooth val="0"/>
        <c:axId val="327091000"/>
        <c:axId val="327087080"/>
      </c:lineChart>
      <c:dateAx>
        <c:axId val="327091000"/>
        <c:scaling>
          <c:orientation val="minMax"/>
        </c:scaling>
        <c:delete val="1"/>
        <c:axPos val="b"/>
        <c:numFmt formatCode="ge" sourceLinked="1"/>
        <c:majorTickMark val="none"/>
        <c:minorTickMark val="none"/>
        <c:tickLblPos val="none"/>
        <c:crossAx val="327087080"/>
        <c:crosses val="autoZero"/>
        <c:auto val="1"/>
        <c:lblOffset val="100"/>
        <c:baseTimeUnit val="years"/>
      </c:dateAx>
      <c:valAx>
        <c:axId val="327087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97.62</c:v>
                </c:pt>
                <c:pt idx="1">
                  <c:v>106.35</c:v>
                </c:pt>
                <c:pt idx="2">
                  <c:v>109.6</c:v>
                </c:pt>
                <c:pt idx="3">
                  <c:v>103.83</c:v>
                </c:pt>
                <c:pt idx="4">
                  <c:v>116.03</c:v>
                </c:pt>
              </c:numCache>
            </c:numRef>
          </c:val>
          <c:extLst xmlns:c16r2="http://schemas.microsoft.com/office/drawing/2015/06/chart">
            <c:ext xmlns:c16="http://schemas.microsoft.com/office/drawing/2014/chart" uri="{C3380CC4-5D6E-409C-BE32-E72D297353CC}">
              <c16:uniqueId val="{00000000-798D-493C-A00A-0A321D9316DB}"/>
            </c:ext>
          </c:extLst>
        </c:ser>
        <c:dLbls>
          <c:showLegendKey val="0"/>
          <c:showVal val="0"/>
          <c:showCatName val="0"/>
          <c:showSerName val="0"/>
          <c:showPercent val="0"/>
          <c:showBubbleSize val="0"/>
        </c:dLbls>
        <c:gapWidth val="150"/>
        <c:axId val="327084728"/>
        <c:axId val="3270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798D-493C-A00A-0A321D9316DB}"/>
            </c:ext>
          </c:extLst>
        </c:ser>
        <c:dLbls>
          <c:showLegendKey val="0"/>
          <c:showVal val="0"/>
          <c:showCatName val="0"/>
          <c:showSerName val="0"/>
          <c:showPercent val="0"/>
          <c:showBubbleSize val="0"/>
        </c:dLbls>
        <c:marker val="1"/>
        <c:smooth val="0"/>
        <c:axId val="327084728"/>
        <c:axId val="327085120"/>
      </c:lineChart>
      <c:dateAx>
        <c:axId val="327084728"/>
        <c:scaling>
          <c:orientation val="minMax"/>
        </c:scaling>
        <c:delete val="1"/>
        <c:axPos val="b"/>
        <c:numFmt formatCode="ge" sourceLinked="1"/>
        <c:majorTickMark val="none"/>
        <c:minorTickMark val="none"/>
        <c:tickLblPos val="none"/>
        <c:crossAx val="327085120"/>
        <c:crosses val="autoZero"/>
        <c:auto val="1"/>
        <c:lblOffset val="100"/>
        <c:baseTimeUnit val="years"/>
      </c:dateAx>
      <c:valAx>
        <c:axId val="32708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8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616.16</c:v>
                </c:pt>
                <c:pt idx="1">
                  <c:v>604.33000000000004</c:v>
                </c:pt>
                <c:pt idx="2">
                  <c:v>570.6</c:v>
                </c:pt>
                <c:pt idx="3">
                  <c:v>528.89</c:v>
                </c:pt>
                <c:pt idx="4">
                  <c:v>492.39</c:v>
                </c:pt>
              </c:numCache>
            </c:numRef>
          </c:val>
          <c:extLst xmlns:c16r2="http://schemas.microsoft.com/office/drawing/2015/06/chart">
            <c:ext xmlns:c16="http://schemas.microsoft.com/office/drawing/2014/chart" uri="{C3380CC4-5D6E-409C-BE32-E72D297353CC}">
              <c16:uniqueId val="{00000000-83A6-48A9-8BEB-692513F66F94}"/>
            </c:ext>
          </c:extLst>
        </c:ser>
        <c:dLbls>
          <c:showLegendKey val="0"/>
          <c:showVal val="0"/>
          <c:showCatName val="0"/>
          <c:showSerName val="0"/>
          <c:showPercent val="0"/>
          <c:showBubbleSize val="0"/>
        </c:dLbls>
        <c:gapWidth val="150"/>
        <c:axId val="327086296"/>
        <c:axId val="3270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3A6-48A9-8BEB-692513F66F94}"/>
            </c:ext>
          </c:extLst>
        </c:ser>
        <c:dLbls>
          <c:showLegendKey val="0"/>
          <c:showVal val="0"/>
          <c:showCatName val="0"/>
          <c:showSerName val="0"/>
          <c:showPercent val="0"/>
          <c:showBubbleSize val="0"/>
        </c:dLbls>
        <c:marker val="1"/>
        <c:smooth val="0"/>
        <c:axId val="327086296"/>
        <c:axId val="327086688"/>
      </c:lineChart>
      <c:dateAx>
        <c:axId val="327086296"/>
        <c:scaling>
          <c:orientation val="minMax"/>
        </c:scaling>
        <c:delete val="1"/>
        <c:axPos val="b"/>
        <c:numFmt formatCode="ge" sourceLinked="1"/>
        <c:majorTickMark val="none"/>
        <c:minorTickMark val="none"/>
        <c:tickLblPos val="none"/>
        <c:crossAx val="327086688"/>
        <c:crosses val="autoZero"/>
        <c:auto val="1"/>
        <c:lblOffset val="100"/>
        <c:baseTimeUnit val="years"/>
      </c:dateAx>
      <c:valAx>
        <c:axId val="32708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08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77.11</c:v>
                </c:pt>
                <c:pt idx="1">
                  <c:v>75.900000000000006</c:v>
                </c:pt>
                <c:pt idx="2">
                  <c:v>77.19</c:v>
                </c:pt>
                <c:pt idx="3">
                  <c:v>79.010000000000005</c:v>
                </c:pt>
                <c:pt idx="4">
                  <c:v>80.78</c:v>
                </c:pt>
              </c:numCache>
            </c:numRef>
          </c:val>
          <c:extLst xmlns:c16r2="http://schemas.microsoft.com/office/drawing/2015/06/chart">
            <c:ext xmlns:c16="http://schemas.microsoft.com/office/drawing/2014/chart" uri="{C3380CC4-5D6E-409C-BE32-E72D297353CC}">
              <c16:uniqueId val="{00000000-AACF-4E00-9ED2-56F48526C282}"/>
            </c:ext>
          </c:extLst>
        </c:ser>
        <c:dLbls>
          <c:showLegendKey val="0"/>
          <c:showVal val="0"/>
          <c:showCatName val="0"/>
          <c:showSerName val="0"/>
          <c:showPercent val="0"/>
          <c:showBubbleSize val="0"/>
        </c:dLbls>
        <c:gapWidth val="150"/>
        <c:axId val="327089824"/>
        <c:axId val="3270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AACF-4E00-9ED2-56F48526C282}"/>
            </c:ext>
          </c:extLst>
        </c:ser>
        <c:dLbls>
          <c:showLegendKey val="0"/>
          <c:showVal val="0"/>
          <c:showCatName val="0"/>
          <c:showSerName val="0"/>
          <c:showPercent val="0"/>
          <c:showBubbleSize val="0"/>
        </c:dLbls>
        <c:marker val="1"/>
        <c:smooth val="0"/>
        <c:axId val="327089824"/>
        <c:axId val="327090216"/>
      </c:lineChart>
      <c:dateAx>
        <c:axId val="327089824"/>
        <c:scaling>
          <c:orientation val="minMax"/>
        </c:scaling>
        <c:delete val="1"/>
        <c:axPos val="b"/>
        <c:numFmt formatCode="ge" sourceLinked="1"/>
        <c:majorTickMark val="none"/>
        <c:minorTickMark val="none"/>
        <c:tickLblPos val="none"/>
        <c:crossAx val="327090216"/>
        <c:crosses val="autoZero"/>
        <c:auto val="1"/>
        <c:lblOffset val="100"/>
        <c:baseTimeUnit val="years"/>
      </c:dateAx>
      <c:valAx>
        <c:axId val="3270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282.72000000000003</c:v>
                </c:pt>
                <c:pt idx="1">
                  <c:v>287.38</c:v>
                </c:pt>
                <c:pt idx="2">
                  <c:v>282.19</c:v>
                </c:pt>
                <c:pt idx="3">
                  <c:v>275.17</c:v>
                </c:pt>
                <c:pt idx="4">
                  <c:v>269.14999999999998</c:v>
                </c:pt>
              </c:numCache>
            </c:numRef>
          </c:val>
          <c:extLst xmlns:c16r2="http://schemas.microsoft.com/office/drawing/2015/06/chart">
            <c:ext xmlns:c16="http://schemas.microsoft.com/office/drawing/2014/chart" uri="{C3380CC4-5D6E-409C-BE32-E72D297353CC}">
              <c16:uniqueId val="{00000000-FB40-4388-B50A-A4B8AEC6F330}"/>
            </c:ext>
          </c:extLst>
        </c:ser>
        <c:dLbls>
          <c:showLegendKey val="0"/>
          <c:showVal val="0"/>
          <c:showCatName val="0"/>
          <c:showSerName val="0"/>
          <c:showPercent val="0"/>
          <c:showBubbleSize val="0"/>
        </c:dLbls>
        <c:gapWidth val="150"/>
        <c:axId val="327303872"/>
        <c:axId val="3273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B40-4388-B50A-A4B8AEC6F330}"/>
            </c:ext>
          </c:extLst>
        </c:ser>
        <c:dLbls>
          <c:showLegendKey val="0"/>
          <c:showVal val="0"/>
          <c:showCatName val="0"/>
          <c:showSerName val="0"/>
          <c:showPercent val="0"/>
          <c:showBubbleSize val="0"/>
        </c:dLbls>
        <c:marker val="1"/>
        <c:smooth val="0"/>
        <c:axId val="327303872"/>
        <c:axId val="327304264"/>
      </c:lineChart>
      <c:dateAx>
        <c:axId val="327303872"/>
        <c:scaling>
          <c:orientation val="minMax"/>
        </c:scaling>
        <c:delete val="1"/>
        <c:axPos val="b"/>
        <c:numFmt formatCode="ge" sourceLinked="1"/>
        <c:majorTickMark val="none"/>
        <c:minorTickMark val="none"/>
        <c:tickLblPos val="none"/>
        <c:crossAx val="327304264"/>
        <c:crosses val="autoZero"/>
        <c:auto val="1"/>
        <c:lblOffset val="100"/>
        <c:baseTimeUnit val="years"/>
      </c:dateAx>
      <c:valAx>
        <c:axId val="3273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J16" zoomScale="81" zoomScaleNormal="81" workbookViewId="0">
      <selection activeCell="CM26" sqref="CM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田布施・平生水道企業団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41.64</v>
      </c>
      <c r="J10" s="52"/>
      <c r="K10" s="52"/>
      <c r="L10" s="52"/>
      <c r="M10" s="52"/>
      <c r="N10" s="52"/>
      <c r="O10" s="63"/>
      <c r="P10" s="53">
        <f>データ!$P$6</f>
        <v>70.010000000000005</v>
      </c>
      <c r="Q10" s="53"/>
      <c r="R10" s="53"/>
      <c r="S10" s="53"/>
      <c r="T10" s="53"/>
      <c r="U10" s="53"/>
      <c r="V10" s="53"/>
      <c r="W10" s="60">
        <f>データ!$Q$6</f>
        <v>4622</v>
      </c>
      <c r="X10" s="60"/>
      <c r="Y10" s="60"/>
      <c r="Z10" s="60"/>
      <c r="AA10" s="60"/>
      <c r="AB10" s="60"/>
      <c r="AC10" s="60"/>
      <c r="AD10" s="2"/>
      <c r="AE10" s="2"/>
      <c r="AF10" s="2"/>
      <c r="AG10" s="2"/>
      <c r="AH10" s="4"/>
      <c r="AI10" s="4"/>
      <c r="AJ10" s="4"/>
      <c r="AK10" s="4"/>
      <c r="AL10" s="60">
        <f>データ!$U$6</f>
        <v>18997</v>
      </c>
      <c r="AM10" s="60"/>
      <c r="AN10" s="60"/>
      <c r="AO10" s="60"/>
      <c r="AP10" s="60"/>
      <c r="AQ10" s="60"/>
      <c r="AR10" s="60"/>
      <c r="AS10" s="60"/>
      <c r="AT10" s="51">
        <f>データ!$V$6</f>
        <v>13.16</v>
      </c>
      <c r="AU10" s="52"/>
      <c r="AV10" s="52"/>
      <c r="AW10" s="52"/>
      <c r="AX10" s="52"/>
      <c r="AY10" s="52"/>
      <c r="AZ10" s="52"/>
      <c r="BA10" s="52"/>
      <c r="BB10" s="53">
        <f>データ!$W$6</f>
        <v>1443.54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WaqDePV5bh69cMUSzcX2pyC5PmPBmHIPBzedMzz0ko6+pgyw0yvTQSe3BbH9DZbYa5igoU7ubSGdg3ko9k9Rg==" saltValue="PGzlx8DwXI7kqTeVeDSB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358321</v>
      </c>
      <c r="D6" s="34">
        <f t="shared" si="3"/>
        <v>46</v>
      </c>
      <c r="E6" s="34">
        <f t="shared" si="3"/>
        <v>1</v>
      </c>
      <c r="F6" s="34">
        <f t="shared" si="3"/>
        <v>0</v>
      </c>
      <c r="G6" s="34">
        <f t="shared" si="3"/>
        <v>1</v>
      </c>
      <c r="H6" s="34" t="str">
        <f t="shared" si="3"/>
        <v>山口県　田布施・平生水道企業団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41.64</v>
      </c>
      <c r="P6" s="35">
        <f t="shared" si="3"/>
        <v>70.010000000000005</v>
      </c>
      <c r="Q6" s="35">
        <f t="shared" si="3"/>
        <v>4622</v>
      </c>
      <c r="R6" s="35" t="str">
        <f t="shared" si="3"/>
        <v>-</v>
      </c>
      <c r="S6" s="35" t="str">
        <f t="shared" si="3"/>
        <v>-</v>
      </c>
      <c r="T6" s="35" t="str">
        <f t="shared" si="3"/>
        <v>-</v>
      </c>
      <c r="U6" s="35">
        <f t="shared" si="3"/>
        <v>18997</v>
      </c>
      <c r="V6" s="35">
        <f t="shared" si="3"/>
        <v>13.16</v>
      </c>
      <c r="W6" s="35">
        <f t="shared" si="3"/>
        <v>1443.54</v>
      </c>
      <c r="X6" s="36">
        <f>IF(X7="",NA(),X7)</f>
        <v>107.31</v>
      </c>
      <c r="Y6" s="36">
        <f t="shared" ref="Y6:AG6" si="4">IF(Y7="",NA(),Y7)</f>
        <v>107.84</v>
      </c>
      <c r="Z6" s="36">
        <f t="shared" si="4"/>
        <v>108.71</v>
      </c>
      <c r="AA6" s="36">
        <f t="shared" si="4"/>
        <v>110.46</v>
      </c>
      <c r="AB6" s="36">
        <f t="shared" si="4"/>
        <v>111.53</v>
      </c>
      <c r="AC6" s="36">
        <f t="shared" si="4"/>
        <v>110.01</v>
      </c>
      <c r="AD6" s="36">
        <f t="shared" si="4"/>
        <v>111.21</v>
      </c>
      <c r="AE6" s="36">
        <f t="shared" si="4"/>
        <v>111.71</v>
      </c>
      <c r="AF6" s="36">
        <f t="shared" si="4"/>
        <v>110.05</v>
      </c>
      <c r="AG6" s="36">
        <f t="shared" si="4"/>
        <v>108.87</v>
      </c>
      <c r="AH6" s="35" t="str">
        <f>IF(AH7="","",IF(AH7="-","【-】","【"&amp;SUBSTITUTE(TEXT(AH7,"#,##0.00"),"-","△")&amp;"】"))</f>
        <v>【112.83】</v>
      </c>
      <c r="AI6" s="36">
        <f>IF(AI7="",NA(),AI7)</f>
        <v>21.12</v>
      </c>
      <c r="AJ6" s="36">
        <f t="shared" ref="AJ6:AR6" si="5">IF(AJ7="",NA(),AJ7)</f>
        <v>11.14</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97.62</v>
      </c>
      <c r="AU6" s="36">
        <f t="shared" ref="AU6:BC6" si="6">IF(AU7="",NA(),AU7)</f>
        <v>106.35</v>
      </c>
      <c r="AV6" s="36">
        <f t="shared" si="6"/>
        <v>109.6</v>
      </c>
      <c r="AW6" s="36">
        <f t="shared" si="6"/>
        <v>103.83</v>
      </c>
      <c r="AX6" s="36">
        <f t="shared" si="6"/>
        <v>116.03</v>
      </c>
      <c r="AY6" s="36">
        <f t="shared" si="6"/>
        <v>381.53</v>
      </c>
      <c r="AZ6" s="36">
        <f t="shared" si="6"/>
        <v>391.54</v>
      </c>
      <c r="BA6" s="36">
        <f t="shared" si="6"/>
        <v>384.34</v>
      </c>
      <c r="BB6" s="36">
        <f t="shared" si="6"/>
        <v>359.47</v>
      </c>
      <c r="BC6" s="36">
        <f t="shared" si="6"/>
        <v>369.69</v>
      </c>
      <c r="BD6" s="35" t="str">
        <f>IF(BD7="","",IF(BD7="-","【-】","【"&amp;SUBSTITUTE(TEXT(BD7,"#,##0.00"),"-","△")&amp;"】"))</f>
        <v>【261.93】</v>
      </c>
      <c r="BE6" s="36">
        <f>IF(BE7="",NA(),BE7)</f>
        <v>616.16</v>
      </c>
      <c r="BF6" s="36">
        <f t="shared" ref="BF6:BN6" si="7">IF(BF7="",NA(),BF7)</f>
        <v>604.33000000000004</v>
      </c>
      <c r="BG6" s="36">
        <f t="shared" si="7"/>
        <v>570.6</v>
      </c>
      <c r="BH6" s="36">
        <f t="shared" si="7"/>
        <v>528.89</v>
      </c>
      <c r="BI6" s="36">
        <f t="shared" si="7"/>
        <v>492.39</v>
      </c>
      <c r="BJ6" s="36">
        <f t="shared" si="7"/>
        <v>393.27</v>
      </c>
      <c r="BK6" s="36">
        <f t="shared" si="7"/>
        <v>386.97</v>
      </c>
      <c r="BL6" s="36">
        <f t="shared" si="7"/>
        <v>380.58</v>
      </c>
      <c r="BM6" s="36">
        <f t="shared" si="7"/>
        <v>401.79</v>
      </c>
      <c r="BN6" s="36">
        <f t="shared" si="7"/>
        <v>402.99</v>
      </c>
      <c r="BO6" s="35" t="str">
        <f>IF(BO7="","",IF(BO7="-","【-】","【"&amp;SUBSTITUTE(TEXT(BO7,"#,##0.00"),"-","△")&amp;"】"))</f>
        <v>【270.46】</v>
      </c>
      <c r="BP6" s="36">
        <f>IF(BP7="",NA(),BP7)</f>
        <v>77.11</v>
      </c>
      <c r="BQ6" s="36">
        <f t="shared" ref="BQ6:BY6" si="8">IF(BQ7="",NA(),BQ7)</f>
        <v>75.900000000000006</v>
      </c>
      <c r="BR6" s="36">
        <f t="shared" si="8"/>
        <v>77.19</v>
      </c>
      <c r="BS6" s="36">
        <f t="shared" si="8"/>
        <v>79.010000000000005</v>
      </c>
      <c r="BT6" s="36">
        <f t="shared" si="8"/>
        <v>80.78</v>
      </c>
      <c r="BU6" s="36">
        <f t="shared" si="8"/>
        <v>100.47</v>
      </c>
      <c r="BV6" s="36">
        <f t="shared" si="8"/>
        <v>101.72</v>
      </c>
      <c r="BW6" s="36">
        <f t="shared" si="8"/>
        <v>102.38</v>
      </c>
      <c r="BX6" s="36">
        <f t="shared" si="8"/>
        <v>100.12</v>
      </c>
      <c r="BY6" s="36">
        <f t="shared" si="8"/>
        <v>98.66</v>
      </c>
      <c r="BZ6" s="35" t="str">
        <f>IF(BZ7="","",IF(BZ7="-","【-】","【"&amp;SUBSTITUTE(TEXT(BZ7,"#,##0.00"),"-","△")&amp;"】"))</f>
        <v>【103.91】</v>
      </c>
      <c r="CA6" s="36">
        <f>IF(CA7="",NA(),CA7)</f>
        <v>282.72000000000003</v>
      </c>
      <c r="CB6" s="36">
        <f t="shared" ref="CB6:CJ6" si="9">IF(CB7="",NA(),CB7)</f>
        <v>287.38</v>
      </c>
      <c r="CC6" s="36">
        <f t="shared" si="9"/>
        <v>282.19</v>
      </c>
      <c r="CD6" s="36">
        <f t="shared" si="9"/>
        <v>275.17</v>
      </c>
      <c r="CE6" s="36">
        <f t="shared" si="9"/>
        <v>269.14999999999998</v>
      </c>
      <c r="CF6" s="36">
        <f t="shared" si="9"/>
        <v>169.82</v>
      </c>
      <c r="CG6" s="36">
        <f t="shared" si="9"/>
        <v>168.2</v>
      </c>
      <c r="CH6" s="36">
        <f t="shared" si="9"/>
        <v>168.67</v>
      </c>
      <c r="CI6" s="36">
        <f t="shared" si="9"/>
        <v>174.97</v>
      </c>
      <c r="CJ6" s="36">
        <f t="shared" si="9"/>
        <v>178.59</v>
      </c>
      <c r="CK6" s="35" t="str">
        <f>IF(CK7="","",IF(CK7="-","【-】","【"&amp;SUBSTITUTE(TEXT(CK7,"#,##0.00"),"-","△")&amp;"】"))</f>
        <v>【167.11】</v>
      </c>
      <c r="CL6" s="36">
        <f>IF(CL7="",NA(),CL7)</f>
        <v>50.72</v>
      </c>
      <c r="CM6" s="36">
        <f t="shared" ref="CM6:CU6" si="10">IF(CM7="",NA(),CM7)</f>
        <v>51.29</v>
      </c>
      <c r="CN6" s="36">
        <f t="shared" si="10"/>
        <v>49.31</v>
      </c>
      <c r="CO6" s="36">
        <f t="shared" si="10"/>
        <v>50.35</v>
      </c>
      <c r="CP6" s="36">
        <f t="shared" si="10"/>
        <v>48.76</v>
      </c>
      <c r="CQ6" s="36">
        <f t="shared" si="10"/>
        <v>55.13</v>
      </c>
      <c r="CR6" s="36">
        <f t="shared" si="10"/>
        <v>54.77</v>
      </c>
      <c r="CS6" s="36">
        <f t="shared" si="10"/>
        <v>54.92</v>
      </c>
      <c r="CT6" s="36">
        <f t="shared" si="10"/>
        <v>55.63</v>
      </c>
      <c r="CU6" s="36">
        <f t="shared" si="10"/>
        <v>55.03</v>
      </c>
      <c r="CV6" s="35" t="str">
        <f>IF(CV7="","",IF(CV7="-","【-】","【"&amp;SUBSTITUTE(TEXT(CV7,"#,##0.00"),"-","△")&amp;"】"))</f>
        <v>【60.27】</v>
      </c>
      <c r="CW6" s="36">
        <f>IF(CW7="",NA(),CW7)</f>
        <v>85.92</v>
      </c>
      <c r="CX6" s="36">
        <f t="shared" ref="CX6:DF6" si="11">IF(CX7="",NA(),CX7)</f>
        <v>83.61</v>
      </c>
      <c r="CY6" s="36">
        <f t="shared" si="11"/>
        <v>87.42</v>
      </c>
      <c r="CZ6" s="36">
        <f t="shared" si="11"/>
        <v>86.91</v>
      </c>
      <c r="DA6" s="36">
        <f t="shared" si="11"/>
        <v>90.22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44.08</v>
      </c>
      <c r="DI6" s="36">
        <f t="shared" ref="DI6:DQ6" si="12">IF(DI7="",NA(),DI7)</f>
        <v>45.71</v>
      </c>
      <c r="DJ6" s="36">
        <f t="shared" si="12"/>
        <v>47.77</v>
      </c>
      <c r="DK6" s="36">
        <f t="shared" si="12"/>
        <v>49.78</v>
      </c>
      <c r="DL6" s="36">
        <f t="shared" si="12"/>
        <v>51.64</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0.18</v>
      </c>
      <c r="EE6" s="36">
        <f t="shared" ref="EE6:EM6" si="14">IF(EE7="",NA(),EE7)</f>
        <v>0.08</v>
      </c>
      <c r="EF6" s="36">
        <f t="shared" si="14"/>
        <v>0.24</v>
      </c>
      <c r="EG6" s="36">
        <f t="shared" si="14"/>
        <v>0.36</v>
      </c>
      <c r="EH6" s="36">
        <f t="shared" si="14"/>
        <v>0.4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358321</v>
      </c>
      <c r="D7" s="38">
        <v>46</v>
      </c>
      <c r="E7" s="38">
        <v>1</v>
      </c>
      <c r="F7" s="38">
        <v>0</v>
      </c>
      <c r="G7" s="38">
        <v>1</v>
      </c>
      <c r="H7" s="38" t="s">
        <v>93</v>
      </c>
      <c r="I7" s="38" t="s">
        <v>94</v>
      </c>
      <c r="J7" s="38" t="s">
        <v>95</v>
      </c>
      <c r="K7" s="38" t="s">
        <v>96</v>
      </c>
      <c r="L7" s="38" t="s">
        <v>97</v>
      </c>
      <c r="M7" s="38" t="s">
        <v>98</v>
      </c>
      <c r="N7" s="39" t="s">
        <v>99</v>
      </c>
      <c r="O7" s="39">
        <v>41.64</v>
      </c>
      <c r="P7" s="39">
        <v>70.010000000000005</v>
      </c>
      <c r="Q7" s="39">
        <v>4622</v>
      </c>
      <c r="R7" s="39" t="s">
        <v>99</v>
      </c>
      <c r="S7" s="39" t="s">
        <v>99</v>
      </c>
      <c r="T7" s="39" t="s">
        <v>99</v>
      </c>
      <c r="U7" s="39">
        <v>18997</v>
      </c>
      <c r="V7" s="39">
        <v>13.16</v>
      </c>
      <c r="W7" s="39">
        <v>1443.54</v>
      </c>
      <c r="X7" s="39">
        <v>107.31</v>
      </c>
      <c r="Y7" s="39">
        <v>107.84</v>
      </c>
      <c r="Z7" s="39">
        <v>108.71</v>
      </c>
      <c r="AA7" s="39">
        <v>110.46</v>
      </c>
      <c r="AB7" s="39">
        <v>111.53</v>
      </c>
      <c r="AC7" s="39">
        <v>110.01</v>
      </c>
      <c r="AD7" s="39">
        <v>111.21</v>
      </c>
      <c r="AE7" s="39">
        <v>111.71</v>
      </c>
      <c r="AF7" s="39">
        <v>110.05</v>
      </c>
      <c r="AG7" s="39">
        <v>108.87</v>
      </c>
      <c r="AH7" s="39">
        <v>112.83</v>
      </c>
      <c r="AI7" s="39">
        <v>21.12</v>
      </c>
      <c r="AJ7" s="39">
        <v>11.14</v>
      </c>
      <c r="AK7" s="39">
        <v>0</v>
      </c>
      <c r="AL7" s="39">
        <v>0</v>
      </c>
      <c r="AM7" s="39">
        <v>0</v>
      </c>
      <c r="AN7" s="39">
        <v>2.8</v>
      </c>
      <c r="AO7" s="39">
        <v>1.93</v>
      </c>
      <c r="AP7" s="39">
        <v>1.72</v>
      </c>
      <c r="AQ7" s="39">
        <v>2.64</v>
      </c>
      <c r="AR7" s="39">
        <v>3.16</v>
      </c>
      <c r="AS7" s="39">
        <v>1.05</v>
      </c>
      <c r="AT7" s="39">
        <v>97.62</v>
      </c>
      <c r="AU7" s="39">
        <v>106.35</v>
      </c>
      <c r="AV7" s="39">
        <v>109.6</v>
      </c>
      <c r="AW7" s="39">
        <v>103.83</v>
      </c>
      <c r="AX7" s="39">
        <v>116.03</v>
      </c>
      <c r="AY7" s="39">
        <v>381.53</v>
      </c>
      <c r="AZ7" s="39">
        <v>391.54</v>
      </c>
      <c r="BA7" s="39">
        <v>384.34</v>
      </c>
      <c r="BB7" s="39">
        <v>359.47</v>
      </c>
      <c r="BC7" s="39">
        <v>369.69</v>
      </c>
      <c r="BD7" s="39">
        <v>261.93</v>
      </c>
      <c r="BE7" s="39">
        <v>616.16</v>
      </c>
      <c r="BF7" s="39">
        <v>604.33000000000004</v>
      </c>
      <c r="BG7" s="39">
        <v>570.6</v>
      </c>
      <c r="BH7" s="39">
        <v>528.89</v>
      </c>
      <c r="BI7" s="39">
        <v>492.39</v>
      </c>
      <c r="BJ7" s="39">
        <v>393.27</v>
      </c>
      <c r="BK7" s="39">
        <v>386.97</v>
      </c>
      <c r="BL7" s="39">
        <v>380.58</v>
      </c>
      <c r="BM7" s="39">
        <v>401.79</v>
      </c>
      <c r="BN7" s="39">
        <v>402.99</v>
      </c>
      <c r="BO7" s="39">
        <v>270.45999999999998</v>
      </c>
      <c r="BP7" s="39">
        <v>77.11</v>
      </c>
      <c r="BQ7" s="39">
        <v>75.900000000000006</v>
      </c>
      <c r="BR7" s="39">
        <v>77.19</v>
      </c>
      <c r="BS7" s="39">
        <v>79.010000000000005</v>
      </c>
      <c r="BT7" s="39">
        <v>80.78</v>
      </c>
      <c r="BU7" s="39">
        <v>100.47</v>
      </c>
      <c r="BV7" s="39">
        <v>101.72</v>
      </c>
      <c r="BW7" s="39">
        <v>102.38</v>
      </c>
      <c r="BX7" s="39">
        <v>100.12</v>
      </c>
      <c r="BY7" s="39">
        <v>98.66</v>
      </c>
      <c r="BZ7" s="39">
        <v>103.91</v>
      </c>
      <c r="CA7" s="39">
        <v>282.72000000000003</v>
      </c>
      <c r="CB7" s="39">
        <v>287.38</v>
      </c>
      <c r="CC7" s="39">
        <v>282.19</v>
      </c>
      <c r="CD7" s="39">
        <v>275.17</v>
      </c>
      <c r="CE7" s="39">
        <v>269.14999999999998</v>
      </c>
      <c r="CF7" s="39">
        <v>169.82</v>
      </c>
      <c r="CG7" s="39">
        <v>168.2</v>
      </c>
      <c r="CH7" s="39">
        <v>168.67</v>
      </c>
      <c r="CI7" s="39">
        <v>174.97</v>
      </c>
      <c r="CJ7" s="39">
        <v>178.59</v>
      </c>
      <c r="CK7" s="39">
        <v>167.11</v>
      </c>
      <c r="CL7" s="39">
        <v>50.72</v>
      </c>
      <c r="CM7" s="39">
        <v>51.29</v>
      </c>
      <c r="CN7" s="39">
        <v>49.31</v>
      </c>
      <c r="CO7" s="39">
        <v>50.35</v>
      </c>
      <c r="CP7" s="39">
        <v>48.76</v>
      </c>
      <c r="CQ7" s="39">
        <v>55.13</v>
      </c>
      <c r="CR7" s="39">
        <v>54.77</v>
      </c>
      <c r="CS7" s="39">
        <v>54.92</v>
      </c>
      <c r="CT7" s="39">
        <v>55.63</v>
      </c>
      <c r="CU7" s="39">
        <v>55.03</v>
      </c>
      <c r="CV7" s="39">
        <v>60.27</v>
      </c>
      <c r="CW7" s="39">
        <v>85.92</v>
      </c>
      <c r="CX7" s="39">
        <v>83.61</v>
      </c>
      <c r="CY7" s="39">
        <v>87.42</v>
      </c>
      <c r="CZ7" s="39">
        <v>86.91</v>
      </c>
      <c r="DA7" s="39">
        <v>90.22</v>
      </c>
      <c r="DB7" s="39">
        <v>83</v>
      </c>
      <c r="DC7" s="39">
        <v>82.89</v>
      </c>
      <c r="DD7" s="39">
        <v>82.66</v>
      </c>
      <c r="DE7" s="39">
        <v>82.04</v>
      </c>
      <c r="DF7" s="39">
        <v>81.900000000000006</v>
      </c>
      <c r="DG7" s="39">
        <v>89.92</v>
      </c>
      <c r="DH7" s="39">
        <v>44.08</v>
      </c>
      <c r="DI7" s="39">
        <v>45.71</v>
      </c>
      <c r="DJ7" s="39">
        <v>47.77</v>
      </c>
      <c r="DK7" s="39">
        <v>49.78</v>
      </c>
      <c r="DL7" s="39">
        <v>51.64</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0.18</v>
      </c>
      <c r="EE7" s="39">
        <v>0.08</v>
      </c>
      <c r="EF7" s="39">
        <v>0.24</v>
      </c>
      <c r="EG7" s="39">
        <v>0.36</v>
      </c>
      <c r="EH7" s="39">
        <v>0.4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2020-01-27T06:56:09Z</cp:lastPrinted>
  <dcterms:created xsi:type="dcterms:W3CDTF">2019-12-05T04:25:58Z</dcterms:created>
  <dcterms:modified xsi:type="dcterms:W3CDTF">2020-01-31T07:32:24Z</dcterms:modified>
  <cp:category/>
</cp:coreProperties>
</file>