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14総合政策部\2000財政課\11 第一班フォルダ（H31)\78 公営企業の経営戦略等\20200115公営企業に係る「経営比較分析表」（平成30年度決算）の分析等について\04提出\"/>
    </mc:Choice>
  </mc:AlternateContent>
  <workbookProtection workbookAlgorithmName="SHA-512" workbookHashValue="BiD7/xM1WXke2t1wyPvegUjuOyyQXnGUK43urQuoAMK9Cq3bYh+xJPYx/etNgOfM5vVReWi6ay1eVlwM9gyTdg==" workbookSaltValue="td+c/DwYxLKqwXcxRtiw9Q==" workbookSpinCount="100000" lockStructure="1"/>
  <bookViews>
    <workbookView xWindow="-15" yWindow="-15" windowWidth="19230" windowHeight="579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<sst xmlns="http://schemas.openxmlformats.org/spreadsheetml/2006/main" count="225" uniqueCount="112">
  <si>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</si>
  <si>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</si>
  <si>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</si>
  <si>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</si>
  <si>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</si>
  <si>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</si>
  <si>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</si>
  <si>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</si>
  <si>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</si>
  <si>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</si>
  <si>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</si>
  <si>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</si>
  <si>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</si>
  <si>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</si>
  <si>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</si>
  <si>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</si>
  <si>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</si>
  <si>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</si>
  <si>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</si>
  <si>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</si>
  <si>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</si>
  <si>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</si>
  <si>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</si>
  <si>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</si>
  <si>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</si>
  <si>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</si>
  <si>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</si>
  <si>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</si>
  <si>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</si>
  <si>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</si>
  <si>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</si>
  <si>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</si>
  <si>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</si>
  <si>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</si>
  <si>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</si>
  <si>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</si>
  <si>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</si>
  <si>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</si>
  <si>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</si>
  <si>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</si>
  <si>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</si>
  <si>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</si>
  <si>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</si>
  <si>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</si>
  <si>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</si>
  <si>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</si>
  <si>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</si>
  <si>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</si>
  <si>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</si>
  <si>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</si>
  <si>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</si>
  <si>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</si>
  <si>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</si>
  <si>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</si>
  <si>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</si>
  <si>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</si>
  <si>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</si>
  <si>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</si>
  <si>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</si>
  <si>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</si>
  <si>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</si>
  <si>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</si>
  <si>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</si>
  <si>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</si>
  <si>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</si>
  <si>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</si>
  <si>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</si>
  <si>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</si>
  <si>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</si>
  <si>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</si>
  <si>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</si>
  <si>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</si>
  <si>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</si>
  <si>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</si>
  <si>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</si>
  <si>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</si>
  <si>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</si>
  <si>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</si>
  <si>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</si>
  <si>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</si>
  <si>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</si>
  <si>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</si>
  <si>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</si>
  <si>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</si>
  <si>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</si>
  <si>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</si>
  <si>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</si>
  <si>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</si>
  <si>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</si>
  <si>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</si>
  <si>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</si>
  <si>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</si>
  <si>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</si>
  <si>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</si>
  <si>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</si>
  <si>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</si>
  <si>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</si>
  <si>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</si>
  <si>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</si>
  <si>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</si>
  <si>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</si>
  <si>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</si>
  <si>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</si>
  <si>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</si>
  <si>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</si>
  <si>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</si>
  <si>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</si>
  <si>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</si>
  <si>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</si>
  <si>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３簡易水道施設はいずれも昭和40年代に整備された。管路については大部分が法定耐用年数を超えており、近年においても更新を行えていない。
　今後は主要な管路を計画的に更新していくことにより、水道水の安定供給に努める。</t>
    <rPh sb="33" eb="36">
      <t>ダイブブン</t>
    </rPh>
    <rPh sb="44" eb="45">
      <t>コ</t>
    </rPh>
    <rPh sb="50" eb="52">
      <t>キンネン</t>
    </rPh>
    <rPh sb="57" eb="59">
      <t>コウシン</t>
    </rPh>
    <rPh sb="60" eb="61">
      <t>オコナ</t>
    </rPh>
    <rPh sb="69" eb="71">
      <t>コンゴ</t>
    </rPh>
    <rPh sb="72" eb="74">
      <t>シュヨウ</t>
    </rPh>
    <rPh sb="75" eb="77">
      <t>カンロ</t>
    </rPh>
    <rPh sb="78" eb="81">
      <t>ケイカクテキ</t>
    </rPh>
    <rPh sb="82" eb="84">
      <t>コウシン</t>
    </rPh>
    <rPh sb="94" eb="97">
      <t>スイドウスイ</t>
    </rPh>
    <rPh sb="98" eb="100">
      <t>アンテイ</t>
    </rPh>
    <rPh sb="100" eb="102">
      <t>キョウキュウ</t>
    </rPh>
    <rPh sb="103" eb="104">
      <t>ツト</t>
    </rPh>
    <phoneticPr fontId="4"/>
  </si>
  <si>
    <t>　加入率･収納率はほぼ100％ではあるが、人口減少により料金収入も逓減していき、一般会計からの繰入金に依存している状況が続いている。
　重要なライフラインである水道水の安定供給を維持していくことはもちろんであるが、同時に財政健全化にも努める必要がある。人口減少や施設の老朽化などを踏まえ、今後はより一層効果的な投資や細やかな予防修繕を行う。
　令和２年度からは地方公営企業法を適用することで、中長期的な収支見通しを行い、同時に経営戦略に基づく計画的な経営を行っていくことで、経営改善に努める。</t>
    <rPh sb="21" eb="23">
      <t>ジンコウ</t>
    </rPh>
    <rPh sb="23" eb="25">
      <t>ゲンショウ</t>
    </rPh>
    <rPh sb="33" eb="35">
      <t>テイゲン</t>
    </rPh>
    <rPh sb="60" eb="61">
      <t>ツヅ</t>
    </rPh>
    <rPh sb="68" eb="70">
      <t>ジュウヨウ</t>
    </rPh>
    <rPh sb="89" eb="91">
      <t>イジ</t>
    </rPh>
    <rPh sb="107" eb="109">
      <t>ドウジ</t>
    </rPh>
    <rPh sb="110" eb="112">
      <t>ザイセイ</t>
    </rPh>
    <rPh sb="112" eb="114">
      <t>ケンゼン</t>
    </rPh>
    <rPh sb="114" eb="115">
      <t>カ</t>
    </rPh>
    <rPh sb="117" eb="118">
      <t>ツト</t>
    </rPh>
    <rPh sb="120" eb="122">
      <t>ヒツヨウ</t>
    </rPh>
    <rPh sb="126" eb="128">
      <t>ジンコウ</t>
    </rPh>
    <rPh sb="128" eb="130">
      <t>ゲンショウ</t>
    </rPh>
    <rPh sb="131" eb="133">
      <t>シセツ</t>
    </rPh>
    <rPh sb="134" eb="137">
      <t>ロウキュウカ</t>
    </rPh>
    <rPh sb="140" eb="141">
      <t>フ</t>
    </rPh>
    <rPh sb="144" eb="146">
      <t>コンゴ</t>
    </rPh>
    <rPh sb="149" eb="151">
      <t>イッソウ</t>
    </rPh>
    <rPh sb="151" eb="154">
      <t>コウカテキ</t>
    </rPh>
    <rPh sb="155" eb="157">
      <t>トウシ</t>
    </rPh>
    <rPh sb="158" eb="159">
      <t>コマ</t>
    </rPh>
    <rPh sb="162" eb="164">
      <t>ヨボウ</t>
    </rPh>
    <rPh sb="164" eb="166">
      <t>シュウゼン</t>
    </rPh>
    <rPh sb="167" eb="168">
      <t>オコナ</t>
    </rPh>
    <rPh sb="172" eb="174">
      <t>レイワ</t>
    </rPh>
    <rPh sb="175" eb="177">
      <t>ネンド</t>
    </rPh>
    <rPh sb="180" eb="182">
      <t>チホウ</t>
    </rPh>
    <rPh sb="182" eb="184">
      <t>コウエイ</t>
    </rPh>
    <rPh sb="184" eb="186">
      <t>キギョウ</t>
    </rPh>
    <rPh sb="186" eb="187">
      <t>ホウ</t>
    </rPh>
    <rPh sb="188" eb="190">
      <t>テキヨウ</t>
    </rPh>
    <rPh sb="196" eb="200">
      <t>チュウチョウキテキ</t>
    </rPh>
    <rPh sb="201" eb="203">
      <t>シュウシ</t>
    </rPh>
    <rPh sb="203" eb="205">
      <t>ミトオ</t>
    </rPh>
    <rPh sb="207" eb="208">
      <t>オコナ</t>
    </rPh>
    <rPh sb="210" eb="212">
      <t>ドウジ</t>
    </rPh>
    <rPh sb="213" eb="215">
      <t>ケイエイ</t>
    </rPh>
    <rPh sb="215" eb="217">
      <t>センリャク</t>
    </rPh>
    <rPh sb="218" eb="219">
      <t>モト</t>
    </rPh>
    <rPh sb="221" eb="223">
      <t>ケイカク</t>
    </rPh>
    <rPh sb="223" eb="224">
      <t>テキ</t>
    </rPh>
    <rPh sb="225" eb="227">
      <t>ケイエイ</t>
    </rPh>
    <rPh sb="228" eb="229">
      <t>オコナ</t>
    </rPh>
    <rPh sb="237" eb="239">
      <t>ケイエイ</t>
    </rPh>
    <rPh sb="239" eb="241">
      <t>カイゼン</t>
    </rPh>
    <rPh sb="242" eb="243">
      <t>ツト</t>
    </rPh>
    <phoneticPr fontId="4"/>
  </si>
  <si>
    <t>　岩国市の簡易水道事業は、平成17年度に8市町村が合併したことで17簡易水道事業となったが、平成23年度から順次、上水道事業に統合したことにより、平成28年度からは離島の柱島、端島、黒島の３簡易水道事業のみとなった。また、同年簡易水道料金は上水道料金に統合したことにより以前に比べ低額となった。高齢化、人口減少が著しい離島という地理的条件から、今後、料金収入の増加は見込めない状況である。
　①収益的収支比率については平均値を下回っている。企業債の新規借入の抑制と残高の減少に伴い、微増で推移する見込みである。
　④企業債残高対給水収益比率は平成28年度から料金収入が減少したことに伴い、大幅に増加した。企業債残高の減少に伴い、微減で推移する見込みである。
　⑤平成28年度からは料金収入が減少したことに伴い、料金回収率は減少している。
　⑥給水原価は平成28年度から年間総有収水量が減少したことに伴い、大幅に増加している。
　⑦施設利用率については平成28年度から施設規模に対し給水人口が少なくなったことから大幅に減少した。
　⑧有収率については平均値を上回っている。施設の定期点検を含む維持・修繕や計画的な更新を行うことで、現状の値を維持するよう努める。</t>
    <rPh sb="1" eb="4">
      <t>イワクニシ</t>
    </rPh>
    <rPh sb="13" eb="15">
      <t>ヘイセイ</t>
    </rPh>
    <rPh sb="17" eb="19">
      <t>ネンド</t>
    </rPh>
    <rPh sb="21" eb="24">
      <t>シチョウソン</t>
    </rPh>
    <rPh sb="25" eb="27">
      <t>ガッペイ</t>
    </rPh>
    <rPh sb="51" eb="52">
      <t>ド</t>
    </rPh>
    <rPh sb="82" eb="84">
      <t>リトウ</t>
    </rPh>
    <rPh sb="85" eb="86">
      <t>ハシラ</t>
    </rPh>
    <rPh sb="86" eb="87">
      <t>ジマ</t>
    </rPh>
    <rPh sb="88" eb="90">
      <t>ハシマ</t>
    </rPh>
    <rPh sb="91" eb="93">
      <t>クロシマ</t>
    </rPh>
    <rPh sb="99" eb="101">
      <t>ジギョウ</t>
    </rPh>
    <rPh sb="111" eb="113">
      <t>ドウネン</t>
    </rPh>
    <rPh sb="113" eb="115">
      <t>カンイ</t>
    </rPh>
    <rPh sb="115" eb="117">
      <t>スイドウ</t>
    </rPh>
    <rPh sb="117" eb="119">
      <t>リョウキン</t>
    </rPh>
    <rPh sb="120" eb="123">
      <t>ジョウスイドウ</t>
    </rPh>
    <rPh sb="123" eb="125">
      <t>リョウキン</t>
    </rPh>
    <rPh sb="126" eb="128">
      <t>トウゴウ</t>
    </rPh>
    <rPh sb="135" eb="137">
      <t>イゼン</t>
    </rPh>
    <rPh sb="138" eb="139">
      <t>クラ</t>
    </rPh>
    <rPh sb="140" eb="142">
      <t>テイガク</t>
    </rPh>
    <rPh sb="147" eb="150">
      <t>コウレイカ</t>
    </rPh>
    <rPh sb="151" eb="153">
      <t>ジンコウ</t>
    </rPh>
    <rPh sb="153" eb="155">
      <t>ゲンショウ</t>
    </rPh>
    <rPh sb="156" eb="157">
      <t>イチジル</t>
    </rPh>
    <rPh sb="159" eb="161">
      <t>リトウ</t>
    </rPh>
    <rPh sb="164" eb="167">
      <t>チリテキ</t>
    </rPh>
    <rPh sb="167" eb="169">
      <t>ジョウケン</t>
    </rPh>
    <rPh sb="172" eb="174">
      <t>コンゴ</t>
    </rPh>
    <rPh sb="175" eb="177">
      <t>リョウキン</t>
    </rPh>
    <rPh sb="177" eb="179">
      <t>シュウニュウ</t>
    </rPh>
    <rPh sb="180" eb="182">
      <t>ゾウカ</t>
    </rPh>
    <rPh sb="183" eb="185">
      <t>ミコ</t>
    </rPh>
    <rPh sb="188" eb="190">
      <t>ジョウキョウ</t>
    </rPh>
    <rPh sb="198" eb="201">
      <t>シュウエキテキ</t>
    </rPh>
    <rPh sb="201" eb="203">
      <t>シュウシ</t>
    </rPh>
    <rPh sb="203" eb="205">
      <t>ヒリツ</t>
    </rPh>
    <rPh sb="210" eb="213">
      <t>ヘイキンチ</t>
    </rPh>
    <rPh sb="214" eb="216">
      <t>シタマワ</t>
    </rPh>
    <rPh sb="221" eb="223">
      <t>キギョウ</t>
    </rPh>
    <rPh sb="223" eb="224">
      <t>サイ</t>
    </rPh>
    <rPh sb="225" eb="227">
      <t>シンキ</t>
    </rPh>
    <rPh sb="227" eb="229">
      <t>カリイレ</t>
    </rPh>
    <rPh sb="230" eb="232">
      <t>ヨクセイ</t>
    </rPh>
    <rPh sb="233" eb="235">
      <t>ザンダカ</t>
    </rPh>
    <rPh sb="236" eb="238">
      <t>ゲンショウ</t>
    </rPh>
    <rPh sb="239" eb="240">
      <t>トモナ</t>
    </rPh>
    <rPh sb="242" eb="244">
      <t>ビゾウ</t>
    </rPh>
    <rPh sb="245" eb="247">
      <t>スイイ</t>
    </rPh>
    <rPh sb="249" eb="251">
      <t>ミコ</t>
    </rPh>
    <rPh sb="259" eb="261">
      <t>キギョウ</t>
    </rPh>
    <rPh sb="261" eb="262">
      <t>サイ</t>
    </rPh>
    <rPh sb="262" eb="264">
      <t>ザンダカ</t>
    </rPh>
    <rPh sb="264" eb="265">
      <t>タイ</t>
    </rPh>
    <rPh sb="265" eb="267">
      <t>キュウスイ</t>
    </rPh>
    <rPh sb="267" eb="269">
      <t>シュウエキ</t>
    </rPh>
    <rPh sb="269" eb="271">
      <t>ヒリツ</t>
    </rPh>
    <rPh sb="272" eb="274">
      <t>ヘイセイ</t>
    </rPh>
    <rPh sb="276" eb="278">
      <t>ネンド</t>
    </rPh>
    <rPh sb="280" eb="282">
      <t>リョウキン</t>
    </rPh>
    <rPh sb="282" eb="284">
      <t>シュウニュウ</t>
    </rPh>
    <rPh sb="285" eb="287">
      <t>ゲンショウ</t>
    </rPh>
    <rPh sb="292" eb="293">
      <t>トモナ</t>
    </rPh>
    <rPh sb="295" eb="297">
      <t>オオハバ</t>
    </rPh>
    <rPh sb="298" eb="300">
      <t>ゾウカ</t>
    </rPh>
    <rPh sb="315" eb="317">
      <t>ビゲン</t>
    </rPh>
    <rPh sb="332" eb="334">
      <t>ヘイセイ</t>
    </rPh>
    <rPh sb="336" eb="338">
      <t>ネンド</t>
    </rPh>
    <rPh sb="341" eb="343">
      <t>リョウキン</t>
    </rPh>
    <rPh sb="343" eb="345">
      <t>シュウニュウ</t>
    </rPh>
    <rPh sb="346" eb="348">
      <t>ゲンショウ</t>
    </rPh>
    <rPh sb="353" eb="354">
      <t>トモナ</t>
    </rPh>
    <rPh sb="362" eb="364">
      <t>ゲンショウ</t>
    </rPh>
    <rPh sb="372" eb="374">
      <t>キュウスイ</t>
    </rPh>
    <rPh sb="374" eb="376">
      <t>ゲンカ</t>
    </rPh>
    <rPh sb="385" eb="387">
      <t>ネンカン</t>
    </rPh>
    <rPh sb="387" eb="388">
      <t>ソウ</t>
    </rPh>
    <rPh sb="388" eb="390">
      <t>ユウシュウ</t>
    </rPh>
    <rPh sb="390" eb="392">
      <t>スイリョウ</t>
    </rPh>
    <rPh sb="393" eb="395">
      <t>ゲンショウ</t>
    </rPh>
    <rPh sb="400" eb="401">
      <t>トモナ</t>
    </rPh>
    <rPh sb="403" eb="405">
      <t>オオハバ</t>
    </rPh>
    <rPh sb="406" eb="408">
      <t>ゾウカ</t>
    </rPh>
    <rPh sb="416" eb="418">
      <t>シセツ</t>
    </rPh>
    <rPh sb="418" eb="420">
      <t>リヨウ</t>
    </rPh>
    <rPh sb="420" eb="421">
      <t>リツ</t>
    </rPh>
    <rPh sb="434" eb="436">
      <t>シセツ</t>
    </rPh>
    <rPh sb="436" eb="438">
      <t>キボ</t>
    </rPh>
    <rPh sb="439" eb="440">
      <t>タイ</t>
    </rPh>
    <rPh sb="441" eb="443">
      <t>キュウスイ</t>
    </rPh>
    <rPh sb="443" eb="445">
      <t>ジンコウ</t>
    </rPh>
    <rPh sb="446" eb="447">
      <t>スク</t>
    </rPh>
    <rPh sb="456" eb="458">
      <t>オオハバ</t>
    </rPh>
    <rPh sb="459" eb="461">
      <t>ゲンショウ</t>
    </rPh>
    <rPh sb="467" eb="469">
      <t>ユウシュウ</t>
    </rPh>
    <rPh sb="469" eb="470">
      <t>リツ</t>
    </rPh>
    <rPh sb="475" eb="478">
      <t>ヘイキンチ</t>
    </rPh>
    <rPh sb="479" eb="481">
      <t>ウワマワ</t>
    </rPh>
    <rPh sb="486" eb="488">
      <t>シセツ</t>
    </rPh>
    <rPh sb="491" eb="493">
      <t>テンケン</t>
    </rPh>
    <rPh sb="494" eb="495">
      <t>フク</t>
    </rPh>
    <rPh sb="496" eb="498">
      <t>イジ</t>
    </rPh>
    <rPh sb="499" eb="501">
      <t>シュウゼン</t>
    </rPh>
    <rPh sb="502" eb="505">
      <t>ケイカクテキ</t>
    </rPh>
    <rPh sb="506" eb="508">
      <t>コウシン</t>
    </rPh>
    <rPh sb="509" eb="510">
      <t>オコナ</t>
    </rPh>
    <rPh sb="515" eb="517">
      <t>ゲンジョウ</t>
    </rPh>
    <rPh sb="518" eb="519">
      <t>アタイ</t>
    </rPh>
    <rPh sb="520" eb="522">
      <t>イジ</t>
    </rPh>
    <rPh sb="526" eb="52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</si>
</sst>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BD-48B5-8C10-4BD786514327}"/>
            </c:ext>
          </c:extLst>
        </c:ser>
        <c:dLbls>
          <c:showLegendKey val="0"/>
          <c:showVal val="0"/>
          <c:showCatName val="0"/>
          <c:showSerName val="0"/>
          <c:showPercent val="0"/>
          <c:showBubbleSize val="0"/>
        </c:dLbls>
        <c:gapWidth val="150"/>
        <c:axId val="105458304"/>
        <c:axId val="10546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1.26</c:v>
                </c:pt>
                <c:pt idx="2">
                  <c:v>0.78</c:v>
                </c:pt>
                <c:pt idx="3">
                  <c:v>0.56999999999999995</c:v>
                </c:pt>
                <c:pt idx="4">
                  <c:v>0.62</c:v>
                </c:pt>
              </c:numCache>
            </c:numRef>
          </c:val>
          <c:smooth val="0"/>
          <c:extLst>
            <c:ext xmlns:c16="http://schemas.microsoft.com/office/drawing/2014/chart" uri="{C3380CC4-5D6E-409C-BE32-E72D297353CC}">
              <c16:uniqueId val="{00000001-53BD-48B5-8C10-4BD786514327}"/>
            </c:ext>
          </c:extLst>
        </c:ser>
        <c:dLbls>
          <c:showLegendKey val="0"/>
          <c:showVal val="0"/>
          <c:showCatName val="0"/>
          <c:showSerName val="0"/>
          <c:showPercent val="0"/>
          <c:showBubbleSize val="0"/>
        </c:dLbls>
        <c:marker val="1"/>
        <c:smooth val="0"/>
        <c:axId val="105458304"/>
        <c:axId val="105464576"/>
      </c:lineChart>
      <c:dateAx>
        <c:axId val="105458304"/>
        <c:scaling>
          <c:orientation val="minMax"/>
        </c:scaling>
        <c:delete val="1"/>
        <c:axPos val="b"/>
        <c:numFmt formatCode="ge" sourceLinked="1"/>
        <c:majorTickMark val="none"/>
        <c:minorTickMark val="none"/>
        <c:tickLblPos val="none"/>
        <c:crossAx val="105464576"/>
        <c:crosses val="autoZero"/>
        <c:auto val="1"/>
        <c:lblOffset val="100"/>
        <c:baseTimeUnit val="years"/>
      </c:dateAx>
      <c:valAx>
        <c:axId val="1054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50.48</c:v>
                </c:pt>
                <c:pt idx="1">
                  <c:v>52.17</c:v>
                </c:pt>
                <c:pt idx="2">
                  <c:v>17.510000000000002</c:v>
                </c:pt>
                <c:pt idx="3">
                  <c:v>16.34</c:v>
                </c:pt>
                <c:pt idx="4">
                  <c:v>19.27</c:v>
                </c:pt>
              </c:numCache>
            </c:numRef>
          </c:val>
          <c:extLst>
            <c:ext xmlns:c16="http://schemas.microsoft.com/office/drawing/2014/chart" uri="{C3380CC4-5D6E-409C-BE32-E72D297353CC}">
              <c16:uniqueId val="{00000000-C6EA-47EC-97FB-18A2D3D3A755}"/>
            </c:ext>
          </c:extLst>
        </c:ser>
        <c:dLbls>
          <c:showLegendKey val="0"/>
          <c:showVal val="0"/>
          <c:showCatName val="0"/>
          <c:showSerName val="0"/>
          <c:showPercent val="0"/>
          <c:showBubbleSize val="0"/>
        </c:dLbls>
        <c:gapWidth val="150"/>
        <c:axId val="114408064"/>
        <c:axId val="11441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48.7</c:v>
                </c:pt>
                <c:pt idx="2">
                  <c:v>46.9</c:v>
                </c:pt>
                <c:pt idx="3">
                  <c:v>47.95</c:v>
                </c:pt>
                <c:pt idx="4">
                  <c:v>48.26</c:v>
                </c:pt>
              </c:numCache>
            </c:numRef>
          </c:val>
          <c:smooth val="0"/>
          <c:extLst>
            <c:ext xmlns:c16="http://schemas.microsoft.com/office/drawing/2014/chart" uri="{C3380CC4-5D6E-409C-BE32-E72D297353CC}">
              <c16:uniqueId val="{00000001-C6EA-47EC-97FB-18A2D3D3A755}"/>
            </c:ext>
          </c:extLst>
        </c:ser>
        <c:dLbls>
          <c:showLegendKey val="0"/>
          <c:showVal val="0"/>
          <c:showCatName val="0"/>
          <c:showSerName val="0"/>
          <c:showPercent val="0"/>
          <c:showBubbleSize val="0"/>
        </c:dLbls>
        <c:marker val="1"/>
        <c:smooth val="0"/>
        <c:axId val="114408064"/>
        <c:axId val="114418432"/>
      </c:lineChart>
      <c:dateAx>
        <c:axId val="114408064"/>
        <c:scaling>
          <c:orientation val="minMax"/>
        </c:scaling>
        <c:delete val="1"/>
        <c:axPos val="b"/>
        <c:numFmt formatCode="ge" sourceLinked="1"/>
        <c:majorTickMark val="none"/>
        <c:minorTickMark val="none"/>
        <c:tickLblPos val="none"/>
        <c:crossAx val="114418432"/>
        <c:crosses val="autoZero"/>
        <c:auto val="1"/>
        <c:lblOffset val="100"/>
        <c:baseTimeUnit val="years"/>
      </c:dateAx>
      <c:valAx>
        <c:axId val="1144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81.14</c:v>
                </c:pt>
                <c:pt idx="1">
                  <c:v>81.069999999999993</c:v>
                </c:pt>
                <c:pt idx="2">
                  <c:v>95.25</c:v>
                </c:pt>
                <c:pt idx="3">
                  <c:v>95.25</c:v>
                </c:pt>
                <c:pt idx="4">
                  <c:v>95.25</c:v>
                </c:pt>
              </c:numCache>
            </c:numRef>
          </c:val>
          <c:extLst>
            <c:ext xmlns:c16="http://schemas.microsoft.com/office/drawing/2014/chart" uri="{C3380CC4-5D6E-409C-BE32-E72D297353CC}">
              <c16:uniqueId val="{00000000-334C-4D68-BD49-EAB8A6547B51}"/>
            </c:ext>
          </c:extLst>
        </c:ser>
        <c:dLbls>
          <c:showLegendKey val="0"/>
          <c:showVal val="0"/>
          <c:showCatName val="0"/>
          <c:showSerName val="0"/>
          <c:showPercent val="0"/>
          <c:showBubbleSize val="0"/>
        </c:dLbls>
        <c:gapWidth val="150"/>
        <c:axId val="118668288"/>
        <c:axId val="1186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334C-4D68-BD49-EAB8A6547B51}"/>
            </c:ext>
          </c:extLst>
        </c:ser>
        <c:dLbls>
          <c:showLegendKey val="0"/>
          <c:showVal val="0"/>
          <c:showCatName val="0"/>
          <c:showSerName val="0"/>
          <c:showPercent val="0"/>
          <c:showBubbleSize val="0"/>
        </c:dLbls>
        <c:marker val="1"/>
        <c:smooth val="0"/>
        <c:axId val="118668288"/>
        <c:axId val="118670464"/>
      </c:lineChart>
      <c:dateAx>
        <c:axId val="118668288"/>
        <c:scaling>
          <c:orientation val="minMax"/>
        </c:scaling>
        <c:delete val="1"/>
        <c:axPos val="b"/>
        <c:numFmt formatCode="ge" sourceLinked="1"/>
        <c:majorTickMark val="none"/>
        <c:minorTickMark val="none"/>
        <c:tickLblPos val="none"/>
        <c:crossAx val="118670464"/>
        <c:crosses val="autoZero"/>
        <c:auto val="1"/>
        <c:lblOffset val="100"/>
        <c:baseTimeUnit val="years"/>
      </c:dateAx>
      <c:valAx>
        <c:axId val="1186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43.59</c:v>
                </c:pt>
                <c:pt idx="1">
                  <c:v>50.4</c:v>
                </c:pt>
                <c:pt idx="2">
                  <c:v>30.13</c:v>
                </c:pt>
                <c:pt idx="3">
                  <c:v>26.64</c:v>
                </c:pt>
                <c:pt idx="4">
                  <c:v>33.700000000000003</c:v>
                </c:pt>
              </c:numCache>
            </c:numRef>
          </c:val>
          <c:extLst>
            <c:ext xmlns:c16="http://schemas.microsoft.com/office/drawing/2014/chart" uri="{C3380CC4-5D6E-409C-BE32-E72D297353CC}">
              <c16:uniqueId val="{00000000-EC55-4D5B-89D8-7FA968D62D87}"/>
            </c:ext>
          </c:extLst>
        </c:ser>
        <c:dLbls>
          <c:showLegendKey val="0"/>
          <c:showVal val="0"/>
          <c:showCatName val="0"/>
          <c:showSerName val="0"/>
          <c:showPercent val="0"/>
          <c:showBubbleSize val="0"/>
        </c:dLbls>
        <c:gapWidth val="150"/>
        <c:axId val="105495552"/>
        <c:axId val="10550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72.03</c:v>
                </c:pt>
                <c:pt idx="2">
                  <c:v>72.11</c:v>
                </c:pt>
                <c:pt idx="3">
                  <c:v>74.05</c:v>
                </c:pt>
                <c:pt idx="4">
                  <c:v>73.25</c:v>
                </c:pt>
              </c:numCache>
            </c:numRef>
          </c:val>
          <c:smooth val="0"/>
          <c:extLst>
            <c:ext xmlns:c16="http://schemas.microsoft.com/office/drawing/2014/chart" uri="{C3380CC4-5D6E-409C-BE32-E72D297353CC}">
              <c16:uniqueId val="{00000001-EC55-4D5B-89D8-7FA968D62D87}"/>
            </c:ext>
          </c:extLst>
        </c:ser>
        <c:dLbls>
          <c:showLegendKey val="0"/>
          <c:showVal val="0"/>
          <c:showCatName val="0"/>
          <c:showSerName val="0"/>
          <c:showPercent val="0"/>
          <c:showBubbleSize val="0"/>
        </c:dLbls>
        <c:marker val="1"/>
        <c:smooth val="0"/>
        <c:axId val="105495552"/>
        <c:axId val="105505920"/>
      </c:lineChart>
      <c:dateAx>
        <c:axId val="105495552"/>
        <c:scaling>
          <c:orientation val="minMax"/>
        </c:scaling>
        <c:delete val="1"/>
        <c:axPos val="b"/>
        <c:numFmt formatCode="ge" sourceLinked="1"/>
        <c:majorTickMark val="none"/>
        <c:minorTickMark val="none"/>
        <c:tickLblPos val="none"/>
        <c:crossAx val="105505920"/>
        <c:crosses val="autoZero"/>
        <c:auto val="1"/>
        <c:lblOffset val="100"/>
        <c:baseTimeUnit val="years"/>
      </c:dateAx>
      <c:valAx>
        <c:axId val="1055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99-47CF-A97B-FCD7A35CD6AA}"/>
            </c:ext>
          </c:extLst>
        </c:ser>
        <c:dLbls>
          <c:showLegendKey val="0"/>
          <c:showVal val="0"/>
          <c:showCatName val="0"/>
          <c:showSerName val="0"/>
          <c:showPercent val="0"/>
          <c:showBubbleSize val="0"/>
        </c:dLbls>
        <c:gapWidth val="150"/>
        <c:axId val="108211584"/>
        <c:axId val="10824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9-47CF-A97B-FCD7A35CD6AA}"/>
            </c:ext>
          </c:extLst>
        </c:ser>
        <c:dLbls>
          <c:showLegendKey val="0"/>
          <c:showVal val="0"/>
          <c:showCatName val="0"/>
          <c:showSerName val="0"/>
          <c:showPercent val="0"/>
          <c:showBubbleSize val="0"/>
        </c:dLbls>
        <c:marker val="1"/>
        <c:smooth val="0"/>
        <c:axId val="108211584"/>
        <c:axId val="108246528"/>
      </c:lineChart>
      <c:dateAx>
        <c:axId val="108211584"/>
        <c:scaling>
          <c:orientation val="minMax"/>
        </c:scaling>
        <c:delete val="1"/>
        <c:axPos val="b"/>
        <c:numFmt formatCode="ge" sourceLinked="1"/>
        <c:majorTickMark val="none"/>
        <c:minorTickMark val="none"/>
        <c:tickLblPos val="none"/>
        <c:crossAx val="108246528"/>
        <c:crosses val="autoZero"/>
        <c:auto val="1"/>
        <c:lblOffset val="100"/>
        <c:baseTimeUnit val="years"/>
      </c:dateAx>
      <c:valAx>
        <c:axId val="1082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FF-4CED-BA80-05F7CB5AA3E0}"/>
            </c:ext>
          </c:extLst>
        </c:ser>
        <c:dLbls>
          <c:showLegendKey val="0"/>
          <c:showVal val="0"/>
          <c:showCatName val="0"/>
          <c:showSerName val="0"/>
          <c:showPercent val="0"/>
          <c:showBubbleSize val="0"/>
        </c:dLbls>
        <c:gapWidth val="150"/>
        <c:axId val="111230976"/>
        <c:axId val="1112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FF-4CED-BA80-05F7CB5AA3E0}"/>
            </c:ext>
          </c:extLst>
        </c:ser>
        <c:dLbls>
          <c:showLegendKey val="0"/>
          <c:showVal val="0"/>
          <c:showCatName val="0"/>
          <c:showSerName val="0"/>
          <c:showPercent val="0"/>
          <c:showBubbleSize val="0"/>
        </c:dLbls>
        <c:marker val="1"/>
        <c:smooth val="0"/>
        <c:axId val="111230976"/>
        <c:axId val="111232896"/>
      </c:lineChart>
      <c:dateAx>
        <c:axId val="111230976"/>
        <c:scaling>
          <c:orientation val="minMax"/>
        </c:scaling>
        <c:delete val="1"/>
        <c:axPos val="b"/>
        <c:numFmt formatCode="ge" sourceLinked="1"/>
        <c:majorTickMark val="none"/>
        <c:minorTickMark val="none"/>
        <c:tickLblPos val="none"/>
        <c:crossAx val="111232896"/>
        <c:crosses val="autoZero"/>
        <c:auto val="1"/>
        <c:lblOffset val="100"/>
        <c:baseTimeUnit val="years"/>
      </c:dateAx>
      <c:valAx>
        <c:axId val="1112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B2-41CE-9C9E-B412FA578900}"/>
            </c:ext>
          </c:extLst>
        </c:ser>
        <c:dLbls>
          <c:showLegendKey val="0"/>
          <c:showVal val="0"/>
          <c:showCatName val="0"/>
          <c:showSerName val="0"/>
          <c:showPercent val="0"/>
          <c:showBubbleSize val="0"/>
        </c:dLbls>
        <c:gapWidth val="150"/>
        <c:axId val="111551232"/>
        <c:axId val="1115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B2-41CE-9C9E-B412FA578900}"/>
            </c:ext>
          </c:extLst>
        </c:ser>
        <c:dLbls>
          <c:showLegendKey val="0"/>
          <c:showVal val="0"/>
          <c:showCatName val="0"/>
          <c:showSerName val="0"/>
          <c:showPercent val="0"/>
          <c:showBubbleSize val="0"/>
        </c:dLbls>
        <c:marker val="1"/>
        <c:smooth val="0"/>
        <c:axId val="111551232"/>
        <c:axId val="111553152"/>
      </c:lineChart>
      <c:dateAx>
        <c:axId val="111551232"/>
        <c:scaling>
          <c:orientation val="minMax"/>
        </c:scaling>
        <c:delete val="1"/>
        <c:axPos val="b"/>
        <c:numFmt formatCode="ge" sourceLinked="1"/>
        <c:majorTickMark val="none"/>
        <c:minorTickMark val="none"/>
        <c:tickLblPos val="none"/>
        <c:crossAx val="111553152"/>
        <c:crosses val="autoZero"/>
        <c:auto val="1"/>
        <c:lblOffset val="100"/>
        <c:baseTimeUnit val="years"/>
      </c:dateAx>
      <c:valAx>
        <c:axId val="1115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33-4F53-8CED-6520FCE9C0AA}"/>
            </c:ext>
          </c:extLst>
        </c:ser>
        <c:dLbls>
          <c:showLegendKey val="0"/>
          <c:showVal val="0"/>
          <c:showCatName val="0"/>
          <c:showSerName val="0"/>
          <c:showPercent val="0"/>
          <c:showBubbleSize val="0"/>
        </c:dLbls>
        <c:gapWidth val="150"/>
        <c:axId val="111568000"/>
        <c:axId val="1115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33-4F53-8CED-6520FCE9C0AA}"/>
            </c:ext>
          </c:extLst>
        </c:ser>
        <c:dLbls>
          <c:showLegendKey val="0"/>
          <c:showVal val="0"/>
          <c:showCatName val="0"/>
          <c:showSerName val="0"/>
          <c:showPercent val="0"/>
          <c:showBubbleSize val="0"/>
        </c:dLbls>
        <c:marker val="1"/>
        <c:smooth val="0"/>
        <c:axId val="111568000"/>
        <c:axId val="111569920"/>
      </c:lineChart>
      <c:dateAx>
        <c:axId val="111568000"/>
        <c:scaling>
          <c:orientation val="minMax"/>
        </c:scaling>
        <c:delete val="1"/>
        <c:axPos val="b"/>
        <c:numFmt formatCode="ge" sourceLinked="1"/>
        <c:majorTickMark val="none"/>
        <c:minorTickMark val="none"/>
        <c:tickLblPos val="none"/>
        <c:crossAx val="111569920"/>
        <c:crosses val="autoZero"/>
        <c:auto val="1"/>
        <c:lblOffset val="100"/>
        <c:baseTimeUnit val="years"/>
      </c:dateAx>
      <c:valAx>
        <c:axId val="1115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2460.5700000000002</c:v>
                </c:pt>
                <c:pt idx="1">
                  <c:v>2962.7</c:v>
                </c:pt>
                <c:pt idx="2">
                  <c:v>30511.94</c:v>
                </c:pt>
                <c:pt idx="3">
                  <c:v>29379.43</c:v>
                </c:pt>
                <c:pt idx="4">
                  <c:v>26419.34</c:v>
                </c:pt>
              </c:numCache>
            </c:numRef>
          </c:val>
          <c:extLst>
            <c:ext xmlns:c16="http://schemas.microsoft.com/office/drawing/2014/chart" uri="{C3380CC4-5D6E-409C-BE32-E72D297353CC}">
              <c16:uniqueId val="{00000000-7614-4319-8A51-31A916AC3F3A}"/>
            </c:ext>
          </c:extLst>
        </c:ser>
        <c:dLbls>
          <c:showLegendKey val="0"/>
          <c:showVal val="0"/>
          <c:showCatName val="0"/>
          <c:showSerName val="0"/>
          <c:showPercent val="0"/>
          <c:showBubbleSize val="0"/>
        </c:dLbls>
        <c:gapWidth val="150"/>
        <c:axId val="111638016"/>
        <c:axId val="11163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1510.14</c:v>
                </c:pt>
                <c:pt idx="2">
                  <c:v>1595.62</c:v>
                </c:pt>
                <c:pt idx="3">
                  <c:v>1302.33</c:v>
                </c:pt>
                <c:pt idx="4">
                  <c:v>1274.21</c:v>
                </c:pt>
              </c:numCache>
            </c:numRef>
          </c:val>
          <c:smooth val="0"/>
          <c:extLst>
            <c:ext xmlns:c16="http://schemas.microsoft.com/office/drawing/2014/chart" uri="{C3380CC4-5D6E-409C-BE32-E72D297353CC}">
              <c16:uniqueId val="{00000001-7614-4319-8A51-31A916AC3F3A}"/>
            </c:ext>
          </c:extLst>
        </c:ser>
        <c:dLbls>
          <c:showLegendKey val="0"/>
          <c:showVal val="0"/>
          <c:showCatName val="0"/>
          <c:showSerName val="0"/>
          <c:showPercent val="0"/>
          <c:showBubbleSize val="0"/>
        </c:dLbls>
        <c:marker val="1"/>
        <c:smooth val="0"/>
        <c:axId val="111638016"/>
        <c:axId val="111639936"/>
      </c:lineChart>
      <c:dateAx>
        <c:axId val="111638016"/>
        <c:scaling>
          <c:orientation val="minMax"/>
        </c:scaling>
        <c:delete val="1"/>
        <c:axPos val="b"/>
        <c:numFmt formatCode="ge" sourceLinked="1"/>
        <c:majorTickMark val="none"/>
        <c:minorTickMark val="none"/>
        <c:tickLblPos val="none"/>
        <c:crossAx val="111639936"/>
        <c:crosses val="autoZero"/>
        <c:auto val="1"/>
        <c:lblOffset val="100"/>
        <c:baseTimeUnit val="years"/>
      </c:dateAx>
      <c:valAx>
        <c:axId val="1116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23.44</c:v>
                </c:pt>
                <c:pt idx="1">
                  <c:v>17.329999999999998</c:v>
                </c:pt>
                <c:pt idx="2">
                  <c:v>2.1800000000000002</c:v>
                </c:pt>
                <c:pt idx="3">
                  <c:v>2.13</c:v>
                </c:pt>
                <c:pt idx="4">
                  <c:v>2.17</c:v>
                </c:pt>
              </c:numCache>
            </c:numRef>
          </c:val>
          <c:extLst>
            <c:ext xmlns:c16="http://schemas.microsoft.com/office/drawing/2014/chart" uri="{C3380CC4-5D6E-409C-BE32-E72D297353CC}">
              <c16:uniqueId val="{00000000-5A80-4A41-8910-74EBE2AB0CC3}"/>
            </c:ext>
          </c:extLst>
        </c:ser>
        <c:dLbls>
          <c:showLegendKey val="0"/>
          <c:showVal val="0"/>
          <c:showCatName val="0"/>
          <c:showSerName val="0"/>
          <c:showPercent val="0"/>
          <c:showBubbleSize val="0"/>
        </c:dLbls>
        <c:gapWidth val="150"/>
        <c:axId val="111658880"/>
        <c:axId val="1116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22.67</c:v>
                </c:pt>
                <c:pt idx="2">
                  <c:v>37.92</c:v>
                </c:pt>
                <c:pt idx="3">
                  <c:v>40.89</c:v>
                </c:pt>
                <c:pt idx="4">
                  <c:v>41.25</c:v>
                </c:pt>
              </c:numCache>
            </c:numRef>
          </c:val>
          <c:smooth val="0"/>
          <c:extLst>
            <c:ext xmlns:c16="http://schemas.microsoft.com/office/drawing/2014/chart" uri="{C3380CC4-5D6E-409C-BE32-E72D297353CC}">
              <c16:uniqueId val="{00000001-5A80-4A41-8910-74EBE2AB0CC3}"/>
            </c:ext>
          </c:extLst>
        </c:ser>
        <c:dLbls>
          <c:showLegendKey val="0"/>
          <c:showVal val="0"/>
          <c:showCatName val="0"/>
          <c:showSerName val="0"/>
          <c:showPercent val="0"/>
          <c:showBubbleSize val="0"/>
        </c:dLbls>
        <c:marker val="1"/>
        <c:smooth val="0"/>
        <c:axId val="111658880"/>
        <c:axId val="111665152"/>
      </c:lineChart>
      <c:dateAx>
        <c:axId val="111658880"/>
        <c:scaling>
          <c:orientation val="minMax"/>
        </c:scaling>
        <c:delete val="1"/>
        <c:axPos val="b"/>
        <c:numFmt formatCode="ge" sourceLinked="1"/>
        <c:majorTickMark val="none"/>
        <c:minorTickMark val="none"/>
        <c:tickLblPos val="none"/>
        <c:crossAx val="111665152"/>
        <c:crosses val="autoZero"/>
        <c:auto val="1"/>
        <c:lblOffset val="100"/>
        <c:baseTimeUnit val="years"/>
      </c:dateAx>
      <c:valAx>
        <c:axId val="1116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599.79999999999995</c:v>
                </c:pt>
                <c:pt idx="1">
                  <c:v>766.41</c:v>
                </c:pt>
                <c:pt idx="2">
                  <c:v>6710.85</c:v>
                </c:pt>
                <c:pt idx="3">
                  <c:v>6898.17</c:v>
                </c:pt>
                <c:pt idx="4">
                  <c:v>5778.74</c:v>
                </c:pt>
              </c:numCache>
            </c:numRef>
          </c:val>
          <c:extLst>
            <c:ext xmlns:c16="http://schemas.microsoft.com/office/drawing/2014/chart" uri="{C3380CC4-5D6E-409C-BE32-E72D297353CC}">
              <c16:uniqueId val="{00000000-37EE-42C8-A05E-21CB153A6EF5}"/>
            </c:ext>
          </c:extLst>
        </c:ser>
        <c:dLbls>
          <c:showLegendKey val="0"/>
          <c:showVal val="0"/>
          <c:showCatName val="0"/>
          <c:showSerName val="0"/>
          <c:showPercent val="0"/>
          <c:showBubbleSize val="0"/>
        </c:dLbls>
        <c:gapWidth val="150"/>
        <c:axId val="114387200"/>
        <c:axId val="1143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789.62</c:v>
                </c:pt>
                <c:pt idx="2">
                  <c:v>423.18</c:v>
                </c:pt>
                <c:pt idx="3">
                  <c:v>383.2</c:v>
                </c:pt>
                <c:pt idx="4">
                  <c:v>383.25</c:v>
                </c:pt>
              </c:numCache>
            </c:numRef>
          </c:val>
          <c:smooth val="0"/>
          <c:extLst>
            <c:ext xmlns:c16="http://schemas.microsoft.com/office/drawing/2014/chart" uri="{C3380CC4-5D6E-409C-BE32-E72D297353CC}">
              <c16:uniqueId val="{00000001-37EE-42C8-A05E-21CB153A6EF5}"/>
            </c:ext>
          </c:extLst>
        </c:ser>
        <c:dLbls>
          <c:showLegendKey val="0"/>
          <c:showVal val="0"/>
          <c:showCatName val="0"/>
          <c:showSerName val="0"/>
          <c:showPercent val="0"/>
          <c:showBubbleSize val="0"/>
        </c:dLbls>
        <c:marker val="1"/>
        <c:smooth val="0"/>
        <c:axId val="114387200"/>
        <c:axId val="114389376"/>
      </c:lineChart>
      <c:dateAx>
        <c:axId val="114387200"/>
        <c:scaling>
          <c:orientation val="minMax"/>
        </c:scaling>
        <c:delete val="1"/>
        <c:axPos val="b"/>
        <c:numFmt formatCode="ge" sourceLinked="1"/>
        <c:majorTickMark val="none"/>
        <c:minorTickMark val="none"/>
        <c:tickLblPos val="none"/>
        <c:crossAx val="114389376"/>
        <c:crosses val="autoZero"/>
        <c:auto val="1"/>
        <c:lblOffset val="100"/>
        <c:baseTimeUnit val="years"/>
      </c:dateAx>
      <c:valAx>
        <c:axId val="1143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岩国市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135342</v>
      </c>
      <c r="AM8" s="50"/>
      <c r="AN8" s="50"/>
      <c r="AO8" s="50"/>
      <c r="AP8" s="50"/>
      <c r="AQ8" s="50"/>
      <c r="AR8" s="50"/>
      <c r="AS8" s="50"/>
      <c r="AT8" s="46">
        <f>データ!$S$6</f>
        <v>873.72</v>
      </c>
      <c r="AU8" s="46"/>
      <c r="AV8" s="46"/>
      <c r="AW8" s="46"/>
      <c r="AX8" s="46"/>
      <c r="AY8" s="46"/>
      <c r="AZ8" s="46"/>
      <c r="BA8" s="46"/>
      <c r="BB8" s="46">
        <f>データ!$T$6</f>
        <v>154.9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0.14000000000000001</v>
      </c>
      <c r="Q10" s="46"/>
      <c r="R10" s="46"/>
      <c r="S10" s="46"/>
      <c r="T10" s="46"/>
      <c r="U10" s="46"/>
      <c r="V10" s="46"/>
      <c r="W10" s="50">
        <f>データ!$Q$6</f>
        <v>1512</v>
      </c>
      <c r="X10" s="50"/>
      <c r="Y10" s="50"/>
      <c r="Z10" s="50"/>
      <c r="AA10" s="50"/>
      <c r="AB10" s="50"/>
      <c r="AC10" s="50"/>
      <c r="AD10" s="2"/>
      <c r="AE10" s="2"/>
      <c r="AF10" s="2"/>
      <c r="AG10" s="2"/>
      <c r="AH10" s="2"/>
      <c r="AI10" s="2"/>
      <c r="AJ10" s="2"/>
      <c r="AK10" s="2"/>
      <c r="AL10" s="50">
        <f>データ!$U$6</f>
        <v>182</v>
      </c>
      <c r="AM10" s="50"/>
      <c r="AN10" s="50"/>
      <c r="AO10" s="50"/>
      <c r="AP10" s="50"/>
      <c r="AQ10" s="50"/>
      <c r="AR10" s="50"/>
      <c r="AS10" s="50"/>
      <c r="AT10" s="46">
        <f>データ!$V$6</f>
        <v>0.6</v>
      </c>
      <c r="AU10" s="46"/>
      <c r="AV10" s="46"/>
      <c r="AW10" s="46"/>
      <c r="AX10" s="46"/>
      <c r="AY10" s="46"/>
      <c r="AZ10" s="46"/>
      <c r="BA10" s="46"/>
      <c r="BB10" s="46">
        <f>データ!$W$6</f>
        <v>303.33</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YMxknc5kmL+3tiw+b5C8IB46jV2aCq0aql9gFjZJ3ZJ/TYMEecwei+B1BCh5iExPyMusHtyL0c9MDFUfkBqXwg==" saltValue="rZt7FS42/vLf7kg7mN6Bh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352080</v>
      </c>
      <c r="D6" s="34">
        <f t="shared" si="3"/>
        <v>47</v>
      </c>
      <c r="E6" s="34">
        <f t="shared" si="3"/>
        <v>1</v>
      </c>
      <c r="F6" s="34">
        <f t="shared" si="3"/>
        <v>0</v>
      </c>
      <c r="G6" s="34">
        <f t="shared" si="3"/>
        <v>0</v>
      </c>
      <c r="H6" s="34" t="str">
        <f t="shared" si="3"/>
        <v>山口県　岩国市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0.14000000000000001</v>
      </c>
      <c r="Q6" s="35">
        <f t="shared" si="3"/>
        <v>1512</v>
      </c>
      <c r="R6" s="35">
        <f t="shared" si="3"/>
        <v>135342</v>
      </c>
      <c r="S6" s="35">
        <f t="shared" si="3"/>
        <v>873.72</v>
      </c>
      <c r="T6" s="35">
        <f t="shared" si="3"/>
        <v>154.9</v>
      </c>
      <c r="U6" s="35">
        <f t="shared" si="3"/>
        <v>182</v>
      </c>
      <c r="V6" s="35">
        <f t="shared" si="3"/>
        <v>0.6</v>
      </c>
      <c r="W6" s="35">
        <f t="shared" si="3"/>
        <v>303.33</v>
      </c>
      <c r="X6" s="36">
        <f>IF(X7="",NA(),X7)</f>
        <v>43.59</v>
      </c>
      <c r="Y6" s="36">
        <f t="shared" ref="Y6:AG6" si="4">IF(Y7="",NA(),Y7)</f>
        <v>50.4</v>
      </c>
      <c r="Z6" s="36">
        <f t="shared" si="4"/>
        <v>30.13</v>
      </c>
      <c r="AA6" s="36">
        <f t="shared" si="4"/>
        <v>26.64</v>
      </c>
      <c r="AB6" s="36">
        <f t="shared" si="4"/>
        <v>33.700000000000003</v>
      </c>
      <c r="AC6" s="36">
        <f t="shared" si="4"/>
        <v>75.87</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2460.5700000000002</v>
      </c>
      <c r="BF6" s="36">
        <f t="shared" ref="BF6:BN6" si="7">IF(BF7="",NA(),BF7)</f>
        <v>2962.7</v>
      </c>
      <c r="BG6" s="36">
        <f t="shared" si="7"/>
        <v>30511.94</v>
      </c>
      <c r="BH6" s="36">
        <f t="shared" si="7"/>
        <v>29379.43</v>
      </c>
      <c r="BI6" s="36">
        <f t="shared" si="7"/>
        <v>26419.34</v>
      </c>
      <c r="BJ6" s="36">
        <f t="shared" si="7"/>
        <v>1125.69</v>
      </c>
      <c r="BK6" s="36">
        <f t="shared" si="7"/>
        <v>1510.14</v>
      </c>
      <c r="BL6" s="36">
        <f t="shared" si="7"/>
        <v>1595.62</v>
      </c>
      <c r="BM6" s="36">
        <f t="shared" si="7"/>
        <v>1302.33</v>
      </c>
      <c r="BN6" s="36">
        <f t="shared" si="7"/>
        <v>1274.21</v>
      </c>
      <c r="BO6" s="35" t="str">
        <f>IF(BO7="","",IF(BO7="-","【-】","【"&amp;SUBSTITUTE(TEXT(BO7,"#,##0.00"),"-","△")&amp;"】"))</f>
        <v>【1,074.14】</v>
      </c>
      <c r="BP6" s="36">
        <f>IF(BP7="",NA(),BP7)</f>
        <v>23.44</v>
      </c>
      <c r="BQ6" s="36">
        <f t="shared" ref="BQ6:BY6" si="8">IF(BQ7="",NA(),BQ7)</f>
        <v>17.329999999999998</v>
      </c>
      <c r="BR6" s="36">
        <f t="shared" si="8"/>
        <v>2.1800000000000002</v>
      </c>
      <c r="BS6" s="36">
        <f t="shared" si="8"/>
        <v>2.13</v>
      </c>
      <c r="BT6" s="36">
        <f t="shared" si="8"/>
        <v>2.17</v>
      </c>
      <c r="BU6" s="36">
        <f t="shared" si="8"/>
        <v>46.48</v>
      </c>
      <c r="BV6" s="36">
        <f t="shared" si="8"/>
        <v>22.67</v>
      </c>
      <c r="BW6" s="36">
        <f t="shared" si="8"/>
        <v>37.92</v>
      </c>
      <c r="BX6" s="36">
        <f t="shared" si="8"/>
        <v>40.89</v>
      </c>
      <c r="BY6" s="36">
        <f t="shared" si="8"/>
        <v>41.25</v>
      </c>
      <c r="BZ6" s="35" t="str">
        <f>IF(BZ7="","",IF(BZ7="-","【-】","【"&amp;SUBSTITUTE(TEXT(BZ7,"#,##0.00"),"-","△")&amp;"】"))</f>
        <v>【54.36】</v>
      </c>
      <c r="CA6" s="36">
        <f>IF(CA7="",NA(),CA7)</f>
        <v>599.79999999999995</v>
      </c>
      <c r="CB6" s="36">
        <f t="shared" ref="CB6:CJ6" si="9">IF(CB7="",NA(),CB7)</f>
        <v>766.41</v>
      </c>
      <c r="CC6" s="36">
        <f t="shared" si="9"/>
        <v>6710.85</v>
      </c>
      <c r="CD6" s="36">
        <f t="shared" si="9"/>
        <v>6898.17</v>
      </c>
      <c r="CE6" s="36">
        <f t="shared" si="9"/>
        <v>5778.74</v>
      </c>
      <c r="CF6" s="36">
        <f t="shared" si="9"/>
        <v>376.61</v>
      </c>
      <c r="CG6" s="36">
        <f t="shared" si="9"/>
        <v>789.62</v>
      </c>
      <c r="CH6" s="36">
        <f t="shared" si="9"/>
        <v>423.18</v>
      </c>
      <c r="CI6" s="36">
        <f t="shared" si="9"/>
        <v>383.2</v>
      </c>
      <c r="CJ6" s="36">
        <f t="shared" si="9"/>
        <v>383.25</v>
      </c>
      <c r="CK6" s="35" t="str">
        <f>IF(CK7="","",IF(CK7="-","【-】","【"&amp;SUBSTITUTE(TEXT(CK7,"#,##0.00"),"-","△")&amp;"】"))</f>
        <v>【296.40】</v>
      </c>
      <c r="CL6" s="36">
        <f>IF(CL7="",NA(),CL7)</f>
        <v>50.48</v>
      </c>
      <c r="CM6" s="36">
        <f t="shared" ref="CM6:CU6" si="10">IF(CM7="",NA(),CM7)</f>
        <v>52.17</v>
      </c>
      <c r="CN6" s="36">
        <f t="shared" si="10"/>
        <v>17.510000000000002</v>
      </c>
      <c r="CO6" s="36">
        <f t="shared" si="10"/>
        <v>16.34</v>
      </c>
      <c r="CP6" s="36">
        <f t="shared" si="10"/>
        <v>19.27</v>
      </c>
      <c r="CQ6" s="36">
        <f t="shared" si="10"/>
        <v>57.43</v>
      </c>
      <c r="CR6" s="36">
        <f t="shared" si="10"/>
        <v>48.7</v>
      </c>
      <c r="CS6" s="36">
        <f t="shared" si="10"/>
        <v>46.9</v>
      </c>
      <c r="CT6" s="36">
        <f t="shared" si="10"/>
        <v>47.95</v>
      </c>
      <c r="CU6" s="36">
        <f t="shared" si="10"/>
        <v>48.26</v>
      </c>
      <c r="CV6" s="35" t="str">
        <f>IF(CV7="","",IF(CV7="-","【-】","【"&amp;SUBSTITUTE(TEXT(CV7,"#,##0.00"),"-","△")&amp;"】"))</f>
        <v>【55.95】</v>
      </c>
      <c r="CW6" s="36">
        <f>IF(CW7="",NA(),CW7)</f>
        <v>81.14</v>
      </c>
      <c r="CX6" s="36">
        <f t="shared" ref="CX6:DF6" si="11">IF(CX7="",NA(),CX7)</f>
        <v>81.069999999999993</v>
      </c>
      <c r="CY6" s="36">
        <f t="shared" si="11"/>
        <v>95.25</v>
      </c>
      <c r="CZ6" s="36">
        <f t="shared" si="11"/>
        <v>95.25</v>
      </c>
      <c r="DA6" s="36">
        <f t="shared" si="11"/>
        <v>95.25</v>
      </c>
      <c r="DB6" s="36">
        <f t="shared" si="11"/>
        <v>73.83</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352080</v>
      </c>
      <c r="D7" s="38">
        <v>47</v>
      </c>
      <c r="E7" s="38">
        <v>1</v>
      </c>
      <c r="F7" s="38">
        <v>0</v>
      </c>
      <c r="G7" s="38">
        <v>0</v>
      </c>
      <c r="H7" s="38" t="s">
        <v>96</v>
      </c>
      <c r="I7" s="38" t="s">
        <v>97</v>
      </c>
      <c r="J7" s="38" t="s">
        <v>98</v>
      </c>
      <c r="K7" s="38" t="s">
        <v>99</v>
      </c>
      <c r="L7" s="38" t="s">
        <v>100</v>
      </c>
      <c r="M7" s="38" t="s">
        <v>101</v>
      </c>
      <c r="N7" s="39" t="s">
        <v>102</v>
      </c>
      <c r="O7" s="39" t="s">
        <v>103</v>
      </c>
      <c r="P7" s="39">
        <v>0.14000000000000001</v>
      </c>
      <c r="Q7" s="39">
        <v>1512</v>
      </c>
      <c r="R7" s="39">
        <v>135342</v>
      </c>
      <c r="S7" s="39">
        <v>873.72</v>
      </c>
      <c r="T7" s="39">
        <v>154.9</v>
      </c>
      <c r="U7" s="39">
        <v>182</v>
      </c>
      <c r="V7" s="39">
        <v>0.6</v>
      </c>
      <c r="W7" s="39">
        <v>303.33</v>
      </c>
      <c r="X7" s="39">
        <v>43.59</v>
      </c>
      <c r="Y7" s="39">
        <v>50.4</v>
      </c>
      <c r="Z7" s="39">
        <v>30.13</v>
      </c>
      <c r="AA7" s="39">
        <v>26.64</v>
      </c>
      <c r="AB7" s="39">
        <v>33.700000000000003</v>
      </c>
      <c r="AC7" s="39">
        <v>75.87</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2460.5700000000002</v>
      </c>
      <c r="BF7" s="39">
        <v>2962.7</v>
      </c>
      <c r="BG7" s="39">
        <v>30511.94</v>
      </c>
      <c r="BH7" s="39">
        <v>29379.43</v>
      </c>
      <c r="BI7" s="39">
        <v>26419.34</v>
      </c>
      <c r="BJ7" s="39">
        <v>1125.69</v>
      </c>
      <c r="BK7" s="39">
        <v>1510.14</v>
      </c>
      <c r="BL7" s="39">
        <v>1595.62</v>
      </c>
      <c r="BM7" s="39">
        <v>1302.33</v>
      </c>
      <c r="BN7" s="39">
        <v>1274.21</v>
      </c>
      <c r="BO7" s="39">
        <v>1074.1400000000001</v>
      </c>
      <c r="BP7" s="39">
        <v>23.44</v>
      </c>
      <c r="BQ7" s="39">
        <v>17.329999999999998</v>
      </c>
      <c r="BR7" s="39">
        <v>2.1800000000000002</v>
      </c>
      <c r="BS7" s="39">
        <v>2.13</v>
      </c>
      <c r="BT7" s="39">
        <v>2.17</v>
      </c>
      <c r="BU7" s="39">
        <v>46.48</v>
      </c>
      <c r="BV7" s="39">
        <v>22.67</v>
      </c>
      <c r="BW7" s="39">
        <v>37.92</v>
      </c>
      <c r="BX7" s="39">
        <v>40.89</v>
      </c>
      <c r="BY7" s="39">
        <v>41.25</v>
      </c>
      <c r="BZ7" s="39">
        <v>54.36</v>
      </c>
      <c r="CA7" s="39">
        <v>599.79999999999995</v>
      </c>
      <c r="CB7" s="39">
        <v>766.41</v>
      </c>
      <c r="CC7" s="39">
        <v>6710.85</v>
      </c>
      <c r="CD7" s="39">
        <v>6898.17</v>
      </c>
      <c r="CE7" s="39">
        <v>5778.74</v>
      </c>
      <c r="CF7" s="39">
        <v>376.61</v>
      </c>
      <c r="CG7" s="39">
        <v>789.62</v>
      </c>
      <c r="CH7" s="39">
        <v>423.18</v>
      </c>
      <c r="CI7" s="39">
        <v>383.2</v>
      </c>
      <c r="CJ7" s="39">
        <v>383.25</v>
      </c>
      <c r="CK7" s="39">
        <v>296.39999999999998</v>
      </c>
      <c r="CL7" s="39">
        <v>50.48</v>
      </c>
      <c r="CM7" s="39">
        <v>52.17</v>
      </c>
      <c r="CN7" s="39">
        <v>17.510000000000002</v>
      </c>
      <c r="CO7" s="39">
        <v>16.34</v>
      </c>
      <c r="CP7" s="39">
        <v>19.27</v>
      </c>
      <c r="CQ7" s="39">
        <v>57.43</v>
      </c>
      <c r="CR7" s="39">
        <v>48.7</v>
      </c>
      <c r="CS7" s="39">
        <v>46.9</v>
      </c>
      <c r="CT7" s="39">
        <v>47.95</v>
      </c>
      <c r="CU7" s="39">
        <v>48.26</v>
      </c>
      <c r="CV7" s="39">
        <v>55.95</v>
      </c>
      <c r="CW7" s="39">
        <v>81.14</v>
      </c>
      <c r="CX7" s="39">
        <v>81.069999999999993</v>
      </c>
      <c r="CY7" s="39">
        <v>95.25</v>
      </c>
      <c r="CZ7" s="39">
        <v>95.25</v>
      </c>
      <c r="DA7" s="39">
        <v>95.25</v>
      </c>
      <c r="DB7" s="39">
        <v>73.83</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清弘　祐加</cp:lastModifiedBy>
  <cp:lastPrinted>2020-01-30T06:05:42Z</cp:lastPrinted>
  <dcterms:created xsi:type="dcterms:W3CDTF">2019-12-05T04:39:00Z</dcterms:created>
  <dcterms:modified xsi:type="dcterms:W3CDTF">2020-01-31T07:48:41Z</dcterms:modified>
  <cp:category/>
</cp:coreProperties>
</file>