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ikari.local\public\生活安全\交通防犯フォルダ\飲料水供給施設関係業務\県調査もの\Fwd公営企業に係る「経営比較分析表」（平成30年度決算）の分析等について\02 様式01【水道・簡易水道・工業用水道・下水道】\02 【法非適】簡水\08 光市\"/>
    </mc:Choice>
  </mc:AlternateContent>
  <workbookProtection workbookAlgorithmName="SHA-512" workbookHashValue="npET2xF+W4EwGikVxgLMYng2uFl1zTLYKuy/+UaTZLTXKM6jAD3M+ORY8WGj5bOum9NAxzgpRZQn39Pvg0f3kQ==" workbookSaltValue="UdA/vGtI6l8Q70c3ul7Jsg==" workbookSpinCount="100000" lockStructure="1"/>
  <bookViews>
    <workbookView xWindow="0" yWindow="0" windowWidth="20040" windowHeight="103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<sst xmlns="http://schemas.openxmlformats.org/spreadsheetml/2006/main" count="225" uniqueCount="113">
  <si>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</si>
  <si>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</si>
  <si>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</si>
  <si>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</si>
  <si>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</si>
  <si>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</si>
  <si>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</si>
  <si>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</si>
  <si>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</si>
  <si>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</si>
  <si>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</si>
  <si>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</si>
  <si>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</si>
  <si>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</si>
  <si>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</si>
  <si>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</si>
  <si>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</si>
  <si>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</si>
  <si>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</si>
  <si>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</si>
  <si>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</si>
  <si>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</si>
  <si>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</si>
  <si>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</si>
  <si>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</si>
  <si>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</si>
  <si>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</si>
  <si>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</si>
  <si>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</si>
  <si>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</si>
  <si>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</si>
  <si>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</si>
  <si>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</si>
  <si>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</si>
  <si>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</si>
  <si>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</si>
  <si>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</si>
  <si>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</si>
  <si>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</si>
  <si>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</si>
  <si>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</si>
  <si>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</si>
  <si>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</si>
  <si>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</si>
  <si>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</si>
  <si>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</si>
  <si>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</si>
  <si>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</si>
  <si>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</si>
  <si>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</si>
  <si>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</si>
  <si>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</si>
  <si>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</si>
  <si>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</si>
  <si>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</si>
  <si>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</si>
  <si>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</si>
  <si>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</si>
  <si>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</si>
  <si>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</si>
  <si>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</si>
  <si>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</si>
  <si>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</si>
  <si>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</si>
  <si>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</si>
  <si>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</si>
  <si>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</si>
  <si>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</si>
  <si>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</si>
  <si>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</si>
  <si>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</si>
  <si>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</si>
  <si>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</si>
  <si>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</si>
  <si>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</si>
  <si>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</si>
  <si>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</si>
  <si>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</si>
  <si>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</si>
  <si>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</si>
  <si>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</si>
  <si>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</si>
  <si>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</si>
  <si>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</si>
  <si>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</si>
  <si>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</si>
  <si>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</si>
  <si>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</si>
  <si>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</si>
  <si>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</si>
  <si>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</si>
  <si>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</si>
  <si>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</si>
  <si>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</si>
  <si>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</si>
  <si>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</si>
  <si>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</si>
  <si>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光市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</si>
  <si>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</si>
  <si>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</si>
  <si>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</si>
  <si>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</si>
  <si>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</si>
  <si>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</si>
  <si>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</si>
  <si>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</si>
  <si>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</si>
  <si>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</si>
  <si>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</si>
  <si>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</si>
  <si>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の収益的収支比率は、100％を下回っており単年度の収支が赤字であることを示している。平成28年度の大幅な減少については、平成26、27年度の2年分の繰越金を原資とした財源調整を行い、一般会計からの繰り入れが大きく減少したためである。離島の簡易水道事業であり、料金体系を上水道と同一にしているため、一般会計からの繰り入れが必要不可欠である。
⑤の料金回収率、⑥の給水原価の数値が示す通り、料金回収率が平均値に比べ大幅に低く、給水原価が全国平均を大きく上回っていることから、収益的収支比率の示す数値に関わらず、毎年度、給水に必要な費用を料金収入で賄えていないという厳しい経営状況であることが分かる。
④の企業債残高対給水収益比率について、当該事業において借り入れた企業債は、事業開始当初の簡易水道施設の建設費用にのみ充てているため、残高は年々減少している。
⑦の施設利用率は、人口減少の影響により低い数値となっているが、⑧の有収率については、平均値を上回っており、効率的な給水が実施できている。
なお当該事業は、給水人口の減少に伴い、現状に見合った事業規模へと転換するため、簡易水道事業を廃止し、令和元年度から飲料水供給施設とする。</t>
    <rPh sb="2" eb="5">
      <t>シュウエキテキ</t>
    </rPh>
    <rPh sb="5" eb="7">
      <t>シュウシ</t>
    </rPh>
    <rPh sb="7" eb="9">
      <t>ヒリツ</t>
    </rPh>
    <rPh sb="16" eb="18">
      <t>シタマワ</t>
    </rPh>
    <rPh sb="22" eb="25">
      <t>タンネンド</t>
    </rPh>
    <rPh sb="26" eb="28">
      <t>シュウシ</t>
    </rPh>
    <rPh sb="29" eb="31">
      <t>アカジ</t>
    </rPh>
    <rPh sb="37" eb="38">
      <t>シメ</t>
    </rPh>
    <rPh sb="43" eb="45">
      <t>ヘイセイ</t>
    </rPh>
    <rPh sb="47" eb="49">
      <t>ネンド</t>
    </rPh>
    <rPh sb="50" eb="52">
      <t>オオハバ</t>
    </rPh>
    <rPh sb="53" eb="55">
      <t>ゲンショウ</t>
    </rPh>
    <rPh sb="61" eb="63">
      <t>ヘイセイ</t>
    </rPh>
    <rPh sb="68" eb="70">
      <t>ネンド</t>
    </rPh>
    <rPh sb="72" eb="74">
      <t>ネンブン</t>
    </rPh>
    <rPh sb="75" eb="77">
      <t>クリコシ</t>
    </rPh>
    <rPh sb="77" eb="78">
      <t>キン</t>
    </rPh>
    <rPh sb="79" eb="81">
      <t>ゲンシ</t>
    </rPh>
    <rPh sb="84" eb="86">
      <t>ザイゲン</t>
    </rPh>
    <rPh sb="86" eb="88">
      <t>チョウセイ</t>
    </rPh>
    <rPh sb="89" eb="90">
      <t>オコナ</t>
    </rPh>
    <rPh sb="92" eb="94">
      <t>イッパン</t>
    </rPh>
    <rPh sb="94" eb="96">
      <t>カイケイ</t>
    </rPh>
    <rPh sb="104" eb="105">
      <t>オオ</t>
    </rPh>
    <rPh sb="107" eb="109">
      <t>ゲンショウ</t>
    </rPh>
    <rPh sb="117" eb="119">
      <t>リトウ</t>
    </rPh>
    <rPh sb="120" eb="122">
      <t>カンイ</t>
    </rPh>
    <rPh sb="122" eb="124">
      <t>スイドウ</t>
    </rPh>
    <rPh sb="124" eb="126">
      <t>ジギョウ</t>
    </rPh>
    <rPh sb="130" eb="132">
      <t>リョウキン</t>
    </rPh>
    <rPh sb="132" eb="134">
      <t>タイケイ</t>
    </rPh>
    <rPh sb="135" eb="138">
      <t>ジョウスイドウ</t>
    </rPh>
    <rPh sb="139" eb="141">
      <t>ドウイツ</t>
    </rPh>
    <rPh sb="149" eb="151">
      <t>イッパン</t>
    </rPh>
    <rPh sb="151" eb="153">
      <t>カイケイ</t>
    </rPh>
    <rPh sb="173" eb="175">
      <t>リョウキン</t>
    </rPh>
    <rPh sb="175" eb="177">
      <t>カイシュウ</t>
    </rPh>
    <rPh sb="177" eb="178">
      <t>リツ</t>
    </rPh>
    <rPh sb="181" eb="183">
      <t>キュウスイ</t>
    </rPh>
    <rPh sb="183" eb="185">
      <t>ゲンカ</t>
    </rPh>
    <rPh sb="186" eb="188">
      <t>スウチ</t>
    </rPh>
    <rPh sb="189" eb="190">
      <t>シメ</t>
    </rPh>
    <rPh sb="191" eb="192">
      <t>トオ</t>
    </rPh>
    <rPh sb="194" eb="196">
      <t>リョウキン</t>
    </rPh>
    <rPh sb="196" eb="198">
      <t>カイシュウ</t>
    </rPh>
    <rPh sb="198" eb="199">
      <t>リツ</t>
    </rPh>
    <rPh sb="200" eb="202">
      <t>ヘイキン</t>
    </rPh>
    <rPh sb="202" eb="203">
      <t>チ</t>
    </rPh>
    <rPh sb="204" eb="205">
      <t>クラ</t>
    </rPh>
    <rPh sb="206" eb="208">
      <t>オオハバ</t>
    </rPh>
    <rPh sb="209" eb="210">
      <t>ヒク</t>
    </rPh>
    <rPh sb="212" eb="214">
      <t>キュウスイ</t>
    </rPh>
    <rPh sb="214" eb="216">
      <t>ゲンカ</t>
    </rPh>
    <rPh sb="217" eb="219">
      <t>ゼンコク</t>
    </rPh>
    <rPh sb="219" eb="221">
      <t>ヘイキン</t>
    </rPh>
    <rPh sb="222" eb="223">
      <t>オオ</t>
    </rPh>
    <rPh sb="225" eb="227">
      <t>ウワマワ</t>
    </rPh>
    <rPh sb="236" eb="239">
      <t>シュウエキテキ</t>
    </rPh>
    <rPh sb="239" eb="241">
      <t>シュウシ</t>
    </rPh>
    <rPh sb="241" eb="243">
      <t>ヒリツ</t>
    </rPh>
    <rPh sb="244" eb="245">
      <t>シメ</t>
    </rPh>
    <rPh sb="246" eb="248">
      <t>スウチ</t>
    </rPh>
    <rPh sb="249" eb="250">
      <t>カカ</t>
    </rPh>
    <rPh sb="254" eb="257">
      <t>マイネンド</t>
    </rPh>
    <rPh sb="258" eb="260">
      <t>キュウスイ</t>
    </rPh>
    <rPh sb="261" eb="263">
      <t>ヒツヨウ</t>
    </rPh>
    <rPh sb="264" eb="266">
      <t>ヒヨウ</t>
    </rPh>
    <rPh sb="267" eb="269">
      <t>リョウキン</t>
    </rPh>
    <rPh sb="269" eb="271">
      <t>シュウニュウ</t>
    </rPh>
    <rPh sb="272" eb="273">
      <t>マカナ</t>
    </rPh>
    <rPh sb="281" eb="282">
      <t>キビ</t>
    </rPh>
    <rPh sb="284" eb="286">
      <t>ケイエイ</t>
    </rPh>
    <rPh sb="286" eb="288">
      <t>ジョウキョウ</t>
    </rPh>
    <rPh sb="294" eb="295">
      <t>ワ</t>
    </rPh>
    <rPh sb="301" eb="303">
      <t>キギョウ</t>
    </rPh>
    <rPh sb="303" eb="304">
      <t>サイ</t>
    </rPh>
    <rPh sb="304" eb="306">
      <t>ザンダカ</t>
    </rPh>
    <rPh sb="306" eb="307">
      <t>タイ</t>
    </rPh>
    <rPh sb="307" eb="309">
      <t>キュウスイ</t>
    </rPh>
    <rPh sb="309" eb="311">
      <t>シュウエキ</t>
    </rPh>
    <rPh sb="311" eb="313">
      <t>ヒリツ</t>
    </rPh>
    <rPh sb="318" eb="320">
      <t>トウガイ</t>
    </rPh>
    <rPh sb="320" eb="322">
      <t>ジギョウ</t>
    </rPh>
    <rPh sb="326" eb="327">
      <t>カ</t>
    </rPh>
    <rPh sb="328" eb="329">
      <t>イ</t>
    </rPh>
    <rPh sb="331" eb="333">
      <t>キギョウ</t>
    </rPh>
    <rPh sb="333" eb="334">
      <t>サイ</t>
    </rPh>
    <rPh sb="336" eb="338">
      <t>ジギョウ</t>
    </rPh>
    <rPh sb="338" eb="340">
      <t>カイシ</t>
    </rPh>
    <rPh sb="340" eb="342">
      <t>トウショ</t>
    </rPh>
    <rPh sb="343" eb="345">
      <t>カンイ</t>
    </rPh>
    <rPh sb="345" eb="347">
      <t>スイドウ</t>
    </rPh>
    <rPh sb="347" eb="349">
      <t>シセツ</t>
    </rPh>
    <rPh sb="350" eb="352">
      <t>ケンセツ</t>
    </rPh>
    <rPh sb="352" eb="354">
      <t>ヒヨウ</t>
    </rPh>
    <rPh sb="357" eb="358">
      <t>ア</t>
    </rPh>
    <rPh sb="365" eb="367">
      <t>ザンダカ</t>
    </rPh>
    <rPh sb="368" eb="370">
      <t>ネンネン</t>
    </rPh>
    <rPh sb="370" eb="372">
      <t>ゲンショウ</t>
    </rPh>
    <rPh sb="380" eb="382">
      <t>シセツ</t>
    </rPh>
    <rPh sb="382" eb="385">
      <t>リヨウリツ</t>
    </rPh>
    <rPh sb="387" eb="389">
      <t>ジンコウ</t>
    </rPh>
    <rPh sb="389" eb="391">
      <t>ゲンショウ</t>
    </rPh>
    <rPh sb="392" eb="394">
      <t>エイキョウ</t>
    </rPh>
    <rPh sb="397" eb="398">
      <t>ヒク</t>
    </rPh>
    <rPh sb="399" eb="401">
      <t>スウチ</t>
    </rPh>
    <rPh sb="411" eb="413">
      <t>ユウシュウ</t>
    </rPh>
    <rPh sb="413" eb="414">
      <t>リツ</t>
    </rPh>
    <rPh sb="420" eb="422">
      <t>ヘイキン</t>
    </rPh>
    <rPh sb="422" eb="423">
      <t>チ</t>
    </rPh>
    <rPh sb="424" eb="426">
      <t>ウワマワ</t>
    </rPh>
    <rPh sb="431" eb="434">
      <t>コウリツテキ</t>
    </rPh>
    <rPh sb="435" eb="437">
      <t>キュウスイ</t>
    </rPh>
    <rPh sb="438" eb="440">
      <t>ジッシ</t>
    </rPh>
    <rPh sb="449" eb="451">
      <t>トウガイ</t>
    </rPh>
    <rPh sb="451" eb="453">
      <t>ジギョウ</t>
    </rPh>
    <rPh sb="455" eb="457">
      <t>キュウスイ</t>
    </rPh>
    <rPh sb="457" eb="459">
      <t>ジンコウ</t>
    </rPh>
    <rPh sb="460" eb="462">
      <t>ゲンショウ</t>
    </rPh>
    <rPh sb="463" eb="464">
      <t>トモナ</t>
    </rPh>
    <rPh sb="486" eb="488">
      <t>カンイ</t>
    </rPh>
    <rPh sb="488" eb="490">
      <t>スイドウ</t>
    </rPh>
    <rPh sb="490" eb="492">
      <t>ジギョウ</t>
    </rPh>
    <rPh sb="493" eb="495">
      <t>ハイシ</t>
    </rPh>
    <rPh sb="497" eb="498">
      <t>レイ</t>
    </rPh>
    <rPh sb="498" eb="499">
      <t>ワ</t>
    </rPh>
    <rPh sb="499" eb="501">
      <t>ガンネン</t>
    </rPh>
    <rPh sb="501" eb="502">
      <t>ド</t>
    </rPh>
    <rPh sb="504" eb="507">
      <t>インリョウスイ</t>
    </rPh>
    <rPh sb="507" eb="509">
      <t>キョウキュウ</t>
    </rPh>
    <rPh sb="509" eb="511">
      <t>シセツ</t>
    </rPh>
    <phoneticPr fontId="4"/>
  </si>
  <si>
    <t>　平成11年度に供用開始の事業であり、配水管等の管類は比較的新しいが、ポンプ等の機械類は海水等の影響による劣化が早いため、短期間での更新を行っている。しかしながら、供用開始後20年が経過しており、浄水場内の制御盤等については、耐用年数や対応部品類の在庫状況等から、更新に向けた予算確保等に努めていく。</t>
    <rPh sb="1" eb="3">
      <t>ヘイセイ</t>
    </rPh>
    <rPh sb="5" eb="7">
      <t>ネンド</t>
    </rPh>
    <rPh sb="8" eb="10">
      <t>キョウヨウ</t>
    </rPh>
    <rPh sb="10" eb="12">
      <t>カイシ</t>
    </rPh>
    <rPh sb="13" eb="15">
      <t>ジギョウ</t>
    </rPh>
    <rPh sb="19" eb="22">
      <t>ハイスイカン</t>
    </rPh>
    <rPh sb="22" eb="23">
      <t>トウ</t>
    </rPh>
    <rPh sb="24" eb="26">
      <t>カンルイ</t>
    </rPh>
    <rPh sb="27" eb="30">
      <t>ヒカクテキ</t>
    </rPh>
    <rPh sb="30" eb="31">
      <t>アタラ</t>
    </rPh>
    <rPh sb="38" eb="39">
      <t>トウ</t>
    </rPh>
    <rPh sb="40" eb="43">
      <t>キカイルイ</t>
    </rPh>
    <rPh sb="44" eb="46">
      <t>カイスイ</t>
    </rPh>
    <rPh sb="46" eb="47">
      <t>トウ</t>
    </rPh>
    <rPh sb="48" eb="50">
      <t>エイキョウ</t>
    </rPh>
    <rPh sb="53" eb="55">
      <t>レッカ</t>
    </rPh>
    <rPh sb="56" eb="57">
      <t>ハヤ</t>
    </rPh>
    <rPh sb="61" eb="64">
      <t>タンキカン</t>
    </rPh>
    <rPh sb="66" eb="68">
      <t>コウシン</t>
    </rPh>
    <rPh sb="69" eb="70">
      <t>オコナ</t>
    </rPh>
    <rPh sb="82" eb="84">
      <t>キョウヨウ</t>
    </rPh>
    <rPh sb="84" eb="86">
      <t>カイシ</t>
    </rPh>
    <rPh sb="86" eb="87">
      <t>ゴ</t>
    </rPh>
    <rPh sb="89" eb="90">
      <t>ネン</t>
    </rPh>
    <rPh sb="91" eb="93">
      <t>ケイカ</t>
    </rPh>
    <rPh sb="98" eb="101">
      <t>ジョウスイジョウ</t>
    </rPh>
    <rPh sb="101" eb="102">
      <t>ナイ</t>
    </rPh>
    <rPh sb="103" eb="106">
      <t>セイギョバン</t>
    </rPh>
    <rPh sb="106" eb="107">
      <t>トウ</t>
    </rPh>
    <rPh sb="113" eb="115">
      <t>タイヨウ</t>
    </rPh>
    <rPh sb="115" eb="117">
      <t>ネンスウ</t>
    </rPh>
    <rPh sb="118" eb="120">
      <t>タイオウ</t>
    </rPh>
    <rPh sb="120" eb="123">
      <t>ブヒンルイ</t>
    </rPh>
    <rPh sb="124" eb="126">
      <t>ザイコ</t>
    </rPh>
    <rPh sb="126" eb="128">
      <t>ジョウキョウ</t>
    </rPh>
    <rPh sb="128" eb="129">
      <t>トウ</t>
    </rPh>
    <rPh sb="132" eb="134">
      <t>コウシン</t>
    </rPh>
    <rPh sb="135" eb="136">
      <t>ム</t>
    </rPh>
    <rPh sb="138" eb="140">
      <t>ヨサン</t>
    </rPh>
    <rPh sb="140" eb="142">
      <t>カクホ</t>
    </rPh>
    <rPh sb="142" eb="143">
      <t>トウ</t>
    </rPh>
    <rPh sb="144" eb="145">
      <t>ツト</t>
    </rPh>
    <phoneticPr fontId="4"/>
  </si>
  <si>
    <t>　現在、本市の簡易水道は牛島地区のみである。牛島は、小さな離島であり高齢化に伴い人口減少も進んでいるため、今後も給水人口が増加する見込みはない。また、水道料金は上水道料金を準用しているため、経営の独自性もなく、一般会計からの繰り入れに依存している状況にある。こうしたことから、平成３０年度末をもって、簡易水道から飲料水供給施設へ事業形態を変更し、離島の飲料水対策事業として、引き続き島民に安全安心な飲料水を供給することとした。</t>
    <rPh sb="1" eb="3">
      <t>ゲンザイ</t>
    </rPh>
    <rPh sb="4" eb="6">
      <t>ホンシ</t>
    </rPh>
    <rPh sb="7" eb="9">
      <t>カンイ</t>
    </rPh>
    <rPh sb="9" eb="11">
      <t>スイドウ</t>
    </rPh>
    <rPh sb="12" eb="14">
      <t>ウシマ</t>
    </rPh>
    <rPh sb="14" eb="16">
      <t>チク</t>
    </rPh>
    <rPh sb="22" eb="24">
      <t>ウシマ</t>
    </rPh>
    <rPh sb="26" eb="27">
      <t>チイ</t>
    </rPh>
    <rPh sb="29" eb="31">
      <t>リトウ</t>
    </rPh>
    <rPh sb="34" eb="37">
      <t>コウレイカ</t>
    </rPh>
    <rPh sb="38" eb="39">
      <t>トモナ</t>
    </rPh>
    <rPh sb="40" eb="42">
      <t>ジンコウ</t>
    </rPh>
    <rPh sb="42" eb="44">
      <t>ゲンショウ</t>
    </rPh>
    <rPh sb="45" eb="46">
      <t>スス</t>
    </rPh>
    <rPh sb="53" eb="55">
      <t>コンゴ</t>
    </rPh>
    <rPh sb="56" eb="58">
      <t>キュウスイ</t>
    </rPh>
    <rPh sb="58" eb="60">
      <t>ジンコウ</t>
    </rPh>
    <rPh sb="61" eb="63">
      <t>ゾウカ</t>
    </rPh>
    <rPh sb="65" eb="67">
      <t>ミコ</t>
    </rPh>
    <rPh sb="75" eb="77">
      <t>スイドウ</t>
    </rPh>
    <rPh sb="77" eb="79">
      <t>リョウキン</t>
    </rPh>
    <rPh sb="80" eb="83">
      <t>ジョウスイドウ</t>
    </rPh>
    <rPh sb="83" eb="85">
      <t>リョウキン</t>
    </rPh>
    <rPh sb="86" eb="88">
      <t>ジュンヨウ</t>
    </rPh>
    <rPh sb="95" eb="97">
      <t>ケイエイ</t>
    </rPh>
    <rPh sb="98" eb="101">
      <t>ドクジセイ</t>
    </rPh>
    <rPh sb="105" eb="107">
      <t>イッパン</t>
    </rPh>
    <rPh sb="107" eb="109">
      <t>カイケイ</t>
    </rPh>
    <rPh sb="112" eb="113">
      <t>ク</t>
    </rPh>
    <rPh sb="114" eb="115">
      <t>イ</t>
    </rPh>
    <rPh sb="117" eb="119">
      <t>イゾン</t>
    </rPh>
    <rPh sb="123" eb="125">
      <t>ジョウキョウ</t>
    </rPh>
    <rPh sb="138" eb="140">
      <t>ヘイセイ</t>
    </rPh>
    <rPh sb="142" eb="145">
      <t>ネンドマツ</t>
    </rPh>
    <rPh sb="150" eb="152">
      <t>カンイ</t>
    </rPh>
    <rPh sb="152" eb="154">
      <t>スイドウ</t>
    </rPh>
    <rPh sb="156" eb="159">
      <t>インリョウスイ</t>
    </rPh>
    <rPh sb="159" eb="161">
      <t>キョウキュウ</t>
    </rPh>
    <rPh sb="161" eb="163">
      <t>シセツ</t>
    </rPh>
    <rPh sb="164" eb="166">
      <t>ジギョウ</t>
    </rPh>
    <rPh sb="166" eb="168">
      <t>ケイタイ</t>
    </rPh>
    <rPh sb="169" eb="171">
      <t>ヘンコウ</t>
    </rPh>
    <rPh sb="173" eb="175">
      <t>リトウ</t>
    </rPh>
    <rPh sb="176" eb="179">
      <t>インリョウスイ</t>
    </rPh>
    <rPh sb="179" eb="181">
      <t>タイサク</t>
    </rPh>
    <rPh sb="181" eb="183">
      <t>ジギョウ</t>
    </rPh>
    <rPh sb="187" eb="188">
      <t>ヒ</t>
    </rPh>
    <rPh sb="189" eb="190">
      <t>ツヅ</t>
    </rPh>
    <rPh sb="191" eb="193">
      <t>トウミン</t>
    </rPh>
    <rPh sb="194" eb="196">
      <t>アンゼン</t>
    </rPh>
    <rPh sb="196" eb="198">
      <t>アンシン</t>
    </rPh>
    <rPh sb="199" eb="202">
      <t>インリョウスイ</t>
    </rPh>
    <rPh sb="203" eb="205">
      <t>キョウキュウ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</si>
</sst>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3F-4F84-8CDE-00681CDD2C6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CD3F-4F84-8CDE-00681CDD2C6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22.76</c:v>
                </c:pt>
                <c:pt idx="1">
                  <c:v>22.31</c:v>
                </c:pt>
                <c:pt idx="2">
                  <c:v>20.32</c:v>
                </c:pt>
                <c:pt idx="3">
                  <c:v>20.99</c:v>
                </c:pt>
                <c:pt idx="4">
                  <c:v>21.26</c:v>
                </c:pt>
              </c:numCache>
            </c:numRef>
          </c:val>
          <c:extLst>
            <c:ext xmlns:c16="http://schemas.microsoft.com/office/drawing/2014/chart" uri="{C3380CC4-5D6E-409C-BE32-E72D297353CC}">
              <c16:uniqueId val="{00000000-9F57-4A21-85D1-B1509F67382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9F57-4A21-85D1-B1509F67382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83.38</c:v>
                </c:pt>
                <c:pt idx="1">
                  <c:v>87.31</c:v>
                </c:pt>
                <c:pt idx="2">
                  <c:v>91.39</c:v>
                </c:pt>
                <c:pt idx="3">
                  <c:v>91.12</c:v>
                </c:pt>
                <c:pt idx="4">
                  <c:v>87.08</c:v>
                </c:pt>
              </c:numCache>
            </c:numRef>
          </c:val>
          <c:extLst>
            <c:ext xmlns:c16="http://schemas.microsoft.com/office/drawing/2014/chart" uri="{C3380CC4-5D6E-409C-BE32-E72D297353CC}">
              <c16:uniqueId val="{00000000-A2F4-4B12-8DAD-BA0923047A2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A2F4-4B12-8DAD-BA0923047A2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115.75</c:v>
                </c:pt>
                <c:pt idx="1">
                  <c:v>103.44</c:v>
                </c:pt>
                <c:pt idx="2">
                  <c:v>29.08</c:v>
                </c:pt>
                <c:pt idx="3">
                  <c:v>83.89</c:v>
                </c:pt>
                <c:pt idx="4">
                  <c:v>55.83</c:v>
                </c:pt>
              </c:numCache>
            </c:numRef>
          </c:val>
          <c:extLst>
            <c:ext xmlns:c16="http://schemas.microsoft.com/office/drawing/2014/chart" uri="{C3380CC4-5D6E-409C-BE32-E72D297353CC}">
              <c16:uniqueId val="{00000000-EA5E-4F9D-8974-F369FEECFB4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EA5E-4F9D-8974-F369FEECFB4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AD-407D-BC06-DEB405A17FF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AD-407D-BC06-DEB405A17FF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A0-4A6D-9650-7782D0829CF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A0-4A6D-9650-7782D0829CF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84-41AF-8B62-7C566C046BA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84-41AF-8B62-7C566C046BA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CE-409A-9B39-C9B7CBB314D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CE-409A-9B39-C9B7CBB314D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13064.52</c:v>
                </c:pt>
                <c:pt idx="1">
                  <c:v>12375.35</c:v>
                </c:pt>
                <c:pt idx="2">
                  <c:v>12190.19</c:v>
                </c:pt>
                <c:pt idx="3">
                  <c:v>10990.84</c:v>
                </c:pt>
                <c:pt idx="4">
                  <c:v>10479.66</c:v>
                </c:pt>
              </c:numCache>
            </c:numRef>
          </c:val>
          <c:extLst>
            <c:ext xmlns:c16="http://schemas.microsoft.com/office/drawing/2014/chart" uri="{C3380CC4-5D6E-409C-BE32-E72D297353CC}">
              <c16:uniqueId val="{00000000-5810-461F-80DC-55C5536C3B0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5810-461F-80DC-55C5536C3B0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3.68</c:v>
                </c:pt>
                <c:pt idx="1">
                  <c:v>3.32</c:v>
                </c:pt>
                <c:pt idx="2">
                  <c:v>3.54</c:v>
                </c:pt>
                <c:pt idx="3">
                  <c:v>3.36</c:v>
                </c:pt>
                <c:pt idx="4">
                  <c:v>3.52</c:v>
                </c:pt>
              </c:numCache>
            </c:numRef>
          </c:val>
          <c:extLst>
            <c:ext xmlns:c16="http://schemas.microsoft.com/office/drawing/2014/chart" uri="{C3380CC4-5D6E-409C-BE32-E72D297353CC}">
              <c16:uniqueId val="{00000000-A79B-4D46-ABA1-C10CF5E9D9C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A79B-4D46-ABA1-C10CF5E9D9C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5583.8</c:v>
                </c:pt>
                <c:pt idx="1">
                  <c:v>5953.64</c:v>
                </c:pt>
                <c:pt idx="2">
                  <c:v>5544.67</c:v>
                </c:pt>
                <c:pt idx="3">
                  <c:v>5813.77</c:v>
                </c:pt>
                <c:pt idx="4">
                  <c:v>5511.3</c:v>
                </c:pt>
              </c:numCache>
            </c:numRef>
          </c:val>
          <c:extLst>
            <c:ext xmlns:c16="http://schemas.microsoft.com/office/drawing/2014/chart" uri="{C3380CC4-5D6E-409C-BE32-E72D297353CC}">
              <c16:uniqueId val="{00000000-AA30-42A1-99CD-7ACFE1972A1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AA30-42A1-99CD-7ACFE1972A1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51324</v>
      </c>
      <c r="AM8" s="50"/>
      <c r="AN8" s="50"/>
      <c r="AO8" s="50"/>
      <c r="AP8" s="50"/>
      <c r="AQ8" s="50"/>
      <c r="AR8" s="50"/>
      <c r="AS8" s="50"/>
      <c r="AT8" s="46">
        <f>データ!$S$6</f>
        <v>92.13</v>
      </c>
      <c r="AU8" s="46"/>
      <c r="AV8" s="46"/>
      <c r="AW8" s="46"/>
      <c r="AX8" s="46"/>
      <c r="AY8" s="46"/>
      <c r="AZ8" s="46"/>
      <c r="BA8" s="46"/>
      <c r="BB8" s="46">
        <f>データ!$T$6</f>
        <v>557.08000000000004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7.0000000000000007E-2</v>
      </c>
      <c r="Q10" s="46"/>
      <c r="R10" s="46"/>
      <c r="S10" s="46"/>
      <c r="T10" s="46"/>
      <c r="U10" s="46"/>
      <c r="V10" s="46"/>
      <c r="W10" s="50">
        <f>データ!$Q$6</f>
        <v>2220</v>
      </c>
      <c r="X10" s="50"/>
      <c r="Y10" s="50"/>
      <c r="Z10" s="50"/>
      <c r="AA10" s="50"/>
      <c r="AB10" s="50"/>
      <c r="AC10" s="50"/>
      <c r="AD10" s="2"/>
      <c r="AE10" s="2"/>
      <c r="AF10" s="2"/>
      <c r="AG10" s="2"/>
      <c r="AH10" s="2"/>
      <c r="AI10" s="2"/>
      <c r="AJ10" s="2"/>
      <c r="AK10" s="2"/>
      <c r="AL10" s="50">
        <f>データ!$U$6</f>
        <v>38</v>
      </c>
      <c r="AM10" s="50"/>
      <c r="AN10" s="50"/>
      <c r="AO10" s="50"/>
      <c r="AP10" s="50"/>
      <c r="AQ10" s="50"/>
      <c r="AR10" s="50"/>
      <c r="AS10" s="50"/>
      <c r="AT10" s="46">
        <f>データ!$V$6</f>
        <v>0.1</v>
      </c>
      <c r="AU10" s="46"/>
      <c r="AV10" s="46"/>
      <c r="AW10" s="46"/>
      <c r="AX10" s="46"/>
      <c r="AY10" s="46"/>
      <c r="AZ10" s="46"/>
      <c r="BA10" s="46"/>
      <c r="BB10" s="46">
        <f>データ!$W$6</f>
        <v>380</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112</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WveLlp0bGVOWPSjH1EpLqYPzB56t5y2XjMewsh2xakCKs/5gK01/N8NFiVhqVM31OAy3C4CEB0HqFNBazW+RA==" saltValue="Bahj17/YIuAQblqyZZGyV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352101</v>
      </c>
      <c r="D6" s="34">
        <f t="shared" si="3"/>
        <v>47</v>
      </c>
      <c r="E6" s="34">
        <f t="shared" si="3"/>
        <v>1</v>
      </c>
      <c r="F6" s="34">
        <f t="shared" si="3"/>
        <v>0</v>
      </c>
      <c r="G6" s="34">
        <f t="shared" si="3"/>
        <v>0</v>
      </c>
      <c r="H6" s="34" t="str">
        <f t="shared" si="3"/>
        <v>山口県　光市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7.0000000000000007E-2</v>
      </c>
      <c r="Q6" s="35">
        <f t="shared" si="3"/>
        <v>2220</v>
      </c>
      <c r="R6" s="35">
        <f t="shared" si="3"/>
        <v>51324</v>
      </c>
      <c r="S6" s="35">
        <f t="shared" si="3"/>
        <v>92.13</v>
      </c>
      <c r="T6" s="35">
        <f t="shared" si="3"/>
        <v>557.08000000000004</v>
      </c>
      <c r="U6" s="35">
        <f t="shared" si="3"/>
        <v>38</v>
      </c>
      <c r="V6" s="35">
        <f t="shared" si="3"/>
        <v>0.1</v>
      </c>
      <c r="W6" s="35">
        <f t="shared" si="3"/>
        <v>380</v>
      </c>
      <c r="X6" s="36">
        <f>IF(X7="",NA(),X7)</f>
        <v>115.75</v>
      </c>
      <c r="Y6" s="36">
        <f t="shared" ref="Y6:AG6" si="4">IF(Y7="",NA(),Y7)</f>
        <v>103.44</v>
      </c>
      <c r="Z6" s="36">
        <f t="shared" si="4"/>
        <v>29.08</v>
      </c>
      <c r="AA6" s="36">
        <f t="shared" si="4"/>
        <v>83.89</v>
      </c>
      <c r="AB6" s="36">
        <f t="shared" si="4"/>
        <v>55.83</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13064.52</v>
      </c>
      <c r="BF6" s="36">
        <f t="shared" ref="BF6:BN6" si="7">IF(BF7="",NA(),BF7)</f>
        <v>12375.35</v>
      </c>
      <c r="BG6" s="36">
        <f t="shared" si="7"/>
        <v>12190.19</v>
      </c>
      <c r="BH6" s="36">
        <f t="shared" si="7"/>
        <v>10990.84</v>
      </c>
      <c r="BI6" s="36">
        <f t="shared" si="7"/>
        <v>10479.66</v>
      </c>
      <c r="BJ6" s="36">
        <f t="shared" si="7"/>
        <v>1486.62</v>
      </c>
      <c r="BK6" s="36">
        <f t="shared" si="7"/>
        <v>1510.14</v>
      </c>
      <c r="BL6" s="36">
        <f t="shared" si="7"/>
        <v>1595.62</v>
      </c>
      <c r="BM6" s="36">
        <f t="shared" si="7"/>
        <v>1302.33</v>
      </c>
      <c r="BN6" s="36">
        <f t="shared" si="7"/>
        <v>1274.21</v>
      </c>
      <c r="BO6" s="35" t="str">
        <f>IF(BO7="","",IF(BO7="-","【-】","【"&amp;SUBSTITUTE(TEXT(BO7,"#,##0.00"),"-","△")&amp;"】"))</f>
        <v>【1,074.14】</v>
      </c>
      <c r="BP6" s="36">
        <f>IF(BP7="",NA(),BP7)</f>
        <v>3.68</v>
      </c>
      <c r="BQ6" s="36">
        <f t="shared" ref="BQ6:BY6" si="8">IF(BQ7="",NA(),BQ7)</f>
        <v>3.32</v>
      </c>
      <c r="BR6" s="36">
        <f t="shared" si="8"/>
        <v>3.54</v>
      </c>
      <c r="BS6" s="36">
        <f t="shared" si="8"/>
        <v>3.36</v>
      </c>
      <c r="BT6" s="36">
        <f t="shared" si="8"/>
        <v>3.52</v>
      </c>
      <c r="BU6" s="36">
        <f t="shared" si="8"/>
        <v>24.39</v>
      </c>
      <c r="BV6" s="36">
        <f t="shared" si="8"/>
        <v>22.67</v>
      </c>
      <c r="BW6" s="36">
        <f t="shared" si="8"/>
        <v>37.92</v>
      </c>
      <c r="BX6" s="36">
        <f t="shared" si="8"/>
        <v>40.89</v>
      </c>
      <c r="BY6" s="36">
        <f t="shared" si="8"/>
        <v>41.25</v>
      </c>
      <c r="BZ6" s="35" t="str">
        <f>IF(BZ7="","",IF(BZ7="-","【-】","【"&amp;SUBSTITUTE(TEXT(BZ7,"#,##0.00"),"-","△")&amp;"】"))</f>
        <v>【54.36】</v>
      </c>
      <c r="CA6" s="36">
        <f>IF(CA7="",NA(),CA7)</f>
        <v>5583.8</v>
      </c>
      <c r="CB6" s="36">
        <f t="shared" ref="CB6:CJ6" si="9">IF(CB7="",NA(),CB7)</f>
        <v>5953.64</v>
      </c>
      <c r="CC6" s="36">
        <f t="shared" si="9"/>
        <v>5544.67</v>
      </c>
      <c r="CD6" s="36">
        <f t="shared" si="9"/>
        <v>5813.77</v>
      </c>
      <c r="CE6" s="36">
        <f t="shared" si="9"/>
        <v>5511.3</v>
      </c>
      <c r="CF6" s="36">
        <f t="shared" si="9"/>
        <v>734.18</v>
      </c>
      <c r="CG6" s="36">
        <f t="shared" si="9"/>
        <v>789.62</v>
      </c>
      <c r="CH6" s="36">
        <f t="shared" si="9"/>
        <v>423.18</v>
      </c>
      <c r="CI6" s="36">
        <f t="shared" si="9"/>
        <v>383.2</v>
      </c>
      <c r="CJ6" s="36">
        <f t="shared" si="9"/>
        <v>383.25</v>
      </c>
      <c r="CK6" s="35" t="str">
        <f>IF(CK7="","",IF(CK7="-","【-】","【"&amp;SUBSTITUTE(TEXT(CK7,"#,##0.00"),"-","△")&amp;"】"))</f>
        <v>【296.40】</v>
      </c>
      <c r="CL6" s="36">
        <f>IF(CL7="",NA(),CL7)</f>
        <v>22.76</v>
      </c>
      <c r="CM6" s="36">
        <f t="shared" ref="CM6:CU6" si="10">IF(CM7="",NA(),CM7)</f>
        <v>22.31</v>
      </c>
      <c r="CN6" s="36">
        <f t="shared" si="10"/>
        <v>20.32</v>
      </c>
      <c r="CO6" s="36">
        <f t="shared" si="10"/>
        <v>20.99</v>
      </c>
      <c r="CP6" s="36">
        <f t="shared" si="10"/>
        <v>21.26</v>
      </c>
      <c r="CQ6" s="36">
        <f t="shared" si="10"/>
        <v>48.36</v>
      </c>
      <c r="CR6" s="36">
        <f t="shared" si="10"/>
        <v>48.7</v>
      </c>
      <c r="CS6" s="36">
        <f t="shared" si="10"/>
        <v>46.9</v>
      </c>
      <c r="CT6" s="36">
        <f t="shared" si="10"/>
        <v>47.95</v>
      </c>
      <c r="CU6" s="36">
        <f t="shared" si="10"/>
        <v>48.26</v>
      </c>
      <c r="CV6" s="35" t="str">
        <f>IF(CV7="","",IF(CV7="-","【-】","【"&amp;SUBSTITUTE(TEXT(CV7,"#,##0.00"),"-","△")&amp;"】"))</f>
        <v>【55.95】</v>
      </c>
      <c r="CW6" s="36">
        <f>IF(CW7="",NA(),CW7)</f>
        <v>83.38</v>
      </c>
      <c r="CX6" s="36">
        <f t="shared" ref="CX6:DF6" si="11">IF(CX7="",NA(),CX7)</f>
        <v>87.31</v>
      </c>
      <c r="CY6" s="36">
        <f t="shared" si="11"/>
        <v>91.39</v>
      </c>
      <c r="CZ6" s="36">
        <f t="shared" si="11"/>
        <v>91.12</v>
      </c>
      <c r="DA6" s="36">
        <f t="shared" si="11"/>
        <v>87.08</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352101</v>
      </c>
      <c r="D7" s="38">
        <v>47</v>
      </c>
      <c r="E7" s="38">
        <v>1</v>
      </c>
      <c r="F7" s="38">
        <v>0</v>
      </c>
      <c r="G7" s="38">
        <v>0</v>
      </c>
      <c r="H7" s="38" t="s">
        <v>97</v>
      </c>
      <c r="I7" s="38" t="s">
        <v>98</v>
      </c>
      <c r="J7" s="38" t="s">
        <v>99</v>
      </c>
      <c r="K7" s="38" t="s">
        <v>100</v>
      </c>
      <c r="L7" s="38" t="s">
        <v>101</v>
      </c>
      <c r="M7" s="38" t="s">
        <v>102</v>
      </c>
      <c r="N7" s="39" t="s">
        <v>103</v>
      </c>
      <c r="O7" s="39" t="s">
        <v>104</v>
      </c>
      <c r="P7" s="39">
        <v>7.0000000000000007E-2</v>
      </c>
      <c r="Q7" s="39">
        <v>2220</v>
      </c>
      <c r="R7" s="39">
        <v>51324</v>
      </c>
      <c r="S7" s="39">
        <v>92.13</v>
      </c>
      <c r="T7" s="39">
        <v>557.08000000000004</v>
      </c>
      <c r="U7" s="39">
        <v>38</v>
      </c>
      <c r="V7" s="39">
        <v>0.1</v>
      </c>
      <c r="W7" s="39">
        <v>380</v>
      </c>
      <c r="X7" s="39">
        <v>115.75</v>
      </c>
      <c r="Y7" s="39">
        <v>103.44</v>
      </c>
      <c r="Z7" s="39">
        <v>29.08</v>
      </c>
      <c r="AA7" s="39">
        <v>83.89</v>
      </c>
      <c r="AB7" s="39">
        <v>55.83</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13064.52</v>
      </c>
      <c r="BF7" s="39">
        <v>12375.35</v>
      </c>
      <c r="BG7" s="39">
        <v>12190.19</v>
      </c>
      <c r="BH7" s="39">
        <v>10990.84</v>
      </c>
      <c r="BI7" s="39">
        <v>10479.66</v>
      </c>
      <c r="BJ7" s="39">
        <v>1486.62</v>
      </c>
      <c r="BK7" s="39">
        <v>1510.14</v>
      </c>
      <c r="BL7" s="39">
        <v>1595.62</v>
      </c>
      <c r="BM7" s="39">
        <v>1302.33</v>
      </c>
      <c r="BN7" s="39">
        <v>1274.21</v>
      </c>
      <c r="BO7" s="39">
        <v>1074.1400000000001</v>
      </c>
      <c r="BP7" s="39">
        <v>3.68</v>
      </c>
      <c r="BQ7" s="39">
        <v>3.32</v>
      </c>
      <c r="BR7" s="39">
        <v>3.54</v>
      </c>
      <c r="BS7" s="39">
        <v>3.36</v>
      </c>
      <c r="BT7" s="39">
        <v>3.52</v>
      </c>
      <c r="BU7" s="39">
        <v>24.39</v>
      </c>
      <c r="BV7" s="39">
        <v>22.67</v>
      </c>
      <c r="BW7" s="39">
        <v>37.92</v>
      </c>
      <c r="BX7" s="39">
        <v>40.89</v>
      </c>
      <c r="BY7" s="39">
        <v>41.25</v>
      </c>
      <c r="BZ7" s="39">
        <v>54.36</v>
      </c>
      <c r="CA7" s="39">
        <v>5583.8</v>
      </c>
      <c r="CB7" s="39">
        <v>5953.64</v>
      </c>
      <c r="CC7" s="39">
        <v>5544.67</v>
      </c>
      <c r="CD7" s="39">
        <v>5813.77</v>
      </c>
      <c r="CE7" s="39">
        <v>5511.3</v>
      </c>
      <c r="CF7" s="39">
        <v>734.18</v>
      </c>
      <c r="CG7" s="39">
        <v>789.62</v>
      </c>
      <c r="CH7" s="39">
        <v>423.18</v>
      </c>
      <c r="CI7" s="39">
        <v>383.2</v>
      </c>
      <c r="CJ7" s="39">
        <v>383.25</v>
      </c>
      <c r="CK7" s="39">
        <v>296.39999999999998</v>
      </c>
      <c r="CL7" s="39">
        <v>22.76</v>
      </c>
      <c r="CM7" s="39">
        <v>22.31</v>
      </c>
      <c r="CN7" s="39">
        <v>20.32</v>
      </c>
      <c r="CO7" s="39">
        <v>20.99</v>
      </c>
      <c r="CP7" s="39">
        <v>21.26</v>
      </c>
      <c r="CQ7" s="39">
        <v>48.36</v>
      </c>
      <c r="CR7" s="39">
        <v>48.7</v>
      </c>
      <c r="CS7" s="39">
        <v>46.9</v>
      </c>
      <c r="CT7" s="39">
        <v>47.95</v>
      </c>
      <c r="CU7" s="39">
        <v>48.26</v>
      </c>
      <c r="CV7" s="39">
        <v>55.95</v>
      </c>
      <c r="CW7" s="39">
        <v>83.38</v>
      </c>
      <c r="CX7" s="39">
        <v>87.31</v>
      </c>
      <c r="CY7" s="39">
        <v>91.39</v>
      </c>
      <c r="CZ7" s="39">
        <v>91.12</v>
      </c>
      <c r="DA7" s="39">
        <v>87.08</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中田　博行</cp:lastModifiedBy>
  <dcterms:created xsi:type="dcterms:W3CDTF">2019-12-05T04:39:01Z</dcterms:created>
  <dcterms:modified xsi:type="dcterms:W3CDTF">2020-01-24T06:17:32Z</dcterms:modified>
  <cp:category/>
</cp:coreProperties>
</file>