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9 最終版\01 水道事業\02 法非適用\"/>
    </mc:Choice>
  </mc:AlternateContent>
  <workbookProtection workbookAlgorithmName="SHA-512" workbookHashValue="Id3mJ4nlWpJvLwsPfsrNqp3NXw61GMAoM5dQXuDxVFM53tm8MIINNsqME06ctOeSZEImT36Hpa5IMejinCeuNA==" workbookSaltValue="UDfT6QHJ1X1PsZuPfwDE/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<sst xmlns="http://schemas.openxmlformats.org/spreadsheetml/2006/main" count="225" uniqueCount="112">
  <si>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</si>
  <si>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</si>
  <si>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</si>
  <si>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</si>
  <si>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</si>
  <si>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</si>
  <si>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</si>
  <si>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</si>
  <si>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</si>
  <si>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</si>
  <si>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</si>
  <si>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</si>
  <si>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</si>
  <si>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</si>
  <si>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</si>
  <si>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</si>
  <si>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</si>
  <si>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</si>
  <si>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</si>
  <si>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</si>
  <si>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</si>
  <si>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</si>
  <si>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</si>
  <si>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</si>
  <si>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</si>
  <si>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</si>
  <si>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</si>
  <si>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</si>
  <si>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</si>
  <si>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</si>
  <si>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</si>
  <si>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</si>
  <si>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</si>
  <si>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</si>
  <si>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</si>
  <si>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</si>
  <si>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</si>
  <si>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</si>
  <si>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</si>
  <si>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</si>
  <si>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</si>
  <si>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</si>
  <si>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</si>
  <si>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</si>
  <si>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</si>
  <si>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</si>
  <si>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</si>
  <si>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</si>
  <si>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</si>
  <si>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</si>
  <si>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</si>
  <si>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</si>
  <si>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</si>
  <si>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</si>
  <si>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</si>
  <si>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</si>
  <si>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</si>
  <si>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</si>
  <si>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</si>
  <si>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</si>
  <si>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</si>
  <si>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</si>
  <si>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</si>
  <si>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</si>
  <si>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</si>
  <si>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</si>
  <si>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</si>
  <si>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</si>
  <si>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</si>
  <si>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</si>
  <si>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</si>
  <si>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</si>
  <si>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</si>
  <si>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</si>
  <si>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</si>
  <si>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</si>
  <si>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</si>
  <si>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</si>
  <si>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</si>
  <si>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</si>
  <si>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</si>
  <si>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</si>
  <si>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</si>
  <si>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</si>
  <si>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</si>
  <si>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</si>
  <si>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</si>
  <si>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</si>
  <si>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</si>
  <si>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</si>
  <si>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</si>
  <si>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</si>
  <si>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</si>
  <si>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</si>
  <si>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</si>
  <si>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</si>
  <si>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</si>
  <si>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</si>
  <si>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</si>
  <si>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</si>
  <si>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</si>
  <si>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</si>
  <si>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</si>
  <si>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</si>
  <si>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</si>
  <si>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</si>
  <si>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</si>
  <si>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</si>
  <si>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</si>
  <si>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1日より給水区域の大部分が水道事業会計に移行し、3離島のみが簡易水道となったことにより、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t>
    <rPh sb="1" eb="3">
      <t>ヘイセイ</t>
    </rPh>
    <rPh sb="5" eb="6">
      <t>ネン</t>
    </rPh>
    <rPh sb="7" eb="8">
      <t>ガツ</t>
    </rPh>
    <rPh sb="9" eb="10">
      <t>ヒ</t>
    </rPh>
    <rPh sb="12" eb="14">
      <t>キュウスイ</t>
    </rPh>
    <rPh sb="14" eb="16">
      <t>クイキ</t>
    </rPh>
    <rPh sb="17" eb="20">
      <t>ダイブブン</t>
    </rPh>
    <rPh sb="21" eb="23">
      <t>スイドウ</t>
    </rPh>
    <rPh sb="23" eb="25">
      <t>ジギョウ</t>
    </rPh>
    <rPh sb="25" eb="27">
      <t>カイケイ</t>
    </rPh>
    <rPh sb="28" eb="30">
      <t>イコウ</t>
    </rPh>
    <rPh sb="33" eb="35">
      <t>リトウ</t>
    </rPh>
    <rPh sb="38" eb="40">
      <t>カンイ</t>
    </rPh>
    <rPh sb="40" eb="42">
      <t>スイドウ</t>
    </rPh>
    <rPh sb="54" eb="56">
      <t>テイド</t>
    </rPh>
    <rPh sb="56" eb="58">
      <t>キュウスイ</t>
    </rPh>
    <rPh sb="62" eb="64">
      <t>タカド</t>
    </rPh>
    <rPh sb="70" eb="71">
      <t>エ</t>
    </rPh>
    <rPh sb="77" eb="79">
      <t>ロウスイ</t>
    </rPh>
    <rPh sb="80" eb="82">
      <t>ヨクセイ</t>
    </rPh>
    <rPh sb="83" eb="85">
      <t>シセツ</t>
    </rPh>
    <rPh sb="86" eb="88">
      <t>セツビ</t>
    </rPh>
    <rPh sb="89" eb="91">
      <t>シュウヤク</t>
    </rPh>
    <rPh sb="92" eb="94">
      <t>コウシン</t>
    </rPh>
    <rPh sb="99" eb="102">
      <t>コウリツテキ</t>
    </rPh>
    <rPh sb="103" eb="105">
      <t>ハイスイ</t>
    </rPh>
    <rPh sb="106" eb="107">
      <t>ツト</t>
    </rPh>
    <rPh sb="109" eb="111">
      <t>ヒツヨウ</t>
    </rPh>
    <rPh sb="120" eb="122">
      <t>コンゴ</t>
    </rPh>
    <rPh sb="126" eb="127">
      <t>ムカ</t>
    </rPh>
    <rPh sb="129" eb="131">
      <t>カンロ</t>
    </rPh>
    <rPh sb="132" eb="134">
      <t>シセツ</t>
    </rPh>
    <rPh sb="135" eb="137">
      <t>セツビ</t>
    </rPh>
    <rPh sb="138" eb="140">
      <t>コウシン</t>
    </rPh>
    <rPh sb="146" eb="148">
      <t>エンメイ</t>
    </rPh>
    <rPh sb="148" eb="149">
      <t>カ</t>
    </rPh>
    <rPh sb="150" eb="152">
      <t>セツビ</t>
    </rPh>
    <rPh sb="153" eb="156">
      <t>サイハイチ</t>
    </rPh>
    <rPh sb="165" eb="167">
      <t>アッシュク</t>
    </rPh>
    <rPh sb="168" eb="169">
      <t>ハカ</t>
    </rPh>
    <phoneticPr fontId="4"/>
  </si>
  <si>
    <t>　経営状況から、近年では修繕事業を主とし、老朽管や設備等の計画的な更新は行えていないが、現在実施の海底送水管布設事業を最優先とし、事業終了後、水道施設や管路の修繕、更新等を予定している。</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ゲンザイ</t>
    </rPh>
    <rPh sb="46" eb="48">
      <t>ジッシ</t>
    </rPh>
    <rPh sb="49" eb="51">
      <t>カイテイ</t>
    </rPh>
    <rPh sb="51" eb="53">
      <t>ソウスイ</t>
    </rPh>
    <rPh sb="53" eb="54">
      <t>カン</t>
    </rPh>
    <rPh sb="54" eb="56">
      <t>フセツ</t>
    </rPh>
    <rPh sb="56" eb="58">
      <t>ジギョウ</t>
    </rPh>
    <rPh sb="59" eb="60">
      <t>サイ</t>
    </rPh>
    <rPh sb="60" eb="62">
      <t>ユウセン</t>
    </rPh>
    <rPh sb="65" eb="67">
      <t>ジギョウ</t>
    </rPh>
    <rPh sb="67" eb="70">
      <t>シュウリョウゴ</t>
    </rPh>
    <rPh sb="71" eb="73">
      <t>スイドウ</t>
    </rPh>
    <rPh sb="73" eb="75">
      <t>シセツ</t>
    </rPh>
    <rPh sb="76" eb="78">
      <t>カンロ</t>
    </rPh>
    <rPh sb="79" eb="81">
      <t>シュウゼン</t>
    </rPh>
    <rPh sb="82" eb="84">
      <t>コウシン</t>
    </rPh>
    <rPh sb="84" eb="85">
      <t>トウ</t>
    </rPh>
    <rPh sb="86" eb="88">
      <t>ヨテイ</t>
    </rPh>
    <phoneticPr fontId="4"/>
  </si>
  <si>
    <t>　平成29年4月1日より3離島のみが簡易水道となったため、給水コストが高く、料金収入による独立採算が困難である。しかし、県内一の高料金水準のため、更なる経営の効率化に努めるとともに、一般会計からの繰入金確保による料金水準の維持に努めたい。
①収益的収支比率
　3離島のみの簡水となったため、給水収益は総収益の2割にも満たない。一般会計からの繰入金なしに経営が成り立っていない。
④企業債残高対給水収益比率
　給水収益の大部分が水道事業会計に移行したため、地方債残高の割合が増加した。
⑤料金回収率
　一般会計からの繰入金に大きく依存している。
⑥給水原価
　前年度より設備の維持管理費用が減少したことにより改善はされたが、平均値よりかなり高い。
⑦施設利用率
　月により配水量に大きな差があり、離島という特殊事情もあり、使用量を鑑みて施設の更新を検討する必要がある。
⑧有収率
　総配水量に対する使用水量の割合は、向上しているが、漏水の抑制など効率的な配水に努める必要がある。
　</t>
    <rPh sb="1" eb="3">
      <t>ヘイセイ</t>
    </rPh>
    <rPh sb="5" eb="6">
      <t>ネン</t>
    </rPh>
    <rPh sb="7" eb="8">
      <t>ガツ</t>
    </rPh>
    <rPh sb="9" eb="10">
      <t>ヒ</t>
    </rPh>
    <rPh sb="50" eb="52">
      <t>コンナン</t>
    </rPh>
    <rPh sb="121" eb="124">
      <t>シュウエキテキ</t>
    </rPh>
    <rPh sb="124" eb="126">
      <t>シュウシ</t>
    </rPh>
    <rPh sb="126" eb="128">
      <t>ヒリツ</t>
    </rPh>
    <rPh sb="131" eb="133">
      <t>リトウ</t>
    </rPh>
    <rPh sb="136" eb="138">
      <t>カンスイ</t>
    </rPh>
    <rPh sb="145" eb="147">
      <t>キュウスイ</t>
    </rPh>
    <rPh sb="147" eb="149">
      <t>シュウエキ</t>
    </rPh>
    <rPh sb="150" eb="153">
      <t>ソウシュウエキ</t>
    </rPh>
    <rPh sb="155" eb="156">
      <t>ワリ</t>
    </rPh>
    <rPh sb="158" eb="159">
      <t>ミ</t>
    </rPh>
    <rPh sb="163" eb="165">
      <t>イッパン</t>
    </rPh>
    <rPh sb="165" eb="167">
      <t>カイケイ</t>
    </rPh>
    <rPh sb="170" eb="172">
      <t>クリイレ</t>
    </rPh>
    <rPh sb="172" eb="173">
      <t>キン</t>
    </rPh>
    <rPh sb="176" eb="178">
      <t>ケイエイ</t>
    </rPh>
    <rPh sb="179" eb="180">
      <t>ナ</t>
    </rPh>
    <rPh sb="181" eb="182">
      <t>タ</t>
    </rPh>
    <rPh sb="190" eb="192">
      <t>キギョウ</t>
    </rPh>
    <rPh sb="192" eb="193">
      <t>サイ</t>
    </rPh>
    <rPh sb="193" eb="195">
      <t>ザンダカ</t>
    </rPh>
    <rPh sb="195" eb="196">
      <t>タイ</t>
    </rPh>
    <rPh sb="196" eb="198">
      <t>キュウスイ</t>
    </rPh>
    <rPh sb="198" eb="200">
      <t>シュウエキ</t>
    </rPh>
    <rPh sb="200" eb="202">
      <t>ヒリツ</t>
    </rPh>
    <rPh sb="204" eb="206">
      <t>キュウスイ</t>
    </rPh>
    <rPh sb="206" eb="208">
      <t>シュウエキ</t>
    </rPh>
    <rPh sb="209" eb="212">
      <t>ダイブブン</t>
    </rPh>
    <rPh sb="213" eb="215">
      <t>スイドウ</t>
    </rPh>
    <rPh sb="215" eb="217">
      <t>ジギョウ</t>
    </rPh>
    <rPh sb="217" eb="219">
      <t>カイケイ</t>
    </rPh>
    <rPh sb="220" eb="222">
      <t>イコウ</t>
    </rPh>
    <rPh sb="227" eb="230">
      <t>チホウサイ</t>
    </rPh>
    <rPh sb="230" eb="232">
      <t>ザンダカ</t>
    </rPh>
    <rPh sb="233" eb="235">
      <t>ワリアイ</t>
    </rPh>
    <rPh sb="236" eb="238">
      <t>ゾウカ</t>
    </rPh>
    <rPh sb="243" eb="245">
      <t>リョウキン</t>
    </rPh>
    <rPh sb="245" eb="247">
      <t>カイシュウ</t>
    </rPh>
    <rPh sb="247" eb="248">
      <t>リツ</t>
    </rPh>
    <rPh sb="250" eb="252">
      <t>イッパン</t>
    </rPh>
    <rPh sb="252" eb="254">
      <t>カイケイ</t>
    </rPh>
    <rPh sb="257" eb="259">
      <t>クリイレ</t>
    </rPh>
    <rPh sb="259" eb="260">
      <t>キン</t>
    </rPh>
    <rPh sb="261" eb="262">
      <t>オオ</t>
    </rPh>
    <rPh sb="264" eb="266">
      <t>イゾン</t>
    </rPh>
    <rPh sb="273" eb="275">
      <t>キュウスイ</t>
    </rPh>
    <rPh sb="275" eb="277">
      <t>ゲンカ</t>
    </rPh>
    <rPh sb="279" eb="282">
      <t>ゼンネンド</t>
    </rPh>
    <rPh sb="284" eb="286">
      <t>セツビ</t>
    </rPh>
    <rPh sb="287" eb="289">
      <t>イジ</t>
    </rPh>
    <rPh sb="289" eb="291">
      <t>カンリ</t>
    </rPh>
    <rPh sb="291" eb="293">
      <t>ヒヨウ</t>
    </rPh>
    <rPh sb="294" eb="296">
      <t>ゲンショウ</t>
    </rPh>
    <rPh sb="303" eb="305">
      <t>カイゼン</t>
    </rPh>
    <rPh sb="311" eb="313">
      <t>ヘイキン</t>
    </rPh>
    <rPh sb="313" eb="314">
      <t>チ</t>
    </rPh>
    <rPh sb="319" eb="320">
      <t>タカ</t>
    </rPh>
    <rPh sb="324" eb="326">
      <t>シセツ</t>
    </rPh>
    <rPh sb="326" eb="329">
      <t>リヨウリツ</t>
    </rPh>
    <rPh sb="331" eb="332">
      <t>ツキ</t>
    </rPh>
    <rPh sb="339" eb="340">
      <t>オオ</t>
    </rPh>
    <rPh sb="342" eb="343">
      <t>サ</t>
    </rPh>
    <rPh sb="347" eb="349">
      <t>リトウ</t>
    </rPh>
    <rPh sb="352" eb="354">
      <t>トクシュ</t>
    </rPh>
    <rPh sb="354" eb="356">
      <t>ジジョウ</t>
    </rPh>
    <rPh sb="367" eb="369">
      <t>シセツ</t>
    </rPh>
    <rPh sb="370" eb="372">
      <t>コウシン</t>
    </rPh>
    <rPh sb="373" eb="375">
      <t>ケントウ</t>
    </rPh>
    <rPh sb="377" eb="379">
      <t>ヒツヨウ</t>
    </rPh>
    <rPh sb="385" eb="387">
      <t>ユウシュウ</t>
    </rPh>
    <rPh sb="387" eb="388">
      <t>リツ</t>
    </rPh>
    <rPh sb="390" eb="391">
      <t>ソウ</t>
    </rPh>
    <rPh sb="391" eb="393">
      <t>ハイスイ</t>
    </rPh>
    <rPh sb="393" eb="394">
      <t>リョウ</t>
    </rPh>
    <rPh sb="395" eb="396">
      <t>タイ</t>
    </rPh>
    <rPh sb="398" eb="400">
      <t>シヨウ</t>
    </rPh>
    <rPh sb="400" eb="402">
      <t>スイリョウ</t>
    </rPh>
    <rPh sb="403" eb="405">
      <t>ワリアイ</t>
    </rPh>
    <rPh sb="415" eb="417">
      <t>ロウスイ</t>
    </rPh>
    <rPh sb="418" eb="420">
      <t>ヨクセイ</t>
    </rPh>
    <rPh sb="422" eb="424">
      <t>コウリツ</t>
    </rPh>
    <rPh sb="424" eb="425">
      <t>テキ</t>
    </rPh>
    <rPh sb="426" eb="428">
      <t>ハイスイ</t>
    </rPh>
    <rPh sb="429" eb="430">
      <t>ツト</t>
    </rPh>
    <rPh sb="432" eb="43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</si>
</sst>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0A-41C5-8231-54C16B3B0D6D}"/>
            </c:ext>
          </c:extLst>
        </c:ser>
        <c:dLbls>
          <c:showLegendKey val="0"/>
          <c:showVal val="0"/>
          <c:showCatName val="0"/>
          <c:showSerName val="0"/>
          <c:showPercent val="0"/>
          <c:showBubbleSize val="0"/>
        </c:dLbls>
        <c:gapWidth val="150"/>
        <c:axId val="410867280"/>
        <c:axId val="4108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410A-41C5-8231-54C16B3B0D6D}"/>
            </c:ext>
          </c:extLst>
        </c:ser>
        <c:dLbls>
          <c:showLegendKey val="0"/>
          <c:showVal val="0"/>
          <c:showCatName val="0"/>
          <c:showSerName val="0"/>
          <c:showPercent val="0"/>
          <c:showBubbleSize val="0"/>
        </c:dLbls>
        <c:marker val="1"/>
        <c:smooth val="0"/>
        <c:axId val="410867280"/>
        <c:axId val="410863752"/>
      </c:lineChart>
      <c:dateAx>
        <c:axId val="410867280"/>
        <c:scaling>
          <c:orientation val="minMax"/>
        </c:scaling>
        <c:delete val="1"/>
        <c:axPos val="b"/>
        <c:numFmt formatCode="ge" sourceLinked="1"/>
        <c:majorTickMark val="none"/>
        <c:minorTickMark val="none"/>
        <c:tickLblPos val="none"/>
        <c:crossAx val="410863752"/>
        <c:crosses val="autoZero"/>
        <c:auto val="1"/>
        <c:lblOffset val="100"/>
        <c:baseTimeUnit val="years"/>
      </c:dateAx>
      <c:valAx>
        <c:axId val="4108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49.51</c:v>
                </c:pt>
                <c:pt idx="1">
                  <c:v>49.36</c:v>
                </c:pt>
                <c:pt idx="2">
                  <c:v>50.68</c:v>
                </c:pt>
                <c:pt idx="3">
                  <c:v>29.55</c:v>
                </c:pt>
                <c:pt idx="4">
                  <c:v>29.8</c:v>
                </c:pt>
              </c:numCache>
            </c:numRef>
          </c:val>
          <c:extLst xmlns:c16r2="http://schemas.microsoft.com/office/drawing/2015/06/chart">
            <c:ext xmlns:c16="http://schemas.microsoft.com/office/drawing/2014/chart" uri="{C3380CC4-5D6E-409C-BE32-E72D297353CC}">
              <c16:uniqueId val="{00000000-9853-4B9F-BB28-375910F6B48F}"/>
            </c:ext>
          </c:extLst>
        </c:ser>
        <c:dLbls>
          <c:showLegendKey val="0"/>
          <c:showVal val="0"/>
          <c:showCatName val="0"/>
          <c:showSerName val="0"/>
          <c:showPercent val="0"/>
          <c:showBubbleSize val="0"/>
        </c:dLbls>
        <c:gapWidth val="150"/>
        <c:axId val="450960736"/>
        <c:axId val="4509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47.95</c:v>
                </c:pt>
                <c:pt idx="4">
                  <c:v>48.26</c:v>
                </c:pt>
              </c:numCache>
            </c:numRef>
          </c:val>
          <c:smooth val="0"/>
          <c:extLst xmlns:c16r2="http://schemas.microsoft.com/office/drawing/2015/06/chart">
            <c:ext xmlns:c16="http://schemas.microsoft.com/office/drawing/2014/chart" uri="{C3380CC4-5D6E-409C-BE32-E72D297353CC}">
              <c16:uniqueId val="{00000001-9853-4B9F-BB28-375910F6B48F}"/>
            </c:ext>
          </c:extLst>
        </c:ser>
        <c:dLbls>
          <c:showLegendKey val="0"/>
          <c:showVal val="0"/>
          <c:showCatName val="0"/>
          <c:showSerName val="0"/>
          <c:showPercent val="0"/>
          <c:showBubbleSize val="0"/>
        </c:dLbls>
        <c:marker val="1"/>
        <c:smooth val="0"/>
        <c:axId val="450960736"/>
        <c:axId val="450962304"/>
      </c:lineChart>
      <c:dateAx>
        <c:axId val="450960736"/>
        <c:scaling>
          <c:orientation val="minMax"/>
        </c:scaling>
        <c:delete val="1"/>
        <c:axPos val="b"/>
        <c:numFmt formatCode="ge" sourceLinked="1"/>
        <c:majorTickMark val="none"/>
        <c:minorTickMark val="none"/>
        <c:tickLblPos val="none"/>
        <c:crossAx val="450962304"/>
        <c:crosses val="autoZero"/>
        <c:auto val="1"/>
        <c:lblOffset val="100"/>
        <c:baseTimeUnit val="years"/>
      </c:dateAx>
      <c:valAx>
        <c:axId val="4509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75.39</c:v>
                </c:pt>
                <c:pt idx="1">
                  <c:v>74.510000000000005</c:v>
                </c:pt>
                <c:pt idx="2">
                  <c:v>72.2</c:v>
                </c:pt>
                <c:pt idx="3">
                  <c:v>92.16</c:v>
                </c:pt>
                <c:pt idx="4">
                  <c:v>90.39</c:v>
                </c:pt>
              </c:numCache>
            </c:numRef>
          </c:val>
          <c:extLst xmlns:c16r2="http://schemas.microsoft.com/office/drawing/2015/06/chart">
            <c:ext xmlns:c16="http://schemas.microsoft.com/office/drawing/2014/chart" uri="{C3380CC4-5D6E-409C-BE32-E72D297353CC}">
              <c16:uniqueId val="{00000000-F0C6-44CF-A16C-1A9F1E3C6F1E}"/>
            </c:ext>
          </c:extLst>
        </c:ser>
        <c:dLbls>
          <c:showLegendKey val="0"/>
          <c:showVal val="0"/>
          <c:showCatName val="0"/>
          <c:showSerName val="0"/>
          <c:showPercent val="0"/>
          <c:showBubbleSize val="0"/>
        </c:dLbls>
        <c:gapWidth val="150"/>
        <c:axId val="450963872"/>
        <c:axId val="4509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F0C6-44CF-A16C-1A9F1E3C6F1E}"/>
            </c:ext>
          </c:extLst>
        </c:ser>
        <c:dLbls>
          <c:showLegendKey val="0"/>
          <c:showVal val="0"/>
          <c:showCatName val="0"/>
          <c:showSerName val="0"/>
          <c:showPercent val="0"/>
          <c:showBubbleSize val="0"/>
        </c:dLbls>
        <c:marker val="1"/>
        <c:smooth val="0"/>
        <c:axId val="450963872"/>
        <c:axId val="450968576"/>
      </c:lineChart>
      <c:dateAx>
        <c:axId val="450963872"/>
        <c:scaling>
          <c:orientation val="minMax"/>
        </c:scaling>
        <c:delete val="1"/>
        <c:axPos val="b"/>
        <c:numFmt formatCode="ge" sourceLinked="1"/>
        <c:majorTickMark val="none"/>
        <c:minorTickMark val="none"/>
        <c:tickLblPos val="none"/>
        <c:crossAx val="450968576"/>
        <c:crosses val="autoZero"/>
        <c:auto val="1"/>
        <c:lblOffset val="100"/>
        <c:baseTimeUnit val="years"/>
      </c:dateAx>
      <c:valAx>
        <c:axId val="4509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79.930000000000007</c:v>
                </c:pt>
                <c:pt idx="1">
                  <c:v>78.260000000000005</c:v>
                </c:pt>
                <c:pt idx="2">
                  <c:v>78.8</c:v>
                </c:pt>
                <c:pt idx="3">
                  <c:v>96.23</c:v>
                </c:pt>
                <c:pt idx="4">
                  <c:v>98.97</c:v>
                </c:pt>
              </c:numCache>
            </c:numRef>
          </c:val>
          <c:extLst xmlns:c16r2="http://schemas.microsoft.com/office/drawing/2015/06/chart">
            <c:ext xmlns:c16="http://schemas.microsoft.com/office/drawing/2014/chart" uri="{C3380CC4-5D6E-409C-BE32-E72D297353CC}">
              <c16:uniqueId val="{00000000-A180-423B-8832-43C35B824179}"/>
            </c:ext>
          </c:extLst>
        </c:ser>
        <c:dLbls>
          <c:showLegendKey val="0"/>
          <c:showVal val="0"/>
          <c:showCatName val="0"/>
          <c:showSerName val="0"/>
          <c:showPercent val="0"/>
          <c:showBubbleSize val="0"/>
        </c:dLbls>
        <c:gapWidth val="150"/>
        <c:axId val="478194576"/>
        <c:axId val="47819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74.05</c:v>
                </c:pt>
                <c:pt idx="4">
                  <c:v>73.25</c:v>
                </c:pt>
              </c:numCache>
            </c:numRef>
          </c:val>
          <c:smooth val="0"/>
          <c:extLst xmlns:c16r2="http://schemas.microsoft.com/office/drawing/2015/06/chart">
            <c:ext xmlns:c16="http://schemas.microsoft.com/office/drawing/2014/chart" uri="{C3380CC4-5D6E-409C-BE32-E72D297353CC}">
              <c16:uniqueId val="{00000001-A180-423B-8832-43C35B824179}"/>
            </c:ext>
          </c:extLst>
        </c:ser>
        <c:dLbls>
          <c:showLegendKey val="0"/>
          <c:showVal val="0"/>
          <c:showCatName val="0"/>
          <c:showSerName val="0"/>
          <c:showPercent val="0"/>
          <c:showBubbleSize val="0"/>
        </c:dLbls>
        <c:marker val="1"/>
        <c:smooth val="0"/>
        <c:axId val="478194576"/>
        <c:axId val="478194968"/>
      </c:lineChart>
      <c:dateAx>
        <c:axId val="478194576"/>
        <c:scaling>
          <c:orientation val="minMax"/>
        </c:scaling>
        <c:delete val="1"/>
        <c:axPos val="b"/>
        <c:numFmt formatCode="ge" sourceLinked="1"/>
        <c:majorTickMark val="none"/>
        <c:minorTickMark val="none"/>
        <c:tickLblPos val="none"/>
        <c:crossAx val="478194968"/>
        <c:crosses val="autoZero"/>
        <c:auto val="1"/>
        <c:lblOffset val="100"/>
        <c:baseTimeUnit val="years"/>
      </c:dateAx>
      <c:valAx>
        <c:axId val="4781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FB-4353-9095-9C587CB49BC8}"/>
            </c:ext>
          </c:extLst>
        </c:ser>
        <c:dLbls>
          <c:showLegendKey val="0"/>
          <c:showVal val="0"/>
          <c:showCatName val="0"/>
          <c:showSerName val="0"/>
          <c:showPercent val="0"/>
          <c:showBubbleSize val="0"/>
        </c:dLbls>
        <c:gapWidth val="150"/>
        <c:axId val="478195752"/>
        <c:axId val="478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FB-4353-9095-9C587CB49BC8}"/>
            </c:ext>
          </c:extLst>
        </c:ser>
        <c:dLbls>
          <c:showLegendKey val="0"/>
          <c:showVal val="0"/>
          <c:showCatName val="0"/>
          <c:showSerName val="0"/>
          <c:showPercent val="0"/>
          <c:showBubbleSize val="0"/>
        </c:dLbls>
        <c:marker val="1"/>
        <c:smooth val="0"/>
        <c:axId val="478195752"/>
        <c:axId val="478200064"/>
      </c:lineChart>
      <c:dateAx>
        <c:axId val="478195752"/>
        <c:scaling>
          <c:orientation val="minMax"/>
        </c:scaling>
        <c:delete val="1"/>
        <c:axPos val="b"/>
        <c:numFmt formatCode="ge" sourceLinked="1"/>
        <c:majorTickMark val="none"/>
        <c:minorTickMark val="none"/>
        <c:tickLblPos val="none"/>
        <c:crossAx val="478200064"/>
        <c:crosses val="autoZero"/>
        <c:auto val="1"/>
        <c:lblOffset val="100"/>
        <c:baseTimeUnit val="years"/>
      </c:dateAx>
      <c:valAx>
        <c:axId val="478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6A-4145-AE5E-16C0A411DB11}"/>
            </c:ext>
          </c:extLst>
        </c:ser>
        <c:dLbls>
          <c:showLegendKey val="0"/>
          <c:showVal val="0"/>
          <c:showCatName val="0"/>
          <c:showSerName val="0"/>
          <c:showPercent val="0"/>
          <c:showBubbleSize val="0"/>
        </c:dLbls>
        <c:gapWidth val="150"/>
        <c:axId val="478196536"/>
        <c:axId val="478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6A-4145-AE5E-16C0A411DB11}"/>
            </c:ext>
          </c:extLst>
        </c:ser>
        <c:dLbls>
          <c:showLegendKey val="0"/>
          <c:showVal val="0"/>
          <c:showCatName val="0"/>
          <c:showSerName val="0"/>
          <c:showPercent val="0"/>
          <c:showBubbleSize val="0"/>
        </c:dLbls>
        <c:marker val="1"/>
        <c:smooth val="0"/>
        <c:axId val="478196536"/>
        <c:axId val="478196928"/>
      </c:lineChart>
      <c:dateAx>
        <c:axId val="478196536"/>
        <c:scaling>
          <c:orientation val="minMax"/>
        </c:scaling>
        <c:delete val="1"/>
        <c:axPos val="b"/>
        <c:numFmt formatCode="ge" sourceLinked="1"/>
        <c:majorTickMark val="none"/>
        <c:minorTickMark val="none"/>
        <c:tickLblPos val="none"/>
        <c:crossAx val="478196928"/>
        <c:crosses val="autoZero"/>
        <c:auto val="1"/>
        <c:lblOffset val="100"/>
        <c:baseTimeUnit val="years"/>
      </c:dateAx>
      <c:valAx>
        <c:axId val="478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0C-42BD-840D-D96F8A94143C}"/>
            </c:ext>
          </c:extLst>
        </c:ser>
        <c:dLbls>
          <c:showLegendKey val="0"/>
          <c:showVal val="0"/>
          <c:showCatName val="0"/>
          <c:showSerName val="0"/>
          <c:showPercent val="0"/>
          <c:showBubbleSize val="0"/>
        </c:dLbls>
        <c:gapWidth val="150"/>
        <c:axId val="478198888"/>
        <c:axId val="4781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0C-42BD-840D-D96F8A94143C}"/>
            </c:ext>
          </c:extLst>
        </c:ser>
        <c:dLbls>
          <c:showLegendKey val="0"/>
          <c:showVal val="0"/>
          <c:showCatName val="0"/>
          <c:showSerName val="0"/>
          <c:showPercent val="0"/>
          <c:showBubbleSize val="0"/>
        </c:dLbls>
        <c:marker val="1"/>
        <c:smooth val="0"/>
        <c:axId val="478198888"/>
        <c:axId val="478199280"/>
      </c:lineChart>
      <c:dateAx>
        <c:axId val="478198888"/>
        <c:scaling>
          <c:orientation val="minMax"/>
        </c:scaling>
        <c:delete val="1"/>
        <c:axPos val="b"/>
        <c:numFmt formatCode="ge" sourceLinked="1"/>
        <c:majorTickMark val="none"/>
        <c:minorTickMark val="none"/>
        <c:tickLblPos val="none"/>
        <c:crossAx val="478199280"/>
        <c:crosses val="autoZero"/>
        <c:auto val="1"/>
        <c:lblOffset val="100"/>
        <c:baseTimeUnit val="years"/>
      </c:dateAx>
      <c:valAx>
        <c:axId val="4781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B0-4A64-B21A-0091EAF1618E}"/>
            </c:ext>
          </c:extLst>
        </c:ser>
        <c:dLbls>
          <c:showLegendKey val="0"/>
          <c:showVal val="0"/>
          <c:showCatName val="0"/>
          <c:showSerName val="0"/>
          <c:showPercent val="0"/>
          <c:showBubbleSize val="0"/>
        </c:dLbls>
        <c:gapWidth val="150"/>
        <c:axId val="478202416"/>
        <c:axId val="47820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B0-4A64-B21A-0091EAF1618E}"/>
            </c:ext>
          </c:extLst>
        </c:ser>
        <c:dLbls>
          <c:showLegendKey val="0"/>
          <c:showVal val="0"/>
          <c:showCatName val="0"/>
          <c:showSerName val="0"/>
          <c:showPercent val="0"/>
          <c:showBubbleSize val="0"/>
        </c:dLbls>
        <c:marker val="1"/>
        <c:smooth val="0"/>
        <c:axId val="478202416"/>
        <c:axId val="478202808"/>
      </c:lineChart>
      <c:dateAx>
        <c:axId val="478202416"/>
        <c:scaling>
          <c:orientation val="minMax"/>
        </c:scaling>
        <c:delete val="1"/>
        <c:axPos val="b"/>
        <c:numFmt formatCode="ge" sourceLinked="1"/>
        <c:majorTickMark val="none"/>
        <c:minorTickMark val="none"/>
        <c:tickLblPos val="none"/>
        <c:crossAx val="478202808"/>
        <c:crosses val="autoZero"/>
        <c:auto val="1"/>
        <c:lblOffset val="100"/>
        <c:baseTimeUnit val="years"/>
      </c:dateAx>
      <c:valAx>
        <c:axId val="4782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575.19000000000005</c:v>
                </c:pt>
                <c:pt idx="1">
                  <c:v>541.34</c:v>
                </c:pt>
                <c:pt idx="2">
                  <c:v>582.23</c:v>
                </c:pt>
                <c:pt idx="3">
                  <c:v>1533.11</c:v>
                </c:pt>
                <c:pt idx="4">
                  <c:v>2231.6799999999998</c:v>
                </c:pt>
              </c:numCache>
            </c:numRef>
          </c:val>
          <c:extLst xmlns:c16r2="http://schemas.microsoft.com/office/drawing/2015/06/chart">
            <c:ext xmlns:c16="http://schemas.microsoft.com/office/drawing/2014/chart" uri="{C3380CC4-5D6E-409C-BE32-E72D297353CC}">
              <c16:uniqueId val="{00000000-2B4F-47EE-8442-53673FF9BEF8}"/>
            </c:ext>
          </c:extLst>
        </c:ser>
        <c:dLbls>
          <c:showLegendKey val="0"/>
          <c:showVal val="0"/>
          <c:showCatName val="0"/>
          <c:showSerName val="0"/>
          <c:showPercent val="0"/>
          <c:showBubbleSize val="0"/>
        </c:dLbls>
        <c:gapWidth val="150"/>
        <c:axId val="478203200"/>
        <c:axId val="4782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1302.33</c:v>
                </c:pt>
                <c:pt idx="4">
                  <c:v>1274.21</c:v>
                </c:pt>
              </c:numCache>
            </c:numRef>
          </c:val>
          <c:smooth val="0"/>
          <c:extLst xmlns:c16r2="http://schemas.microsoft.com/office/drawing/2015/06/chart">
            <c:ext xmlns:c16="http://schemas.microsoft.com/office/drawing/2014/chart" uri="{C3380CC4-5D6E-409C-BE32-E72D297353CC}">
              <c16:uniqueId val="{00000001-2B4F-47EE-8442-53673FF9BEF8}"/>
            </c:ext>
          </c:extLst>
        </c:ser>
        <c:dLbls>
          <c:showLegendKey val="0"/>
          <c:showVal val="0"/>
          <c:showCatName val="0"/>
          <c:showSerName val="0"/>
          <c:showPercent val="0"/>
          <c:showBubbleSize val="0"/>
        </c:dLbls>
        <c:marker val="1"/>
        <c:smooth val="0"/>
        <c:axId val="478203200"/>
        <c:axId val="478203592"/>
      </c:lineChart>
      <c:dateAx>
        <c:axId val="478203200"/>
        <c:scaling>
          <c:orientation val="minMax"/>
        </c:scaling>
        <c:delete val="1"/>
        <c:axPos val="b"/>
        <c:numFmt formatCode="ge" sourceLinked="1"/>
        <c:majorTickMark val="none"/>
        <c:minorTickMark val="none"/>
        <c:tickLblPos val="none"/>
        <c:crossAx val="478203592"/>
        <c:crosses val="autoZero"/>
        <c:auto val="1"/>
        <c:lblOffset val="100"/>
        <c:baseTimeUnit val="years"/>
      </c:dateAx>
      <c:valAx>
        <c:axId val="4782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52.71</c:v>
                </c:pt>
                <c:pt idx="1">
                  <c:v>50.15</c:v>
                </c:pt>
                <c:pt idx="2">
                  <c:v>52.31</c:v>
                </c:pt>
                <c:pt idx="3">
                  <c:v>13.42</c:v>
                </c:pt>
                <c:pt idx="4">
                  <c:v>19.53</c:v>
                </c:pt>
              </c:numCache>
            </c:numRef>
          </c:val>
          <c:extLst xmlns:c16r2="http://schemas.microsoft.com/office/drawing/2015/06/chart">
            <c:ext xmlns:c16="http://schemas.microsoft.com/office/drawing/2014/chart" uri="{C3380CC4-5D6E-409C-BE32-E72D297353CC}">
              <c16:uniqueId val="{00000000-4B11-4616-B106-8E25841D4C17}"/>
            </c:ext>
          </c:extLst>
        </c:ser>
        <c:dLbls>
          <c:showLegendKey val="0"/>
          <c:showVal val="0"/>
          <c:showCatName val="0"/>
          <c:showSerName val="0"/>
          <c:showPercent val="0"/>
          <c:showBubbleSize val="0"/>
        </c:dLbls>
        <c:gapWidth val="150"/>
        <c:axId val="478201632"/>
        <c:axId val="45096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40.89</c:v>
                </c:pt>
                <c:pt idx="4">
                  <c:v>41.25</c:v>
                </c:pt>
              </c:numCache>
            </c:numRef>
          </c:val>
          <c:smooth val="0"/>
          <c:extLst xmlns:c16r2="http://schemas.microsoft.com/office/drawing/2015/06/chart">
            <c:ext xmlns:c16="http://schemas.microsoft.com/office/drawing/2014/chart" uri="{C3380CC4-5D6E-409C-BE32-E72D297353CC}">
              <c16:uniqueId val="{00000001-4B11-4616-B106-8E25841D4C17}"/>
            </c:ext>
          </c:extLst>
        </c:ser>
        <c:dLbls>
          <c:showLegendKey val="0"/>
          <c:showVal val="0"/>
          <c:showCatName val="0"/>
          <c:showSerName val="0"/>
          <c:showPercent val="0"/>
          <c:showBubbleSize val="0"/>
        </c:dLbls>
        <c:marker val="1"/>
        <c:smooth val="0"/>
        <c:axId val="478201632"/>
        <c:axId val="450963480"/>
      </c:lineChart>
      <c:dateAx>
        <c:axId val="478201632"/>
        <c:scaling>
          <c:orientation val="minMax"/>
        </c:scaling>
        <c:delete val="1"/>
        <c:axPos val="b"/>
        <c:numFmt formatCode="ge" sourceLinked="1"/>
        <c:majorTickMark val="none"/>
        <c:minorTickMark val="none"/>
        <c:tickLblPos val="none"/>
        <c:crossAx val="450963480"/>
        <c:crosses val="autoZero"/>
        <c:auto val="1"/>
        <c:lblOffset val="100"/>
        <c:baseTimeUnit val="years"/>
      </c:dateAx>
      <c:valAx>
        <c:axId val="45096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491.76</c:v>
                </c:pt>
                <c:pt idx="1">
                  <c:v>527.59</c:v>
                </c:pt>
                <c:pt idx="2">
                  <c:v>438.7</c:v>
                </c:pt>
                <c:pt idx="3">
                  <c:v>2020.48</c:v>
                </c:pt>
                <c:pt idx="4">
                  <c:v>1397.59</c:v>
                </c:pt>
              </c:numCache>
            </c:numRef>
          </c:val>
          <c:extLst xmlns:c16r2="http://schemas.microsoft.com/office/drawing/2015/06/chart">
            <c:ext xmlns:c16="http://schemas.microsoft.com/office/drawing/2014/chart" uri="{C3380CC4-5D6E-409C-BE32-E72D297353CC}">
              <c16:uniqueId val="{00000000-1E84-46C4-8F2E-ADB602B4CDC7}"/>
            </c:ext>
          </c:extLst>
        </c:ser>
        <c:dLbls>
          <c:showLegendKey val="0"/>
          <c:showVal val="0"/>
          <c:showCatName val="0"/>
          <c:showSerName val="0"/>
          <c:showPercent val="0"/>
          <c:showBubbleSize val="0"/>
        </c:dLbls>
        <c:gapWidth val="150"/>
        <c:axId val="450957992"/>
        <c:axId val="4509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383.2</c:v>
                </c:pt>
                <c:pt idx="4">
                  <c:v>383.25</c:v>
                </c:pt>
              </c:numCache>
            </c:numRef>
          </c:val>
          <c:smooth val="0"/>
          <c:extLst xmlns:c16r2="http://schemas.microsoft.com/office/drawing/2015/06/chart">
            <c:ext xmlns:c16="http://schemas.microsoft.com/office/drawing/2014/chart" uri="{C3380CC4-5D6E-409C-BE32-E72D297353CC}">
              <c16:uniqueId val="{00000001-1E84-46C4-8F2E-ADB602B4CDC7}"/>
            </c:ext>
          </c:extLst>
        </c:ser>
        <c:dLbls>
          <c:showLegendKey val="0"/>
          <c:showVal val="0"/>
          <c:showCatName val="0"/>
          <c:showSerName val="0"/>
          <c:showPercent val="0"/>
          <c:showBubbleSize val="0"/>
        </c:dLbls>
        <c:marker val="1"/>
        <c:smooth val="0"/>
        <c:axId val="450957992"/>
        <c:axId val="450958384"/>
      </c:lineChart>
      <c:dateAx>
        <c:axId val="450957992"/>
        <c:scaling>
          <c:orientation val="minMax"/>
        </c:scaling>
        <c:delete val="1"/>
        <c:axPos val="b"/>
        <c:numFmt formatCode="ge" sourceLinked="1"/>
        <c:majorTickMark val="none"/>
        <c:minorTickMark val="none"/>
        <c:tickLblPos val="none"/>
        <c:crossAx val="450958384"/>
        <c:crosses val="autoZero"/>
        <c:auto val="1"/>
        <c:lblOffset val="100"/>
        <c:baseTimeUnit val="years"/>
      </c:dateAx>
      <c:valAx>
        <c:axId val="4509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周防大島町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16320</v>
      </c>
      <c r="AM8" s="66"/>
      <c r="AN8" s="66"/>
      <c r="AO8" s="66"/>
      <c r="AP8" s="66"/>
      <c r="AQ8" s="66"/>
      <c r="AR8" s="66"/>
      <c r="AS8" s="66"/>
      <c r="AT8" s="65">
        <f>データ!$S$6</f>
        <v>138.09</v>
      </c>
      <c r="AU8" s="65"/>
      <c r="AV8" s="65"/>
      <c r="AW8" s="65"/>
      <c r="AX8" s="65"/>
      <c r="AY8" s="65"/>
      <c r="AZ8" s="65"/>
      <c r="BA8" s="65"/>
      <c r="BB8" s="65">
        <f>データ!$T$6</f>
        <v>118.18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1.41</v>
      </c>
      <c r="Q10" s="65"/>
      <c r="R10" s="65"/>
      <c r="S10" s="65"/>
      <c r="T10" s="65"/>
      <c r="U10" s="65"/>
      <c r="V10" s="65"/>
      <c r="W10" s="66">
        <f>データ!$Q$6</f>
        <v>4743</v>
      </c>
      <c r="X10" s="66"/>
      <c r="Y10" s="66"/>
      <c r="Z10" s="66"/>
      <c r="AA10" s="66"/>
      <c r="AB10" s="66"/>
      <c r="AC10" s="66"/>
      <c r="AD10" s="2"/>
      <c r="AE10" s="2"/>
      <c r="AF10" s="2"/>
      <c r="AG10" s="2"/>
      <c r="AH10" s="2"/>
      <c r="AI10" s="2"/>
      <c r="AJ10" s="2"/>
      <c r="AK10" s="2"/>
      <c r="AL10" s="66">
        <f>データ!$U$6</f>
        <v>227</v>
      </c>
      <c r="AM10" s="66"/>
      <c r="AN10" s="66"/>
      <c r="AO10" s="66"/>
      <c r="AP10" s="66"/>
      <c r="AQ10" s="66"/>
      <c r="AR10" s="66"/>
      <c r="AS10" s="66"/>
      <c r="AT10" s="65">
        <f>データ!$V$6</f>
        <v>0.79</v>
      </c>
      <c r="AU10" s="65"/>
      <c r="AV10" s="65"/>
      <c r="AW10" s="65"/>
      <c r="AX10" s="65"/>
      <c r="AY10" s="65"/>
      <c r="AZ10" s="65"/>
      <c r="BA10" s="65"/>
      <c r="BB10" s="65">
        <f>データ!$W$6</f>
        <v>287.33999999999997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iQ0UVApxk9ZuTvZ7cy8RhVIWgk9cLuyj/WqFvbvj6c2IA1M5QN2rsfMO+RCMJMUgbeJmnXV/7TuxOcxSzSXmgw==" saltValue="+Rc+yETKz/L+G8d/jXJc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353051</v>
      </c>
      <c r="D6" s="34">
        <f t="shared" si="3"/>
        <v>47</v>
      </c>
      <c r="E6" s="34">
        <f t="shared" si="3"/>
        <v>1</v>
      </c>
      <c r="F6" s="34">
        <f t="shared" si="3"/>
        <v>0</v>
      </c>
      <c r="G6" s="34">
        <f t="shared" si="3"/>
        <v>0</v>
      </c>
      <c r="H6" s="34" t="str">
        <f t="shared" si="3"/>
        <v>山口県　周防大島町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1.41</v>
      </c>
      <c r="Q6" s="35">
        <f t="shared" si="3"/>
        <v>4743</v>
      </c>
      <c r="R6" s="35">
        <f t="shared" si="3"/>
        <v>16320</v>
      </c>
      <c r="S6" s="35">
        <f t="shared" si="3"/>
        <v>138.09</v>
      </c>
      <c r="T6" s="35">
        <f t="shared" si="3"/>
        <v>118.18</v>
      </c>
      <c r="U6" s="35">
        <f t="shared" si="3"/>
        <v>227</v>
      </c>
      <c r="V6" s="35">
        <f t="shared" si="3"/>
        <v>0.79</v>
      </c>
      <c r="W6" s="35">
        <f t="shared" si="3"/>
        <v>287.33999999999997</v>
      </c>
      <c r="X6" s="36">
        <f>IF(X7="",NA(),X7)</f>
        <v>79.930000000000007</v>
      </c>
      <c r="Y6" s="36">
        <f t="shared" ref="Y6:AG6" si="4">IF(Y7="",NA(),Y7)</f>
        <v>78.260000000000005</v>
      </c>
      <c r="Z6" s="36">
        <f t="shared" si="4"/>
        <v>78.8</v>
      </c>
      <c r="AA6" s="36">
        <f t="shared" si="4"/>
        <v>96.23</v>
      </c>
      <c r="AB6" s="36">
        <f t="shared" si="4"/>
        <v>98.97</v>
      </c>
      <c r="AC6" s="36">
        <f t="shared" si="4"/>
        <v>77.48</v>
      </c>
      <c r="AD6" s="36">
        <f t="shared" si="4"/>
        <v>76.02</v>
      </c>
      <c r="AE6" s="36">
        <f t="shared" si="4"/>
        <v>77.66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575.19000000000005</v>
      </c>
      <c r="BF6" s="36">
        <f t="shared" ref="BF6:BN6" si="7">IF(BF7="",NA(),BF7)</f>
        <v>541.34</v>
      </c>
      <c r="BG6" s="36">
        <f t="shared" si="7"/>
        <v>582.23</v>
      </c>
      <c r="BH6" s="36">
        <f t="shared" si="7"/>
        <v>1533.11</v>
      </c>
      <c r="BI6" s="36">
        <f t="shared" si="7"/>
        <v>2231.6799999999998</v>
      </c>
      <c r="BJ6" s="36">
        <f t="shared" si="7"/>
        <v>1285.3599999999999</v>
      </c>
      <c r="BK6" s="36">
        <f t="shared" si="7"/>
        <v>1246.73</v>
      </c>
      <c r="BL6" s="36">
        <f t="shared" si="7"/>
        <v>1281.51</v>
      </c>
      <c r="BM6" s="36">
        <f t="shared" si="7"/>
        <v>1302.33</v>
      </c>
      <c r="BN6" s="36">
        <f t="shared" si="7"/>
        <v>1274.21</v>
      </c>
      <c r="BO6" s="35" t="str">
        <f>IF(BO7="","",IF(BO7="-","【-】","【"&amp;SUBSTITUTE(TEXT(BO7,"#,##0.00"),"-","△")&amp;"】"))</f>
        <v>【1,074.14】</v>
      </c>
      <c r="BP6" s="36">
        <f>IF(BP7="",NA(),BP7)</f>
        <v>52.71</v>
      </c>
      <c r="BQ6" s="36">
        <f t="shared" ref="BQ6:BY6" si="8">IF(BQ7="",NA(),BQ7)</f>
        <v>50.15</v>
      </c>
      <c r="BR6" s="36">
        <f t="shared" si="8"/>
        <v>52.31</v>
      </c>
      <c r="BS6" s="36">
        <f t="shared" si="8"/>
        <v>13.42</v>
      </c>
      <c r="BT6" s="36">
        <f t="shared" si="8"/>
        <v>19.53</v>
      </c>
      <c r="BU6" s="36">
        <f t="shared" si="8"/>
        <v>54.45</v>
      </c>
      <c r="BV6" s="36">
        <f t="shared" si="8"/>
        <v>54.33</v>
      </c>
      <c r="BW6" s="36">
        <f t="shared" si="8"/>
        <v>55.02</v>
      </c>
      <c r="BX6" s="36">
        <f t="shared" si="8"/>
        <v>40.89</v>
      </c>
      <c r="BY6" s="36">
        <f t="shared" si="8"/>
        <v>41.25</v>
      </c>
      <c r="BZ6" s="35" t="str">
        <f>IF(BZ7="","",IF(BZ7="-","【-】","【"&amp;SUBSTITUTE(TEXT(BZ7,"#,##0.00"),"-","△")&amp;"】"))</f>
        <v>【54.36】</v>
      </c>
      <c r="CA6" s="36">
        <f>IF(CA7="",NA(),CA7)</f>
        <v>491.76</v>
      </c>
      <c r="CB6" s="36">
        <f t="shared" ref="CB6:CJ6" si="9">IF(CB7="",NA(),CB7)</f>
        <v>527.59</v>
      </c>
      <c r="CC6" s="36">
        <f t="shared" si="9"/>
        <v>438.7</v>
      </c>
      <c r="CD6" s="36">
        <f t="shared" si="9"/>
        <v>2020.48</v>
      </c>
      <c r="CE6" s="36">
        <f t="shared" si="9"/>
        <v>1397.59</v>
      </c>
      <c r="CF6" s="36">
        <f t="shared" si="9"/>
        <v>332.75</v>
      </c>
      <c r="CG6" s="36">
        <f t="shared" si="9"/>
        <v>341.05</v>
      </c>
      <c r="CH6" s="36">
        <f t="shared" si="9"/>
        <v>330.62</v>
      </c>
      <c r="CI6" s="36">
        <f t="shared" si="9"/>
        <v>383.2</v>
      </c>
      <c r="CJ6" s="36">
        <f t="shared" si="9"/>
        <v>383.25</v>
      </c>
      <c r="CK6" s="35" t="str">
        <f>IF(CK7="","",IF(CK7="-","【-】","【"&amp;SUBSTITUTE(TEXT(CK7,"#,##0.00"),"-","△")&amp;"】"))</f>
        <v>【296.40】</v>
      </c>
      <c r="CL6" s="36">
        <f>IF(CL7="",NA(),CL7)</f>
        <v>49.51</v>
      </c>
      <c r="CM6" s="36">
        <f t="shared" ref="CM6:CU6" si="10">IF(CM7="",NA(),CM7)</f>
        <v>49.36</v>
      </c>
      <c r="CN6" s="36">
        <f t="shared" si="10"/>
        <v>50.68</v>
      </c>
      <c r="CO6" s="36">
        <f t="shared" si="10"/>
        <v>29.55</v>
      </c>
      <c r="CP6" s="36">
        <f t="shared" si="10"/>
        <v>29.8</v>
      </c>
      <c r="CQ6" s="36">
        <f t="shared" si="10"/>
        <v>60.68</v>
      </c>
      <c r="CR6" s="36">
        <f t="shared" si="10"/>
        <v>59.87</v>
      </c>
      <c r="CS6" s="36">
        <f t="shared" si="10"/>
        <v>59.59</v>
      </c>
      <c r="CT6" s="36">
        <f t="shared" si="10"/>
        <v>47.95</v>
      </c>
      <c r="CU6" s="36">
        <f t="shared" si="10"/>
        <v>48.26</v>
      </c>
      <c r="CV6" s="35" t="str">
        <f>IF(CV7="","",IF(CV7="-","【-】","【"&amp;SUBSTITUTE(TEXT(CV7,"#,##0.00"),"-","△")&amp;"】"))</f>
        <v>【55.95】</v>
      </c>
      <c r="CW6" s="36">
        <f>IF(CW7="",NA(),CW7)</f>
        <v>75.39</v>
      </c>
      <c r="CX6" s="36">
        <f t="shared" ref="CX6:DF6" si="11">IF(CX7="",NA(),CX7)</f>
        <v>74.510000000000005</v>
      </c>
      <c r="CY6" s="36">
        <f t="shared" si="11"/>
        <v>72.2</v>
      </c>
      <c r="CZ6" s="36">
        <f t="shared" si="11"/>
        <v>92.16</v>
      </c>
      <c r="DA6" s="36">
        <f t="shared" si="11"/>
        <v>90.39</v>
      </c>
      <c r="DB6" s="36">
        <f t="shared" si="11"/>
        <v>75.760000000000005</v>
      </c>
      <c r="DC6" s="36">
        <f t="shared" si="11"/>
        <v>75.48</v>
      </c>
      <c r="DD6" s="36">
        <f t="shared" si="11"/>
        <v>74.64</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0.55000000000000004</v>
      </c>
      <c r="EJ6" s="36">
        <f t="shared" si="14"/>
        <v>0.54</v>
      </c>
      <c r="EK6" s="36">
        <f t="shared" si="14"/>
        <v>0.43</v>
      </c>
      <c r="EL6" s="36">
        <f t="shared" si="14"/>
        <v>0.56999999999999995</v>
      </c>
      <c r="EM6" s="36">
        <f t="shared" si="14"/>
        <v>0.62</v>
      </c>
      <c r="EN6" s="35" t="str">
        <f>IF(EN7="","",IF(EN7="-","【-】","【"&amp;SUBSTITUTE(TEXT(EN7,"#,##0.00"),"-","△")&amp;"】"))</f>
        <v>【0.54】</v>
      </c>
    </row>
    <row r="7" spans="1:144" s="37" customFormat="1" x14ac:dyDescent="0.15">
      <c r="A7" s="29"/>
      <c r="B7" s="38">
        <v>2018</v>
      </c>
      <c r="C7" s="38">
        <v>353051</v>
      </c>
      <c r="D7" s="38">
        <v>47</v>
      </c>
      <c r="E7" s="38">
        <v>1</v>
      </c>
      <c r="F7" s="38">
        <v>0</v>
      </c>
      <c r="G7" s="38">
        <v>0</v>
      </c>
      <c r="H7" s="38" t="s">
        <v>96</v>
      </c>
      <c r="I7" s="38" t="s">
        <v>97</v>
      </c>
      <c r="J7" s="38" t="s">
        <v>98</v>
      </c>
      <c r="K7" s="38" t="s">
        <v>99</v>
      </c>
      <c r="L7" s="38" t="s">
        <v>100</v>
      </c>
      <c r="M7" s="38" t="s">
        <v>101</v>
      </c>
      <c r="N7" s="39" t="s">
        <v>102</v>
      </c>
      <c r="O7" s="39" t="s">
        <v>103</v>
      </c>
      <c r="P7" s="39">
        <v>1.41</v>
      </c>
      <c r="Q7" s="39">
        <v>4743</v>
      </c>
      <c r="R7" s="39">
        <v>16320</v>
      </c>
      <c r="S7" s="39">
        <v>138.09</v>
      </c>
      <c r="T7" s="39">
        <v>118.18</v>
      </c>
      <c r="U7" s="39">
        <v>227</v>
      </c>
      <c r="V7" s="39">
        <v>0.79</v>
      </c>
      <c r="W7" s="39">
        <v>287.33999999999997</v>
      </c>
      <c r="X7" s="39">
        <v>79.930000000000007</v>
      </c>
      <c r="Y7" s="39">
        <v>78.260000000000005</v>
      </c>
      <c r="Z7" s="39">
        <v>78.8</v>
      </c>
      <c r="AA7" s="39">
        <v>96.23</v>
      </c>
      <c r="AB7" s="39">
        <v>98.97</v>
      </c>
      <c r="AC7" s="39">
        <v>77.48</v>
      </c>
      <c r="AD7" s="39">
        <v>76.02</v>
      </c>
      <c r="AE7" s="39">
        <v>77.66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575.19000000000005</v>
      </c>
      <c r="BF7" s="39">
        <v>541.34</v>
      </c>
      <c r="BG7" s="39">
        <v>582.23</v>
      </c>
      <c r="BH7" s="39">
        <v>1533.11</v>
      </c>
      <c r="BI7" s="39">
        <v>2231.6799999999998</v>
      </c>
      <c r="BJ7" s="39">
        <v>1285.3599999999999</v>
      </c>
      <c r="BK7" s="39">
        <v>1246.73</v>
      </c>
      <c r="BL7" s="39">
        <v>1281.51</v>
      </c>
      <c r="BM7" s="39">
        <v>1302.33</v>
      </c>
      <c r="BN7" s="39">
        <v>1274.21</v>
      </c>
      <c r="BO7" s="39">
        <v>1074.1400000000001</v>
      </c>
      <c r="BP7" s="39">
        <v>52.71</v>
      </c>
      <c r="BQ7" s="39">
        <v>50.15</v>
      </c>
      <c r="BR7" s="39">
        <v>52.31</v>
      </c>
      <c r="BS7" s="39">
        <v>13.42</v>
      </c>
      <c r="BT7" s="39">
        <v>19.53</v>
      </c>
      <c r="BU7" s="39">
        <v>54.45</v>
      </c>
      <c r="BV7" s="39">
        <v>54.33</v>
      </c>
      <c r="BW7" s="39">
        <v>55.02</v>
      </c>
      <c r="BX7" s="39">
        <v>40.89</v>
      </c>
      <c r="BY7" s="39">
        <v>41.25</v>
      </c>
      <c r="BZ7" s="39">
        <v>54.36</v>
      </c>
      <c r="CA7" s="39">
        <v>491.76</v>
      </c>
      <c r="CB7" s="39">
        <v>527.59</v>
      </c>
      <c r="CC7" s="39">
        <v>438.7</v>
      </c>
      <c r="CD7" s="39">
        <v>2020.48</v>
      </c>
      <c r="CE7" s="39">
        <v>1397.59</v>
      </c>
      <c r="CF7" s="39">
        <v>332.75</v>
      </c>
      <c r="CG7" s="39">
        <v>341.05</v>
      </c>
      <c r="CH7" s="39">
        <v>330.62</v>
      </c>
      <c r="CI7" s="39">
        <v>383.2</v>
      </c>
      <c r="CJ7" s="39">
        <v>383.25</v>
      </c>
      <c r="CK7" s="39">
        <v>296.39999999999998</v>
      </c>
      <c r="CL7" s="39">
        <v>49.51</v>
      </c>
      <c r="CM7" s="39">
        <v>49.36</v>
      </c>
      <c r="CN7" s="39">
        <v>50.68</v>
      </c>
      <c r="CO7" s="39">
        <v>29.55</v>
      </c>
      <c r="CP7" s="39">
        <v>29.8</v>
      </c>
      <c r="CQ7" s="39">
        <v>60.68</v>
      </c>
      <c r="CR7" s="39">
        <v>59.87</v>
      </c>
      <c r="CS7" s="39">
        <v>59.59</v>
      </c>
      <c r="CT7" s="39">
        <v>47.95</v>
      </c>
      <c r="CU7" s="39">
        <v>48.26</v>
      </c>
      <c r="CV7" s="39">
        <v>55.95</v>
      </c>
      <c r="CW7" s="39">
        <v>75.39</v>
      </c>
      <c r="CX7" s="39">
        <v>74.510000000000005</v>
      </c>
      <c r="CY7" s="39">
        <v>72.2</v>
      </c>
      <c r="CZ7" s="39">
        <v>92.16</v>
      </c>
      <c r="DA7" s="39">
        <v>90.39</v>
      </c>
      <c r="DB7" s="39">
        <v>75.760000000000005</v>
      </c>
      <c r="DC7" s="39">
        <v>75.48</v>
      </c>
      <c r="DD7" s="39">
        <v>74.64</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0.55000000000000004</v>
      </c>
      <c r="EJ7" s="39">
        <v>0.54</v>
      </c>
      <c r="EK7" s="39">
        <v>0.43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原田　智光</cp:lastModifiedBy>
  <cp:lastPrinted>2020-02-26T04:19:45Z</cp:lastPrinted>
  <dcterms:created xsi:type="dcterms:W3CDTF">2019-12-05T04:39:03Z</dcterms:created>
  <dcterms:modified xsi:type="dcterms:W3CDTF">2020-02-26T04:21:00Z</dcterms:modified>
</cp:coreProperties>
</file>