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2lxDUtDtbJd8kOj8PXFdC2OOzCQDQ1iUa9QrljnaDeWM+UrwgrvdB+V3CahArRU/FMbYtqQwmlIBQBY2713wQ==" workbookSaltValue="9bt3vhvwS8eFyu4o6dbhH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<sst xmlns="http://schemas.openxmlformats.org/spreadsheetml/2006/main" count="225" uniqueCount="112">
  <si>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</si>
  <si>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</si>
  <si>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</si>
  <si>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</si>
  <si>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</si>
  <si>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</si>
  <si>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</si>
  <si>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</si>
  <si>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</si>
  <si>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</si>
  <si>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</si>
  <si>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</si>
  <si>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</si>
  <si>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</si>
  <si>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</si>
  <si>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</si>
  <si>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</si>
  <si>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</si>
  <si>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</si>
  <si>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</si>
  <si>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</si>
  <si>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</si>
  <si>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</si>
  <si>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</si>
  <si>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</si>
  <si>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</si>
  <si>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</si>
  <si>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</si>
  <si>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</si>
  <si>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</si>
  <si>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</si>
  <si>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</si>
  <si>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</si>
  <si>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</si>
  <si>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</si>
  <si>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</si>
  <si>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</si>
  <si>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</si>
  <si>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</si>
  <si>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</si>
  <si>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</si>
  <si>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</si>
  <si>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</si>
  <si>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</si>
  <si>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</si>
  <si>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</si>
  <si>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</si>
  <si>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</si>
  <si>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</si>
  <si>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</si>
  <si>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</si>
  <si>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</si>
  <si>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</si>
  <si>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</si>
  <si>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</si>
  <si>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</si>
  <si>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</si>
  <si>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</si>
  <si>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</si>
  <si>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</si>
  <si>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</si>
  <si>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</si>
  <si>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</si>
  <si>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</si>
  <si>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</si>
  <si>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</si>
  <si>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</si>
  <si>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</si>
  <si>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</si>
  <si>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</si>
  <si>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</si>
  <si>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</si>
  <si>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</si>
  <si>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</si>
  <si>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</si>
  <si>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</si>
  <si>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</si>
  <si>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</si>
  <si>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</si>
  <si>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</si>
  <si>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</si>
  <si>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</si>
  <si>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</si>
  <si>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</si>
  <si>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</si>
  <si>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</si>
  <si>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</si>
  <si>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</si>
  <si>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</si>
  <si>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</si>
  <si>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</si>
  <si>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</si>
  <si>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</si>
  <si>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</si>
  <si>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</si>
  <si>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</si>
  <si>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</si>
  <si>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</si>
  <si>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</si>
  <si>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</si>
  <si>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</si>
  <si>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</si>
  <si>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</si>
  <si>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</si>
  <si>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</si>
  <si>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</si>
  <si>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</si>
  <si>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</si>
  <si>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</si>
  <si>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既存の施設や管路の老朽化が著しい。漏水については、応急措置程度の修繕によって対応</t>
    </r>
    <r>
      <rPr>
        <sz val="11"/>
        <color rgb="FFFF0000"/>
        <rFont val="ＭＳ ゴシック"/>
        <family val="3"/>
        <charset val="128"/>
      </rPr>
      <t>し</t>
    </r>
    <r>
      <rPr>
        <sz val="11"/>
        <color theme="1"/>
        <rFont val="ＭＳ ゴシック"/>
        <family val="3"/>
        <charset val="128"/>
      </rPr>
      <t>、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r>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ケントウ</t>
    </rPh>
    <phoneticPr fontId="16"/>
  </si>
  <si>
    <t>　管路や施設の老朽化が進行している。現在簡易水道事業基本計画を策定中であり、安全かつ安価、安定的な水の供給ができるよう、慎重に検討していく。</t>
    <rPh sb="1" eb="3">
      <t>カンロ</t>
    </rPh>
    <rPh sb="4" eb="6">
      <t>シセツ</t>
    </rPh>
    <rPh sb="7" eb="10">
      <t>ロウキュウカ</t>
    </rPh>
    <rPh sb="11" eb="13">
      <t>シンコウ</t>
    </rPh>
    <rPh sb="18" eb="20">
      <t>ゲンザイ</t>
    </rPh>
    <rPh sb="20" eb="22">
      <t>カンイ</t>
    </rPh>
    <rPh sb="38" eb="40">
      <t>アンゼン</t>
    </rPh>
    <rPh sb="42" eb="44">
      <t>アンカ</t>
    </rPh>
    <rPh sb="45" eb="48">
      <t>アンテイテキ</t>
    </rPh>
    <rPh sb="49" eb="50">
      <t>ミズ</t>
    </rPh>
    <rPh sb="51" eb="53">
      <t>キョウキュウ</t>
    </rPh>
    <rPh sb="60" eb="62">
      <t>シンチョウ</t>
    </rPh>
    <rPh sb="63" eb="65">
      <t>ケントウ</t>
    </rPh>
    <phoneticPr fontId="16"/>
  </si>
  <si>
    <t>①収益的収支比率
　昨年度より落ちているが、類似団体と比較し数値上は良好であり、施設の更新の財源確保に努める。
④企業債残高対給水収益比率
　起債の償還は順調に行われており、数値は良好である。今後、施設改良による企業債の発行が増加する見込みであるため、平準化するよう計画的に進めていく。
⑤料金回収率
　類似団体の回収率が上昇している一方、当町は昨年とほぼ同じ値である。平均値以上となるよう、適正な運営に努める。
⑥給水原価
　有収水量が減ったことにより昨年度より高い数値になっている。今後は老朽化に伴う施設修繕等が多くなると考えられる。
⑦施設利用率
　施設の効率的な運用に努める。
⑧有収率
　類似団体と比較して良好である。送水量の分析を行い漏水の疑いがあれば早急に漏水調査を実施する等の対応を行う。</t>
    <rPh sb="1" eb="4">
      <t>シュウエキテキ</t>
    </rPh>
    <rPh sb="4" eb="6">
      <t>シュウシ</t>
    </rPh>
    <rPh sb="6" eb="8">
      <t>ヒリツ</t>
    </rPh>
    <rPh sb="10" eb="13">
      <t>サクネンド</t>
    </rPh>
    <rPh sb="15" eb="16">
      <t>オ</t>
    </rPh>
    <rPh sb="22" eb="24">
      <t>ルイジ</t>
    </rPh>
    <rPh sb="24" eb="26">
      <t>ダンタイ</t>
    </rPh>
    <rPh sb="27" eb="29">
      <t>ヒカク</t>
    </rPh>
    <rPh sb="30" eb="32">
      <t>スウチ</t>
    </rPh>
    <rPh sb="32" eb="33">
      <t>ジョウ</t>
    </rPh>
    <rPh sb="34" eb="36">
      <t>リョウコウ</t>
    </rPh>
    <rPh sb="40" eb="42">
      <t>シセツ</t>
    </rPh>
    <rPh sb="43" eb="45">
      <t>コウシン</t>
    </rPh>
    <rPh sb="46" eb="48">
      <t>ザイゲン</t>
    </rPh>
    <rPh sb="48" eb="50">
      <t>カクホ</t>
    </rPh>
    <rPh sb="51" eb="52">
      <t>ツト</t>
    </rPh>
    <rPh sb="57" eb="59">
      <t>キギョウ</t>
    </rPh>
    <rPh sb="59" eb="60">
      <t>サイ</t>
    </rPh>
    <rPh sb="60" eb="62">
      <t>ザンダカ</t>
    </rPh>
    <rPh sb="62" eb="63">
      <t>タイ</t>
    </rPh>
    <rPh sb="63" eb="65">
      <t>キュウスイ</t>
    </rPh>
    <rPh sb="65" eb="67">
      <t>シュウエキ</t>
    </rPh>
    <rPh sb="67" eb="69">
      <t>ヒリツ</t>
    </rPh>
    <rPh sb="71" eb="73">
      <t>キサイ</t>
    </rPh>
    <rPh sb="74" eb="76">
      <t>ショウカン</t>
    </rPh>
    <rPh sb="77" eb="79">
      <t>ジュンチョウ</t>
    </rPh>
    <rPh sb="80" eb="81">
      <t>オコナ</t>
    </rPh>
    <rPh sb="87" eb="89">
      <t>スウチ</t>
    </rPh>
    <rPh sb="90" eb="92">
      <t>リョウコウ</t>
    </rPh>
    <rPh sb="96" eb="98">
      <t>コンゴ</t>
    </rPh>
    <rPh sb="99" eb="101">
      <t>シセツ</t>
    </rPh>
    <rPh sb="101" eb="103">
      <t>カイリョウ</t>
    </rPh>
    <rPh sb="106" eb="108">
      <t>キギョウ</t>
    </rPh>
    <rPh sb="108" eb="109">
      <t>サイ</t>
    </rPh>
    <rPh sb="110" eb="112">
      <t>ハッコウ</t>
    </rPh>
    <rPh sb="113" eb="115">
      <t>ゾウカ</t>
    </rPh>
    <rPh sb="117" eb="119">
      <t>ミコ</t>
    </rPh>
    <rPh sb="126" eb="129">
      <t>ヘイジュンカ</t>
    </rPh>
    <rPh sb="133" eb="136">
      <t>ケイカクテキ</t>
    </rPh>
    <rPh sb="137" eb="138">
      <t>スス</t>
    </rPh>
    <rPh sb="145" eb="147">
      <t>リョウキン</t>
    </rPh>
    <rPh sb="147" eb="149">
      <t>カイシュウ</t>
    </rPh>
    <rPh sb="149" eb="150">
      <t>リツ</t>
    </rPh>
    <rPh sb="152" eb="154">
      <t>ルイジ</t>
    </rPh>
    <rPh sb="154" eb="156">
      <t>ダンタイ</t>
    </rPh>
    <rPh sb="157" eb="159">
      <t>カイシュウ</t>
    </rPh>
    <rPh sb="159" eb="160">
      <t>リツ</t>
    </rPh>
    <rPh sb="161" eb="163">
      <t>ジョウショウ</t>
    </rPh>
    <rPh sb="167" eb="169">
      <t>イッポウ</t>
    </rPh>
    <rPh sb="170" eb="171">
      <t>トウ</t>
    </rPh>
    <rPh sb="171" eb="172">
      <t>マチ</t>
    </rPh>
    <rPh sb="173" eb="175">
      <t>サクネン</t>
    </rPh>
    <rPh sb="178" eb="179">
      <t>オナ</t>
    </rPh>
    <rPh sb="180" eb="181">
      <t>アタイ</t>
    </rPh>
    <rPh sb="185" eb="187">
      <t>ヘイキン</t>
    </rPh>
    <rPh sb="187" eb="188">
      <t>アタイ</t>
    </rPh>
    <rPh sb="188" eb="190">
      <t>イジョウ</t>
    </rPh>
    <rPh sb="196" eb="198">
      <t>テキセイ</t>
    </rPh>
    <rPh sb="199" eb="201">
      <t>ウンエイ</t>
    </rPh>
    <rPh sb="202" eb="203">
      <t>ツト</t>
    </rPh>
    <rPh sb="208" eb="210">
      <t>キュウスイ</t>
    </rPh>
    <rPh sb="210" eb="212">
      <t>ゲンカ</t>
    </rPh>
    <rPh sb="214" eb="216">
      <t>ユウシュウ</t>
    </rPh>
    <rPh sb="216" eb="218">
      <t>スイリョウ</t>
    </rPh>
    <rPh sb="219" eb="220">
      <t>ヘ</t>
    </rPh>
    <rPh sb="227" eb="230">
      <t>サクネンド</t>
    </rPh>
    <rPh sb="232" eb="233">
      <t>タカ</t>
    </rPh>
    <rPh sb="234" eb="236">
      <t>スウチ</t>
    </rPh>
    <rPh sb="243" eb="245">
      <t>コンゴ</t>
    </rPh>
    <rPh sb="258" eb="259">
      <t>オオ</t>
    </rPh>
    <rPh sb="263" eb="264">
      <t>カンガ</t>
    </rPh>
    <rPh sb="271" eb="273">
      <t>シセツ</t>
    </rPh>
    <rPh sb="273" eb="276">
      <t>リヨウリツ</t>
    </rPh>
    <rPh sb="278" eb="280">
      <t>シセツ</t>
    </rPh>
    <rPh sb="281" eb="284">
      <t>コウリツテキ</t>
    </rPh>
    <rPh sb="285" eb="287">
      <t>ウンヨウ</t>
    </rPh>
    <rPh sb="288" eb="289">
      <t>ツト</t>
    </rPh>
    <rPh sb="294" eb="295">
      <t>ユウ</t>
    </rPh>
    <rPh sb="295" eb="297">
      <t>シュウリツ</t>
    </rPh>
    <rPh sb="299" eb="301">
      <t>ルイジ</t>
    </rPh>
    <rPh sb="301" eb="303">
      <t>ダンタイ</t>
    </rPh>
    <rPh sb="304" eb="306">
      <t>ヒカク</t>
    </rPh>
    <rPh sb="308" eb="310">
      <t>リョウコウ</t>
    </rPh>
    <rPh sb="314" eb="316">
      <t>ソウスイ</t>
    </rPh>
    <rPh sb="316" eb="317">
      <t>リョウ</t>
    </rPh>
    <rPh sb="318" eb="320">
      <t>ブンセキ</t>
    </rPh>
    <rPh sb="321" eb="322">
      <t>オコナ</t>
    </rPh>
    <rPh sb="323" eb="325">
      <t>ロウスイ</t>
    </rPh>
    <rPh sb="326" eb="327">
      <t>ウタガ</t>
    </rPh>
    <rPh sb="332" eb="334">
      <t>ソウキュウ</t>
    </rPh>
    <rPh sb="335" eb="337">
      <t>ロウスイ</t>
    </rPh>
    <rPh sb="337" eb="339">
      <t>チョウサ</t>
    </rPh>
    <rPh sb="340" eb="342">
      <t>ジッシ</t>
    </rPh>
    <rPh sb="344" eb="345">
      <t>トウ</t>
    </rPh>
    <rPh sb="346" eb="348">
      <t>タイオウ</t>
    </rPh>
    <rPh sb="349" eb="350">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</si>
</sst>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A0-4CD0-A21B-CCC5CE89EDE3}"/>
            </c:ext>
          </c:extLst>
        </c:ser>
        <c:dLbls>
          <c:showLegendKey val="0"/>
          <c:showVal val="0"/>
          <c:showCatName val="0"/>
          <c:showSerName val="0"/>
          <c:showPercent val="0"/>
          <c:showBubbleSize val="0"/>
        </c:dLbls>
        <c:gapWidth val="150"/>
        <c:axId val="48278144"/>
        <c:axId val="482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5BA0-4CD0-A21B-CCC5CE89EDE3}"/>
            </c:ext>
          </c:extLst>
        </c:ser>
        <c:dLbls>
          <c:showLegendKey val="0"/>
          <c:showVal val="0"/>
          <c:showCatName val="0"/>
          <c:showSerName val="0"/>
          <c:showPercent val="0"/>
          <c:showBubbleSize val="0"/>
        </c:dLbls>
        <c:marker val="1"/>
        <c:smooth val="0"/>
        <c:axId val="48278144"/>
        <c:axId val="48292608"/>
      </c:lineChart>
      <c:dateAx>
        <c:axId val="48278144"/>
        <c:scaling>
          <c:orientation val="minMax"/>
        </c:scaling>
        <c:delete val="1"/>
        <c:axPos val="b"/>
        <c:numFmt formatCode="ge" sourceLinked="1"/>
        <c:majorTickMark val="none"/>
        <c:minorTickMark val="none"/>
        <c:tickLblPos val="none"/>
        <c:crossAx val="48292608"/>
        <c:crosses val="autoZero"/>
        <c:auto val="1"/>
        <c:lblOffset val="100"/>
        <c:baseTimeUnit val="years"/>
      </c:dateAx>
      <c:valAx>
        <c:axId val="48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44.72</c:v>
                </c:pt>
                <c:pt idx="1">
                  <c:v>47.02</c:v>
                </c:pt>
                <c:pt idx="2">
                  <c:v>47.12</c:v>
                </c:pt>
                <c:pt idx="3">
                  <c:v>42.94</c:v>
                </c:pt>
                <c:pt idx="4">
                  <c:v>45.93</c:v>
                </c:pt>
              </c:numCache>
            </c:numRef>
          </c:val>
          <c:extLst xmlns:c16r2="http://schemas.microsoft.com/office/drawing/2015/06/chart">
            <c:ext xmlns:c16="http://schemas.microsoft.com/office/drawing/2014/chart" uri="{C3380CC4-5D6E-409C-BE32-E72D297353CC}">
              <c16:uniqueId val="{00000000-7F05-4155-BA16-75716A9FE8E8}"/>
            </c:ext>
          </c:extLst>
        </c:ser>
        <c:dLbls>
          <c:showLegendKey val="0"/>
          <c:showVal val="0"/>
          <c:showCatName val="0"/>
          <c:showSerName val="0"/>
          <c:showPercent val="0"/>
          <c:showBubbleSize val="0"/>
        </c:dLbls>
        <c:gapWidth val="150"/>
        <c:axId val="58358016"/>
        <c:axId val="583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7F05-4155-BA16-75716A9FE8E8}"/>
            </c:ext>
          </c:extLst>
        </c:ser>
        <c:dLbls>
          <c:showLegendKey val="0"/>
          <c:showVal val="0"/>
          <c:showCatName val="0"/>
          <c:showSerName val="0"/>
          <c:showPercent val="0"/>
          <c:showBubbleSize val="0"/>
        </c:dLbls>
        <c:marker val="1"/>
        <c:smooth val="0"/>
        <c:axId val="58358016"/>
        <c:axId val="58364288"/>
      </c:lineChart>
      <c:dateAx>
        <c:axId val="58358016"/>
        <c:scaling>
          <c:orientation val="minMax"/>
        </c:scaling>
        <c:delete val="1"/>
        <c:axPos val="b"/>
        <c:numFmt formatCode="ge" sourceLinked="1"/>
        <c:majorTickMark val="none"/>
        <c:minorTickMark val="none"/>
        <c:tickLblPos val="none"/>
        <c:crossAx val="58364288"/>
        <c:crosses val="autoZero"/>
        <c:auto val="1"/>
        <c:lblOffset val="100"/>
        <c:baseTimeUnit val="years"/>
      </c:dateAx>
      <c:valAx>
        <c:axId val="583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85.94</c:v>
                </c:pt>
                <c:pt idx="1">
                  <c:v>85.93</c:v>
                </c:pt>
                <c:pt idx="2">
                  <c:v>86.09</c:v>
                </c:pt>
                <c:pt idx="3">
                  <c:v>95.1</c:v>
                </c:pt>
                <c:pt idx="4">
                  <c:v>86.83</c:v>
                </c:pt>
              </c:numCache>
            </c:numRef>
          </c:val>
          <c:extLst xmlns:c16r2="http://schemas.microsoft.com/office/drawing/2015/06/chart">
            <c:ext xmlns:c16="http://schemas.microsoft.com/office/drawing/2014/chart" uri="{C3380CC4-5D6E-409C-BE32-E72D297353CC}">
              <c16:uniqueId val="{00000000-1600-4CB6-969D-96EA20F9A9F4}"/>
            </c:ext>
          </c:extLst>
        </c:ser>
        <c:dLbls>
          <c:showLegendKey val="0"/>
          <c:showVal val="0"/>
          <c:showCatName val="0"/>
          <c:showSerName val="0"/>
          <c:showPercent val="0"/>
          <c:showBubbleSize val="0"/>
        </c:dLbls>
        <c:gapWidth val="150"/>
        <c:axId val="74058368"/>
        <c:axId val="740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1600-4CB6-969D-96EA20F9A9F4}"/>
            </c:ext>
          </c:extLst>
        </c:ser>
        <c:dLbls>
          <c:showLegendKey val="0"/>
          <c:showVal val="0"/>
          <c:showCatName val="0"/>
          <c:showSerName val="0"/>
          <c:showPercent val="0"/>
          <c:showBubbleSize val="0"/>
        </c:dLbls>
        <c:marker val="1"/>
        <c:smooth val="0"/>
        <c:axId val="74058368"/>
        <c:axId val="74064640"/>
      </c:lineChart>
      <c:dateAx>
        <c:axId val="74058368"/>
        <c:scaling>
          <c:orientation val="minMax"/>
        </c:scaling>
        <c:delete val="1"/>
        <c:axPos val="b"/>
        <c:numFmt formatCode="ge" sourceLinked="1"/>
        <c:majorTickMark val="none"/>
        <c:minorTickMark val="none"/>
        <c:tickLblPos val="none"/>
        <c:crossAx val="74064640"/>
        <c:crosses val="autoZero"/>
        <c:auto val="1"/>
        <c:lblOffset val="100"/>
        <c:baseTimeUnit val="years"/>
      </c:dateAx>
      <c:valAx>
        <c:axId val="740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101.28</c:v>
                </c:pt>
                <c:pt idx="1">
                  <c:v>103.29</c:v>
                </c:pt>
                <c:pt idx="2">
                  <c:v>107.69</c:v>
                </c:pt>
                <c:pt idx="3">
                  <c:v>109.07</c:v>
                </c:pt>
                <c:pt idx="4">
                  <c:v>100.67</c:v>
                </c:pt>
              </c:numCache>
            </c:numRef>
          </c:val>
          <c:extLst xmlns:c16r2="http://schemas.microsoft.com/office/drawing/2015/06/chart">
            <c:ext xmlns:c16="http://schemas.microsoft.com/office/drawing/2014/chart" uri="{C3380CC4-5D6E-409C-BE32-E72D297353CC}">
              <c16:uniqueId val="{00000000-DEE2-41EF-A7C8-B488C44DF168}"/>
            </c:ext>
          </c:extLst>
        </c:ser>
        <c:dLbls>
          <c:showLegendKey val="0"/>
          <c:showVal val="0"/>
          <c:showCatName val="0"/>
          <c:showSerName val="0"/>
          <c:showPercent val="0"/>
          <c:showBubbleSize val="0"/>
        </c:dLbls>
        <c:gapWidth val="150"/>
        <c:axId val="56314880"/>
        <c:axId val="5632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DEE2-41EF-A7C8-B488C44DF168}"/>
            </c:ext>
          </c:extLst>
        </c:ser>
        <c:dLbls>
          <c:showLegendKey val="0"/>
          <c:showVal val="0"/>
          <c:showCatName val="0"/>
          <c:showSerName val="0"/>
          <c:showPercent val="0"/>
          <c:showBubbleSize val="0"/>
        </c:dLbls>
        <c:marker val="1"/>
        <c:smooth val="0"/>
        <c:axId val="56314880"/>
        <c:axId val="56329344"/>
      </c:lineChart>
      <c:dateAx>
        <c:axId val="56314880"/>
        <c:scaling>
          <c:orientation val="minMax"/>
        </c:scaling>
        <c:delete val="1"/>
        <c:axPos val="b"/>
        <c:numFmt formatCode="ge" sourceLinked="1"/>
        <c:majorTickMark val="none"/>
        <c:minorTickMark val="none"/>
        <c:tickLblPos val="none"/>
        <c:crossAx val="56329344"/>
        <c:crosses val="autoZero"/>
        <c:auto val="1"/>
        <c:lblOffset val="100"/>
        <c:baseTimeUnit val="years"/>
      </c:dateAx>
      <c:valAx>
        <c:axId val="56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3-476A-B74D-9678433C4897}"/>
            </c:ext>
          </c:extLst>
        </c:ser>
        <c:dLbls>
          <c:showLegendKey val="0"/>
          <c:showVal val="0"/>
          <c:showCatName val="0"/>
          <c:showSerName val="0"/>
          <c:showPercent val="0"/>
          <c:showBubbleSize val="0"/>
        </c:dLbls>
        <c:gapWidth val="150"/>
        <c:axId val="56339840"/>
        <c:axId val="576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3-476A-B74D-9678433C4897}"/>
            </c:ext>
          </c:extLst>
        </c:ser>
        <c:dLbls>
          <c:showLegendKey val="0"/>
          <c:showVal val="0"/>
          <c:showCatName val="0"/>
          <c:showSerName val="0"/>
          <c:showPercent val="0"/>
          <c:showBubbleSize val="0"/>
        </c:dLbls>
        <c:marker val="1"/>
        <c:smooth val="0"/>
        <c:axId val="56339840"/>
        <c:axId val="57697792"/>
      </c:lineChart>
      <c:dateAx>
        <c:axId val="56339840"/>
        <c:scaling>
          <c:orientation val="minMax"/>
        </c:scaling>
        <c:delete val="1"/>
        <c:axPos val="b"/>
        <c:numFmt formatCode="ge" sourceLinked="1"/>
        <c:majorTickMark val="none"/>
        <c:minorTickMark val="none"/>
        <c:tickLblPos val="none"/>
        <c:crossAx val="57697792"/>
        <c:crosses val="autoZero"/>
        <c:auto val="1"/>
        <c:lblOffset val="100"/>
        <c:baseTimeUnit val="years"/>
      </c:dateAx>
      <c:valAx>
        <c:axId val="576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AB-4A30-AEEF-4AF288C69C5D}"/>
            </c:ext>
          </c:extLst>
        </c:ser>
        <c:dLbls>
          <c:showLegendKey val="0"/>
          <c:showVal val="0"/>
          <c:showCatName val="0"/>
          <c:showSerName val="0"/>
          <c:showPercent val="0"/>
          <c:showBubbleSize val="0"/>
        </c:dLbls>
        <c:gapWidth val="150"/>
        <c:axId val="57716736"/>
        <c:axId val="57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AB-4A30-AEEF-4AF288C69C5D}"/>
            </c:ext>
          </c:extLst>
        </c:ser>
        <c:dLbls>
          <c:showLegendKey val="0"/>
          <c:showVal val="0"/>
          <c:showCatName val="0"/>
          <c:showSerName val="0"/>
          <c:showPercent val="0"/>
          <c:showBubbleSize val="0"/>
        </c:dLbls>
        <c:marker val="1"/>
        <c:smooth val="0"/>
        <c:axId val="57716736"/>
        <c:axId val="57718656"/>
      </c:lineChart>
      <c:dateAx>
        <c:axId val="57716736"/>
        <c:scaling>
          <c:orientation val="minMax"/>
        </c:scaling>
        <c:delete val="1"/>
        <c:axPos val="b"/>
        <c:numFmt formatCode="ge" sourceLinked="1"/>
        <c:majorTickMark val="none"/>
        <c:minorTickMark val="none"/>
        <c:tickLblPos val="none"/>
        <c:crossAx val="57718656"/>
        <c:crosses val="autoZero"/>
        <c:auto val="1"/>
        <c:lblOffset val="100"/>
        <c:baseTimeUnit val="years"/>
      </c:dateAx>
      <c:valAx>
        <c:axId val="57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3-4C21-B3C7-8568F180D11B}"/>
            </c:ext>
          </c:extLst>
        </c:ser>
        <c:dLbls>
          <c:showLegendKey val="0"/>
          <c:showVal val="0"/>
          <c:showCatName val="0"/>
          <c:showSerName val="0"/>
          <c:showPercent val="0"/>
          <c:showBubbleSize val="0"/>
        </c:dLbls>
        <c:gapWidth val="150"/>
        <c:axId val="57504896"/>
        <c:axId val="57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3-4C21-B3C7-8568F180D11B}"/>
            </c:ext>
          </c:extLst>
        </c:ser>
        <c:dLbls>
          <c:showLegendKey val="0"/>
          <c:showVal val="0"/>
          <c:showCatName val="0"/>
          <c:showSerName val="0"/>
          <c:showPercent val="0"/>
          <c:showBubbleSize val="0"/>
        </c:dLbls>
        <c:marker val="1"/>
        <c:smooth val="0"/>
        <c:axId val="57504896"/>
        <c:axId val="57506816"/>
      </c:lineChart>
      <c:dateAx>
        <c:axId val="57504896"/>
        <c:scaling>
          <c:orientation val="minMax"/>
        </c:scaling>
        <c:delete val="1"/>
        <c:axPos val="b"/>
        <c:numFmt formatCode="ge" sourceLinked="1"/>
        <c:majorTickMark val="none"/>
        <c:minorTickMark val="none"/>
        <c:tickLblPos val="none"/>
        <c:crossAx val="57506816"/>
        <c:crosses val="autoZero"/>
        <c:auto val="1"/>
        <c:lblOffset val="100"/>
        <c:baseTimeUnit val="years"/>
      </c:dateAx>
      <c:valAx>
        <c:axId val="57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6C-4B99-8B5A-F68413BF736B}"/>
            </c:ext>
          </c:extLst>
        </c:ser>
        <c:dLbls>
          <c:showLegendKey val="0"/>
          <c:showVal val="0"/>
          <c:showCatName val="0"/>
          <c:showSerName val="0"/>
          <c:showPercent val="0"/>
          <c:showBubbleSize val="0"/>
        </c:dLbls>
        <c:gapWidth val="150"/>
        <c:axId val="57546240"/>
        <c:axId val="575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6C-4B99-8B5A-F68413BF736B}"/>
            </c:ext>
          </c:extLst>
        </c:ser>
        <c:dLbls>
          <c:showLegendKey val="0"/>
          <c:showVal val="0"/>
          <c:showCatName val="0"/>
          <c:showSerName val="0"/>
          <c:showPercent val="0"/>
          <c:showBubbleSize val="0"/>
        </c:dLbls>
        <c:marker val="1"/>
        <c:smooth val="0"/>
        <c:axId val="57546240"/>
        <c:axId val="57548160"/>
      </c:lineChart>
      <c:dateAx>
        <c:axId val="57546240"/>
        <c:scaling>
          <c:orientation val="minMax"/>
        </c:scaling>
        <c:delete val="1"/>
        <c:axPos val="b"/>
        <c:numFmt formatCode="ge" sourceLinked="1"/>
        <c:majorTickMark val="none"/>
        <c:minorTickMark val="none"/>
        <c:tickLblPos val="none"/>
        <c:crossAx val="57548160"/>
        <c:crosses val="autoZero"/>
        <c:auto val="1"/>
        <c:lblOffset val="100"/>
        <c:baseTimeUnit val="years"/>
      </c:dateAx>
      <c:valAx>
        <c:axId val="575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65.42</c:v>
                </c:pt>
                <c:pt idx="1">
                  <c:v>77.239999999999995</c:v>
                </c:pt>
                <c:pt idx="2">
                  <c:v>138.16999999999999</c:v>
                </c:pt>
                <c:pt idx="3">
                  <c:v>144.6</c:v>
                </c:pt>
                <c:pt idx="4">
                  <c:v>143.54</c:v>
                </c:pt>
              </c:numCache>
            </c:numRef>
          </c:val>
          <c:extLst xmlns:c16r2="http://schemas.microsoft.com/office/drawing/2015/06/chart">
            <c:ext xmlns:c16="http://schemas.microsoft.com/office/drawing/2014/chart" uri="{C3380CC4-5D6E-409C-BE32-E72D297353CC}">
              <c16:uniqueId val="{00000000-439F-45AC-8EDC-E07F7A57751E}"/>
            </c:ext>
          </c:extLst>
        </c:ser>
        <c:dLbls>
          <c:showLegendKey val="0"/>
          <c:showVal val="0"/>
          <c:showCatName val="0"/>
          <c:showSerName val="0"/>
          <c:showPercent val="0"/>
          <c:showBubbleSize val="0"/>
        </c:dLbls>
        <c:gapWidth val="150"/>
        <c:axId val="57591680"/>
        <c:axId val="576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439F-45AC-8EDC-E07F7A57751E}"/>
            </c:ext>
          </c:extLst>
        </c:ser>
        <c:dLbls>
          <c:showLegendKey val="0"/>
          <c:showVal val="0"/>
          <c:showCatName val="0"/>
          <c:showSerName val="0"/>
          <c:showPercent val="0"/>
          <c:showBubbleSize val="0"/>
        </c:dLbls>
        <c:marker val="1"/>
        <c:smooth val="0"/>
        <c:axId val="57591680"/>
        <c:axId val="57602048"/>
      </c:lineChart>
      <c:dateAx>
        <c:axId val="57591680"/>
        <c:scaling>
          <c:orientation val="minMax"/>
        </c:scaling>
        <c:delete val="1"/>
        <c:axPos val="b"/>
        <c:numFmt formatCode="ge" sourceLinked="1"/>
        <c:majorTickMark val="none"/>
        <c:minorTickMark val="none"/>
        <c:tickLblPos val="none"/>
        <c:crossAx val="57602048"/>
        <c:crosses val="autoZero"/>
        <c:auto val="1"/>
        <c:lblOffset val="100"/>
        <c:baseTimeUnit val="years"/>
      </c:dateAx>
      <c:valAx>
        <c:axId val="576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24.3</c:v>
                </c:pt>
                <c:pt idx="1">
                  <c:v>26.35</c:v>
                </c:pt>
                <c:pt idx="2">
                  <c:v>26.2</c:v>
                </c:pt>
                <c:pt idx="3">
                  <c:v>26.84</c:v>
                </c:pt>
                <c:pt idx="4">
                  <c:v>23.62</c:v>
                </c:pt>
              </c:numCache>
            </c:numRef>
          </c:val>
          <c:extLst xmlns:c16r2="http://schemas.microsoft.com/office/drawing/2015/06/chart">
            <c:ext xmlns:c16="http://schemas.microsoft.com/office/drawing/2014/chart" uri="{C3380CC4-5D6E-409C-BE32-E72D297353CC}">
              <c16:uniqueId val="{00000000-9B24-4839-9276-33A76FF6A3A8}"/>
            </c:ext>
          </c:extLst>
        </c:ser>
        <c:dLbls>
          <c:showLegendKey val="0"/>
          <c:showVal val="0"/>
          <c:showCatName val="0"/>
          <c:showSerName val="0"/>
          <c:showPercent val="0"/>
          <c:showBubbleSize val="0"/>
        </c:dLbls>
        <c:gapWidth val="150"/>
        <c:axId val="57624832"/>
        <c:axId val="576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9B24-4839-9276-33A76FF6A3A8}"/>
            </c:ext>
          </c:extLst>
        </c:ser>
        <c:dLbls>
          <c:showLegendKey val="0"/>
          <c:showVal val="0"/>
          <c:showCatName val="0"/>
          <c:showSerName val="0"/>
          <c:showPercent val="0"/>
          <c:showBubbleSize val="0"/>
        </c:dLbls>
        <c:marker val="1"/>
        <c:smooth val="0"/>
        <c:axId val="57624832"/>
        <c:axId val="57635200"/>
      </c:lineChart>
      <c:dateAx>
        <c:axId val="57624832"/>
        <c:scaling>
          <c:orientation val="minMax"/>
        </c:scaling>
        <c:delete val="1"/>
        <c:axPos val="b"/>
        <c:numFmt formatCode="ge" sourceLinked="1"/>
        <c:majorTickMark val="none"/>
        <c:minorTickMark val="none"/>
        <c:tickLblPos val="none"/>
        <c:crossAx val="57635200"/>
        <c:crosses val="autoZero"/>
        <c:auto val="1"/>
        <c:lblOffset val="100"/>
        <c:baseTimeUnit val="years"/>
      </c:dateAx>
      <c:valAx>
        <c:axId val="57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451.81</c:v>
                </c:pt>
                <c:pt idx="1">
                  <c:v>424.46</c:v>
                </c:pt>
                <c:pt idx="2">
                  <c:v>436.12</c:v>
                </c:pt>
                <c:pt idx="3">
                  <c:v>415.91</c:v>
                </c:pt>
                <c:pt idx="4">
                  <c:v>476.25</c:v>
                </c:pt>
              </c:numCache>
            </c:numRef>
          </c:val>
          <c:extLst xmlns:c16r2="http://schemas.microsoft.com/office/drawing/2015/06/chart">
            <c:ext xmlns:c16="http://schemas.microsoft.com/office/drawing/2014/chart" uri="{C3380CC4-5D6E-409C-BE32-E72D297353CC}">
              <c16:uniqueId val="{00000000-B97E-4AEC-8DA8-3739858A029A}"/>
            </c:ext>
          </c:extLst>
        </c:ser>
        <c:dLbls>
          <c:showLegendKey val="0"/>
          <c:showVal val="0"/>
          <c:showCatName val="0"/>
          <c:showSerName val="0"/>
          <c:showPercent val="0"/>
          <c:showBubbleSize val="0"/>
        </c:dLbls>
        <c:gapWidth val="150"/>
        <c:axId val="57665408"/>
        <c:axId val="576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B97E-4AEC-8DA8-3739858A029A}"/>
            </c:ext>
          </c:extLst>
        </c:ser>
        <c:dLbls>
          <c:showLegendKey val="0"/>
          <c:showVal val="0"/>
          <c:showCatName val="0"/>
          <c:showSerName val="0"/>
          <c:showPercent val="0"/>
          <c:showBubbleSize val="0"/>
        </c:dLbls>
        <c:marker val="1"/>
        <c:smooth val="0"/>
        <c:axId val="57665408"/>
        <c:axId val="57667584"/>
      </c:lineChart>
      <c:dateAx>
        <c:axId val="57665408"/>
        <c:scaling>
          <c:orientation val="minMax"/>
        </c:scaling>
        <c:delete val="1"/>
        <c:axPos val="b"/>
        <c:numFmt formatCode="ge" sourceLinked="1"/>
        <c:majorTickMark val="none"/>
        <c:minorTickMark val="none"/>
        <c:tickLblPos val="none"/>
        <c:crossAx val="57667584"/>
        <c:crosses val="autoZero"/>
        <c:auto val="1"/>
        <c:lblOffset val="100"/>
        <c:baseTimeUnit val="years"/>
      </c:dateAx>
      <c:valAx>
        <c:axId val="576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4"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山口県　和木町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6437</v>
      </c>
      <c r="AM8" s="66"/>
      <c r="AN8" s="66"/>
      <c r="AO8" s="66"/>
      <c r="AP8" s="66"/>
      <c r="AQ8" s="66"/>
      <c r="AR8" s="66"/>
      <c r="AS8" s="66"/>
      <c r="AT8" s="65">
        <f>データ!$S$6</f>
        <v>10.58</v>
      </c>
      <c r="AU8" s="65"/>
      <c r="AV8" s="65"/>
      <c r="AW8" s="65"/>
      <c r="AX8" s="65"/>
      <c r="AY8" s="65"/>
      <c r="AZ8" s="65"/>
      <c r="BA8" s="65"/>
      <c r="BB8" s="65">
        <f>データ!$T$6</f>
        <v>608.41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29.98</v>
      </c>
      <c r="Q10" s="65"/>
      <c r="R10" s="65"/>
      <c r="S10" s="65"/>
      <c r="T10" s="65"/>
      <c r="U10" s="65"/>
      <c r="V10" s="65"/>
      <c r="W10" s="66">
        <f>データ!$Q$6</f>
        <v>1674</v>
      </c>
      <c r="X10" s="66"/>
      <c r="Y10" s="66"/>
      <c r="Z10" s="66"/>
      <c r="AA10" s="66"/>
      <c r="AB10" s="66"/>
      <c r="AC10" s="66"/>
      <c r="AD10" s="2"/>
      <c r="AE10" s="2"/>
      <c r="AF10" s="2"/>
      <c r="AG10" s="2"/>
      <c r="AH10" s="2"/>
      <c r="AI10" s="2"/>
      <c r="AJ10" s="2"/>
      <c r="AK10" s="2"/>
      <c r="AL10" s="66">
        <f>データ!$U$6</f>
        <v>1933</v>
      </c>
      <c r="AM10" s="66"/>
      <c r="AN10" s="66"/>
      <c r="AO10" s="66"/>
      <c r="AP10" s="66"/>
      <c r="AQ10" s="66"/>
      <c r="AR10" s="66"/>
      <c r="AS10" s="66"/>
      <c r="AT10" s="65">
        <f>データ!$V$6</f>
        <v>0.99</v>
      </c>
      <c r="AU10" s="65"/>
      <c r="AV10" s="65"/>
      <c r="AW10" s="65"/>
      <c r="AX10" s="65"/>
      <c r="AY10" s="65"/>
      <c r="AZ10" s="65"/>
      <c r="BA10" s="65"/>
      <c r="BB10" s="65">
        <f>データ!$W$6</f>
        <v>1952.53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BFAP9bdw9vGfR/PW+knqDjwlNCgR1ykVZ8NWwQAyKexm/LAR78Y8LV70FkvAS2E8gi1fG5LLqT961xKgdyiNag==" saltValue="bSDFdlwcXuzTYrdfdW8q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2018</v>
      </c>
      <c r="C6" s="34">
        <f t="shared" ref="C6:W6" si="3">C7</f>
        <v>353213</v>
      </c>
      <c r="D6" s="34">
        <f t="shared" si="3"/>
        <v>47</v>
      </c>
      <c r="E6" s="34">
        <f t="shared" si="3"/>
        <v>1</v>
      </c>
      <c r="F6" s="34">
        <f t="shared" si="3"/>
        <v>0</v>
      </c>
      <c r="G6" s="34">
        <f t="shared" si="3"/>
        <v>0</v>
      </c>
      <c r="H6" s="34" t="str">
        <f t="shared" si="3"/>
        <v>山口県　和木町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29.98</v>
      </c>
      <c r="Q6" s="35">
        <f t="shared" si="3"/>
        <v>1674</v>
      </c>
      <c r="R6" s="35">
        <f t="shared" si="3"/>
        <v>6437</v>
      </c>
      <c r="S6" s="35">
        <f t="shared" si="3"/>
        <v>10.58</v>
      </c>
      <c r="T6" s="35">
        <f t="shared" si="3"/>
        <v>608.41</v>
      </c>
      <c r="U6" s="35">
        <f t="shared" si="3"/>
        <v>1933</v>
      </c>
      <c r="V6" s="35">
        <f t="shared" si="3"/>
        <v>0.99</v>
      </c>
      <c r="W6" s="35">
        <f t="shared" si="3"/>
        <v>1952.53</v>
      </c>
      <c r="X6" s="36">
        <f>IF(X7="",NA(),X7)</f>
        <v>101.28</v>
      </c>
      <c r="Y6" s="36">
        <f t="shared" ref="Y6:AG6" si="4">IF(Y7="",NA(),Y7)</f>
        <v>103.29</v>
      </c>
      <c r="Z6" s="36">
        <f t="shared" si="4"/>
        <v>107.69</v>
      </c>
      <c r="AA6" s="36">
        <f t="shared" si="4"/>
        <v>109.07</v>
      </c>
      <c r="AB6" s="36">
        <f t="shared" si="4"/>
        <v>100.67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65.42</v>
      </c>
      <c r="BF6" s="36">
        <f t="shared" ref="BF6:BN6" si="7">IF(BF7="",NA(),BF7)</f>
        <v>77.239999999999995</v>
      </c>
      <c r="BG6" s="36">
        <f t="shared" si="7"/>
        <v>138.16999999999999</v>
      </c>
      <c r="BH6" s="36">
        <f t="shared" si="7"/>
        <v>144.6</v>
      </c>
      <c r="BI6" s="36">
        <f t="shared" si="7"/>
        <v>143.54</v>
      </c>
      <c r="BJ6" s="36">
        <f t="shared" si="7"/>
        <v>1486.62</v>
      </c>
      <c r="BK6" s="36">
        <f t="shared" si="7"/>
        <v>1510.14</v>
      </c>
      <c r="BL6" s="36">
        <f t="shared" si="7"/>
        <v>1595.62</v>
      </c>
      <c r="BM6" s="36">
        <f t="shared" si="7"/>
        <v>1302.33</v>
      </c>
      <c r="BN6" s="36">
        <f t="shared" si="7"/>
        <v>1274.21</v>
      </c>
      <c r="BO6" s="35" t="str">
        <f>IF(BO7="","",IF(BO7="-","【-】","【"&amp;SUBSTITUTE(TEXT(BO7,"#,##0.00"),"-","△")&amp;"】"))</f>
        <v>【1,074.14】</v>
      </c>
      <c r="BP6" s="36">
        <f>IF(BP7="",NA(),BP7)</f>
        <v>24.3</v>
      </c>
      <c r="BQ6" s="36">
        <f t="shared" ref="BQ6:BY6" si="8">IF(BQ7="",NA(),BQ7)</f>
        <v>26.35</v>
      </c>
      <c r="BR6" s="36">
        <f t="shared" si="8"/>
        <v>26.2</v>
      </c>
      <c r="BS6" s="36">
        <f t="shared" si="8"/>
        <v>26.84</v>
      </c>
      <c r="BT6" s="36">
        <f t="shared" si="8"/>
        <v>23.62</v>
      </c>
      <c r="BU6" s="36">
        <f t="shared" si="8"/>
        <v>24.39</v>
      </c>
      <c r="BV6" s="36">
        <f t="shared" si="8"/>
        <v>22.67</v>
      </c>
      <c r="BW6" s="36">
        <f t="shared" si="8"/>
        <v>37.92</v>
      </c>
      <c r="BX6" s="36">
        <f t="shared" si="8"/>
        <v>40.89</v>
      </c>
      <c r="BY6" s="36">
        <f t="shared" si="8"/>
        <v>41.25</v>
      </c>
      <c r="BZ6" s="35" t="str">
        <f>IF(BZ7="","",IF(BZ7="-","【-】","【"&amp;SUBSTITUTE(TEXT(BZ7,"#,##0.00"),"-","△")&amp;"】"))</f>
        <v>【54.36】</v>
      </c>
      <c r="CA6" s="36">
        <f>IF(CA7="",NA(),CA7)</f>
        <v>451.81</v>
      </c>
      <c r="CB6" s="36">
        <f t="shared" ref="CB6:CJ6" si="9">IF(CB7="",NA(),CB7)</f>
        <v>424.46</v>
      </c>
      <c r="CC6" s="36">
        <f t="shared" si="9"/>
        <v>436.12</v>
      </c>
      <c r="CD6" s="36">
        <f t="shared" si="9"/>
        <v>415.91</v>
      </c>
      <c r="CE6" s="36">
        <f t="shared" si="9"/>
        <v>476.25</v>
      </c>
      <c r="CF6" s="36">
        <f t="shared" si="9"/>
        <v>734.18</v>
      </c>
      <c r="CG6" s="36">
        <f t="shared" si="9"/>
        <v>789.62</v>
      </c>
      <c r="CH6" s="36">
        <f t="shared" si="9"/>
        <v>423.18</v>
      </c>
      <c r="CI6" s="36">
        <f t="shared" si="9"/>
        <v>383.2</v>
      </c>
      <c r="CJ6" s="36">
        <f t="shared" si="9"/>
        <v>383.25</v>
      </c>
      <c r="CK6" s="35" t="str">
        <f>IF(CK7="","",IF(CK7="-","【-】","【"&amp;SUBSTITUTE(TEXT(CK7,"#,##0.00"),"-","△")&amp;"】"))</f>
        <v>【296.40】</v>
      </c>
      <c r="CL6" s="36">
        <f>IF(CL7="",NA(),CL7)</f>
        <v>44.72</v>
      </c>
      <c r="CM6" s="36">
        <f t="shared" ref="CM6:CU6" si="10">IF(CM7="",NA(),CM7)</f>
        <v>47.02</v>
      </c>
      <c r="CN6" s="36">
        <f t="shared" si="10"/>
        <v>47.12</v>
      </c>
      <c r="CO6" s="36">
        <f t="shared" si="10"/>
        <v>42.94</v>
      </c>
      <c r="CP6" s="36">
        <f t="shared" si="10"/>
        <v>45.93</v>
      </c>
      <c r="CQ6" s="36">
        <f t="shared" si="10"/>
        <v>48.36</v>
      </c>
      <c r="CR6" s="36">
        <f t="shared" si="10"/>
        <v>48.7</v>
      </c>
      <c r="CS6" s="36">
        <f t="shared" si="10"/>
        <v>46.9</v>
      </c>
      <c r="CT6" s="36">
        <f t="shared" si="10"/>
        <v>47.95</v>
      </c>
      <c r="CU6" s="36">
        <f t="shared" si="10"/>
        <v>48.26</v>
      </c>
      <c r="CV6" s="35" t="str">
        <f>IF(CV7="","",IF(CV7="-","【-】","【"&amp;SUBSTITUTE(TEXT(CV7,"#,##0.00"),"-","△")&amp;"】"))</f>
        <v>【55.95】</v>
      </c>
      <c r="CW6" s="36">
        <f>IF(CW7="",NA(),CW7)</f>
        <v>85.94</v>
      </c>
      <c r="CX6" s="36">
        <f t="shared" ref="CX6:DF6" si="11">IF(CX7="",NA(),CX7)</f>
        <v>85.93</v>
      </c>
      <c r="CY6" s="36">
        <f t="shared" si="11"/>
        <v>86.09</v>
      </c>
      <c r="CZ6" s="36">
        <f t="shared" si="11"/>
        <v>95.1</v>
      </c>
      <c r="DA6" s="36">
        <f t="shared" si="11"/>
        <v>86.83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c r="A7" s="29"/>
      <c r="B7" s="38">
        <v>2018</v>
      </c>
      <c r="C7" s="38">
        <v>353213</v>
      </c>
      <c r="D7" s="38">
        <v>47</v>
      </c>
      <c r="E7" s="38">
        <v>1</v>
      </c>
      <c r="F7" s="38">
        <v>0</v>
      </c>
      <c r="G7" s="38">
        <v>0</v>
      </c>
      <c r="H7" s="38" t="s">
        <v>96</v>
      </c>
      <c r="I7" s="38" t="s">
        <v>97</v>
      </c>
      <c r="J7" s="38" t="s">
        <v>98</v>
      </c>
      <c r="K7" s="38" t="s">
        <v>99</v>
      </c>
      <c r="L7" s="38" t="s">
        <v>100</v>
      </c>
      <c r="M7" s="38" t="s">
        <v>101</v>
      </c>
      <c r="N7" s="39" t="s">
        <v>102</v>
      </c>
      <c r="O7" s="39" t="s">
        <v>103</v>
      </c>
      <c r="P7" s="39">
        <v>29.98</v>
      </c>
      <c r="Q7" s="39">
        <v>1674</v>
      </c>
      <c r="R7" s="39">
        <v>6437</v>
      </c>
      <c r="S7" s="39">
        <v>10.58</v>
      </c>
      <c r="T7" s="39">
        <v>608.41</v>
      </c>
      <c r="U7" s="39">
        <v>1933</v>
      </c>
      <c r="V7" s="39">
        <v>0.99</v>
      </c>
      <c r="W7" s="39">
        <v>1952.53</v>
      </c>
      <c r="X7" s="39">
        <v>101.28</v>
      </c>
      <c r="Y7" s="39">
        <v>103.29</v>
      </c>
      <c r="Z7" s="39">
        <v>107.69</v>
      </c>
      <c r="AA7" s="39">
        <v>109.07</v>
      </c>
      <c r="AB7" s="39">
        <v>100.67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65.42</v>
      </c>
      <c r="BF7" s="39">
        <v>77.239999999999995</v>
      </c>
      <c r="BG7" s="39">
        <v>138.16999999999999</v>
      </c>
      <c r="BH7" s="39">
        <v>144.6</v>
      </c>
      <c r="BI7" s="39">
        <v>143.54</v>
      </c>
      <c r="BJ7" s="39">
        <v>1486.62</v>
      </c>
      <c r="BK7" s="39">
        <v>1510.14</v>
      </c>
      <c r="BL7" s="39">
        <v>1595.62</v>
      </c>
      <c r="BM7" s="39">
        <v>1302.33</v>
      </c>
      <c r="BN7" s="39">
        <v>1274.21</v>
      </c>
      <c r="BO7" s="39">
        <v>1074.1400000000001</v>
      </c>
      <c r="BP7" s="39">
        <v>24.3</v>
      </c>
      <c r="BQ7" s="39">
        <v>26.35</v>
      </c>
      <c r="BR7" s="39">
        <v>26.2</v>
      </c>
      <c r="BS7" s="39">
        <v>26.84</v>
      </c>
      <c r="BT7" s="39">
        <v>23.62</v>
      </c>
      <c r="BU7" s="39">
        <v>24.39</v>
      </c>
      <c r="BV7" s="39">
        <v>22.67</v>
      </c>
      <c r="BW7" s="39">
        <v>37.92</v>
      </c>
      <c r="BX7" s="39">
        <v>40.89</v>
      </c>
      <c r="BY7" s="39">
        <v>41.25</v>
      </c>
      <c r="BZ7" s="39">
        <v>54.36</v>
      </c>
      <c r="CA7" s="39">
        <v>451.81</v>
      </c>
      <c r="CB7" s="39">
        <v>424.46</v>
      </c>
      <c r="CC7" s="39">
        <v>436.12</v>
      </c>
      <c r="CD7" s="39">
        <v>415.91</v>
      </c>
      <c r="CE7" s="39">
        <v>476.25</v>
      </c>
      <c r="CF7" s="39">
        <v>734.18</v>
      </c>
      <c r="CG7" s="39">
        <v>789.62</v>
      </c>
      <c r="CH7" s="39">
        <v>423.18</v>
      </c>
      <c r="CI7" s="39">
        <v>383.2</v>
      </c>
      <c r="CJ7" s="39">
        <v>383.25</v>
      </c>
      <c r="CK7" s="39">
        <v>296.39999999999998</v>
      </c>
      <c r="CL7" s="39">
        <v>44.72</v>
      </c>
      <c r="CM7" s="39">
        <v>47.02</v>
      </c>
      <c r="CN7" s="39">
        <v>47.12</v>
      </c>
      <c r="CO7" s="39">
        <v>42.94</v>
      </c>
      <c r="CP7" s="39">
        <v>45.93</v>
      </c>
      <c r="CQ7" s="39">
        <v>48.36</v>
      </c>
      <c r="CR7" s="39">
        <v>48.7</v>
      </c>
      <c r="CS7" s="39">
        <v>46.9</v>
      </c>
      <c r="CT7" s="39">
        <v>47.95</v>
      </c>
      <c r="CU7" s="39">
        <v>48.26</v>
      </c>
      <c r="CV7" s="39">
        <v>55.95</v>
      </c>
      <c r="CW7" s="39">
        <v>85.94</v>
      </c>
      <c r="CX7" s="39">
        <v>85.93</v>
      </c>
      <c r="CY7" s="39">
        <v>86.09</v>
      </c>
      <c r="CZ7" s="39">
        <v>95.1</v>
      </c>
      <c r="DA7" s="39">
        <v>86.83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2020-02-04T00:56:25Z</cp:lastPrinted>
  <dcterms:created xsi:type="dcterms:W3CDTF">2019-12-05T04:39:04Z</dcterms:created>
  <dcterms:modified xsi:type="dcterms:W3CDTF">2020-02-06T23:47:11Z</dcterms:modified>
</cp:coreProperties>
</file>