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kami-045-user\Desktop\担当メール\○Ｒ2.1.15　公営企業に係る「経営比較分析表」（平成30年度決算）の分析等について\"/>
    </mc:Choice>
  </mc:AlternateContent>
  <workbookProtection workbookAlgorithmName="SHA-512" workbookHashValue="TfyebMUFQbmFD3rSdl7xlXAxlV0yZqwIo7sr/x5qHek/4idRziQEk70OOr2Msyn2buD4hhe4ZYm5/aVihc9dkw==" workbookSaltValue="9RV4Jbarr9QObzMp+B9R5w==" workbookSpinCount="100000" lockStructure="1"/>
  <bookViews>
    <workbookView xWindow="0" yWindow="0" windowWidth="18585" windowHeight="849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<sst xmlns="http://schemas.openxmlformats.org/spreadsheetml/2006/main" count="225" uniqueCount="112">
  <si>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</si>
  <si>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</si>
  <si>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</si>
  <si>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</si>
  <si>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</si>
  <si>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</si>
  <si>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</si>
  <si>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</si>
  <si>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</si>
  <si>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</si>
  <si>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</si>
  <si>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</si>
  <si>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</si>
  <si>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</si>
  <si>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</si>
  <si>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</si>
  <si>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</si>
  <si>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</si>
  <si>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</si>
  <si>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</si>
  <si>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</si>
  <si>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</si>
  <si>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</si>
  <si>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</si>
  <si>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</si>
  <si>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</si>
  <si>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</si>
  <si>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</si>
  <si>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</si>
  <si>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</si>
  <si>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</si>
  <si>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</si>
  <si>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</si>
  <si>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</si>
  <si>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</si>
  <si>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</si>
  <si>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</si>
  <si>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</si>
  <si>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</si>
  <si>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</si>
  <si>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</si>
  <si>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</si>
  <si>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</si>
  <si>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</si>
  <si>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</si>
  <si>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</si>
  <si>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</si>
  <si>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</si>
  <si>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</si>
  <si>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</si>
  <si>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</si>
  <si>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</si>
  <si>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</si>
  <si>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</si>
  <si>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</si>
  <si>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</si>
  <si>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</si>
  <si>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</si>
  <si>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</si>
  <si>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</si>
  <si>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</si>
  <si>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</si>
  <si>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</si>
  <si>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</si>
  <si>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</si>
  <si>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</si>
  <si>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</si>
  <si>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</si>
  <si>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</si>
  <si>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</si>
  <si>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</si>
  <si>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</si>
  <si>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</si>
  <si>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</si>
  <si>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</si>
  <si>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</si>
  <si>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</si>
  <si>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</si>
  <si>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</si>
  <si>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</si>
  <si>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</si>
  <si>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</si>
  <si>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</si>
  <si>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</si>
  <si>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</si>
  <si>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</si>
  <si>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</si>
  <si>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</si>
  <si>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</si>
  <si>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</si>
  <si>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</si>
  <si>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</si>
  <si>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</si>
  <si>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</si>
  <si>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</si>
  <si>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</si>
  <si>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</si>
  <si>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</si>
  <si>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</si>
  <si>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</si>
  <si>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</si>
  <si>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</si>
  <si>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</si>
  <si>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</si>
  <si>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</si>
  <si>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</si>
  <si>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</si>
  <si>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</si>
  <si>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</si>
  <si>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平成8年～平成18年度に実施した統合簡水事業により主な管路を更新したため、近年では管路の更新を行っておらず、軽微な修繕で対応している。</t>
    <rPh sb="1" eb="3">
      <t>ヘイセイ</t>
    </rPh>
    <rPh sb="4" eb="5">
      <t>ネン</t>
    </rPh>
    <rPh sb="6" eb="8">
      <t>ヘイセイ</t>
    </rPh>
    <rPh sb="10" eb="11">
      <t>ネン</t>
    </rPh>
    <rPh sb="11" eb="12">
      <t>ド</t>
    </rPh>
    <rPh sb="13" eb="15">
      <t>ジッシ</t>
    </rPh>
    <rPh sb="17" eb="19">
      <t>トウゴウ</t>
    </rPh>
    <rPh sb="19" eb="21">
      <t>カンスイ</t>
    </rPh>
    <rPh sb="21" eb="23">
      <t>ジギョウ</t>
    </rPh>
    <rPh sb="26" eb="27">
      <t>オモ</t>
    </rPh>
    <rPh sb="28" eb="30">
      <t>カンロ</t>
    </rPh>
    <rPh sb="31" eb="33">
      <t>コウシン</t>
    </rPh>
    <rPh sb="38" eb="40">
      <t>キンネン</t>
    </rPh>
    <rPh sb="42" eb="44">
      <t>カンロ</t>
    </rPh>
    <rPh sb="45" eb="47">
      <t>コウシン</t>
    </rPh>
    <rPh sb="48" eb="49">
      <t>オコナ</t>
    </rPh>
    <rPh sb="55" eb="57">
      <t>ケイビ</t>
    </rPh>
    <rPh sb="58" eb="60">
      <t>シュウゼン</t>
    </rPh>
    <rPh sb="61" eb="63">
      <t>タイオウ</t>
    </rPh>
    <phoneticPr fontId="4"/>
  </si>
  <si>
    <t>　平成28年度に簡易水道事業経営戦略を策定した。「次世代につなげる上関町の水道」の理念の下、自主財源の確保や、効率的な運営についてなど5つの方向性をしめし、今後も安全で安心な水道水の供給を行えるよう事業運営に取り組んでいきたい。</t>
    <rPh sb="1" eb="3">
      <t>ヘイセイ</t>
    </rPh>
    <rPh sb="5" eb="6">
      <t>ネン</t>
    </rPh>
    <rPh sb="6" eb="7">
      <t>ド</t>
    </rPh>
    <rPh sb="8" eb="10">
      <t>カンイ</t>
    </rPh>
    <rPh sb="10" eb="12">
      <t>スイドウ</t>
    </rPh>
    <rPh sb="12" eb="14">
      <t>ジギョウ</t>
    </rPh>
    <rPh sb="14" eb="16">
      <t>ケイエイ</t>
    </rPh>
    <rPh sb="16" eb="18">
      <t>センリャク</t>
    </rPh>
    <rPh sb="19" eb="21">
      <t>サクテイ</t>
    </rPh>
    <rPh sb="25" eb="28">
      <t>ジセダイ</t>
    </rPh>
    <rPh sb="33" eb="36">
      <t>カミノセキチョウ</t>
    </rPh>
    <rPh sb="37" eb="39">
      <t>スイドウ</t>
    </rPh>
    <rPh sb="41" eb="43">
      <t>リネン</t>
    </rPh>
    <rPh sb="44" eb="45">
      <t>モト</t>
    </rPh>
    <rPh sb="46" eb="48">
      <t>ジシュ</t>
    </rPh>
    <rPh sb="48" eb="50">
      <t>ザイゲン</t>
    </rPh>
    <rPh sb="51" eb="53">
      <t>カクホ</t>
    </rPh>
    <rPh sb="55" eb="58">
      <t>コウリツテキ</t>
    </rPh>
    <rPh sb="59" eb="61">
      <t>ウンエイ</t>
    </rPh>
    <rPh sb="70" eb="72">
      <t>ホウコウ</t>
    </rPh>
    <rPh sb="72" eb="73">
      <t>セイ</t>
    </rPh>
    <rPh sb="78" eb="80">
      <t>コンゴ</t>
    </rPh>
    <rPh sb="81" eb="83">
      <t>アンゼン</t>
    </rPh>
    <rPh sb="84" eb="86">
      <t>アンシン</t>
    </rPh>
    <rPh sb="87" eb="89">
      <t>スイドウ</t>
    </rPh>
    <rPh sb="89" eb="90">
      <t>スイ</t>
    </rPh>
    <rPh sb="91" eb="93">
      <t>キョウキュウ</t>
    </rPh>
    <rPh sb="94" eb="95">
      <t>オコナ</t>
    </rPh>
    <rPh sb="99" eb="101">
      <t>ジギョウ</t>
    </rPh>
    <rPh sb="101" eb="103">
      <t>ウンエイ</t>
    </rPh>
    <rPh sb="104" eb="105">
      <t>ト</t>
    </rPh>
    <rPh sb="106" eb="107">
      <t>ク</t>
    </rPh>
    <phoneticPr fontId="4"/>
  </si>
  <si>
    <t xml:space="preserve"> 当年度で収益的収支比率が上昇した主な要因は、営業外収益の増加および地方債償還金の減少である。当年度のように数値が上昇する年もあるが、料金収入は減少しているため、減少傾向にある。
　企業債残高対給水収益比率は、類似団体と比べて抑えられている状況である。新たな借入もないため、しばらく減少傾向は続くと想定している。
　料金回収率は、昨年度と比べ減少しており、類似団体平均より低い数値となっている。供給単価は前年より増加しているが、それ以上に費用が増加したため、給水原価が増加している。それに伴い料金回収率が減少している。施設の老朽化により更新を行う必要が今後もあるため、給水原価の大幅な改善を図るのは困難な状況だと認識している。
　施設利用率は、類似団体に比べて低い状況が続いているが、当年度は配水量が増加したため、利用率も増加している。現状は人口減少により、過大なスペックになっているため、今後はスペックダウンの検討等を行っていく必要がある。
　有収率は、類似団体を上回り、改善傾向が続いていたが、当年度は一部の地区で漏水があり、全体配水量が増加したため、有収率が増加している。漏水点検などを細やかに行い、有収率の向上を目指す。</t>
    <rPh sb="2" eb="4">
      <t>ネンド</t>
    </rPh>
    <rPh sb="5" eb="8">
      <t>シュウエキテキ</t>
    </rPh>
    <rPh sb="8" eb="10">
      <t>シュウシ</t>
    </rPh>
    <rPh sb="10" eb="12">
      <t>ヒリツ</t>
    </rPh>
    <rPh sb="13" eb="15">
      <t>ジョウショウ</t>
    </rPh>
    <rPh sb="17" eb="18">
      <t>オモ</t>
    </rPh>
    <rPh sb="19" eb="21">
      <t>ヨウイン</t>
    </rPh>
    <rPh sb="23" eb="26">
      <t>エイギョウガイ</t>
    </rPh>
    <rPh sb="26" eb="28">
      <t>シュウエキ</t>
    </rPh>
    <rPh sb="29" eb="31">
      <t>ゾウカ</t>
    </rPh>
    <rPh sb="34" eb="36">
      <t>チホウ</t>
    </rPh>
    <rPh sb="36" eb="37">
      <t>サイ</t>
    </rPh>
    <rPh sb="37" eb="39">
      <t>ショウカン</t>
    </rPh>
    <rPh sb="39" eb="40">
      <t>キン</t>
    </rPh>
    <rPh sb="41" eb="43">
      <t>ゲンショウ</t>
    </rPh>
    <rPh sb="47" eb="50">
      <t>トウネンド</t>
    </rPh>
    <rPh sb="54" eb="56">
      <t>スウチ</t>
    </rPh>
    <rPh sb="57" eb="59">
      <t>ジョウショウ</t>
    </rPh>
    <rPh sb="61" eb="62">
      <t>トシ</t>
    </rPh>
    <rPh sb="81" eb="83">
      <t>ゲンショウ</t>
    </rPh>
    <rPh sb="83" eb="85">
      <t>ケイコウ</t>
    </rPh>
    <rPh sb="91" eb="93">
      <t>キギョウ</t>
    </rPh>
    <rPh sb="93" eb="94">
      <t>サイ</t>
    </rPh>
    <rPh sb="94" eb="96">
      <t>ザンダカ</t>
    </rPh>
    <rPh sb="96" eb="97">
      <t>タイ</t>
    </rPh>
    <rPh sb="97" eb="99">
      <t>キュウスイ</t>
    </rPh>
    <rPh sb="99" eb="101">
      <t>シュウエキ</t>
    </rPh>
    <rPh sb="101" eb="103">
      <t>ヒリツ</t>
    </rPh>
    <rPh sb="105" eb="107">
      <t>ルイジ</t>
    </rPh>
    <rPh sb="107" eb="109">
      <t>ダンタイ</t>
    </rPh>
    <rPh sb="110" eb="111">
      <t>クラ</t>
    </rPh>
    <rPh sb="113" eb="114">
      <t>オサ</t>
    </rPh>
    <rPh sb="120" eb="122">
      <t>ジョウキョウ</t>
    </rPh>
    <rPh sb="126" eb="127">
      <t>アラ</t>
    </rPh>
    <rPh sb="129" eb="131">
      <t>カリイレ</t>
    </rPh>
    <rPh sb="141" eb="143">
      <t>ゲンショウ</t>
    </rPh>
    <rPh sb="143" eb="145">
      <t>ケイコウ</t>
    </rPh>
    <rPh sb="146" eb="147">
      <t>ツヅ</t>
    </rPh>
    <rPh sb="149" eb="151">
      <t>ソウテイ</t>
    </rPh>
    <rPh sb="158" eb="160">
      <t>リョウキン</t>
    </rPh>
    <rPh sb="160" eb="162">
      <t>カイシュウ</t>
    </rPh>
    <rPh sb="162" eb="163">
      <t>リツ</t>
    </rPh>
    <rPh sb="165" eb="168">
      <t>サクネンド</t>
    </rPh>
    <rPh sb="169" eb="170">
      <t>クラ</t>
    </rPh>
    <rPh sb="171" eb="173">
      <t>ゲンショウ</t>
    </rPh>
    <rPh sb="178" eb="180">
      <t>ルイジ</t>
    </rPh>
    <rPh sb="180" eb="182">
      <t>ダンタイ</t>
    </rPh>
    <rPh sb="182" eb="184">
      <t>ヘイキン</t>
    </rPh>
    <rPh sb="186" eb="187">
      <t>ヒク</t>
    </rPh>
    <rPh sb="188" eb="190">
      <t>スウチ</t>
    </rPh>
    <rPh sb="197" eb="199">
      <t>キョウキュウ</t>
    </rPh>
    <rPh sb="199" eb="201">
      <t>タンカ</t>
    </rPh>
    <rPh sb="202" eb="204">
      <t>ゼンネン</t>
    </rPh>
    <rPh sb="206" eb="208">
      <t>ゾウカ</t>
    </rPh>
    <rPh sb="216" eb="218">
      <t>イジョウ</t>
    </rPh>
    <rPh sb="219" eb="221">
      <t>ヒヨウ</t>
    </rPh>
    <rPh sb="222" eb="224">
      <t>ゾウカ</t>
    </rPh>
    <rPh sb="229" eb="231">
      <t>キュウスイ</t>
    </rPh>
    <rPh sb="231" eb="233">
      <t>ゲンカ</t>
    </rPh>
    <rPh sb="234" eb="236">
      <t>ゾウカ</t>
    </rPh>
    <rPh sb="244" eb="245">
      <t>トモナ</t>
    </rPh>
    <rPh sb="246" eb="248">
      <t>リョウキン</t>
    </rPh>
    <rPh sb="248" eb="250">
      <t>カイシュウ</t>
    </rPh>
    <rPh sb="250" eb="251">
      <t>リツ</t>
    </rPh>
    <rPh sb="252" eb="254">
      <t>ゲンショウ</t>
    </rPh>
    <rPh sb="259" eb="261">
      <t>シセツ</t>
    </rPh>
    <rPh sb="262" eb="265">
      <t>ロウキュウカ</t>
    </rPh>
    <rPh sb="268" eb="270">
      <t>コウシン</t>
    </rPh>
    <rPh sb="271" eb="272">
      <t>オコナ</t>
    </rPh>
    <rPh sb="273" eb="275">
      <t>ヒツヨウ</t>
    </rPh>
    <rPh sb="276" eb="278">
      <t>コンゴ</t>
    </rPh>
    <rPh sb="284" eb="286">
      <t>キュウスイ</t>
    </rPh>
    <rPh sb="286" eb="288">
      <t>ゲンカ</t>
    </rPh>
    <rPh sb="289" eb="291">
      <t>オオハバ</t>
    </rPh>
    <rPh sb="292" eb="294">
      <t>カイゼン</t>
    </rPh>
    <rPh sb="295" eb="296">
      <t>ハカ</t>
    </rPh>
    <rPh sb="299" eb="301">
      <t>コンナン</t>
    </rPh>
    <rPh sb="302" eb="304">
      <t>ジョウキョウ</t>
    </rPh>
    <rPh sb="306" eb="308">
      <t>ニンシキ</t>
    </rPh>
    <rPh sb="315" eb="317">
      <t>シセツ</t>
    </rPh>
    <rPh sb="317" eb="320">
      <t>リヨウリツ</t>
    </rPh>
    <rPh sb="322" eb="324">
      <t>ルイジ</t>
    </rPh>
    <rPh sb="324" eb="326">
      <t>ダンタイ</t>
    </rPh>
    <rPh sb="327" eb="328">
      <t>クラ</t>
    </rPh>
    <rPh sb="330" eb="331">
      <t>ヒク</t>
    </rPh>
    <rPh sb="332" eb="334">
      <t>ジョウキョウ</t>
    </rPh>
    <rPh sb="335" eb="336">
      <t>ツヅ</t>
    </rPh>
    <rPh sb="342" eb="345">
      <t>トウネンド</t>
    </rPh>
    <rPh sb="346" eb="348">
      <t>ハイスイ</t>
    </rPh>
    <rPh sb="348" eb="349">
      <t>リョウ</t>
    </rPh>
    <rPh sb="350" eb="352">
      <t>ゾウカ</t>
    </rPh>
    <rPh sb="357" eb="360">
      <t>リヨウリツ</t>
    </rPh>
    <rPh sb="361" eb="363">
      <t>ゾウカ</t>
    </rPh>
    <rPh sb="368" eb="370">
      <t>ゲンジョウ</t>
    </rPh>
    <rPh sb="371" eb="373">
      <t>ジンコウ</t>
    </rPh>
    <rPh sb="373" eb="375">
      <t>ゲンショウ</t>
    </rPh>
    <rPh sb="379" eb="381">
      <t>カダイ</t>
    </rPh>
    <rPh sb="395" eb="397">
      <t>コンゴ</t>
    </rPh>
    <rPh sb="406" eb="408">
      <t>ケントウ</t>
    </rPh>
    <rPh sb="408" eb="409">
      <t>トウ</t>
    </rPh>
    <rPh sb="410" eb="411">
      <t>オコナ</t>
    </rPh>
    <rPh sb="415" eb="417">
      <t>ヒツヨウ</t>
    </rPh>
    <rPh sb="423" eb="425">
      <t>ユウシュウ</t>
    </rPh>
    <rPh sb="425" eb="426">
      <t>リツ</t>
    </rPh>
    <rPh sb="428" eb="430">
      <t>ルイジ</t>
    </rPh>
    <rPh sb="430" eb="432">
      <t>ダンタイ</t>
    </rPh>
    <rPh sb="433" eb="435">
      <t>ウワマワ</t>
    </rPh>
    <rPh sb="437" eb="439">
      <t>カイゼン</t>
    </rPh>
    <rPh sb="439" eb="441">
      <t>ケイコウ</t>
    </rPh>
    <rPh sb="442" eb="443">
      <t>ツヅ</t>
    </rPh>
    <rPh sb="449" eb="452">
      <t>トウネンド</t>
    </rPh>
    <rPh sb="453" eb="455">
      <t>イチブ</t>
    </rPh>
    <rPh sb="456" eb="458">
      <t>チク</t>
    </rPh>
    <rPh sb="459" eb="461">
      <t>ロウスイ</t>
    </rPh>
    <rPh sb="465" eb="467">
      <t>ゼンタイ</t>
    </rPh>
    <rPh sb="467" eb="469">
      <t>ハイスイ</t>
    </rPh>
    <rPh sb="469" eb="470">
      <t>リョウ</t>
    </rPh>
    <rPh sb="471" eb="473">
      <t>ゾウカ</t>
    </rPh>
    <rPh sb="478" eb="481">
      <t>ユウシュウリツ</t>
    </rPh>
    <rPh sb="482" eb="484">
      <t>ゾウカ</t>
    </rPh>
    <rPh sb="489" eb="491">
      <t>ロウスイ</t>
    </rPh>
    <rPh sb="491" eb="493">
      <t>テンケン</t>
    </rPh>
    <rPh sb="496" eb="497">
      <t>コマ</t>
    </rPh>
    <rPh sb="500" eb="501">
      <t>オコナ</t>
    </rPh>
    <rPh sb="503" eb="505">
      <t>ユウシュウ</t>
    </rPh>
    <rPh sb="505" eb="506">
      <t>リツ</t>
    </rPh>
    <rPh sb="507" eb="509">
      <t>コウジョウ</t>
    </rPh>
    <rPh sb="510" eb="512">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</si>
</sst>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43-42AC-A112-323E22058AD9}"/>
            </c:ext>
          </c:extLst>
        </c:ser>
        <c:dLbls>
          <c:showLegendKey val="0"/>
          <c:showVal val="0"/>
          <c:showCatName val="0"/>
          <c:showSerName val="0"/>
          <c:showPercent val="0"/>
          <c:showBubbleSize val="0"/>
        </c:dLbls>
        <c:gapWidth val="150"/>
        <c:axId val="250053952"/>
        <c:axId val="25005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9743-42AC-A112-323E22058AD9}"/>
            </c:ext>
          </c:extLst>
        </c:ser>
        <c:dLbls>
          <c:showLegendKey val="0"/>
          <c:showVal val="0"/>
          <c:showCatName val="0"/>
          <c:showSerName val="0"/>
          <c:showPercent val="0"/>
          <c:showBubbleSize val="0"/>
        </c:dLbls>
        <c:marker val="1"/>
        <c:smooth val="0"/>
        <c:axId val="250053952"/>
        <c:axId val="250054344"/>
      </c:lineChart>
      <c:dateAx>
        <c:axId val="250053952"/>
        <c:scaling>
          <c:orientation val="minMax"/>
        </c:scaling>
        <c:delete val="1"/>
        <c:axPos val="b"/>
        <c:numFmt formatCode="ge" sourceLinked="1"/>
        <c:majorTickMark val="none"/>
        <c:minorTickMark val="none"/>
        <c:tickLblPos val="none"/>
        <c:crossAx val="250054344"/>
        <c:crosses val="autoZero"/>
        <c:auto val="1"/>
        <c:lblOffset val="100"/>
        <c:baseTimeUnit val="years"/>
      </c:dateAx>
      <c:valAx>
        <c:axId val="25005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45.45</c:v>
                </c:pt>
                <c:pt idx="1">
                  <c:v>42.79</c:v>
                </c:pt>
                <c:pt idx="2">
                  <c:v>39.4</c:v>
                </c:pt>
                <c:pt idx="3">
                  <c:v>38.03</c:v>
                </c:pt>
                <c:pt idx="4">
                  <c:v>38.44</c:v>
                </c:pt>
              </c:numCache>
            </c:numRef>
          </c:val>
          <c:extLst xmlns:c16r2="http://schemas.microsoft.com/office/drawing/2015/06/chart">
            <c:ext xmlns:c16="http://schemas.microsoft.com/office/drawing/2014/chart" uri="{C3380CC4-5D6E-409C-BE32-E72D297353CC}">
              <c16:uniqueId val="{00000000-A1C5-47BF-9265-3F8D577F624F}"/>
            </c:ext>
          </c:extLst>
        </c:ser>
        <c:dLbls>
          <c:showLegendKey val="0"/>
          <c:showVal val="0"/>
          <c:showCatName val="0"/>
          <c:showSerName val="0"/>
          <c:showPercent val="0"/>
          <c:showBubbleSize val="0"/>
        </c:dLbls>
        <c:gapWidth val="150"/>
        <c:axId val="307269776"/>
        <c:axId val="30726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A1C5-47BF-9265-3F8D577F624F}"/>
            </c:ext>
          </c:extLst>
        </c:ser>
        <c:dLbls>
          <c:showLegendKey val="0"/>
          <c:showVal val="0"/>
          <c:showCatName val="0"/>
          <c:showSerName val="0"/>
          <c:showPercent val="0"/>
          <c:showBubbleSize val="0"/>
        </c:dLbls>
        <c:marker val="1"/>
        <c:smooth val="0"/>
        <c:axId val="307269776"/>
        <c:axId val="307266640"/>
      </c:lineChart>
      <c:dateAx>
        <c:axId val="307269776"/>
        <c:scaling>
          <c:orientation val="minMax"/>
        </c:scaling>
        <c:delete val="1"/>
        <c:axPos val="b"/>
        <c:numFmt formatCode="ge" sourceLinked="1"/>
        <c:majorTickMark val="none"/>
        <c:minorTickMark val="none"/>
        <c:tickLblPos val="none"/>
        <c:crossAx val="307266640"/>
        <c:crosses val="autoZero"/>
        <c:auto val="1"/>
        <c:lblOffset val="100"/>
        <c:baseTimeUnit val="years"/>
      </c:dateAx>
      <c:valAx>
        <c:axId val="30726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6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74.17</c:v>
                </c:pt>
                <c:pt idx="1">
                  <c:v>75.53</c:v>
                </c:pt>
                <c:pt idx="2">
                  <c:v>81.349999999999994</c:v>
                </c:pt>
                <c:pt idx="3">
                  <c:v>84.13</c:v>
                </c:pt>
                <c:pt idx="4">
                  <c:v>80.959999999999994</c:v>
                </c:pt>
              </c:numCache>
            </c:numRef>
          </c:val>
          <c:extLst xmlns:c16r2="http://schemas.microsoft.com/office/drawing/2015/06/chart">
            <c:ext xmlns:c16="http://schemas.microsoft.com/office/drawing/2014/chart" uri="{C3380CC4-5D6E-409C-BE32-E72D297353CC}">
              <c16:uniqueId val="{00000000-3997-4926-95EC-285C8E0A846A}"/>
            </c:ext>
          </c:extLst>
        </c:ser>
        <c:dLbls>
          <c:showLegendKey val="0"/>
          <c:showVal val="0"/>
          <c:showCatName val="0"/>
          <c:showSerName val="0"/>
          <c:showPercent val="0"/>
          <c:showBubbleSize val="0"/>
        </c:dLbls>
        <c:gapWidth val="150"/>
        <c:axId val="307268992"/>
        <c:axId val="30727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3997-4926-95EC-285C8E0A846A}"/>
            </c:ext>
          </c:extLst>
        </c:ser>
        <c:dLbls>
          <c:showLegendKey val="0"/>
          <c:showVal val="0"/>
          <c:showCatName val="0"/>
          <c:showSerName val="0"/>
          <c:showPercent val="0"/>
          <c:showBubbleSize val="0"/>
        </c:dLbls>
        <c:marker val="1"/>
        <c:smooth val="0"/>
        <c:axId val="307268992"/>
        <c:axId val="307270168"/>
      </c:lineChart>
      <c:dateAx>
        <c:axId val="307268992"/>
        <c:scaling>
          <c:orientation val="minMax"/>
        </c:scaling>
        <c:delete val="1"/>
        <c:axPos val="b"/>
        <c:numFmt formatCode="ge" sourceLinked="1"/>
        <c:majorTickMark val="none"/>
        <c:minorTickMark val="none"/>
        <c:tickLblPos val="none"/>
        <c:crossAx val="307270168"/>
        <c:crosses val="autoZero"/>
        <c:auto val="1"/>
        <c:lblOffset val="100"/>
        <c:baseTimeUnit val="years"/>
      </c:dateAx>
      <c:valAx>
        <c:axId val="30727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79.05</c:v>
                </c:pt>
                <c:pt idx="1">
                  <c:v>78.569999999999993</c:v>
                </c:pt>
                <c:pt idx="2">
                  <c:v>79.959999999999994</c:v>
                </c:pt>
                <c:pt idx="3">
                  <c:v>88.68</c:v>
                </c:pt>
                <c:pt idx="4">
                  <c:v>91.7</c:v>
                </c:pt>
              </c:numCache>
            </c:numRef>
          </c:val>
          <c:extLst xmlns:c16r2="http://schemas.microsoft.com/office/drawing/2015/06/chart">
            <c:ext xmlns:c16="http://schemas.microsoft.com/office/drawing/2014/chart" uri="{C3380CC4-5D6E-409C-BE32-E72D297353CC}">
              <c16:uniqueId val="{00000000-7EB7-4E03-B690-C488918F459C}"/>
            </c:ext>
          </c:extLst>
        </c:ser>
        <c:dLbls>
          <c:showLegendKey val="0"/>
          <c:showVal val="0"/>
          <c:showCatName val="0"/>
          <c:showSerName val="0"/>
          <c:showPercent val="0"/>
          <c:showBubbleSize val="0"/>
        </c:dLbls>
        <c:gapWidth val="150"/>
        <c:axId val="250056696"/>
        <c:axId val="2500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7EB7-4E03-B690-C488918F459C}"/>
            </c:ext>
          </c:extLst>
        </c:ser>
        <c:dLbls>
          <c:showLegendKey val="0"/>
          <c:showVal val="0"/>
          <c:showCatName val="0"/>
          <c:showSerName val="0"/>
          <c:showPercent val="0"/>
          <c:showBubbleSize val="0"/>
        </c:dLbls>
        <c:marker val="1"/>
        <c:smooth val="0"/>
        <c:axId val="250056696"/>
        <c:axId val="250058656"/>
      </c:lineChart>
      <c:dateAx>
        <c:axId val="250056696"/>
        <c:scaling>
          <c:orientation val="minMax"/>
        </c:scaling>
        <c:delete val="1"/>
        <c:axPos val="b"/>
        <c:numFmt formatCode="ge" sourceLinked="1"/>
        <c:majorTickMark val="none"/>
        <c:minorTickMark val="none"/>
        <c:tickLblPos val="none"/>
        <c:crossAx val="250058656"/>
        <c:crosses val="autoZero"/>
        <c:auto val="1"/>
        <c:lblOffset val="100"/>
        <c:baseTimeUnit val="years"/>
      </c:dateAx>
      <c:valAx>
        <c:axId val="2500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5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1B-4B83-B2C2-F73B6D4651FA}"/>
            </c:ext>
          </c:extLst>
        </c:ser>
        <c:dLbls>
          <c:showLegendKey val="0"/>
          <c:showVal val="0"/>
          <c:showCatName val="0"/>
          <c:showSerName val="0"/>
          <c:showPercent val="0"/>
          <c:showBubbleSize val="0"/>
        </c:dLbls>
        <c:gapWidth val="150"/>
        <c:axId val="306709968"/>
        <c:axId val="30670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1B-4B83-B2C2-F73B6D4651FA}"/>
            </c:ext>
          </c:extLst>
        </c:ser>
        <c:dLbls>
          <c:showLegendKey val="0"/>
          <c:showVal val="0"/>
          <c:showCatName val="0"/>
          <c:showSerName val="0"/>
          <c:showPercent val="0"/>
          <c:showBubbleSize val="0"/>
        </c:dLbls>
        <c:marker val="1"/>
        <c:smooth val="0"/>
        <c:axId val="306709968"/>
        <c:axId val="306709576"/>
      </c:lineChart>
      <c:dateAx>
        <c:axId val="306709968"/>
        <c:scaling>
          <c:orientation val="minMax"/>
        </c:scaling>
        <c:delete val="1"/>
        <c:axPos val="b"/>
        <c:numFmt formatCode="ge" sourceLinked="1"/>
        <c:majorTickMark val="none"/>
        <c:minorTickMark val="none"/>
        <c:tickLblPos val="none"/>
        <c:crossAx val="306709576"/>
        <c:crosses val="autoZero"/>
        <c:auto val="1"/>
        <c:lblOffset val="100"/>
        <c:baseTimeUnit val="years"/>
      </c:dateAx>
      <c:valAx>
        <c:axId val="30670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0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D6-4544-9A0A-545CB18A272F}"/>
            </c:ext>
          </c:extLst>
        </c:ser>
        <c:dLbls>
          <c:showLegendKey val="0"/>
          <c:showVal val="0"/>
          <c:showCatName val="0"/>
          <c:showSerName val="0"/>
          <c:showPercent val="0"/>
          <c:showBubbleSize val="0"/>
        </c:dLbls>
        <c:gapWidth val="150"/>
        <c:axId val="306714280"/>
        <c:axId val="3067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D6-4544-9A0A-545CB18A272F}"/>
            </c:ext>
          </c:extLst>
        </c:ser>
        <c:dLbls>
          <c:showLegendKey val="0"/>
          <c:showVal val="0"/>
          <c:showCatName val="0"/>
          <c:showSerName val="0"/>
          <c:showPercent val="0"/>
          <c:showBubbleSize val="0"/>
        </c:dLbls>
        <c:marker val="1"/>
        <c:smooth val="0"/>
        <c:axId val="306714280"/>
        <c:axId val="306710752"/>
      </c:lineChart>
      <c:dateAx>
        <c:axId val="306714280"/>
        <c:scaling>
          <c:orientation val="minMax"/>
        </c:scaling>
        <c:delete val="1"/>
        <c:axPos val="b"/>
        <c:numFmt formatCode="ge" sourceLinked="1"/>
        <c:majorTickMark val="none"/>
        <c:minorTickMark val="none"/>
        <c:tickLblPos val="none"/>
        <c:crossAx val="306710752"/>
        <c:crosses val="autoZero"/>
        <c:auto val="1"/>
        <c:lblOffset val="100"/>
        <c:baseTimeUnit val="years"/>
      </c:dateAx>
      <c:valAx>
        <c:axId val="3067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1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10-4193-92D1-8E03A2CE0698}"/>
            </c:ext>
          </c:extLst>
        </c:ser>
        <c:dLbls>
          <c:showLegendKey val="0"/>
          <c:showVal val="0"/>
          <c:showCatName val="0"/>
          <c:showSerName val="0"/>
          <c:showPercent val="0"/>
          <c:showBubbleSize val="0"/>
        </c:dLbls>
        <c:gapWidth val="150"/>
        <c:axId val="306711536"/>
        <c:axId val="30671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10-4193-92D1-8E03A2CE0698}"/>
            </c:ext>
          </c:extLst>
        </c:ser>
        <c:dLbls>
          <c:showLegendKey val="0"/>
          <c:showVal val="0"/>
          <c:showCatName val="0"/>
          <c:showSerName val="0"/>
          <c:showPercent val="0"/>
          <c:showBubbleSize val="0"/>
        </c:dLbls>
        <c:marker val="1"/>
        <c:smooth val="0"/>
        <c:axId val="306711536"/>
        <c:axId val="306713496"/>
      </c:lineChart>
      <c:dateAx>
        <c:axId val="306711536"/>
        <c:scaling>
          <c:orientation val="minMax"/>
        </c:scaling>
        <c:delete val="1"/>
        <c:axPos val="b"/>
        <c:numFmt formatCode="ge" sourceLinked="1"/>
        <c:majorTickMark val="none"/>
        <c:minorTickMark val="none"/>
        <c:tickLblPos val="none"/>
        <c:crossAx val="306713496"/>
        <c:crosses val="autoZero"/>
        <c:auto val="1"/>
        <c:lblOffset val="100"/>
        <c:baseTimeUnit val="years"/>
      </c:dateAx>
      <c:valAx>
        <c:axId val="30671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1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03-4285-B0BC-B7D72A73784C}"/>
            </c:ext>
          </c:extLst>
        </c:ser>
        <c:dLbls>
          <c:showLegendKey val="0"/>
          <c:showVal val="0"/>
          <c:showCatName val="0"/>
          <c:showSerName val="0"/>
          <c:showPercent val="0"/>
          <c:showBubbleSize val="0"/>
        </c:dLbls>
        <c:gapWidth val="150"/>
        <c:axId val="306714672"/>
        <c:axId val="3067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03-4285-B0BC-B7D72A73784C}"/>
            </c:ext>
          </c:extLst>
        </c:ser>
        <c:dLbls>
          <c:showLegendKey val="0"/>
          <c:showVal val="0"/>
          <c:showCatName val="0"/>
          <c:showSerName val="0"/>
          <c:showPercent val="0"/>
          <c:showBubbleSize val="0"/>
        </c:dLbls>
        <c:marker val="1"/>
        <c:smooth val="0"/>
        <c:axId val="306714672"/>
        <c:axId val="306715456"/>
      </c:lineChart>
      <c:dateAx>
        <c:axId val="306714672"/>
        <c:scaling>
          <c:orientation val="minMax"/>
        </c:scaling>
        <c:delete val="1"/>
        <c:axPos val="b"/>
        <c:numFmt formatCode="ge" sourceLinked="1"/>
        <c:majorTickMark val="none"/>
        <c:minorTickMark val="none"/>
        <c:tickLblPos val="none"/>
        <c:crossAx val="306715456"/>
        <c:crosses val="autoZero"/>
        <c:auto val="1"/>
        <c:lblOffset val="100"/>
        <c:baseTimeUnit val="years"/>
      </c:dateAx>
      <c:valAx>
        <c:axId val="3067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1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578.61</c:v>
                </c:pt>
                <c:pt idx="1">
                  <c:v>548.70000000000005</c:v>
                </c:pt>
                <c:pt idx="2">
                  <c:v>516.5</c:v>
                </c:pt>
                <c:pt idx="3">
                  <c:v>477.17</c:v>
                </c:pt>
                <c:pt idx="4">
                  <c:v>447.19</c:v>
                </c:pt>
              </c:numCache>
            </c:numRef>
          </c:val>
          <c:extLst xmlns:c16r2="http://schemas.microsoft.com/office/drawing/2015/06/chart">
            <c:ext xmlns:c16="http://schemas.microsoft.com/office/drawing/2014/chart" uri="{C3380CC4-5D6E-409C-BE32-E72D297353CC}">
              <c16:uniqueId val="{00000000-3C54-4599-8B7D-383C2241911E}"/>
            </c:ext>
          </c:extLst>
        </c:ser>
        <c:dLbls>
          <c:showLegendKey val="0"/>
          <c:showVal val="0"/>
          <c:showCatName val="0"/>
          <c:showSerName val="0"/>
          <c:showPercent val="0"/>
          <c:showBubbleSize val="0"/>
        </c:dLbls>
        <c:gapWidth val="150"/>
        <c:axId val="306713104"/>
        <c:axId val="30670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3C54-4599-8B7D-383C2241911E}"/>
            </c:ext>
          </c:extLst>
        </c:ser>
        <c:dLbls>
          <c:showLegendKey val="0"/>
          <c:showVal val="0"/>
          <c:showCatName val="0"/>
          <c:showSerName val="0"/>
          <c:showPercent val="0"/>
          <c:showBubbleSize val="0"/>
        </c:dLbls>
        <c:marker val="1"/>
        <c:smooth val="0"/>
        <c:axId val="306713104"/>
        <c:axId val="306708400"/>
      </c:lineChart>
      <c:dateAx>
        <c:axId val="306713104"/>
        <c:scaling>
          <c:orientation val="minMax"/>
        </c:scaling>
        <c:delete val="1"/>
        <c:axPos val="b"/>
        <c:numFmt formatCode="ge" sourceLinked="1"/>
        <c:majorTickMark val="none"/>
        <c:minorTickMark val="none"/>
        <c:tickLblPos val="none"/>
        <c:crossAx val="306708400"/>
        <c:crosses val="autoZero"/>
        <c:auto val="1"/>
        <c:lblOffset val="100"/>
        <c:baseTimeUnit val="years"/>
      </c:dateAx>
      <c:valAx>
        <c:axId val="30670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1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49.36</c:v>
                </c:pt>
                <c:pt idx="1">
                  <c:v>50.35</c:v>
                </c:pt>
                <c:pt idx="2">
                  <c:v>48.81</c:v>
                </c:pt>
                <c:pt idx="3">
                  <c:v>53.03</c:v>
                </c:pt>
                <c:pt idx="4">
                  <c:v>51.42</c:v>
                </c:pt>
              </c:numCache>
            </c:numRef>
          </c:val>
          <c:extLst xmlns:c16r2="http://schemas.microsoft.com/office/drawing/2015/06/chart">
            <c:ext xmlns:c16="http://schemas.microsoft.com/office/drawing/2014/chart" uri="{C3380CC4-5D6E-409C-BE32-E72D297353CC}">
              <c16:uniqueId val="{00000000-39C6-4FB3-93A9-4723AACEAB71}"/>
            </c:ext>
          </c:extLst>
        </c:ser>
        <c:dLbls>
          <c:showLegendKey val="0"/>
          <c:showVal val="0"/>
          <c:showCatName val="0"/>
          <c:showSerName val="0"/>
          <c:showPercent val="0"/>
          <c:showBubbleSize val="0"/>
        </c:dLbls>
        <c:gapWidth val="150"/>
        <c:axId val="307265072"/>
        <c:axId val="30727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39C6-4FB3-93A9-4723AACEAB71}"/>
            </c:ext>
          </c:extLst>
        </c:ser>
        <c:dLbls>
          <c:showLegendKey val="0"/>
          <c:showVal val="0"/>
          <c:showCatName val="0"/>
          <c:showSerName val="0"/>
          <c:showPercent val="0"/>
          <c:showBubbleSize val="0"/>
        </c:dLbls>
        <c:marker val="1"/>
        <c:smooth val="0"/>
        <c:axId val="307265072"/>
        <c:axId val="307270952"/>
      </c:lineChart>
      <c:dateAx>
        <c:axId val="307265072"/>
        <c:scaling>
          <c:orientation val="minMax"/>
        </c:scaling>
        <c:delete val="1"/>
        <c:axPos val="b"/>
        <c:numFmt formatCode="ge" sourceLinked="1"/>
        <c:majorTickMark val="none"/>
        <c:minorTickMark val="none"/>
        <c:tickLblPos val="none"/>
        <c:crossAx val="307270952"/>
        <c:crosses val="autoZero"/>
        <c:auto val="1"/>
        <c:lblOffset val="100"/>
        <c:baseTimeUnit val="years"/>
      </c:dateAx>
      <c:valAx>
        <c:axId val="30727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6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534.83000000000004</c:v>
                </c:pt>
                <c:pt idx="1">
                  <c:v>533.79</c:v>
                </c:pt>
                <c:pt idx="2">
                  <c:v>547.98</c:v>
                </c:pt>
                <c:pt idx="3">
                  <c:v>502.48</c:v>
                </c:pt>
                <c:pt idx="4">
                  <c:v>519.4</c:v>
                </c:pt>
              </c:numCache>
            </c:numRef>
          </c:val>
          <c:extLst xmlns:c16r2="http://schemas.microsoft.com/office/drawing/2015/06/chart">
            <c:ext xmlns:c16="http://schemas.microsoft.com/office/drawing/2014/chart" uri="{C3380CC4-5D6E-409C-BE32-E72D297353CC}">
              <c16:uniqueId val="{00000000-FC8D-4654-91FF-636DBF81582F}"/>
            </c:ext>
          </c:extLst>
        </c:ser>
        <c:dLbls>
          <c:showLegendKey val="0"/>
          <c:showVal val="0"/>
          <c:showCatName val="0"/>
          <c:showSerName val="0"/>
          <c:showPercent val="0"/>
          <c:showBubbleSize val="0"/>
        </c:dLbls>
        <c:gapWidth val="150"/>
        <c:axId val="307268600"/>
        <c:axId val="30726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FC8D-4654-91FF-636DBF81582F}"/>
            </c:ext>
          </c:extLst>
        </c:ser>
        <c:dLbls>
          <c:showLegendKey val="0"/>
          <c:showVal val="0"/>
          <c:showCatName val="0"/>
          <c:showSerName val="0"/>
          <c:showPercent val="0"/>
          <c:showBubbleSize val="0"/>
        </c:dLbls>
        <c:marker val="1"/>
        <c:smooth val="0"/>
        <c:axId val="307268600"/>
        <c:axId val="307263896"/>
      </c:lineChart>
      <c:dateAx>
        <c:axId val="307268600"/>
        <c:scaling>
          <c:orientation val="minMax"/>
        </c:scaling>
        <c:delete val="1"/>
        <c:axPos val="b"/>
        <c:numFmt formatCode="ge" sourceLinked="1"/>
        <c:majorTickMark val="none"/>
        <c:minorTickMark val="none"/>
        <c:tickLblPos val="none"/>
        <c:crossAx val="307263896"/>
        <c:crosses val="autoZero"/>
        <c:auto val="1"/>
        <c:lblOffset val="100"/>
        <c:baseTimeUnit val="years"/>
      </c:dateAx>
      <c:valAx>
        <c:axId val="30726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6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60" zoomScaleNormal="6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上関町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2758</v>
      </c>
      <c r="AM8" s="50"/>
      <c r="AN8" s="50"/>
      <c r="AO8" s="50"/>
      <c r="AP8" s="50"/>
      <c r="AQ8" s="50"/>
      <c r="AR8" s="50"/>
      <c r="AS8" s="50"/>
      <c r="AT8" s="46">
        <f>データ!$S$6</f>
        <v>34.69</v>
      </c>
      <c r="AU8" s="46"/>
      <c r="AV8" s="46"/>
      <c r="AW8" s="46"/>
      <c r="AX8" s="46"/>
      <c r="AY8" s="46"/>
      <c r="AZ8" s="46"/>
      <c r="BA8" s="46"/>
      <c r="BB8" s="46">
        <f>データ!$T$6</f>
        <v>79.5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99.49</v>
      </c>
      <c r="Q10" s="46"/>
      <c r="R10" s="46"/>
      <c r="S10" s="46"/>
      <c r="T10" s="46"/>
      <c r="U10" s="46"/>
      <c r="V10" s="46"/>
      <c r="W10" s="50">
        <f>データ!$Q$6</f>
        <v>4530</v>
      </c>
      <c r="X10" s="50"/>
      <c r="Y10" s="50"/>
      <c r="Z10" s="50"/>
      <c r="AA10" s="50"/>
      <c r="AB10" s="50"/>
      <c r="AC10" s="50"/>
      <c r="AD10" s="2"/>
      <c r="AE10" s="2"/>
      <c r="AF10" s="2"/>
      <c r="AG10" s="2"/>
      <c r="AH10" s="2"/>
      <c r="AI10" s="2"/>
      <c r="AJ10" s="2"/>
      <c r="AK10" s="2"/>
      <c r="AL10" s="50">
        <f>データ!$U$6</f>
        <v>2716</v>
      </c>
      <c r="AM10" s="50"/>
      <c r="AN10" s="50"/>
      <c r="AO10" s="50"/>
      <c r="AP10" s="50"/>
      <c r="AQ10" s="50"/>
      <c r="AR10" s="50"/>
      <c r="AS10" s="50"/>
      <c r="AT10" s="46">
        <f>データ!$V$6</f>
        <v>0.98</v>
      </c>
      <c r="AU10" s="46"/>
      <c r="AV10" s="46"/>
      <c r="AW10" s="46"/>
      <c r="AX10" s="46"/>
      <c r="AY10" s="46"/>
      <c r="AZ10" s="46"/>
      <c r="BA10" s="46"/>
      <c r="BB10" s="46">
        <f>データ!$W$6</f>
        <v>2771.43</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pL9PKvK1JIupPVKV4S38YQwvMIO3hnnznVmbu87sUaAjaPeUzmT+OtMOsXAr3iLaTVFwljOUiGy97uQMpQhkmg==" saltValue="fZgNKnHOtIS+/CwEiAyhz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353418</v>
      </c>
      <c r="D6" s="34">
        <f t="shared" si="3"/>
        <v>47</v>
      </c>
      <c r="E6" s="34">
        <f t="shared" si="3"/>
        <v>1</v>
      </c>
      <c r="F6" s="34">
        <f t="shared" si="3"/>
        <v>0</v>
      </c>
      <c r="G6" s="34">
        <f t="shared" si="3"/>
        <v>0</v>
      </c>
      <c r="H6" s="34" t="str">
        <f t="shared" si="3"/>
        <v>山口県　上関町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99.49</v>
      </c>
      <c r="Q6" s="35">
        <f t="shared" si="3"/>
        <v>4530</v>
      </c>
      <c r="R6" s="35">
        <f t="shared" si="3"/>
        <v>2758</v>
      </c>
      <c r="S6" s="35">
        <f t="shared" si="3"/>
        <v>34.69</v>
      </c>
      <c r="T6" s="35">
        <f t="shared" si="3"/>
        <v>79.5</v>
      </c>
      <c r="U6" s="35">
        <f t="shared" si="3"/>
        <v>2716</v>
      </c>
      <c r="V6" s="35">
        <f t="shared" si="3"/>
        <v>0.98</v>
      </c>
      <c r="W6" s="35">
        <f t="shared" si="3"/>
        <v>2771.43</v>
      </c>
      <c r="X6" s="36">
        <f>IF(X7="",NA(),X7)</f>
        <v>79.05</v>
      </c>
      <c r="Y6" s="36">
        <f t="shared" ref="Y6:AG6" si="4">IF(Y7="",NA(),Y7)</f>
        <v>78.569999999999993</v>
      </c>
      <c r="Z6" s="36">
        <f t="shared" si="4"/>
        <v>79.959999999999994</v>
      </c>
      <c r="AA6" s="36">
        <f t="shared" si="4"/>
        <v>88.68</v>
      </c>
      <c r="AB6" s="36">
        <f t="shared" si="4"/>
        <v>91.7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578.61</v>
      </c>
      <c r="BF6" s="36">
        <f t="shared" ref="BF6:BN6" si="7">IF(BF7="",NA(),BF7)</f>
        <v>548.70000000000005</v>
      </c>
      <c r="BG6" s="36">
        <f t="shared" si="7"/>
        <v>516.5</v>
      </c>
      <c r="BH6" s="36">
        <f t="shared" si="7"/>
        <v>477.17</v>
      </c>
      <c r="BI6" s="36">
        <f t="shared" si="7"/>
        <v>447.19</v>
      </c>
      <c r="BJ6" s="36">
        <f t="shared" si="7"/>
        <v>1125.69</v>
      </c>
      <c r="BK6" s="36">
        <f t="shared" si="7"/>
        <v>1134.67</v>
      </c>
      <c r="BL6" s="36">
        <f t="shared" si="7"/>
        <v>1144.79</v>
      </c>
      <c r="BM6" s="36">
        <f t="shared" si="7"/>
        <v>1061.58</v>
      </c>
      <c r="BN6" s="36">
        <f t="shared" si="7"/>
        <v>1007.7</v>
      </c>
      <c r="BO6" s="35" t="str">
        <f>IF(BO7="","",IF(BO7="-","【-】","【"&amp;SUBSTITUTE(TEXT(BO7,"#,##0.00"),"-","△")&amp;"】"))</f>
        <v>【1,074.14】</v>
      </c>
      <c r="BP6" s="36">
        <f>IF(BP7="",NA(),BP7)</f>
        <v>49.36</v>
      </c>
      <c r="BQ6" s="36">
        <f t="shared" ref="BQ6:BY6" si="8">IF(BQ7="",NA(),BQ7)</f>
        <v>50.35</v>
      </c>
      <c r="BR6" s="36">
        <f t="shared" si="8"/>
        <v>48.81</v>
      </c>
      <c r="BS6" s="36">
        <f t="shared" si="8"/>
        <v>53.03</v>
      </c>
      <c r="BT6" s="36">
        <f t="shared" si="8"/>
        <v>51.42</v>
      </c>
      <c r="BU6" s="36">
        <f t="shared" si="8"/>
        <v>46.48</v>
      </c>
      <c r="BV6" s="36">
        <f t="shared" si="8"/>
        <v>40.6</v>
      </c>
      <c r="BW6" s="36">
        <f t="shared" si="8"/>
        <v>56.04</v>
      </c>
      <c r="BX6" s="36">
        <f t="shared" si="8"/>
        <v>58.52</v>
      </c>
      <c r="BY6" s="36">
        <f t="shared" si="8"/>
        <v>59.22</v>
      </c>
      <c r="BZ6" s="35" t="str">
        <f>IF(BZ7="","",IF(BZ7="-","【-】","【"&amp;SUBSTITUTE(TEXT(BZ7,"#,##0.00"),"-","△")&amp;"】"))</f>
        <v>【54.36】</v>
      </c>
      <c r="CA6" s="36">
        <f>IF(CA7="",NA(),CA7)</f>
        <v>534.83000000000004</v>
      </c>
      <c r="CB6" s="36">
        <f t="shared" ref="CB6:CJ6" si="9">IF(CB7="",NA(),CB7)</f>
        <v>533.79</v>
      </c>
      <c r="CC6" s="36">
        <f t="shared" si="9"/>
        <v>547.98</v>
      </c>
      <c r="CD6" s="36">
        <f t="shared" si="9"/>
        <v>502.48</v>
      </c>
      <c r="CE6" s="36">
        <f t="shared" si="9"/>
        <v>519.4</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45.45</v>
      </c>
      <c r="CM6" s="36">
        <f t="shared" ref="CM6:CU6" si="10">IF(CM7="",NA(),CM7)</f>
        <v>42.79</v>
      </c>
      <c r="CN6" s="36">
        <f t="shared" si="10"/>
        <v>39.4</v>
      </c>
      <c r="CO6" s="36">
        <f t="shared" si="10"/>
        <v>38.03</v>
      </c>
      <c r="CP6" s="36">
        <f t="shared" si="10"/>
        <v>38.44</v>
      </c>
      <c r="CQ6" s="36">
        <f t="shared" si="10"/>
        <v>57.43</v>
      </c>
      <c r="CR6" s="36">
        <f t="shared" si="10"/>
        <v>57.29</v>
      </c>
      <c r="CS6" s="36">
        <f t="shared" si="10"/>
        <v>55.9</v>
      </c>
      <c r="CT6" s="36">
        <f t="shared" si="10"/>
        <v>57.3</v>
      </c>
      <c r="CU6" s="36">
        <f t="shared" si="10"/>
        <v>56.76</v>
      </c>
      <c r="CV6" s="35" t="str">
        <f>IF(CV7="","",IF(CV7="-","【-】","【"&amp;SUBSTITUTE(TEXT(CV7,"#,##0.00"),"-","△")&amp;"】"))</f>
        <v>【55.95】</v>
      </c>
      <c r="CW6" s="36">
        <f>IF(CW7="",NA(),CW7)</f>
        <v>74.17</v>
      </c>
      <c r="CX6" s="36">
        <f t="shared" ref="CX6:DF6" si="11">IF(CX7="",NA(),CX7)</f>
        <v>75.53</v>
      </c>
      <c r="CY6" s="36">
        <f t="shared" si="11"/>
        <v>81.349999999999994</v>
      </c>
      <c r="CZ6" s="36">
        <f t="shared" si="11"/>
        <v>84.13</v>
      </c>
      <c r="DA6" s="36">
        <f t="shared" si="11"/>
        <v>80.959999999999994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353418</v>
      </c>
      <c r="D7" s="38">
        <v>47</v>
      </c>
      <c r="E7" s="38">
        <v>1</v>
      </c>
      <c r="F7" s="38">
        <v>0</v>
      </c>
      <c r="G7" s="38">
        <v>0</v>
      </c>
      <c r="H7" s="38" t="s">
        <v>96</v>
      </c>
      <c r="I7" s="38" t="s">
        <v>97</v>
      </c>
      <c r="J7" s="38" t="s">
        <v>98</v>
      </c>
      <c r="K7" s="38" t="s">
        <v>99</v>
      </c>
      <c r="L7" s="38" t="s">
        <v>100</v>
      </c>
      <c r="M7" s="38" t="s">
        <v>101</v>
      </c>
      <c r="N7" s="39" t="s">
        <v>102</v>
      </c>
      <c r="O7" s="39" t="s">
        <v>103</v>
      </c>
      <c r="P7" s="39">
        <v>99.49</v>
      </c>
      <c r="Q7" s="39">
        <v>4530</v>
      </c>
      <c r="R7" s="39">
        <v>2758</v>
      </c>
      <c r="S7" s="39">
        <v>34.69</v>
      </c>
      <c r="T7" s="39">
        <v>79.5</v>
      </c>
      <c r="U7" s="39">
        <v>2716</v>
      </c>
      <c r="V7" s="39">
        <v>0.98</v>
      </c>
      <c r="W7" s="39">
        <v>2771.43</v>
      </c>
      <c r="X7" s="39">
        <v>79.05</v>
      </c>
      <c r="Y7" s="39">
        <v>78.569999999999993</v>
      </c>
      <c r="Z7" s="39">
        <v>79.959999999999994</v>
      </c>
      <c r="AA7" s="39">
        <v>88.68</v>
      </c>
      <c r="AB7" s="39">
        <v>91.7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578.61</v>
      </c>
      <c r="BF7" s="39">
        <v>548.70000000000005</v>
      </c>
      <c r="BG7" s="39">
        <v>516.5</v>
      </c>
      <c r="BH7" s="39">
        <v>477.17</v>
      </c>
      <c r="BI7" s="39">
        <v>447.19</v>
      </c>
      <c r="BJ7" s="39">
        <v>1125.69</v>
      </c>
      <c r="BK7" s="39">
        <v>1134.67</v>
      </c>
      <c r="BL7" s="39">
        <v>1144.79</v>
      </c>
      <c r="BM7" s="39">
        <v>1061.58</v>
      </c>
      <c r="BN7" s="39">
        <v>1007.7</v>
      </c>
      <c r="BO7" s="39">
        <v>1074.1400000000001</v>
      </c>
      <c r="BP7" s="39">
        <v>49.36</v>
      </c>
      <c r="BQ7" s="39">
        <v>50.35</v>
      </c>
      <c r="BR7" s="39">
        <v>48.81</v>
      </c>
      <c r="BS7" s="39">
        <v>53.03</v>
      </c>
      <c r="BT7" s="39">
        <v>51.42</v>
      </c>
      <c r="BU7" s="39">
        <v>46.48</v>
      </c>
      <c r="BV7" s="39">
        <v>40.6</v>
      </c>
      <c r="BW7" s="39">
        <v>56.04</v>
      </c>
      <c r="BX7" s="39">
        <v>58.52</v>
      </c>
      <c r="BY7" s="39">
        <v>59.22</v>
      </c>
      <c r="BZ7" s="39">
        <v>54.36</v>
      </c>
      <c r="CA7" s="39">
        <v>534.83000000000004</v>
      </c>
      <c r="CB7" s="39">
        <v>533.79</v>
      </c>
      <c r="CC7" s="39">
        <v>547.98</v>
      </c>
      <c r="CD7" s="39">
        <v>502.48</v>
      </c>
      <c r="CE7" s="39">
        <v>519.4</v>
      </c>
      <c r="CF7" s="39">
        <v>376.61</v>
      </c>
      <c r="CG7" s="39">
        <v>440.03</v>
      </c>
      <c r="CH7" s="39">
        <v>304.35000000000002</v>
      </c>
      <c r="CI7" s="39">
        <v>296.3</v>
      </c>
      <c r="CJ7" s="39">
        <v>292.89999999999998</v>
      </c>
      <c r="CK7" s="39">
        <v>296.39999999999998</v>
      </c>
      <c r="CL7" s="39">
        <v>45.45</v>
      </c>
      <c r="CM7" s="39">
        <v>42.79</v>
      </c>
      <c r="CN7" s="39">
        <v>39.4</v>
      </c>
      <c r="CO7" s="39">
        <v>38.03</v>
      </c>
      <c r="CP7" s="39">
        <v>38.44</v>
      </c>
      <c r="CQ7" s="39">
        <v>57.43</v>
      </c>
      <c r="CR7" s="39">
        <v>57.29</v>
      </c>
      <c r="CS7" s="39">
        <v>55.9</v>
      </c>
      <c r="CT7" s="39">
        <v>57.3</v>
      </c>
      <c r="CU7" s="39">
        <v>56.76</v>
      </c>
      <c r="CV7" s="39">
        <v>55.95</v>
      </c>
      <c r="CW7" s="39">
        <v>74.17</v>
      </c>
      <c r="CX7" s="39">
        <v>75.53</v>
      </c>
      <c r="CY7" s="39">
        <v>81.349999999999994</v>
      </c>
      <c r="CZ7" s="39">
        <v>84.13</v>
      </c>
      <c r="DA7" s="39">
        <v>80.959999999999994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2020-02-03T05:13:58Z</cp:lastPrinted>
  <dcterms:created xsi:type="dcterms:W3CDTF">2019-12-05T04:39:04Z</dcterms:created>
  <dcterms:modified xsi:type="dcterms:W3CDTF">2020-02-07T00:00:11Z</dcterms:modified>
  <cp:category/>
</cp:coreProperties>
</file>