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owner\Desktop\02 様式01【水道・簡易水道・工業用水道・下水道】\02 【法非適】簡水\19 阿武町\"/>
    </mc:Choice>
  </mc:AlternateContent>
  <xr:revisionPtr revIDLastSave="0" documentId="13_ncr:1_{BAD4E504-EA39-4761-8983-6D6545FF271E}" xr6:coauthVersionLast="36" xr6:coauthVersionMax="36" xr10:uidLastSave="{00000000-0000-0000-0000-000000000000}"/>
  <workbookProtection workbookAlgorithmName="SHA-512" workbookHashValue="8MFExBXJwlaxKxXIo0RDxIaE9hqRzTMHUcY4Uv9TwysqxhRIneF7eR6SpUdGFbclY1B5myAtrRJL/rXFaHcK7w==" workbookSaltValue="0zFjzbEzFtnY+RWVt4k04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W10" i="4"/>
  <c r="P10" i="4"/>
  <c r="I10" i="4"/>
  <c r="BB8" i="4"/>
  <c r="AT8" i="4"/>
  <c r="AL8" i="4"/>
  <c r="AD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<sst xmlns="http://schemas.openxmlformats.org/spreadsheetml/2006/main" count="225" uniqueCount="112">
  <si>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</si>
  <si>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</si>
  <si>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</si>
  <si>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</si>
  <si>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</si>
  <si>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</si>
  <si>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</si>
  <si>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</si>
  <si>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</si>
  <si>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</si>
  <si>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</si>
  <si>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</si>
  <si>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</si>
  <si>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</si>
  <si>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</si>
  <si>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</si>
  <si>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</si>
  <si>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</si>
  <si>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</si>
  <si>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</si>
  <si>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</si>
  <si>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</si>
  <si>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</si>
  <si>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</si>
  <si>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</si>
  <si>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</si>
  <si>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</si>
  <si>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</si>
  <si>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</si>
  <si>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</si>
  <si>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</si>
  <si>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</si>
  <si>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</si>
  <si>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</si>
  <si>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</si>
  <si>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</si>
  <si>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</si>
  <si>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</si>
  <si>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</si>
  <si>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</si>
  <si>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</si>
  <si>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</si>
  <si>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</si>
  <si>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</si>
  <si>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</si>
  <si>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</si>
  <si>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</si>
  <si>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</si>
  <si>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</si>
  <si>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</si>
  <si>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</si>
  <si>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</si>
  <si>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</si>
  <si>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</si>
  <si>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</si>
  <si>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</si>
  <si>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</si>
  <si>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</si>
  <si>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</si>
  <si>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</si>
  <si>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</si>
  <si>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</si>
  <si>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</si>
  <si>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</si>
  <si>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</si>
  <si>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</si>
  <si>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</si>
  <si>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</si>
  <si>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</si>
  <si>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</si>
  <si>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</si>
  <si>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</si>
  <si>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</si>
  <si>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</si>
  <si>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</si>
  <si>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</si>
  <si>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</si>
  <si>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</si>
  <si>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</si>
  <si>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</si>
  <si>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</si>
  <si>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</si>
  <si>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</si>
  <si>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</si>
  <si>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</si>
  <si>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</si>
  <si>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</si>
  <si>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</si>
  <si>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</si>
  <si>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</si>
  <si>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</si>
  <si>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</si>
  <si>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</si>
  <si>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</si>
  <si>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</si>
  <si>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</si>
  <si>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</si>
  <si>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</si>
  <si>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</si>
  <si>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</si>
  <si>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</si>
  <si>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</si>
  <si>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</si>
  <si>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</si>
  <si>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</si>
  <si>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</si>
  <si>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</si>
  <si>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</si>
  <si>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</si>
  <si>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平成30年度は、管路及び設備の老朽化による修繕費用が減少したことにより、昨年度より給水原価は下がり、料金回収率は上がり、収益的収支比率も上回った。
　また、企業債残高対給水比率は、直近で起債をしていないため、企業債残高の減少に伴い下がっている。
　今後も老朽管、設備等の修繕費用が増加することが予想されるため、維持管理費を削減し適宜料金を改正することにより料金回収率を上げ、更新費用を捻出していく。</t>
    <rPh sb="63" eb="64">
      <t>テキ</t>
    </rPh>
    <phoneticPr fontId="4"/>
  </si>
  <si>
    <t>　設備の修繕や漏水管の修繕の費用が減少したことにより、収益的収支比率は上昇した。しかしながら、１００％には届かず、一般会計からの繰入金に依存している状況であることから、今後の更新費用を考慮し料金設定の改定、及び維持管理費の削減により対応していく。</t>
    <rPh sb="92" eb="94">
      <t>コウリョ</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</si>
  <si>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ていたが、平成３０年度については県事業との兼ね合いで次年度繰越後に完了した。</t>
    <rPh sb="103" eb="105">
      <t>ヘイセイ</t>
    </rPh>
    <rPh sb="107" eb="109">
      <t>ネンド</t>
    </rPh>
    <rPh sb="114" eb="115">
      <t>ケン</t>
    </rPh>
    <rPh sb="115" eb="117">
      <t>ジギョウ</t>
    </rPh>
    <rPh sb="119" eb="120">
      <t>カ</t>
    </rPh>
    <rPh sb="121" eb="122">
      <t>ア</t>
    </rPh>
    <rPh sb="124" eb="127">
      <t>ジネンド</t>
    </rPh>
    <rPh sb="127" eb="128">
      <t>ク</t>
    </rPh>
    <rPh sb="128" eb="129">
      <t>コ</t>
    </rPh>
    <rPh sb="129" eb="130">
      <t>ゴ</t>
    </rPh>
    <rPh sb="131" eb="133">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</si>
</sst>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0.2</c:v>
                </c:pt>
                <c:pt idx="2">
                  <c:v>0.02</c:v>
                </c:pt>
                <c:pt idx="3" formatCode="#,##0.00;&quot;△&quot;#,##0.00">
                  <c:v>0</c:v>
                </c:pt>
                <c:pt idx="4" formatCode="#,##0.00;&quot;△&quot;#,##0.00">
                  <c:v>0</c:v>
                </c:pt>
              </c:numCache>
            </c:numRef>
          </c:val>
          <c:extLst>
            <c:ext xmlns:c16="http://schemas.microsoft.com/office/drawing/2014/chart" uri="{C3380CC4-5D6E-409C-BE32-E72D297353CC}">
              <c16:uniqueId val="{00000000-A943-476D-AE67-B0083FCC61B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A943-476D-AE67-B0083FCC61B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72.02</c:v>
                </c:pt>
                <c:pt idx="1">
                  <c:v>68.84</c:v>
                </c:pt>
                <c:pt idx="2">
                  <c:v>62.73</c:v>
                </c:pt>
                <c:pt idx="3">
                  <c:v>66.709999999999994</c:v>
                </c:pt>
                <c:pt idx="4">
                  <c:v>58.91</c:v>
                </c:pt>
              </c:numCache>
            </c:numRef>
          </c:val>
          <c:extLst>
            <c:ext xmlns:c16="http://schemas.microsoft.com/office/drawing/2014/chart" uri="{C3380CC4-5D6E-409C-BE32-E72D297353CC}">
              <c16:uniqueId val="{00000000-9745-4384-A340-896B3E6FC07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9745-4384-A340-896B3E6FC07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60.6</c:v>
                </c:pt>
                <c:pt idx="1">
                  <c:v>63.84</c:v>
                </c:pt>
                <c:pt idx="2">
                  <c:v>68.41</c:v>
                </c:pt>
                <c:pt idx="3">
                  <c:v>65.510000000000005</c:v>
                </c:pt>
                <c:pt idx="4">
                  <c:v>72.39</c:v>
                </c:pt>
              </c:numCache>
            </c:numRef>
          </c:val>
          <c:extLst>
            <c:ext xmlns:c16="http://schemas.microsoft.com/office/drawing/2014/chart" uri="{C3380CC4-5D6E-409C-BE32-E72D297353CC}">
              <c16:uniqueId val="{00000000-89FE-40A6-A649-448D21A46DF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89FE-40A6-A649-448D21A46DF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87.26</c:v>
                </c:pt>
                <c:pt idx="1">
                  <c:v>80.010000000000005</c:v>
                </c:pt>
                <c:pt idx="2">
                  <c:v>79.06</c:v>
                </c:pt>
                <c:pt idx="3">
                  <c:v>84.19</c:v>
                </c:pt>
                <c:pt idx="4">
                  <c:v>95.19</c:v>
                </c:pt>
              </c:numCache>
            </c:numRef>
          </c:val>
          <c:extLst>
            <c:ext xmlns:c16="http://schemas.microsoft.com/office/drawing/2014/chart" uri="{C3380CC4-5D6E-409C-BE32-E72D297353CC}">
              <c16:uniqueId val="{00000000-C08C-4647-BC94-78A50490D5D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C08C-4647-BC94-78A50490D5D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6-4D42-B828-1A9200F3D5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6-4D42-B828-1A9200F3D5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3-4535-B659-88208AD617C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3-4535-B659-88208AD617C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1F-4834-83D6-AFE1CDC338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1F-4834-83D6-AFE1CDC338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A-4162-A026-8B18B607AC3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A-4162-A026-8B18B607AC3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560.44000000000005</c:v>
                </c:pt>
                <c:pt idx="1">
                  <c:v>482.21</c:v>
                </c:pt>
                <c:pt idx="2">
                  <c:v>439.61</c:v>
                </c:pt>
                <c:pt idx="3">
                  <c:v>385.66</c:v>
                </c:pt>
                <c:pt idx="4">
                  <c:v>351.69</c:v>
                </c:pt>
              </c:numCache>
            </c:numRef>
          </c:val>
          <c:extLst>
            <c:ext xmlns:c16="http://schemas.microsoft.com/office/drawing/2014/chart" uri="{C3380CC4-5D6E-409C-BE32-E72D297353CC}">
              <c16:uniqueId val="{00000000-E3D7-4D19-92F3-30870F0C70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E3D7-4D19-92F3-30870F0C70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84.68</c:v>
                </c:pt>
                <c:pt idx="1">
                  <c:v>80.010000000000005</c:v>
                </c:pt>
                <c:pt idx="2">
                  <c:v>79.05</c:v>
                </c:pt>
                <c:pt idx="3">
                  <c:v>84.19</c:v>
                </c:pt>
                <c:pt idx="4">
                  <c:v>93.96</c:v>
                </c:pt>
              </c:numCache>
            </c:numRef>
          </c:val>
          <c:extLst>
            <c:ext xmlns:c16="http://schemas.microsoft.com/office/drawing/2014/chart" uri="{C3380CC4-5D6E-409C-BE32-E72D297353CC}">
              <c16:uniqueId val="{00000000-F1FA-40E8-BE27-711D676BF2F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F1FA-40E8-BE27-711D676BF2F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212.99</c:v>
                </c:pt>
                <c:pt idx="1">
                  <c:v>234.23</c:v>
                </c:pt>
                <c:pt idx="2">
                  <c:v>237.71</c:v>
                </c:pt>
                <c:pt idx="3">
                  <c:v>220.59</c:v>
                </c:pt>
                <c:pt idx="4">
                  <c:v>198.88</c:v>
                </c:pt>
              </c:numCache>
            </c:numRef>
          </c:val>
          <c:extLst>
            <c:ext xmlns:c16="http://schemas.microsoft.com/office/drawing/2014/chart" uri="{C3380CC4-5D6E-409C-BE32-E72D297353CC}">
              <c16:uniqueId val="{00000000-F2FE-40E9-8EDB-4E2265F535B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F2FE-40E9-8EDB-4E2265F535B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阿武町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3313</v>
      </c>
      <c r="AM8" s="66"/>
      <c r="AN8" s="66"/>
      <c r="AO8" s="66"/>
      <c r="AP8" s="66"/>
      <c r="AQ8" s="66"/>
      <c r="AR8" s="66"/>
      <c r="AS8" s="66"/>
      <c r="AT8" s="65">
        <f>データ!$S$6</f>
        <v>115.95</v>
      </c>
      <c r="AU8" s="65"/>
      <c r="AV8" s="65"/>
      <c r="AW8" s="65"/>
      <c r="AX8" s="65"/>
      <c r="AY8" s="65"/>
      <c r="AZ8" s="65"/>
      <c r="BA8" s="65"/>
      <c r="BB8" s="65">
        <f>データ!$T$6</f>
        <v>28.57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62.15</v>
      </c>
      <c r="Q10" s="65"/>
      <c r="R10" s="65"/>
      <c r="S10" s="65"/>
      <c r="T10" s="65"/>
      <c r="U10" s="65"/>
      <c r="V10" s="65"/>
      <c r="W10" s="66">
        <f>データ!$Q$6</f>
        <v>3320</v>
      </c>
      <c r="X10" s="66"/>
      <c r="Y10" s="66"/>
      <c r="Z10" s="66"/>
      <c r="AA10" s="66"/>
      <c r="AB10" s="66"/>
      <c r="AC10" s="66"/>
      <c r="AD10" s="2"/>
      <c r="AE10" s="2"/>
      <c r="AF10" s="2"/>
      <c r="AG10" s="2"/>
      <c r="AH10" s="2"/>
      <c r="AI10" s="2"/>
      <c r="AJ10" s="2"/>
      <c r="AK10" s="2"/>
      <c r="AL10" s="66">
        <f>データ!$U$6</f>
        <v>2043</v>
      </c>
      <c r="AM10" s="66"/>
      <c r="AN10" s="66"/>
      <c r="AO10" s="66"/>
      <c r="AP10" s="66"/>
      <c r="AQ10" s="66"/>
      <c r="AR10" s="66"/>
      <c r="AS10" s="66"/>
      <c r="AT10" s="65">
        <f>データ!$V$6</f>
        <v>9.6</v>
      </c>
      <c r="AU10" s="65"/>
      <c r="AV10" s="65"/>
      <c r="AW10" s="65"/>
      <c r="AX10" s="65"/>
      <c r="AY10" s="65"/>
      <c r="AZ10" s="65"/>
      <c r="BA10" s="65"/>
      <c r="BB10" s="65">
        <f>データ!$W$6</f>
        <v>212.81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0GUTSESz0mAw4cMsTAFbDQaJrYGOJqM79FcOFNmHZm47PP727Rc9Zl2rxZmjXYfzpCET5VMFvVJ7Sew2elacBg==" saltValue="wdDcinD6IQtNvslPztAf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355020</v>
      </c>
      <c r="D6" s="34">
        <f t="shared" si="3"/>
        <v>47</v>
      </c>
      <c r="E6" s="34">
        <f t="shared" si="3"/>
        <v>1</v>
      </c>
      <c r="F6" s="34">
        <f t="shared" si="3"/>
        <v>0</v>
      </c>
      <c r="G6" s="34">
        <f t="shared" si="3"/>
        <v>0</v>
      </c>
      <c r="H6" s="34" t="str">
        <f t="shared" si="3"/>
        <v>山口県　阿武町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62.15</v>
      </c>
      <c r="Q6" s="35">
        <f t="shared" si="3"/>
        <v>3320</v>
      </c>
      <c r="R6" s="35">
        <f t="shared" si="3"/>
        <v>3313</v>
      </c>
      <c r="S6" s="35">
        <f t="shared" si="3"/>
        <v>115.95</v>
      </c>
      <c r="T6" s="35">
        <f t="shared" si="3"/>
        <v>28.57</v>
      </c>
      <c r="U6" s="35">
        <f t="shared" si="3"/>
        <v>2043</v>
      </c>
      <c r="V6" s="35">
        <f t="shared" si="3"/>
        <v>9.6</v>
      </c>
      <c r="W6" s="35">
        <f t="shared" si="3"/>
        <v>212.81</v>
      </c>
      <c r="X6" s="36">
        <f>IF(X7="",NA(),X7)</f>
        <v>87.26</v>
      </c>
      <c r="Y6" s="36">
        <f t="shared" ref="Y6:AG6" si="4">IF(Y7="",NA(),Y7)</f>
        <v>80.010000000000005</v>
      </c>
      <c r="Z6" s="36">
        <f t="shared" si="4"/>
        <v>79.06</v>
      </c>
      <c r="AA6" s="36">
        <f t="shared" si="4"/>
        <v>84.19</v>
      </c>
      <c r="AB6" s="36">
        <f t="shared" si="4"/>
        <v>95.19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560.44000000000005</v>
      </c>
      <c r="BF6" s="36">
        <f t="shared" ref="BF6:BN6" si="7">IF(BF7="",NA(),BF7)</f>
        <v>482.21</v>
      </c>
      <c r="BG6" s="36">
        <f t="shared" si="7"/>
        <v>439.61</v>
      </c>
      <c r="BH6" s="36">
        <f t="shared" si="7"/>
        <v>385.66</v>
      </c>
      <c r="BI6" s="36">
        <f t="shared" si="7"/>
        <v>351.69</v>
      </c>
      <c r="BJ6" s="36">
        <f t="shared" si="7"/>
        <v>1125.69</v>
      </c>
      <c r="BK6" s="36">
        <f t="shared" si="7"/>
        <v>1134.67</v>
      </c>
      <c r="BL6" s="36">
        <f t="shared" si="7"/>
        <v>1144.79</v>
      </c>
      <c r="BM6" s="36">
        <f t="shared" si="7"/>
        <v>1061.58</v>
      </c>
      <c r="BN6" s="36">
        <f t="shared" si="7"/>
        <v>1007.7</v>
      </c>
      <c r="BO6" s="35" t="str">
        <f>IF(BO7="","",IF(BO7="-","【-】","【"&amp;SUBSTITUTE(TEXT(BO7,"#,##0.00"),"-","△")&amp;"】"))</f>
        <v>【1,074.14】</v>
      </c>
      <c r="BP6" s="36">
        <f>IF(BP7="",NA(),BP7)</f>
        <v>84.68</v>
      </c>
      <c r="BQ6" s="36">
        <f t="shared" ref="BQ6:BY6" si="8">IF(BQ7="",NA(),BQ7)</f>
        <v>80.010000000000005</v>
      </c>
      <c r="BR6" s="36">
        <f t="shared" si="8"/>
        <v>79.05</v>
      </c>
      <c r="BS6" s="36">
        <f t="shared" si="8"/>
        <v>84.19</v>
      </c>
      <c r="BT6" s="36">
        <f t="shared" si="8"/>
        <v>93.96</v>
      </c>
      <c r="BU6" s="36">
        <f t="shared" si="8"/>
        <v>46.48</v>
      </c>
      <c r="BV6" s="36">
        <f t="shared" si="8"/>
        <v>40.6</v>
      </c>
      <c r="BW6" s="36">
        <f t="shared" si="8"/>
        <v>56.04</v>
      </c>
      <c r="BX6" s="36">
        <f t="shared" si="8"/>
        <v>58.52</v>
      </c>
      <c r="BY6" s="36">
        <f t="shared" si="8"/>
        <v>59.22</v>
      </c>
      <c r="BZ6" s="35" t="str">
        <f>IF(BZ7="","",IF(BZ7="-","【-】","【"&amp;SUBSTITUTE(TEXT(BZ7,"#,##0.00"),"-","△")&amp;"】"))</f>
        <v>【54.36】</v>
      </c>
      <c r="CA6" s="36">
        <f>IF(CA7="",NA(),CA7)</f>
        <v>212.99</v>
      </c>
      <c r="CB6" s="36">
        <f t="shared" ref="CB6:CJ6" si="9">IF(CB7="",NA(),CB7)</f>
        <v>234.23</v>
      </c>
      <c r="CC6" s="36">
        <f t="shared" si="9"/>
        <v>237.71</v>
      </c>
      <c r="CD6" s="36">
        <f t="shared" si="9"/>
        <v>220.59</v>
      </c>
      <c r="CE6" s="36">
        <f t="shared" si="9"/>
        <v>198.88</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72.02</v>
      </c>
      <c r="CM6" s="36">
        <f t="shared" ref="CM6:CU6" si="10">IF(CM7="",NA(),CM7)</f>
        <v>68.84</v>
      </c>
      <c r="CN6" s="36">
        <f t="shared" si="10"/>
        <v>62.73</v>
      </c>
      <c r="CO6" s="36">
        <f t="shared" si="10"/>
        <v>66.709999999999994</v>
      </c>
      <c r="CP6" s="36">
        <f t="shared" si="10"/>
        <v>58.91</v>
      </c>
      <c r="CQ6" s="36">
        <f t="shared" si="10"/>
        <v>57.43</v>
      </c>
      <c r="CR6" s="36">
        <f t="shared" si="10"/>
        <v>57.29</v>
      </c>
      <c r="CS6" s="36">
        <f t="shared" si="10"/>
        <v>55.9</v>
      </c>
      <c r="CT6" s="36">
        <f t="shared" si="10"/>
        <v>57.3</v>
      </c>
      <c r="CU6" s="36">
        <f t="shared" si="10"/>
        <v>56.76</v>
      </c>
      <c r="CV6" s="35" t="str">
        <f>IF(CV7="","",IF(CV7="-","【-】","【"&amp;SUBSTITUTE(TEXT(CV7,"#,##0.00"),"-","△")&amp;"】"))</f>
        <v>【55.95】</v>
      </c>
      <c r="CW6" s="36">
        <f>IF(CW7="",NA(),CW7)</f>
        <v>60.6</v>
      </c>
      <c r="CX6" s="36">
        <f t="shared" ref="CX6:DF6" si="11">IF(CX7="",NA(),CX7)</f>
        <v>63.84</v>
      </c>
      <c r="CY6" s="36">
        <f t="shared" si="11"/>
        <v>68.41</v>
      </c>
      <c r="CZ6" s="36">
        <f t="shared" si="11"/>
        <v>65.510000000000005</v>
      </c>
      <c r="DA6" s="36">
        <f t="shared" si="11"/>
        <v>72.39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v>
      </c>
      <c r="EF6" s="36">
        <f t="shared" si="14"/>
        <v>0.02</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355020</v>
      </c>
      <c r="D7" s="38">
        <v>47</v>
      </c>
      <c r="E7" s="38">
        <v>1</v>
      </c>
      <c r="F7" s="38">
        <v>0</v>
      </c>
      <c r="G7" s="38">
        <v>0</v>
      </c>
      <c r="H7" s="38" t="s">
        <v>96</v>
      </c>
      <c r="I7" s="38" t="s">
        <v>97</v>
      </c>
      <c r="J7" s="38" t="s">
        <v>98</v>
      </c>
      <c r="K7" s="38" t="s">
        <v>99</v>
      </c>
      <c r="L7" s="38" t="s">
        <v>100</v>
      </c>
      <c r="M7" s="38" t="s">
        <v>101</v>
      </c>
      <c r="N7" s="39" t="s">
        <v>102</v>
      </c>
      <c r="O7" s="39" t="s">
        <v>103</v>
      </c>
      <c r="P7" s="39">
        <v>62.15</v>
      </c>
      <c r="Q7" s="39">
        <v>3320</v>
      </c>
      <c r="R7" s="39">
        <v>3313</v>
      </c>
      <c r="S7" s="39">
        <v>115.95</v>
      </c>
      <c r="T7" s="39">
        <v>28.57</v>
      </c>
      <c r="U7" s="39">
        <v>2043</v>
      </c>
      <c r="V7" s="39">
        <v>9.6</v>
      </c>
      <c r="W7" s="39">
        <v>212.81</v>
      </c>
      <c r="X7" s="39">
        <v>87.26</v>
      </c>
      <c r="Y7" s="39">
        <v>80.010000000000005</v>
      </c>
      <c r="Z7" s="39">
        <v>79.06</v>
      </c>
      <c r="AA7" s="39">
        <v>84.19</v>
      </c>
      <c r="AB7" s="39">
        <v>95.19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560.44000000000005</v>
      </c>
      <c r="BF7" s="39">
        <v>482.21</v>
      </c>
      <c r="BG7" s="39">
        <v>439.61</v>
      </c>
      <c r="BH7" s="39">
        <v>385.66</v>
      </c>
      <c r="BI7" s="39">
        <v>351.69</v>
      </c>
      <c r="BJ7" s="39">
        <v>1125.69</v>
      </c>
      <c r="BK7" s="39">
        <v>1134.67</v>
      </c>
      <c r="BL7" s="39">
        <v>1144.79</v>
      </c>
      <c r="BM7" s="39">
        <v>1061.58</v>
      </c>
      <c r="BN7" s="39">
        <v>1007.7</v>
      </c>
      <c r="BO7" s="39">
        <v>1074.1400000000001</v>
      </c>
      <c r="BP7" s="39">
        <v>84.68</v>
      </c>
      <c r="BQ7" s="39">
        <v>80.010000000000005</v>
      </c>
      <c r="BR7" s="39">
        <v>79.05</v>
      </c>
      <c r="BS7" s="39">
        <v>84.19</v>
      </c>
      <c r="BT7" s="39">
        <v>93.96</v>
      </c>
      <c r="BU7" s="39">
        <v>46.48</v>
      </c>
      <c r="BV7" s="39">
        <v>40.6</v>
      </c>
      <c r="BW7" s="39">
        <v>56.04</v>
      </c>
      <c r="BX7" s="39">
        <v>58.52</v>
      </c>
      <c r="BY7" s="39">
        <v>59.22</v>
      </c>
      <c r="BZ7" s="39">
        <v>54.36</v>
      </c>
      <c r="CA7" s="39">
        <v>212.99</v>
      </c>
      <c r="CB7" s="39">
        <v>234.23</v>
      </c>
      <c r="CC7" s="39">
        <v>237.71</v>
      </c>
      <c r="CD7" s="39">
        <v>220.59</v>
      </c>
      <c r="CE7" s="39">
        <v>198.88</v>
      </c>
      <c r="CF7" s="39">
        <v>376.61</v>
      </c>
      <c r="CG7" s="39">
        <v>440.03</v>
      </c>
      <c r="CH7" s="39">
        <v>304.35000000000002</v>
      </c>
      <c r="CI7" s="39">
        <v>296.3</v>
      </c>
      <c r="CJ7" s="39">
        <v>292.89999999999998</v>
      </c>
      <c r="CK7" s="39">
        <v>296.39999999999998</v>
      </c>
      <c r="CL7" s="39">
        <v>72.02</v>
      </c>
      <c r="CM7" s="39">
        <v>68.84</v>
      </c>
      <c r="CN7" s="39">
        <v>62.73</v>
      </c>
      <c r="CO7" s="39">
        <v>66.709999999999994</v>
      </c>
      <c r="CP7" s="39">
        <v>58.91</v>
      </c>
      <c r="CQ7" s="39">
        <v>57.43</v>
      </c>
      <c r="CR7" s="39">
        <v>57.29</v>
      </c>
      <c r="CS7" s="39">
        <v>55.9</v>
      </c>
      <c r="CT7" s="39">
        <v>57.3</v>
      </c>
      <c r="CU7" s="39">
        <v>56.76</v>
      </c>
      <c r="CV7" s="39">
        <v>55.95</v>
      </c>
      <c r="CW7" s="39">
        <v>60.6</v>
      </c>
      <c r="CX7" s="39">
        <v>63.84</v>
      </c>
      <c r="CY7" s="39">
        <v>68.41</v>
      </c>
      <c r="CZ7" s="39">
        <v>65.510000000000005</v>
      </c>
      <c r="DA7" s="39">
        <v>72.39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0.2</v>
      </c>
      <c r="EF7" s="39">
        <v>0.02</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dcterms:created xsi:type="dcterms:W3CDTF">2019-12-05T04:39:05Z</dcterms:created>
  <dcterms:modified xsi:type="dcterms:W3CDTF">2020-02-05T04:42:46Z</dcterms:modified>
  <cp:category/>
</cp:coreProperties>
</file>