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Gde9j0fQtQUtDaOJeuCTnzrF9bZ00rVHaK2bAERp8vpoGBhBb9tNbdOFr4gGBq5cNJMjs/S1xpi04kGU7g6kw==" workbookSaltValue="fzjZeDOkWeHLnUAeqFgHg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LT76" i="4"/>
  <c r="GQ51" i="4"/>
  <c r="LH30" i="4"/>
  <c r="BZ51" i="4"/>
  <c r="IE76" i="4"/>
  <c r="GQ30" i="4"/>
  <c r="BZ30" i="4"/>
  <c r="FX30" i="4"/>
  <c r="BG30" i="4"/>
  <c r="BG51" i="4"/>
  <c r="AV76" i="4"/>
  <c r="KO51" i="4"/>
  <c r="KO30" i="4"/>
  <c r="HP76" i="4"/>
  <c r="LE76" i="4"/>
  <c r="FX51" i="4"/>
  <c r="FE51" i="4"/>
  <c r="HA76" i="4"/>
  <c r="AN51" i="4"/>
  <c r="FE30" i="4"/>
  <c r="AG76" i="4"/>
  <c r="JV51" i="4"/>
  <c r="JV30" i="4"/>
  <c r="AN30" i="4"/>
  <c r="KP76" i="4"/>
  <c r="KA76" i="4"/>
  <c r="EL51" i="4"/>
  <c r="JC30" i="4"/>
  <c r="GL76" i="4"/>
  <c r="U51" i="4"/>
  <c r="EL30" i="4"/>
  <c r="U30" i="4"/>
  <c r="R76"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<sst xmlns="http://schemas.openxmlformats.org/spreadsheetml/2006/main" count="278" uniqueCount="134">
  <si>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</si>
  <si>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</si>
  <si>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</si>
  <si>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</si>
  <si>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</si>
  <si>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</si>
  <si>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</si>
  <si>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</si>
  <si>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</si>
  <si>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</si>
  <si>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</si>
  <si>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</si>
  <si>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</si>
  <si>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</si>
  <si>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</si>
  <si>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</si>
  <si>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</si>
  <si>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</si>
  <si>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</si>
  <si>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</si>
  <si>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</si>
  <si>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</si>
  <si>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</si>
  <si>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</si>
  <si>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</si>
  <si>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</si>
  <si>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</si>
  <si>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</si>
  <si>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</si>
  <si>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</si>
  <si>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</si>
  <si>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</si>
  <si>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</si>
  <si>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</si>
  <si>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</si>
  <si>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</si>
  <si>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</si>
  <si>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</si>
  <si>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</si>
  <si>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</si>
  <si>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</si>
  <si>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</si>
  <si>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</si>
  <si>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</si>
  <si>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</si>
  <si>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</si>
  <si>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</si>
  <si>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</si>
  <si>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</si>
  <si>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</si>
  <si>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</si>
  <si>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</si>
  <si>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</si>
  <si>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</si>
  <si>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</si>
  <si>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</si>
  <si>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</si>
  <si>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</si>
  <si>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</si>
  <si>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</si>
  <si>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</si>
  <si>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</si>
  <si>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</si>
  <si>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</si>
  <si>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</si>
  <si>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</si>
  <si>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</si>
  <si>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</si>
  <si>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</si>
  <si>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</si>
  <si>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</si>
  <si>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</si>
  <si>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</si>
  <si>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</si>
  <si>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</si>
  <si>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</si>
  <si>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</si>
  <si>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</si>
  <si>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</si>
  <si>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</si>
  <si>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</si>
  <si>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</si>
  <si>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</si>
  <si>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</si>
  <si>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</si>
  <si>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</si>
  <si>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</si>
  <si>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</si>
  <si>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</si>
  <si>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</si>
  <si>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</si>
  <si>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</si>
  <si>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</si>
  <si>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</si>
  <si>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</si>
  <si>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</si>
  <si>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</si>
  <si>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</si>
  <si>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</si>
  <si>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</si>
  <si>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</si>
  <si>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</si>
  <si>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</si>
  <si>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</si>
  <si>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</si>
  <si>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</si>
  <si>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</si>
  <si>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</si>
  <si>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</si>
  <si>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</si>
  <si>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</si>
  <si>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</si>
  <si>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宇部市</t>
  </si>
  <si>
    <t>宇部市営新町有料駐車場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</si>
  <si>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</si>
  <si>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</si>
  <si>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</si>
  <si>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</si>
  <si>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</si>
  <si>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</si>
  <si>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</si>
  <si>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</si>
  <si>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</si>
  <si>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</si>
  <si>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</si>
  <si>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</si>
  <si>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</si>
  <si>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</si>
  <si>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</si>
  <si>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</si>
  <si>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当施設周辺の商店街の衰退などにより、利用者が減少し、稼働率はかなり悪い状況が続いている。
通勤のための定期利用者や周辺店舗利用者など、一定の利用はあるが、立体式駐車場の収容台数に対して稼働率はかなり低い水準となっている。</t>
    <rPh sb="0" eb="3">
      <t>トウシセツ</t>
    </rPh>
    <rPh sb="3" eb="5">
      <t>シュウヘン</t>
    </rPh>
    <rPh sb="6" eb="9">
      <t>ショウテンガイ</t>
    </rPh>
    <rPh sb="10" eb="12">
      <t>スイタイ</t>
    </rPh>
    <rPh sb="18" eb="21">
      <t>リヨウシャ</t>
    </rPh>
    <rPh sb="22" eb="24">
      <t>ゲンショウ</t>
    </rPh>
    <rPh sb="26" eb="28">
      <t>カドウ</t>
    </rPh>
    <rPh sb="28" eb="29">
      <t>リツ</t>
    </rPh>
    <rPh sb="33" eb="34">
      <t>ワル</t>
    </rPh>
    <rPh sb="35" eb="37">
      <t>ジョウキョウ</t>
    </rPh>
    <rPh sb="38" eb="39">
      <t>ツヅ</t>
    </rPh>
    <rPh sb="45" eb="47">
      <t>ツウキン</t>
    </rPh>
    <rPh sb="51" eb="53">
      <t>テイキ</t>
    </rPh>
    <rPh sb="53" eb="56">
      <t>リヨウシャ</t>
    </rPh>
    <rPh sb="57" eb="59">
      <t>シュウヘン</t>
    </rPh>
    <rPh sb="59" eb="61">
      <t>テンポ</t>
    </rPh>
    <rPh sb="61" eb="64">
      <t>リヨウシャ</t>
    </rPh>
    <rPh sb="67" eb="69">
      <t>イッテイ</t>
    </rPh>
    <rPh sb="70" eb="72">
      <t>リヨウ</t>
    </rPh>
    <rPh sb="77" eb="79">
      <t>リッタイ</t>
    </rPh>
    <rPh sb="79" eb="80">
      <t>シキ</t>
    </rPh>
    <rPh sb="80" eb="83">
      <t>チュウシャジョウ</t>
    </rPh>
    <rPh sb="84" eb="86">
      <t>シュウヨウ</t>
    </rPh>
    <rPh sb="86" eb="88">
      <t>ダイスウ</t>
    </rPh>
    <rPh sb="89" eb="90">
      <t>タイ</t>
    </rPh>
    <rPh sb="92" eb="94">
      <t>カドウ</t>
    </rPh>
    <rPh sb="94" eb="95">
      <t>リツ</t>
    </rPh>
    <rPh sb="99" eb="100">
      <t>ヒク</t>
    </rPh>
    <rPh sb="101" eb="103">
      <t>スイジュン</t>
    </rPh>
    <phoneticPr fontId="5"/>
  </si>
  <si>
    <t>本市の他の有料駐車場を含む全体の駐車場整備事業としては、収益的収支比率は100%を超えており、一般会計からの繰入金や企業債残高もないため、独立採算による安定経営を果たしている。
しかしながら、当施設に関しては、稼働率の低さから、単年度の赤字が続いており、今後、施設の老朽化に伴う多額の設備投資が見込まれることから、駐車場の需要等を踏まえ、事業廃止も視野に入れた検討が必要である。</t>
    <rPh sb="0" eb="1">
      <t>ホン</t>
    </rPh>
    <rPh sb="1" eb="2">
      <t>シ</t>
    </rPh>
    <rPh sb="3" eb="4">
      <t>ホカ</t>
    </rPh>
    <rPh sb="5" eb="7">
      <t>ユウリョウ</t>
    </rPh>
    <rPh sb="7" eb="10">
      <t>チュウシャジョウ</t>
    </rPh>
    <rPh sb="11" eb="12">
      <t>フク</t>
    </rPh>
    <rPh sb="13" eb="15">
      <t>ゼンタイ</t>
    </rPh>
    <rPh sb="16" eb="19">
      <t>チュウシャジョウ</t>
    </rPh>
    <rPh sb="19" eb="21">
      <t>セイビ</t>
    </rPh>
    <rPh sb="21" eb="23">
      <t>ジギョウ</t>
    </rPh>
    <rPh sb="28" eb="31">
      <t>シュウエキテキ</t>
    </rPh>
    <rPh sb="31" eb="33">
      <t>シュウシ</t>
    </rPh>
    <rPh sb="33" eb="35">
      <t>ヒリツ</t>
    </rPh>
    <rPh sb="41" eb="42">
      <t>コ</t>
    </rPh>
    <rPh sb="47" eb="49">
      <t>イッパン</t>
    </rPh>
    <rPh sb="49" eb="51">
      <t>カイケイ</t>
    </rPh>
    <rPh sb="54" eb="56">
      <t>クリイレ</t>
    </rPh>
    <rPh sb="56" eb="57">
      <t>キン</t>
    </rPh>
    <rPh sb="58" eb="60">
      <t>キギョウ</t>
    </rPh>
    <rPh sb="60" eb="61">
      <t>サイ</t>
    </rPh>
    <rPh sb="61" eb="63">
      <t>ザンダカ</t>
    </rPh>
    <rPh sb="69" eb="71">
      <t>ドクリツ</t>
    </rPh>
    <phoneticPr fontId="5"/>
  </si>
  <si>
    <t>施設の老朽化がすすんでおり、長寿命化や設備更新などの大規模な修繕の検討が必要となっている。</t>
    <rPh sb="0" eb="2">
      <t>シセツ</t>
    </rPh>
    <rPh sb="3" eb="6">
      <t>ロウキュウカ</t>
    </rPh>
    <rPh sb="14" eb="15">
      <t>チョウ</t>
    </rPh>
    <rPh sb="15" eb="18">
      <t>ジュミョウカ</t>
    </rPh>
    <rPh sb="19" eb="21">
      <t>セツビ</t>
    </rPh>
    <rPh sb="21" eb="23">
      <t>コウシン</t>
    </rPh>
    <rPh sb="26" eb="29">
      <t>ダイキボ</t>
    </rPh>
    <rPh sb="30" eb="32">
      <t>シュウゼン</t>
    </rPh>
    <rPh sb="33" eb="35">
      <t>ケントウ</t>
    </rPh>
    <rPh sb="36" eb="38">
      <t>ヒツヨウ</t>
    </rPh>
    <phoneticPr fontId="5"/>
  </si>
  <si>
    <t>当施設は、市街地の中央部に位置し、商業地区に集中する駐車需要に対応するため、昭和49年に2階3層の立体式駐車場を建設、昭和50年から運営を開始した。設置後は、高い収益性を有していたが、商店街の衰退などにより利用者が減少し、収益が悪く、単年度赤字が続いている状況である。
平成30年度は、過年度に比べて改善しているが、これは本市新庁舎の建設工事に当たり、市庁舎駐車場が閉鎖されたため、当施設を公用車駐車場として定期貸し扱いで使用したことによるものであり、一般利用による収益は例年並みとなっている。</t>
    <rPh sb="0" eb="3">
      <t>トウシセツ</t>
    </rPh>
    <rPh sb="5" eb="8">
      <t>シガイチ</t>
    </rPh>
    <rPh sb="9" eb="11">
      <t>チュウオウ</t>
    </rPh>
    <rPh sb="11" eb="12">
      <t>ブ</t>
    </rPh>
    <rPh sb="13" eb="15">
      <t>イチ</t>
    </rPh>
    <rPh sb="17" eb="19">
      <t>ショウギョウ</t>
    </rPh>
    <rPh sb="19" eb="21">
      <t>チク</t>
    </rPh>
    <rPh sb="22" eb="24">
      <t>シュウチュウ</t>
    </rPh>
    <rPh sb="26" eb="28">
      <t>チュウシャ</t>
    </rPh>
    <rPh sb="28" eb="30">
      <t>ジュヨウ</t>
    </rPh>
    <rPh sb="31" eb="33">
      <t>タイオウ</t>
    </rPh>
    <rPh sb="38" eb="40">
      <t>ショウワ</t>
    </rPh>
    <rPh sb="42" eb="43">
      <t>ネン</t>
    </rPh>
    <rPh sb="45" eb="46">
      <t>カイ</t>
    </rPh>
    <rPh sb="47" eb="48">
      <t>ソウ</t>
    </rPh>
    <rPh sb="51" eb="52">
      <t>シキ</t>
    </rPh>
    <rPh sb="59" eb="61">
      <t>ショウワ</t>
    </rPh>
    <rPh sb="63" eb="64">
      <t>ネン</t>
    </rPh>
    <rPh sb="66" eb="68">
      <t>ウンエイ</t>
    </rPh>
    <rPh sb="69" eb="71">
      <t>カイシ</t>
    </rPh>
    <rPh sb="74" eb="76">
      <t>セッチ</t>
    </rPh>
    <rPh sb="76" eb="77">
      <t>ゴ</t>
    </rPh>
    <rPh sb="79" eb="80">
      <t>タカ</t>
    </rPh>
    <rPh sb="81" eb="84">
      <t>シュウエキセイ</t>
    </rPh>
    <rPh sb="85" eb="86">
      <t>ユウ</t>
    </rPh>
    <rPh sb="92" eb="95">
      <t>ショウテンガイ</t>
    </rPh>
    <rPh sb="96" eb="98">
      <t>スイタイ</t>
    </rPh>
    <rPh sb="103" eb="106">
      <t>リヨウシャ</t>
    </rPh>
    <rPh sb="107" eb="109">
      <t>ゲンショウ</t>
    </rPh>
    <rPh sb="111" eb="113">
      <t>シュウエキ</t>
    </rPh>
    <rPh sb="114" eb="115">
      <t>ワル</t>
    </rPh>
    <rPh sb="117" eb="120">
      <t>タンネンド</t>
    </rPh>
    <rPh sb="120" eb="122">
      <t>アカジ</t>
    </rPh>
    <rPh sb="123" eb="124">
      <t>ツヅ</t>
    </rPh>
    <rPh sb="128" eb="130">
      <t>ジョウキョウ</t>
    </rPh>
    <rPh sb="135" eb="137">
      <t>ヘイセイ</t>
    </rPh>
    <rPh sb="139" eb="141">
      <t>ネンド</t>
    </rPh>
    <rPh sb="143" eb="145">
      <t>カネン</t>
    </rPh>
    <rPh sb="145" eb="146">
      <t>ド</t>
    </rPh>
    <rPh sb="147" eb="148">
      <t>クラ</t>
    </rPh>
    <rPh sb="150" eb="152">
      <t>カイゼン</t>
    </rPh>
    <rPh sb="161" eb="162">
      <t>ホン</t>
    </rPh>
    <rPh sb="162" eb="163">
      <t>シ</t>
    </rPh>
    <rPh sb="163" eb="164">
      <t>シン</t>
    </rPh>
    <rPh sb="164" eb="166">
      <t>チョウシャ</t>
    </rPh>
    <rPh sb="167" eb="169">
      <t>ケンセツ</t>
    </rPh>
    <rPh sb="169" eb="171">
      <t>コウジ</t>
    </rPh>
    <rPh sb="172" eb="173">
      <t>ア</t>
    </rPh>
    <rPh sb="179" eb="182">
      <t>チュウシャジョウ</t>
    </rPh>
    <rPh sb="183" eb="185">
      <t>ヘイサ</t>
    </rPh>
    <rPh sb="191" eb="192">
      <t>トウ</t>
    </rPh>
    <rPh sb="192" eb="194">
      <t>シセツ</t>
    </rPh>
    <rPh sb="195" eb="198">
      <t>コウヨウシャ</t>
    </rPh>
    <rPh sb="198" eb="201">
      <t>チュウシャジョウ</t>
    </rPh>
    <rPh sb="204" eb="206">
      <t>テイキ</t>
    </rPh>
    <rPh sb="206" eb="207">
      <t>カ</t>
    </rPh>
    <rPh sb="208" eb="209">
      <t>アツカ</t>
    </rPh>
    <rPh sb="226" eb="228">
      <t>イッパン</t>
    </rPh>
    <rPh sb="228" eb="230">
      <t>リヨウ</t>
    </rPh>
    <rPh sb="233" eb="235">
      <t>シュウエキ</t>
    </rPh>
    <rPh sb="236" eb="238">
      <t>レイネン</t>
    </rPh>
    <rPh sb="238" eb="239">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</si>
</sst>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49.5</c:v>
                </c:pt>
                <c:pt idx="1">
                  <c:v>49.6</c:v>
                </c:pt>
                <c:pt idx="2">
                  <c:v>47.2</c:v>
                </c:pt>
                <c:pt idx="3">
                  <c:v>48.7</c:v>
                </c:pt>
                <c:pt idx="4">
                  <c:v>92.8</c:v>
                </c:pt>
              </c:numCache>
            </c:numRef>
          </c:val>
          <c:extLst xmlns:c16r2="http://schemas.microsoft.com/office/drawing/2015/06/chart">
            <c:ext xmlns:c16="http://schemas.microsoft.com/office/drawing/2014/chart" uri="{C3380CC4-5D6E-409C-BE32-E72D297353CC}">
              <c16:uniqueId val="{00000000-286A-4F21-96C5-5CEFB84F8D15}"/>
            </c:ext>
          </c:extLst>
        </c:ser>
        <c:dLbls>
          <c:showLegendKey val="0"/>
          <c:showVal val="0"/>
          <c:showCatName val="0"/>
          <c:showSerName val="0"/>
          <c:showPercent val="0"/>
          <c:showBubbleSize val="0"/>
        </c:dLbls>
        <c:gapWidth val="150"/>
        <c:axId val="103609088"/>
        <c:axId val="1036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xmlns:c16r2="http://schemas.microsoft.com/office/drawing/2015/06/chart">
            <c:ext xmlns:c16="http://schemas.microsoft.com/office/drawing/2014/chart" uri="{C3380CC4-5D6E-409C-BE32-E72D297353CC}">
              <c16:uniqueId val="{00000001-286A-4F21-96C5-5CEFB84F8D15}"/>
            </c:ext>
          </c:extLst>
        </c:ser>
        <c:dLbls>
          <c:showLegendKey val="0"/>
          <c:showVal val="0"/>
          <c:showCatName val="0"/>
          <c:showSerName val="0"/>
          <c:showPercent val="0"/>
          <c:showBubbleSize val="0"/>
        </c:dLbls>
        <c:marker val="1"/>
        <c:smooth val="0"/>
        <c:axId val="103609088"/>
        <c:axId val="103611008"/>
      </c:lineChart>
      <c:dateAx>
        <c:axId val="103609088"/>
        <c:scaling>
          <c:orientation val="minMax"/>
        </c:scaling>
        <c:delete val="1"/>
        <c:axPos val="b"/>
        <c:numFmt formatCode="ge" sourceLinked="1"/>
        <c:majorTickMark val="none"/>
        <c:minorTickMark val="none"/>
        <c:tickLblPos val="none"/>
        <c:crossAx val="103611008"/>
        <c:crosses val="autoZero"/>
        <c:auto val="1"/>
        <c:lblOffset val="100"/>
        <c:baseTimeUnit val="years"/>
      </c:dateAx>
      <c:valAx>
        <c:axId val="1036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18-41EF-A623-4734F214B2ED}"/>
            </c:ext>
          </c:extLst>
        </c:ser>
        <c:dLbls>
          <c:showLegendKey val="0"/>
          <c:showVal val="0"/>
          <c:showCatName val="0"/>
          <c:showSerName val="0"/>
          <c:showPercent val="0"/>
          <c:showBubbleSize val="0"/>
        </c:dLbls>
        <c:gapWidth val="150"/>
        <c:axId val="110727936"/>
        <c:axId val="1107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xmlns:c16r2="http://schemas.microsoft.com/office/drawing/2015/06/chart">
            <c:ext xmlns:c16="http://schemas.microsoft.com/office/drawing/2014/chart" uri="{C3380CC4-5D6E-409C-BE32-E72D297353CC}">
              <c16:uniqueId val="{00000001-1E18-41EF-A623-4734F214B2ED}"/>
            </c:ext>
          </c:extLst>
        </c:ser>
        <c:dLbls>
          <c:showLegendKey val="0"/>
          <c:showVal val="0"/>
          <c:showCatName val="0"/>
          <c:showSerName val="0"/>
          <c:showPercent val="0"/>
          <c:showBubbleSize val="0"/>
        </c:dLbls>
        <c:marker val="1"/>
        <c:smooth val="0"/>
        <c:axId val="110727936"/>
        <c:axId val="110729856"/>
      </c:lineChart>
      <c:dateAx>
        <c:axId val="110727936"/>
        <c:scaling>
          <c:orientation val="minMax"/>
        </c:scaling>
        <c:delete val="1"/>
        <c:axPos val="b"/>
        <c:numFmt formatCode="ge" sourceLinked="1"/>
        <c:majorTickMark val="none"/>
        <c:minorTickMark val="none"/>
        <c:tickLblPos val="none"/>
        <c:crossAx val="110729856"/>
        <c:crosses val="autoZero"/>
        <c:auto val="1"/>
        <c:lblOffset val="100"/>
        <c:baseTimeUnit val="years"/>
      </c:dateAx>
      <c:valAx>
        <c:axId val="11072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2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C1F-4E90-9F99-EA58EA7F1FE0}"/>
            </c:ext>
          </c:extLst>
        </c:ser>
        <c:dLbls>
          <c:showLegendKey val="0"/>
          <c:showVal val="0"/>
          <c:showCatName val="0"/>
          <c:showSerName val="0"/>
          <c:showPercent val="0"/>
          <c:showBubbleSize val="0"/>
        </c:dLbls>
        <c:gapWidth val="150"/>
        <c:axId val="112140672"/>
        <c:axId val="1121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C1F-4E90-9F99-EA58EA7F1FE0}"/>
            </c:ext>
          </c:extLst>
        </c:ser>
        <c:dLbls>
          <c:showLegendKey val="0"/>
          <c:showVal val="0"/>
          <c:showCatName val="0"/>
          <c:showSerName val="0"/>
          <c:showPercent val="0"/>
          <c:showBubbleSize val="0"/>
        </c:dLbls>
        <c:marker val="1"/>
        <c:smooth val="0"/>
        <c:axId val="112140672"/>
        <c:axId val="112142592"/>
      </c:lineChart>
      <c:dateAx>
        <c:axId val="112140672"/>
        <c:scaling>
          <c:orientation val="minMax"/>
        </c:scaling>
        <c:delete val="1"/>
        <c:axPos val="b"/>
        <c:numFmt formatCode="ge" sourceLinked="1"/>
        <c:majorTickMark val="none"/>
        <c:minorTickMark val="none"/>
        <c:tickLblPos val="none"/>
        <c:crossAx val="112142592"/>
        <c:crosses val="autoZero"/>
        <c:auto val="1"/>
        <c:lblOffset val="100"/>
        <c:baseTimeUnit val="years"/>
      </c:dateAx>
      <c:valAx>
        <c:axId val="11214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4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190-4537-822C-273501A72C50}"/>
            </c:ext>
          </c:extLst>
        </c:ser>
        <c:dLbls>
          <c:showLegendKey val="0"/>
          <c:showVal val="0"/>
          <c:showCatName val="0"/>
          <c:showSerName val="0"/>
          <c:showPercent val="0"/>
          <c:showBubbleSize val="0"/>
        </c:dLbls>
        <c:gapWidth val="150"/>
        <c:axId val="112267264"/>
        <c:axId val="1122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190-4537-822C-273501A72C50}"/>
            </c:ext>
          </c:extLst>
        </c:ser>
        <c:dLbls>
          <c:showLegendKey val="0"/>
          <c:showVal val="0"/>
          <c:showCatName val="0"/>
          <c:showSerName val="0"/>
          <c:showPercent val="0"/>
          <c:showBubbleSize val="0"/>
        </c:dLbls>
        <c:marker val="1"/>
        <c:smooth val="0"/>
        <c:axId val="112267264"/>
        <c:axId val="112269184"/>
      </c:lineChart>
      <c:dateAx>
        <c:axId val="112267264"/>
        <c:scaling>
          <c:orientation val="minMax"/>
        </c:scaling>
        <c:delete val="1"/>
        <c:axPos val="b"/>
        <c:numFmt formatCode="ge" sourceLinked="1"/>
        <c:majorTickMark val="none"/>
        <c:minorTickMark val="none"/>
        <c:tickLblPos val="none"/>
        <c:crossAx val="112269184"/>
        <c:crosses val="autoZero"/>
        <c:auto val="1"/>
        <c:lblOffset val="100"/>
        <c:baseTimeUnit val="years"/>
      </c:dateAx>
      <c:valAx>
        <c:axId val="1122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4-41AD-96AA-9B3D2E7175DC}"/>
            </c:ext>
          </c:extLst>
        </c:ser>
        <c:dLbls>
          <c:showLegendKey val="0"/>
          <c:showVal val="0"/>
          <c:showCatName val="0"/>
          <c:showSerName val="0"/>
          <c:showPercent val="0"/>
          <c:showBubbleSize val="0"/>
        </c:dLbls>
        <c:gapWidth val="150"/>
        <c:axId val="112303488"/>
        <c:axId val="1123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xmlns:c16r2="http://schemas.microsoft.com/office/drawing/2015/06/chart">
            <c:ext xmlns:c16="http://schemas.microsoft.com/office/drawing/2014/chart" uri="{C3380CC4-5D6E-409C-BE32-E72D297353CC}">
              <c16:uniqueId val="{00000001-D284-41AD-96AA-9B3D2E7175DC}"/>
            </c:ext>
          </c:extLst>
        </c:ser>
        <c:dLbls>
          <c:showLegendKey val="0"/>
          <c:showVal val="0"/>
          <c:showCatName val="0"/>
          <c:showSerName val="0"/>
          <c:showPercent val="0"/>
          <c:showBubbleSize val="0"/>
        </c:dLbls>
        <c:marker val="1"/>
        <c:smooth val="0"/>
        <c:axId val="112303488"/>
        <c:axId val="112317952"/>
      </c:lineChart>
      <c:dateAx>
        <c:axId val="112303488"/>
        <c:scaling>
          <c:orientation val="minMax"/>
        </c:scaling>
        <c:delete val="1"/>
        <c:axPos val="b"/>
        <c:numFmt formatCode="ge" sourceLinked="1"/>
        <c:majorTickMark val="none"/>
        <c:minorTickMark val="none"/>
        <c:tickLblPos val="none"/>
        <c:crossAx val="112317952"/>
        <c:crosses val="autoZero"/>
        <c:auto val="1"/>
        <c:lblOffset val="100"/>
        <c:baseTimeUnit val="years"/>
      </c:dateAx>
      <c:valAx>
        <c:axId val="11231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B5-4299-88FE-8528E2FC9DFD}"/>
            </c:ext>
          </c:extLst>
        </c:ser>
        <c:dLbls>
          <c:showLegendKey val="0"/>
          <c:showVal val="0"/>
          <c:showCatName val="0"/>
          <c:showSerName val="0"/>
          <c:showPercent val="0"/>
          <c:showBubbleSize val="0"/>
        </c:dLbls>
        <c:gapWidth val="150"/>
        <c:axId val="112344064"/>
        <c:axId val="1123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xmlns:c16r2="http://schemas.microsoft.com/office/drawing/2015/06/chart">
            <c:ext xmlns:c16="http://schemas.microsoft.com/office/drawing/2014/chart" uri="{C3380CC4-5D6E-409C-BE32-E72D297353CC}">
              <c16:uniqueId val="{00000001-11B5-4299-88FE-8528E2FC9DFD}"/>
            </c:ext>
          </c:extLst>
        </c:ser>
        <c:dLbls>
          <c:showLegendKey val="0"/>
          <c:showVal val="0"/>
          <c:showCatName val="0"/>
          <c:showSerName val="0"/>
          <c:showPercent val="0"/>
          <c:showBubbleSize val="0"/>
        </c:dLbls>
        <c:marker val="1"/>
        <c:smooth val="0"/>
        <c:axId val="112344064"/>
        <c:axId val="112370816"/>
      </c:lineChart>
      <c:dateAx>
        <c:axId val="112344064"/>
        <c:scaling>
          <c:orientation val="minMax"/>
        </c:scaling>
        <c:delete val="1"/>
        <c:axPos val="b"/>
        <c:numFmt formatCode="ge" sourceLinked="1"/>
        <c:majorTickMark val="none"/>
        <c:minorTickMark val="none"/>
        <c:tickLblPos val="none"/>
        <c:crossAx val="112370816"/>
        <c:crosses val="autoZero"/>
        <c:auto val="1"/>
        <c:lblOffset val="100"/>
        <c:baseTimeUnit val="years"/>
      </c:dateAx>
      <c:valAx>
        <c:axId val="11237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34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c:v>
                </c:pt>
                <c:pt idx="1">
                  <c:v>3</c:v>
                </c:pt>
                <c:pt idx="2">
                  <c:v>3</c:v>
                </c:pt>
                <c:pt idx="3">
                  <c:v>3</c:v>
                </c:pt>
                <c:pt idx="4">
                  <c:v>3</c:v>
                </c:pt>
              </c:numCache>
            </c:numRef>
          </c:val>
          <c:extLst xmlns:c16r2="http://schemas.microsoft.com/office/drawing/2015/06/chart">
            <c:ext xmlns:c16="http://schemas.microsoft.com/office/drawing/2014/chart" uri="{C3380CC4-5D6E-409C-BE32-E72D297353CC}">
              <c16:uniqueId val="{00000000-5B76-40A7-9EC1-6E3767BB92F5}"/>
            </c:ext>
          </c:extLst>
        </c:ser>
        <c:dLbls>
          <c:showLegendKey val="0"/>
          <c:showVal val="0"/>
          <c:showCatName val="0"/>
          <c:showSerName val="0"/>
          <c:showPercent val="0"/>
          <c:showBubbleSize val="0"/>
        </c:dLbls>
        <c:gapWidth val="150"/>
        <c:axId val="117652096"/>
        <c:axId val="1176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xmlns:c16r2="http://schemas.microsoft.com/office/drawing/2015/06/chart">
            <c:ext xmlns:c16="http://schemas.microsoft.com/office/drawing/2014/chart" uri="{C3380CC4-5D6E-409C-BE32-E72D297353CC}">
              <c16:uniqueId val="{00000001-5B76-40A7-9EC1-6E3767BB92F5}"/>
            </c:ext>
          </c:extLst>
        </c:ser>
        <c:dLbls>
          <c:showLegendKey val="0"/>
          <c:showVal val="0"/>
          <c:showCatName val="0"/>
          <c:showSerName val="0"/>
          <c:showPercent val="0"/>
          <c:showBubbleSize val="0"/>
        </c:dLbls>
        <c:marker val="1"/>
        <c:smooth val="0"/>
        <c:axId val="117652096"/>
        <c:axId val="117658368"/>
      </c:lineChart>
      <c:dateAx>
        <c:axId val="117652096"/>
        <c:scaling>
          <c:orientation val="minMax"/>
        </c:scaling>
        <c:delete val="1"/>
        <c:axPos val="b"/>
        <c:numFmt formatCode="ge" sourceLinked="1"/>
        <c:majorTickMark val="none"/>
        <c:minorTickMark val="none"/>
        <c:tickLblPos val="none"/>
        <c:crossAx val="117658368"/>
        <c:crosses val="autoZero"/>
        <c:auto val="1"/>
        <c:lblOffset val="100"/>
        <c:baseTimeUnit val="years"/>
      </c:dateAx>
      <c:valAx>
        <c:axId val="11765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-98</c:v>
                </c:pt>
                <c:pt idx="1">
                  <c:v>-89.4</c:v>
                </c:pt>
                <c:pt idx="2">
                  <c:v>-100.7</c:v>
                </c:pt>
                <c:pt idx="3">
                  <c:v>-96.8</c:v>
                </c:pt>
                <c:pt idx="4">
                  <c:v>-5.6</c:v>
                </c:pt>
              </c:numCache>
            </c:numRef>
          </c:val>
          <c:extLst xmlns:c16r2="http://schemas.microsoft.com/office/drawing/2015/06/chart">
            <c:ext xmlns:c16="http://schemas.microsoft.com/office/drawing/2014/chart" uri="{C3380CC4-5D6E-409C-BE32-E72D297353CC}">
              <c16:uniqueId val="{00000000-4AD4-4C65-AA91-9494139A089A}"/>
            </c:ext>
          </c:extLst>
        </c:ser>
        <c:dLbls>
          <c:showLegendKey val="0"/>
          <c:showVal val="0"/>
          <c:showCatName val="0"/>
          <c:showSerName val="0"/>
          <c:showPercent val="0"/>
          <c:showBubbleSize val="0"/>
        </c:dLbls>
        <c:gapWidth val="150"/>
        <c:axId val="117717248"/>
        <c:axId val="1177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xmlns:c16r2="http://schemas.microsoft.com/office/drawing/2015/06/chart">
            <c:ext xmlns:c16="http://schemas.microsoft.com/office/drawing/2014/chart" uri="{C3380CC4-5D6E-409C-BE32-E72D297353CC}">
              <c16:uniqueId val="{00000001-4AD4-4C65-AA91-9494139A089A}"/>
            </c:ext>
          </c:extLst>
        </c:ser>
        <c:dLbls>
          <c:showLegendKey val="0"/>
          <c:showVal val="0"/>
          <c:showCatName val="0"/>
          <c:showSerName val="0"/>
          <c:showPercent val="0"/>
          <c:showBubbleSize val="0"/>
        </c:dLbls>
        <c:marker val="1"/>
        <c:smooth val="0"/>
        <c:axId val="117717248"/>
        <c:axId val="117723520"/>
      </c:lineChart>
      <c:dateAx>
        <c:axId val="117717248"/>
        <c:scaling>
          <c:orientation val="minMax"/>
        </c:scaling>
        <c:delete val="1"/>
        <c:axPos val="b"/>
        <c:numFmt formatCode="ge" sourceLinked="1"/>
        <c:majorTickMark val="none"/>
        <c:minorTickMark val="none"/>
        <c:tickLblPos val="none"/>
        <c:crossAx val="117723520"/>
        <c:crosses val="autoZero"/>
        <c:auto val="1"/>
        <c:lblOffset val="100"/>
        <c:baseTimeUnit val="years"/>
      </c:dateAx>
      <c:valAx>
        <c:axId val="11772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1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-3260</c:v>
                </c:pt>
                <c:pt idx="1">
                  <c:v>-3388</c:v>
                </c:pt>
                <c:pt idx="2">
                  <c:v>-3517</c:v>
                </c:pt>
                <c:pt idx="3">
                  <c:v>-3721</c:v>
                </c:pt>
                <c:pt idx="4">
                  <c:v>-475</c:v>
                </c:pt>
              </c:numCache>
            </c:numRef>
          </c:val>
          <c:extLst xmlns:c16r2="http://schemas.microsoft.com/office/drawing/2015/06/chart">
            <c:ext xmlns:c16="http://schemas.microsoft.com/office/drawing/2014/chart" uri="{C3380CC4-5D6E-409C-BE32-E72D297353CC}">
              <c16:uniqueId val="{00000000-9D15-402E-B9BB-4B86B0DBE9CB}"/>
            </c:ext>
          </c:extLst>
        </c:ser>
        <c:dLbls>
          <c:showLegendKey val="0"/>
          <c:showVal val="0"/>
          <c:showCatName val="0"/>
          <c:showSerName val="0"/>
          <c:showPercent val="0"/>
          <c:showBubbleSize val="0"/>
        </c:dLbls>
        <c:gapWidth val="150"/>
        <c:axId val="117761920"/>
        <c:axId val="1177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xmlns:c16r2="http://schemas.microsoft.com/office/drawing/2015/06/chart">
            <c:ext xmlns:c16="http://schemas.microsoft.com/office/drawing/2014/chart" uri="{C3380CC4-5D6E-409C-BE32-E72D297353CC}">
              <c16:uniqueId val="{00000001-9D15-402E-B9BB-4B86B0DBE9CB}"/>
            </c:ext>
          </c:extLst>
        </c:ser>
        <c:dLbls>
          <c:showLegendKey val="0"/>
          <c:showVal val="0"/>
          <c:showCatName val="0"/>
          <c:showSerName val="0"/>
          <c:showPercent val="0"/>
          <c:showBubbleSize val="0"/>
        </c:dLbls>
        <c:marker val="1"/>
        <c:smooth val="0"/>
        <c:axId val="117761920"/>
        <c:axId val="117764096"/>
      </c:lineChart>
      <c:dateAx>
        <c:axId val="117761920"/>
        <c:scaling>
          <c:orientation val="minMax"/>
        </c:scaling>
        <c:delete val="1"/>
        <c:axPos val="b"/>
        <c:numFmt formatCode="ge" sourceLinked="1"/>
        <c:majorTickMark val="none"/>
        <c:minorTickMark val="none"/>
        <c:tickLblPos val="none"/>
        <c:crossAx val="117764096"/>
        <c:crosses val="autoZero"/>
        <c:auto val="1"/>
        <c:lblOffset val="100"/>
        <c:baseTimeUnit val="years"/>
      </c:dateAx>
      <c:valAx>
        <c:axId val="11776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76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T46" zoomScale="80" zoomScaleNormal="8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山口県宇部市　宇部市営新町有料駐車場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1621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49.5</v>
      </c>
      <c r="V31" s="110"/>
      <c r="W31" s="110"/>
      <c r="X31" s="110"/>
      <c r="Y31" s="110"/>
      <c r="Z31" s="110"/>
      <c r="AA31" s="110"/>
      <c r="AB31" s="110"/>
      <c r="AC31" s="110"/>
      <c r="AD31" s="110"/>
      <c r="AE31" s="110"/>
      <c r="AF31" s="110"/>
      <c r="AG31" s="110"/>
      <c r="AH31" s="110"/>
      <c r="AI31" s="110"/>
      <c r="AJ31" s="110"/>
      <c r="AK31" s="110"/>
      <c r="AL31" s="110"/>
      <c r="AM31" s="110"/>
      <c r="AN31" s="110">
        <f>データ!Z7</f>
        <v>49.6</v>
      </c>
      <c r="AO31" s="110"/>
      <c r="AP31" s="110"/>
      <c r="AQ31" s="110"/>
      <c r="AR31" s="110"/>
      <c r="AS31" s="110"/>
      <c r="AT31" s="110"/>
      <c r="AU31" s="110"/>
      <c r="AV31" s="110"/>
      <c r="AW31" s="110"/>
      <c r="AX31" s="110"/>
      <c r="AY31" s="110"/>
      <c r="AZ31" s="110"/>
      <c r="BA31" s="110"/>
      <c r="BB31" s="110"/>
      <c r="BC31" s="110"/>
      <c r="BD31" s="110"/>
      <c r="BE31" s="110"/>
      <c r="BF31" s="110"/>
      <c r="BG31" s="110">
        <f>データ!AA7</f>
        <v>47.2</v>
      </c>
      <c r="BH31" s="110"/>
      <c r="BI31" s="110"/>
      <c r="BJ31" s="110"/>
      <c r="BK31" s="110"/>
      <c r="BL31" s="110"/>
      <c r="BM31" s="110"/>
      <c r="BN31" s="110"/>
      <c r="BO31" s="110"/>
      <c r="BP31" s="110"/>
      <c r="BQ31" s="110"/>
      <c r="BR31" s="110"/>
      <c r="BS31" s="110"/>
      <c r="BT31" s="110"/>
      <c r="BU31" s="110"/>
      <c r="BV31" s="110"/>
      <c r="BW31" s="110"/>
      <c r="BX31" s="110"/>
      <c r="BY31" s="110"/>
      <c r="BZ31" s="110">
        <f>データ!AB7</f>
        <v>48.7</v>
      </c>
      <c r="CA31" s="110"/>
      <c r="CB31" s="110"/>
      <c r="CC31" s="110"/>
      <c r="CD31" s="110"/>
      <c r="CE31" s="110"/>
      <c r="CF31" s="110"/>
      <c r="CG31" s="110"/>
      <c r="CH31" s="110"/>
      <c r="CI31" s="110"/>
      <c r="CJ31" s="110"/>
      <c r="CK31" s="110"/>
      <c r="CL31" s="110"/>
      <c r="CM31" s="110"/>
      <c r="CN31" s="110"/>
      <c r="CO31" s="110"/>
      <c r="CP31" s="110"/>
      <c r="CQ31" s="110"/>
      <c r="CR31" s="110"/>
      <c r="CS31" s="110">
        <f>データ!AC7</f>
        <v>92.8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v>
      </c>
      <c r="JD31" s="81"/>
      <c r="JE31" s="81"/>
      <c r="JF31" s="81"/>
      <c r="JG31" s="81"/>
      <c r="JH31" s="81"/>
      <c r="JI31" s="81"/>
      <c r="JJ31" s="81"/>
      <c r="JK31" s="81"/>
      <c r="JL31" s="81"/>
      <c r="JM31" s="81"/>
      <c r="JN31" s="81"/>
      <c r="JO31" s="81"/>
      <c r="JP31" s="81"/>
      <c r="JQ31" s="81"/>
      <c r="JR31" s="81"/>
      <c r="JS31" s="81"/>
      <c r="JT31" s="81"/>
      <c r="JU31" s="82"/>
      <c r="JV31" s="80">
        <f>データ!DL7</f>
        <v>3</v>
      </c>
      <c r="JW31" s="81"/>
      <c r="JX31" s="81"/>
      <c r="JY31" s="81"/>
      <c r="JZ31" s="81"/>
      <c r="KA31" s="81"/>
      <c r="KB31" s="81"/>
      <c r="KC31" s="81"/>
      <c r="KD31" s="81"/>
      <c r="KE31" s="81"/>
      <c r="KF31" s="81"/>
      <c r="KG31" s="81"/>
      <c r="KH31" s="81"/>
      <c r="KI31" s="81"/>
      <c r="KJ31" s="81"/>
      <c r="KK31" s="81"/>
      <c r="KL31" s="81"/>
      <c r="KM31" s="81"/>
      <c r="KN31" s="82"/>
      <c r="KO31" s="80">
        <f>データ!DM7</f>
        <v>3</v>
      </c>
      <c r="KP31" s="81"/>
      <c r="KQ31" s="81"/>
      <c r="KR31" s="81"/>
      <c r="KS31" s="81"/>
      <c r="KT31" s="81"/>
      <c r="KU31" s="81"/>
      <c r="KV31" s="81"/>
      <c r="KW31" s="81"/>
      <c r="KX31" s="81"/>
      <c r="KY31" s="81"/>
      <c r="KZ31" s="81"/>
      <c r="LA31" s="81"/>
      <c r="LB31" s="81"/>
      <c r="LC31" s="81"/>
      <c r="LD31" s="81"/>
      <c r="LE31" s="81"/>
      <c r="LF31" s="81"/>
      <c r="LG31" s="82"/>
      <c r="LH31" s="80">
        <f>データ!DN7</f>
        <v>3</v>
      </c>
      <c r="LI31" s="81"/>
      <c r="LJ31" s="81"/>
      <c r="LK31" s="81"/>
      <c r="LL31" s="81"/>
      <c r="LM31" s="81"/>
      <c r="LN31" s="81"/>
      <c r="LO31" s="81"/>
      <c r="LP31" s="81"/>
      <c r="LQ31" s="81"/>
      <c r="LR31" s="81"/>
      <c r="LS31" s="81"/>
      <c r="LT31" s="81"/>
      <c r="LU31" s="81"/>
      <c r="LV31" s="81"/>
      <c r="LW31" s="81"/>
      <c r="LX31" s="81"/>
      <c r="LY31" s="81"/>
      <c r="LZ31" s="82"/>
      <c r="MA31" s="80">
        <f>データ!DO7</f>
        <v>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-98</v>
      </c>
      <c r="EM52" s="110"/>
      <c r="EN52" s="110"/>
      <c r="EO52" s="110"/>
      <c r="EP52" s="110"/>
      <c r="EQ52" s="110"/>
      <c r="ER52" s="110"/>
      <c r="ES52" s="110"/>
      <c r="ET52" s="110"/>
      <c r="EU52" s="110"/>
      <c r="EV52" s="110"/>
      <c r="EW52" s="110"/>
      <c r="EX52" s="110"/>
      <c r="EY52" s="110"/>
      <c r="EZ52" s="110"/>
      <c r="FA52" s="110"/>
      <c r="FB52" s="110"/>
      <c r="FC52" s="110"/>
      <c r="FD52" s="110"/>
      <c r="FE52" s="110">
        <f>データ!BG7</f>
        <v>-89.4</v>
      </c>
      <c r="FF52" s="110"/>
      <c r="FG52" s="110"/>
      <c r="FH52" s="110"/>
      <c r="FI52" s="110"/>
      <c r="FJ52" s="110"/>
      <c r="FK52" s="110"/>
      <c r="FL52" s="110"/>
      <c r="FM52" s="110"/>
      <c r="FN52" s="110"/>
      <c r="FO52" s="110"/>
      <c r="FP52" s="110"/>
      <c r="FQ52" s="110"/>
      <c r="FR52" s="110"/>
      <c r="FS52" s="110"/>
      <c r="FT52" s="110"/>
      <c r="FU52" s="110"/>
      <c r="FV52" s="110"/>
      <c r="FW52" s="110"/>
      <c r="FX52" s="110">
        <f>データ!BH7</f>
        <v>-100.7</v>
      </c>
      <c r="FY52" s="110"/>
      <c r="FZ52" s="110"/>
      <c r="GA52" s="110"/>
      <c r="GB52" s="110"/>
      <c r="GC52" s="110"/>
      <c r="GD52" s="110"/>
      <c r="GE52" s="110"/>
      <c r="GF52" s="110"/>
      <c r="GG52" s="110"/>
      <c r="GH52" s="110"/>
      <c r="GI52" s="110"/>
      <c r="GJ52" s="110"/>
      <c r="GK52" s="110"/>
      <c r="GL52" s="110"/>
      <c r="GM52" s="110"/>
      <c r="GN52" s="110"/>
      <c r="GO52" s="110"/>
      <c r="GP52" s="110"/>
      <c r="GQ52" s="110">
        <f>データ!BI7</f>
        <v>-96.8</v>
      </c>
      <c r="GR52" s="110"/>
      <c r="GS52" s="110"/>
      <c r="GT52" s="110"/>
      <c r="GU52" s="110"/>
      <c r="GV52" s="110"/>
      <c r="GW52" s="110"/>
      <c r="GX52" s="110"/>
      <c r="GY52" s="110"/>
      <c r="GZ52" s="110"/>
      <c r="HA52" s="110"/>
      <c r="HB52" s="110"/>
      <c r="HC52" s="110"/>
      <c r="HD52" s="110"/>
      <c r="HE52" s="110"/>
      <c r="HF52" s="110"/>
      <c r="HG52" s="110"/>
      <c r="HH52" s="110"/>
      <c r="HI52" s="110"/>
      <c r="HJ52" s="110">
        <f>データ!BJ7</f>
        <v>-5.6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-3260</v>
      </c>
      <c r="JD52" s="106"/>
      <c r="JE52" s="106"/>
      <c r="JF52" s="106"/>
      <c r="JG52" s="106"/>
      <c r="JH52" s="106"/>
      <c r="JI52" s="106"/>
      <c r="JJ52" s="106"/>
      <c r="JK52" s="106"/>
      <c r="JL52" s="106"/>
      <c r="JM52" s="106"/>
      <c r="JN52" s="106"/>
      <c r="JO52" s="106"/>
      <c r="JP52" s="106"/>
      <c r="JQ52" s="106"/>
      <c r="JR52" s="106"/>
      <c r="JS52" s="106"/>
      <c r="JT52" s="106"/>
      <c r="JU52" s="106"/>
      <c r="JV52" s="106">
        <f>データ!BR7</f>
        <v>-3388</v>
      </c>
      <c r="JW52" s="106"/>
      <c r="JX52" s="106"/>
      <c r="JY52" s="106"/>
      <c r="JZ52" s="106"/>
      <c r="KA52" s="106"/>
      <c r="KB52" s="106"/>
      <c r="KC52" s="106"/>
      <c r="KD52" s="106"/>
      <c r="KE52" s="106"/>
      <c r="KF52" s="106"/>
      <c r="KG52" s="106"/>
      <c r="KH52" s="106"/>
      <c r="KI52" s="106"/>
      <c r="KJ52" s="106"/>
      <c r="KK52" s="106"/>
      <c r="KL52" s="106"/>
      <c r="KM52" s="106"/>
      <c r="KN52" s="106"/>
      <c r="KO52" s="106">
        <f>データ!BS7</f>
        <v>-3517</v>
      </c>
      <c r="KP52" s="106"/>
      <c r="KQ52" s="106"/>
      <c r="KR52" s="106"/>
      <c r="KS52" s="106"/>
      <c r="KT52" s="106"/>
      <c r="KU52" s="106"/>
      <c r="KV52" s="106"/>
      <c r="KW52" s="106"/>
      <c r="KX52" s="106"/>
      <c r="KY52" s="106"/>
      <c r="KZ52" s="106"/>
      <c r="LA52" s="106"/>
      <c r="LB52" s="106"/>
      <c r="LC52" s="106"/>
      <c r="LD52" s="106"/>
      <c r="LE52" s="106"/>
      <c r="LF52" s="106"/>
      <c r="LG52" s="106"/>
      <c r="LH52" s="106">
        <f>データ!BT7</f>
        <v>-3721</v>
      </c>
      <c r="LI52" s="106"/>
      <c r="LJ52" s="106"/>
      <c r="LK52" s="106"/>
      <c r="LL52" s="106"/>
      <c r="LM52" s="106"/>
      <c r="LN52" s="106"/>
      <c r="LO52" s="106"/>
      <c r="LP52" s="106"/>
      <c r="LQ52" s="106"/>
      <c r="LR52" s="106"/>
      <c r="LS52" s="106"/>
      <c r="LT52" s="106"/>
      <c r="LU52" s="106"/>
      <c r="LV52" s="106"/>
      <c r="LW52" s="106"/>
      <c r="LX52" s="106"/>
      <c r="LY52" s="106"/>
      <c r="LZ52" s="106"/>
      <c r="MA52" s="106">
        <f>データ!BU7</f>
        <v>-475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28474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53957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F8Bl/oACw0F/Cmjx1Kmp8jnrFE3XOVpTAXKT+5NpxxY3RhZB8Gfj4iAsvuwzuFKEHCfhZPDW5o2T4kC8a6l1DQ==" saltValue="KFwaf8zvuFbgsaur9XsS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102</v>
      </c>
      <c r="AV5" s="59" t="s">
        <v>101</v>
      </c>
      <c r="AW5" s="59" t="s">
        <v>103</v>
      </c>
      <c r="AX5" s="59" t="s">
        <v>92</v>
      </c>
      <c r="AY5" s="59" t="s">
        <v>93</v>
      </c>
      <c r="AZ5" s="59" t="s">
        <v>94</v>
      </c>
      <c r="BA5" s="59" t="s">
        <v>95</v>
      </c>
      <c r="BB5" s="59" t="s">
        <v>96</v>
      </c>
      <c r="BC5" s="59" t="s">
        <v>97</v>
      </c>
      <c r="BD5" s="59" t="s">
        <v>98</v>
      </c>
      <c r="BE5" s="59" t="s">
        <v>99</v>
      </c>
      <c r="BF5" s="59" t="s">
        <v>102</v>
      </c>
      <c r="BG5" s="59" t="s">
        <v>90</v>
      </c>
      <c r="BH5" s="59" t="s">
        <v>91</v>
      </c>
      <c r="BI5" s="59" t="s">
        <v>104</v>
      </c>
      <c r="BJ5" s="59" t="s">
        <v>93</v>
      </c>
      <c r="BK5" s="59" t="s">
        <v>94</v>
      </c>
      <c r="BL5" s="59" t="s">
        <v>95</v>
      </c>
      <c r="BM5" s="59" t="s">
        <v>96</v>
      </c>
      <c r="BN5" s="59" t="s">
        <v>97</v>
      </c>
      <c r="BO5" s="59" t="s">
        <v>98</v>
      </c>
      <c r="BP5" s="59" t="s">
        <v>99</v>
      </c>
      <c r="BQ5" s="59" t="s">
        <v>100</v>
      </c>
      <c r="BR5" s="59" t="s">
        <v>105</v>
      </c>
      <c r="BS5" s="59" t="s">
        <v>91</v>
      </c>
      <c r="BT5" s="59" t="s">
        <v>106</v>
      </c>
      <c r="BU5" s="59" t="s">
        <v>107</v>
      </c>
      <c r="BV5" s="59" t="s">
        <v>94</v>
      </c>
      <c r="BW5" s="59" t="s">
        <v>95</v>
      </c>
      <c r="BX5" s="59" t="s">
        <v>96</v>
      </c>
      <c r="BY5" s="59" t="s">
        <v>97</v>
      </c>
      <c r="BZ5" s="59" t="s">
        <v>98</v>
      </c>
      <c r="CA5" s="59" t="s">
        <v>99</v>
      </c>
      <c r="CB5" s="59" t="s">
        <v>102</v>
      </c>
      <c r="CC5" s="59" t="s">
        <v>101</v>
      </c>
      <c r="CD5" s="59" t="s">
        <v>91</v>
      </c>
      <c r="CE5" s="59" t="s">
        <v>104</v>
      </c>
      <c r="CF5" s="59" t="s">
        <v>93</v>
      </c>
      <c r="CG5" s="59" t="s">
        <v>94</v>
      </c>
      <c r="CH5" s="59" t="s">
        <v>95</v>
      </c>
      <c r="CI5" s="59" t="s">
        <v>96</v>
      </c>
      <c r="CJ5" s="59" t="s">
        <v>97</v>
      </c>
      <c r="CK5" s="59" t="s">
        <v>98</v>
      </c>
      <c r="CL5" s="59" t="s">
        <v>99</v>
      </c>
      <c r="CM5" s="150"/>
      <c r="CN5" s="150"/>
      <c r="CO5" s="59" t="s">
        <v>100</v>
      </c>
      <c r="CP5" s="59" t="s">
        <v>90</v>
      </c>
      <c r="CQ5" s="59" t="s">
        <v>91</v>
      </c>
      <c r="CR5" s="59" t="s">
        <v>106</v>
      </c>
      <c r="CS5" s="59" t="s">
        <v>93</v>
      </c>
      <c r="CT5" s="59" t="s">
        <v>94</v>
      </c>
      <c r="CU5" s="59" t="s">
        <v>95</v>
      </c>
      <c r="CV5" s="59" t="s">
        <v>96</v>
      </c>
      <c r="CW5" s="59" t="s">
        <v>97</v>
      </c>
      <c r="CX5" s="59" t="s">
        <v>98</v>
      </c>
      <c r="CY5" s="59" t="s">
        <v>99</v>
      </c>
      <c r="CZ5" s="59" t="s">
        <v>102</v>
      </c>
      <c r="DA5" s="59" t="s">
        <v>90</v>
      </c>
      <c r="DB5" s="59" t="s">
        <v>91</v>
      </c>
      <c r="DC5" s="59" t="s">
        <v>104</v>
      </c>
      <c r="DD5" s="59" t="s">
        <v>93</v>
      </c>
      <c r="DE5" s="59" t="s">
        <v>94</v>
      </c>
      <c r="DF5" s="59" t="s">
        <v>95</v>
      </c>
      <c r="DG5" s="59" t="s">
        <v>96</v>
      </c>
      <c r="DH5" s="59" t="s">
        <v>97</v>
      </c>
      <c r="DI5" s="59" t="s">
        <v>98</v>
      </c>
      <c r="DJ5" s="59" t="s">
        <v>35</v>
      </c>
      <c r="DK5" s="59" t="s">
        <v>89</v>
      </c>
      <c r="DL5" s="59" t="s">
        <v>90</v>
      </c>
      <c r="DM5" s="59" t="s">
        <v>91</v>
      </c>
      <c r="DN5" s="59" t="s">
        <v>106</v>
      </c>
      <c r="DO5" s="59" t="s">
        <v>93</v>
      </c>
      <c r="DP5" s="59" t="s">
        <v>94</v>
      </c>
      <c r="DQ5" s="59" t="s">
        <v>95</v>
      </c>
      <c r="DR5" s="59" t="s">
        <v>96</v>
      </c>
      <c r="DS5" s="59" t="s">
        <v>97</v>
      </c>
      <c r="DT5" s="59" t="s">
        <v>98</v>
      </c>
      <c r="DU5" s="59" t="s">
        <v>99</v>
      </c>
    </row>
    <row r="6" spans="1:125" s="66" customFormat="1" x14ac:dyDescent="0.15">
      <c r="A6" s="49" t="s">
        <v>108</v>
      </c>
      <c r="B6" s="60">
        <f>B8</f>
        <v>2018</v>
      </c>
      <c r="C6" s="60">
        <f t="shared" ref="C6:X6" si="1">C8</f>
        <v>352021</v>
      </c>
      <c r="D6" s="60">
        <f t="shared" si="1"/>
        <v>47</v>
      </c>
      <c r="E6" s="60">
        <f t="shared" si="1"/>
        <v>14</v>
      </c>
      <c r="F6" s="60">
        <f t="shared" si="1"/>
        <v>0</v>
      </c>
      <c r="G6" s="60">
        <f t="shared" si="1"/>
        <v>1</v>
      </c>
      <c r="H6" s="60" t="str">
        <f>SUBSTITUTE(H8,"　","")</f>
        <v>山口県宇部市</v>
      </c>
      <c r="I6" s="60" t="str">
        <f t="shared" si="1"/>
        <v>宇部市営新町有料駐車場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44</v>
      </c>
      <c r="S6" s="62" t="str">
        <f t="shared" si="1"/>
        <v>公共施設</v>
      </c>
      <c r="T6" s="62" t="str">
        <f t="shared" si="1"/>
        <v>無</v>
      </c>
      <c r="U6" s="63">
        <f t="shared" si="1"/>
        <v>1621</v>
      </c>
      <c r="V6" s="63">
        <f t="shared" si="1"/>
        <v>135</v>
      </c>
      <c r="W6" s="63">
        <f t="shared" si="1"/>
        <v>120</v>
      </c>
      <c r="X6" s="62" t="str">
        <f t="shared" si="1"/>
        <v>代行制</v>
      </c>
      <c r="Y6" s="64">
        <f>IF(Y8="-",NA(),Y8)</f>
        <v>49.5</v>
      </c>
      <c r="Z6" s="64">
        <f t="shared" ref="Z6:AH6" si="2">IF(Z8="-",NA(),Z8)</f>
        <v>49.6</v>
      </c>
      <c r="AA6" s="64">
        <f t="shared" si="2"/>
        <v>47.2</v>
      </c>
      <c r="AB6" s="64">
        <f t="shared" si="2"/>
        <v>48.7</v>
      </c>
      <c r="AC6" s="64">
        <f t="shared" si="2"/>
        <v>92.8</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-98</v>
      </c>
      <c r="BG6" s="64">
        <f t="shared" ref="BG6:BO6" si="5">IF(BG8="-",NA(),BG8)</f>
        <v>-89.4</v>
      </c>
      <c r="BH6" s="64">
        <f t="shared" si="5"/>
        <v>-100.7</v>
      </c>
      <c r="BI6" s="64">
        <f t="shared" si="5"/>
        <v>-96.8</v>
      </c>
      <c r="BJ6" s="64">
        <f t="shared" si="5"/>
        <v>-5.6</v>
      </c>
      <c r="BK6" s="64">
        <f t="shared" si="5"/>
        <v>29.9</v>
      </c>
      <c r="BL6" s="64">
        <f t="shared" si="5"/>
        <v>36.1</v>
      </c>
      <c r="BM6" s="64">
        <f t="shared" si="5"/>
        <v>33.9</v>
      </c>
      <c r="BN6" s="64">
        <f t="shared" si="5"/>
        <v>26.5</v>
      </c>
      <c r="BO6" s="64">
        <f t="shared" si="5"/>
        <v>42.1</v>
      </c>
      <c r="BP6" s="61" t="str">
        <f>IF(BP8="-","",IF(BP8="-","【-】","【"&amp;SUBSTITUTE(TEXT(BP8,"#,##0.0"),"-","△")&amp;"】"))</f>
        <v>【26.3】</v>
      </c>
      <c r="BQ6" s="65">
        <f>IF(BQ8="-",NA(),BQ8)</f>
        <v>-3260</v>
      </c>
      <c r="BR6" s="65">
        <f t="shared" ref="BR6:BZ6" si="6">IF(BR8="-",NA(),BR8)</f>
        <v>-3388</v>
      </c>
      <c r="BS6" s="65">
        <f t="shared" si="6"/>
        <v>-3517</v>
      </c>
      <c r="BT6" s="65">
        <f t="shared" si="6"/>
        <v>-3721</v>
      </c>
      <c r="BU6" s="65">
        <f t="shared" si="6"/>
        <v>-475</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109</v>
      </c>
      <c r="CM6" s="63">
        <f t="shared" ref="CM6:CN6" si="7">CM8</f>
        <v>28474</v>
      </c>
      <c r="CN6" s="63">
        <f t="shared" si="7"/>
        <v>53957</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3</v>
      </c>
      <c r="DL6" s="64">
        <f t="shared" ref="DL6:DT6" si="9">IF(DL8="-",NA(),DL8)</f>
        <v>3</v>
      </c>
      <c r="DM6" s="64">
        <f t="shared" si="9"/>
        <v>3</v>
      </c>
      <c r="DN6" s="64">
        <f t="shared" si="9"/>
        <v>3</v>
      </c>
      <c r="DO6" s="64">
        <f t="shared" si="9"/>
        <v>3</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110</v>
      </c>
      <c r="B7" s="60">
        <f t="shared" ref="B7:X7" si="10">B8</f>
        <v>2018</v>
      </c>
      <c r="C7" s="60">
        <f t="shared" si="10"/>
        <v>352021</v>
      </c>
      <c r="D7" s="60">
        <f t="shared" si="10"/>
        <v>47</v>
      </c>
      <c r="E7" s="60">
        <f t="shared" si="10"/>
        <v>14</v>
      </c>
      <c r="F7" s="60">
        <f t="shared" si="10"/>
        <v>0</v>
      </c>
      <c r="G7" s="60">
        <f t="shared" si="10"/>
        <v>1</v>
      </c>
      <c r="H7" s="60" t="str">
        <f t="shared" si="10"/>
        <v>山口県　宇部市</v>
      </c>
      <c r="I7" s="60" t="str">
        <f t="shared" si="10"/>
        <v>宇部市営新町有料駐車場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44</v>
      </c>
      <c r="S7" s="62" t="str">
        <f t="shared" si="10"/>
        <v>公共施設</v>
      </c>
      <c r="T7" s="62" t="str">
        <f t="shared" si="10"/>
        <v>無</v>
      </c>
      <c r="U7" s="63">
        <f t="shared" si="10"/>
        <v>1621</v>
      </c>
      <c r="V7" s="63">
        <f t="shared" si="10"/>
        <v>135</v>
      </c>
      <c r="W7" s="63">
        <f t="shared" si="10"/>
        <v>120</v>
      </c>
      <c r="X7" s="62" t="str">
        <f t="shared" si="10"/>
        <v>代行制</v>
      </c>
      <c r="Y7" s="64">
        <f>Y8</f>
        <v>49.5</v>
      </c>
      <c r="Z7" s="64">
        <f t="shared" ref="Z7:AH7" si="11">Z8</f>
        <v>49.6</v>
      </c>
      <c r="AA7" s="64">
        <f t="shared" si="11"/>
        <v>47.2</v>
      </c>
      <c r="AB7" s="64">
        <f t="shared" si="11"/>
        <v>48.7</v>
      </c>
      <c r="AC7" s="64">
        <f t="shared" si="11"/>
        <v>92.8</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-98</v>
      </c>
      <c r="BG7" s="64">
        <f t="shared" ref="BG7:BO7" si="14">BG8</f>
        <v>-89.4</v>
      </c>
      <c r="BH7" s="64">
        <f t="shared" si="14"/>
        <v>-100.7</v>
      </c>
      <c r="BI7" s="64">
        <f t="shared" si="14"/>
        <v>-96.8</v>
      </c>
      <c r="BJ7" s="64">
        <f t="shared" si="14"/>
        <v>-5.6</v>
      </c>
      <c r="BK7" s="64">
        <f t="shared" si="14"/>
        <v>29.9</v>
      </c>
      <c r="BL7" s="64">
        <f t="shared" si="14"/>
        <v>36.1</v>
      </c>
      <c r="BM7" s="64">
        <f t="shared" si="14"/>
        <v>33.9</v>
      </c>
      <c r="BN7" s="64">
        <f t="shared" si="14"/>
        <v>26.5</v>
      </c>
      <c r="BO7" s="64">
        <f t="shared" si="14"/>
        <v>42.1</v>
      </c>
      <c r="BP7" s="61"/>
      <c r="BQ7" s="65">
        <f>BQ8</f>
        <v>-3260</v>
      </c>
      <c r="BR7" s="65">
        <f t="shared" ref="BR7:BZ7" si="15">BR8</f>
        <v>-3388</v>
      </c>
      <c r="BS7" s="65">
        <f t="shared" si="15"/>
        <v>-3517</v>
      </c>
      <c r="BT7" s="65">
        <f t="shared" si="15"/>
        <v>-3721</v>
      </c>
      <c r="BU7" s="65">
        <f t="shared" si="15"/>
        <v>-475</v>
      </c>
      <c r="BV7" s="65">
        <f t="shared" si="15"/>
        <v>18295</v>
      </c>
      <c r="BW7" s="65">
        <f t="shared" si="15"/>
        <v>22959</v>
      </c>
      <c r="BX7" s="65">
        <f t="shared" si="15"/>
        <v>22148</v>
      </c>
      <c r="BY7" s="65">
        <f t="shared" si="15"/>
        <v>24086</v>
      </c>
      <c r="BZ7" s="65">
        <f t="shared" si="15"/>
        <v>23885</v>
      </c>
      <c r="CA7" s="63"/>
      <c r="CB7" s="64" t="s">
        <v>111</v>
      </c>
      <c r="CC7" s="64" t="s">
        <v>111</v>
      </c>
      <c r="CD7" s="64" t="s">
        <v>111</v>
      </c>
      <c r="CE7" s="64" t="s">
        <v>111</v>
      </c>
      <c r="CF7" s="64" t="s">
        <v>111</v>
      </c>
      <c r="CG7" s="64" t="s">
        <v>111</v>
      </c>
      <c r="CH7" s="64" t="s">
        <v>111</v>
      </c>
      <c r="CI7" s="64" t="s">
        <v>111</v>
      </c>
      <c r="CJ7" s="64" t="s">
        <v>111</v>
      </c>
      <c r="CK7" s="64" t="s">
        <v>109</v>
      </c>
      <c r="CL7" s="61"/>
      <c r="CM7" s="63">
        <f>CM8</f>
        <v>28474</v>
      </c>
      <c r="CN7" s="63">
        <f>CN8</f>
        <v>53957</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3</v>
      </c>
      <c r="DL7" s="64">
        <f t="shared" ref="DL7:DT7" si="17">DL8</f>
        <v>3</v>
      </c>
      <c r="DM7" s="64">
        <f t="shared" si="17"/>
        <v>3</v>
      </c>
      <c r="DN7" s="64">
        <f t="shared" si="17"/>
        <v>3</v>
      </c>
      <c r="DO7" s="64">
        <f t="shared" si="17"/>
        <v>3</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352021</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44</v>
      </c>
      <c r="S8" s="69" t="s">
        <v>122</v>
      </c>
      <c r="T8" s="69" t="s">
        <v>123</v>
      </c>
      <c r="U8" s="70">
        <v>1621</v>
      </c>
      <c r="V8" s="70">
        <v>135</v>
      </c>
      <c r="W8" s="70">
        <v>120</v>
      </c>
      <c r="X8" s="69" t="s">
        <v>124</v>
      </c>
      <c r="Y8" s="71">
        <v>49.5</v>
      </c>
      <c r="Z8" s="71">
        <v>49.6</v>
      </c>
      <c r="AA8" s="71">
        <v>47.2</v>
      </c>
      <c r="AB8" s="71">
        <v>48.7</v>
      </c>
      <c r="AC8" s="71">
        <v>92.8</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-98</v>
      </c>
      <c r="BG8" s="71">
        <v>-89.4</v>
      </c>
      <c r="BH8" s="71">
        <v>-100.7</v>
      </c>
      <c r="BI8" s="71">
        <v>-96.8</v>
      </c>
      <c r="BJ8" s="71">
        <v>-5.6</v>
      </c>
      <c r="BK8" s="71">
        <v>29.9</v>
      </c>
      <c r="BL8" s="71">
        <v>36.1</v>
      </c>
      <c r="BM8" s="71">
        <v>33.9</v>
      </c>
      <c r="BN8" s="71">
        <v>26.5</v>
      </c>
      <c r="BO8" s="71">
        <v>42.1</v>
      </c>
      <c r="BP8" s="68">
        <v>26.3</v>
      </c>
      <c r="BQ8" s="72">
        <v>-3260</v>
      </c>
      <c r="BR8" s="72">
        <v>-3388</v>
      </c>
      <c r="BS8" s="72">
        <v>-3517</v>
      </c>
      <c r="BT8" s="73">
        <v>-3721</v>
      </c>
      <c r="BU8" s="73">
        <v>-475</v>
      </c>
      <c r="BV8" s="72">
        <v>18295</v>
      </c>
      <c r="BW8" s="72">
        <v>22959</v>
      </c>
      <c r="BX8" s="72">
        <v>22148</v>
      </c>
      <c r="BY8" s="72">
        <v>24086</v>
      </c>
      <c r="BZ8" s="72">
        <v>23885</v>
      </c>
      <c r="CA8" s="70">
        <v>16102</v>
      </c>
      <c r="CB8" s="71" t="s">
        <v>116</v>
      </c>
      <c r="CC8" s="71" t="s">
        <v>116</v>
      </c>
      <c r="CD8" s="71" t="s">
        <v>116</v>
      </c>
      <c r="CE8" s="71" t="s">
        <v>116</v>
      </c>
      <c r="CF8" s="71" t="s">
        <v>116</v>
      </c>
      <c r="CG8" s="71" t="s">
        <v>116</v>
      </c>
      <c r="CH8" s="71" t="s">
        <v>116</v>
      </c>
      <c r="CI8" s="71" t="s">
        <v>116</v>
      </c>
      <c r="CJ8" s="71" t="s">
        <v>116</v>
      </c>
      <c r="CK8" s="71" t="s">
        <v>116</v>
      </c>
      <c r="CL8" s="68" t="s">
        <v>116</v>
      </c>
      <c r="CM8" s="70">
        <v>28474</v>
      </c>
      <c r="CN8" s="70">
        <v>53957</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1098.3</v>
      </c>
      <c r="DF8" s="71">
        <v>655.5</v>
      </c>
      <c r="DG8" s="71">
        <v>316.8</v>
      </c>
      <c r="DH8" s="71">
        <v>113.9</v>
      </c>
      <c r="DI8" s="71">
        <v>101</v>
      </c>
      <c r="DJ8" s="68">
        <v>103.6</v>
      </c>
      <c r="DK8" s="71">
        <v>3</v>
      </c>
      <c r="DL8" s="71">
        <v>3</v>
      </c>
      <c r="DM8" s="71">
        <v>3</v>
      </c>
      <c r="DN8" s="71">
        <v>3</v>
      </c>
      <c r="DO8" s="71">
        <v>3</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2020-02-04T01:19:03Z</cp:lastPrinted>
  <dcterms:created xsi:type="dcterms:W3CDTF">2019-12-05T07:27:39Z</dcterms:created>
  <dcterms:modified xsi:type="dcterms:W3CDTF">2020-02-04T01:19:08Z</dcterms:modified>
  <cp:category/>
</cp:coreProperties>
</file>