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kKzyZUGXMx7TBKs0eNZmlsCwDtA1x4tkydZeJqQWIvABQbHwUGoLNxeqhhsJ9j9rZPEhOXER6IwCmd/XM8ofA==" workbookSaltValue="VRCVbeq1rCbuga6qXMKV5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30" i="4"/>
  <c r="AV76" i="4"/>
  <c r="KO51" i="4"/>
  <c r="FX51" i="4"/>
  <c r="KO30" i="4"/>
  <c r="HP76" i="4"/>
  <c r="FX30" i="4"/>
  <c r="LE76" i="4"/>
  <c r="BG51" i="4"/>
  <c r="JV30" i="4"/>
  <c r="HA76" i="4"/>
  <c r="AN51" i="4"/>
  <c r="FE30" i="4"/>
  <c r="JV51" i="4"/>
  <c r="FE51" i="4"/>
  <c r="AN30" i="4"/>
  <c r="KP76" i="4"/>
  <c r="AG76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<sst xmlns="http://schemas.openxmlformats.org/spreadsheetml/2006/main" count="278" uniqueCount="131">
  <si>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</si>
  <si>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</si>
  <si>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</si>
  <si>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</si>
  <si>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</si>
  <si>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</si>
  <si>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</si>
  <si>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</si>
  <si>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</si>
  <si>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</si>
  <si>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</si>
  <si>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</si>
  <si>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</si>
  <si>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</si>
  <si>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</si>
  <si>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</si>
  <si>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</si>
  <si>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</si>
  <si>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</si>
  <si>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</si>
  <si>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</si>
  <si>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</si>
  <si>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</si>
  <si>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</si>
  <si>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</si>
  <si>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</si>
  <si>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</si>
  <si>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</si>
  <si>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</si>
  <si>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</si>
  <si>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</si>
  <si>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</si>
  <si>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</si>
  <si>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</si>
  <si>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</si>
  <si>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</si>
  <si>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</si>
  <si>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</si>
  <si>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</si>
  <si>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</si>
  <si>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</si>
  <si>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</si>
  <si>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</si>
  <si>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</si>
  <si>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</si>
  <si>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</si>
  <si>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</si>
  <si>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</si>
  <si>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</si>
  <si>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</si>
  <si>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</si>
  <si>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</si>
  <si>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</si>
  <si>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</si>
  <si>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</si>
  <si>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</si>
  <si>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</si>
  <si>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</si>
  <si>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</si>
  <si>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</si>
  <si>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</si>
  <si>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</si>
  <si>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</si>
  <si>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</si>
  <si>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</si>
  <si>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</si>
  <si>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</si>
  <si>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</si>
  <si>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</si>
  <si>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</si>
  <si>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</si>
  <si>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</si>
  <si>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</si>
  <si>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</si>
  <si>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</si>
  <si>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</si>
  <si>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</si>
  <si>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</si>
  <si>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</si>
  <si>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</si>
  <si>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</si>
  <si>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</si>
  <si>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</si>
  <si>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</si>
  <si>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</si>
  <si>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</si>
  <si>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</si>
  <si>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</si>
  <si>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</si>
  <si>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</si>
  <si>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</si>
  <si>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</si>
  <si>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</si>
  <si>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</si>
  <si>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</si>
  <si>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</si>
  <si>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</si>
  <si>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</si>
  <si>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</si>
  <si>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</si>
  <si>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</si>
  <si>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</si>
  <si>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</si>
  <si>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</si>
  <si>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</si>
  <si>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</si>
  <si>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</si>
  <si>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</si>
  <si>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</si>
  <si>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宇部市</t>
  </si>
  <si>
    <t>宇部市営寿町第二有料駐車場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</si>
  <si>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</si>
  <si>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</si>
  <si>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</si>
  <si>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</si>
  <si>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</si>
  <si>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</si>
  <si>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</si>
  <si>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</si>
  <si>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</si>
  <si>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</si>
  <si>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</si>
  <si>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</si>
  <si>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</si>
  <si>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</si>
  <si>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</si>
  <si>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</si>
  <si>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当施設は、広場式であるため、大規模な設備投資の予定はないが、自動料金精算システムの更新等、設備更新に当たっては、利用状況等を勘案しながら、過大な投資とならないよう努める。</t>
    <phoneticPr fontId="5"/>
  </si>
  <si>
    <t>収益的収支比率については、類似施設平均値を下回ってはいるが、100%以上あり、黒字経営が続いている。売上高ＧＯＰ比率やＥＢＩＴＤＡからも、高い収益性が認められ、経営の健全性が確保できていると考える。</t>
    <rPh sb="13" eb="15">
      <t>ルイジ</t>
    </rPh>
    <rPh sb="15" eb="17">
      <t>シセツ</t>
    </rPh>
    <rPh sb="17" eb="20">
      <t>ヘイキンチ</t>
    </rPh>
    <rPh sb="21" eb="23">
      <t>シタマワ</t>
    </rPh>
    <rPh sb="34" eb="36">
      <t>イジョウ</t>
    </rPh>
    <rPh sb="39" eb="41">
      <t>クロジ</t>
    </rPh>
    <phoneticPr fontId="5"/>
  </si>
  <si>
    <t>平成30年度の稼働率が、例年に比べてかなり上昇しているが、これは本市新庁舎の建設工事に当たり、市庁舎駐車場が閉鎖されたため、当施設を来客用駐車場として使用したことによるものである。
通常は、定期的な利用者に対して、一定割合を定期駐車枠として配分しており、通勤を主とする定期利用者によって、その枠が常に満車の状態であり、安定的な収入を確保している。</t>
    <rPh sb="0" eb="2">
      <t>ヘイセイ</t>
    </rPh>
    <rPh sb="4" eb="6">
      <t>ネンド</t>
    </rPh>
    <rPh sb="7" eb="9">
      <t>カドウ</t>
    </rPh>
    <rPh sb="9" eb="10">
      <t>リツ</t>
    </rPh>
    <rPh sb="66" eb="69">
      <t>ライキャクヨウ</t>
    </rPh>
    <rPh sb="91" eb="93">
      <t>ツウジョウ</t>
    </rPh>
    <rPh sb="95" eb="98">
      <t>テイキテキ</t>
    </rPh>
    <rPh sb="99" eb="102">
      <t>リヨウシャ</t>
    </rPh>
    <rPh sb="103" eb="104">
      <t>タイ</t>
    </rPh>
    <rPh sb="107" eb="109">
      <t>イッテイ</t>
    </rPh>
    <rPh sb="109" eb="111">
      <t>ワリアイ</t>
    </rPh>
    <rPh sb="112" eb="114">
      <t>テイキ</t>
    </rPh>
    <rPh sb="114" eb="116">
      <t>チュウシャ</t>
    </rPh>
    <rPh sb="116" eb="117">
      <t>ワク</t>
    </rPh>
    <rPh sb="120" eb="122">
      <t>ハイブン</t>
    </rPh>
    <rPh sb="127" eb="129">
      <t>ツウキン</t>
    </rPh>
    <rPh sb="130" eb="131">
      <t>シュ</t>
    </rPh>
    <rPh sb="134" eb="136">
      <t>テイキ</t>
    </rPh>
    <rPh sb="136" eb="139">
      <t>リヨウシャ</t>
    </rPh>
    <rPh sb="146" eb="147">
      <t>ワク</t>
    </rPh>
    <rPh sb="148" eb="149">
      <t>ツネ</t>
    </rPh>
    <rPh sb="150" eb="152">
      <t>マンシャ</t>
    </rPh>
    <rPh sb="153" eb="155">
      <t>ジョウタイ</t>
    </rPh>
    <rPh sb="159" eb="162">
      <t>アンテイテキ</t>
    </rPh>
    <rPh sb="163" eb="165">
      <t>シュウニュウ</t>
    </rPh>
    <rPh sb="166" eb="168">
      <t>カクホ</t>
    </rPh>
    <phoneticPr fontId="5"/>
  </si>
  <si>
    <t>本市の他の有料駐車場を含む全体の駐車場整備事業としては、収益的収支比率は100%を超えており、他会計からの繰入金や企業債残高もないため、独立採算による安定経営を果たしている。
当施設に関しては、収益性が高く、稼働率も安定的であるため、民間譲渡も含め、今後のあり方を検討をしていく必要がある。</t>
    <rPh sb="47" eb="48">
      <t>タ</t>
    </rPh>
    <rPh sb="101" eb="102">
      <t>タカ</t>
    </rPh>
    <rPh sb="104" eb="106">
      <t>カドウ</t>
    </rPh>
    <rPh sb="106" eb="107">
      <t>リツ</t>
    </rPh>
    <rPh sb="108" eb="111">
      <t>アンテイテキ</t>
    </rPh>
    <rPh sb="117" eb="119">
      <t>ミンカン</t>
    </rPh>
    <rPh sb="119" eb="121">
      <t>ジョウト</t>
    </rPh>
    <rPh sb="122" eb="123">
      <t>フク</t>
    </rPh>
    <rPh sb="125" eb="127">
      <t>コンゴ</t>
    </rPh>
    <rPh sb="130" eb="131">
      <t>カタ</t>
    </rPh>
    <rPh sb="132" eb="134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</si>
</sst>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229.4</c:v>
                </c:pt>
                <c:pt idx="1">
                  <c:v>187</c:v>
                </c:pt>
                <c:pt idx="2">
                  <c:v>197.3</c:v>
                </c:pt>
                <c:pt idx="3">
                  <c:v>201.7</c:v>
                </c:pt>
                <c:pt idx="4">
                  <c:v>276.60000000000002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67-476B-9119-BF46C4C5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39712"/>
        <c:axId val="1007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7-476B-9119-BF46C4C5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9712"/>
        <c:axId val="100759040"/>
      </c:lineChart>
      <c:dateAx>
        <c:axId val="1007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59040"/>
        <c:crosses val="autoZero"/>
        <c:auto val="1"/>
        <c:lblOffset val="100"/>
        <c:baseTimeUnit val="years"/>
      </c:dateAx>
      <c:valAx>
        <c:axId val="1007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3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FC-4DB6-9F14-14C44BCCA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18112"/>
        <c:axId val="1034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FC-4DB6-9F14-14C44BCCA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8112"/>
        <c:axId val="103437440"/>
      </c:lineChart>
      <c:dateAx>
        <c:axId val="10341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37440"/>
        <c:crosses val="autoZero"/>
        <c:auto val="1"/>
        <c:lblOffset val="100"/>
        <c:baseTimeUnit val="years"/>
      </c:dateAx>
      <c:valAx>
        <c:axId val="1034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41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D-4D50-881B-F9B4A948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90688"/>
        <c:axId val="1034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3D-4D50-881B-F9B4A948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90688"/>
        <c:axId val="103492608"/>
      </c:lineChart>
      <c:dateAx>
        <c:axId val="1034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92608"/>
        <c:crosses val="autoZero"/>
        <c:auto val="1"/>
        <c:lblOffset val="100"/>
        <c:baseTimeUnit val="years"/>
      </c:dateAx>
      <c:valAx>
        <c:axId val="1034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49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33-41D6-B010-506F7AC3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6992"/>
        <c:axId val="1036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33-41D6-B010-506F7AC3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6992"/>
        <c:axId val="103638912"/>
      </c:lineChart>
      <c:dateAx>
        <c:axId val="1036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38912"/>
        <c:crosses val="autoZero"/>
        <c:auto val="1"/>
        <c:lblOffset val="100"/>
        <c:baseTimeUnit val="years"/>
      </c:dateAx>
      <c:valAx>
        <c:axId val="1036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63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CD-4848-8DC2-48FE6DE9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75776"/>
        <c:axId val="1039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D-4848-8DC2-48FE6DE9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75776"/>
        <c:axId val="103923712"/>
      </c:lineChart>
      <c:dateAx>
        <c:axId val="10367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23712"/>
        <c:crosses val="autoZero"/>
        <c:auto val="1"/>
        <c:lblOffset val="100"/>
        <c:baseTimeUnit val="years"/>
      </c:dateAx>
      <c:valAx>
        <c:axId val="1039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67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B-4703-91F5-3B872369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56704"/>
        <c:axId val="10414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7B-4703-91F5-3B872369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56704"/>
        <c:axId val="104145280"/>
      </c:lineChart>
      <c:dateAx>
        <c:axId val="10405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45280"/>
        <c:crosses val="autoZero"/>
        <c:auto val="1"/>
        <c:lblOffset val="100"/>
        <c:baseTimeUnit val="years"/>
      </c:dateAx>
      <c:valAx>
        <c:axId val="10414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056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33.299999999999997</c:v>
                </c:pt>
                <c:pt idx="2">
                  <c:v>35</c:v>
                </c:pt>
                <c:pt idx="3">
                  <c:v>40</c:v>
                </c:pt>
                <c:pt idx="4">
                  <c:v>121.7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5-41C2-8959-C0C6DDE9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629376"/>
        <c:axId val="12871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95-41C2-8959-C0C6DDE9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9376"/>
        <c:axId val="128719104"/>
      </c:lineChart>
      <c:dateAx>
        <c:axId val="1286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719104"/>
        <c:crosses val="autoZero"/>
        <c:auto val="1"/>
        <c:lblOffset val="100"/>
        <c:baseTimeUnit val="years"/>
      </c:dateAx>
      <c:valAx>
        <c:axId val="12871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862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53.9</c:v>
                </c:pt>
                <c:pt idx="2">
                  <c:v>55.3</c:v>
                </c:pt>
                <c:pt idx="3">
                  <c:v>55.4</c:v>
                </c:pt>
                <c:pt idx="4">
                  <c:v>65.599999999999994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C5-4343-A705-DEDB10F0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36288"/>
        <c:axId val="17833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C5-4343-A705-DEDB10F0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288"/>
        <c:axId val="178333184"/>
      </c:lineChart>
      <c:dateAx>
        <c:axId val="1770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33184"/>
        <c:crosses val="autoZero"/>
        <c:auto val="1"/>
        <c:lblOffset val="100"/>
        <c:baseTimeUnit val="years"/>
      </c:dateAx>
      <c:valAx>
        <c:axId val="17833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703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3797</c:v>
                </c:pt>
                <c:pt idx="1">
                  <c:v>2843</c:v>
                </c:pt>
                <c:pt idx="2">
                  <c:v>2985</c:v>
                </c:pt>
                <c:pt idx="3">
                  <c:v>3191</c:v>
                </c:pt>
                <c:pt idx="4">
                  <c:v>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7A-42EF-9815-26DDC0DE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92480"/>
        <c:axId val="18401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7A-42EF-9815-26DDC0DE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2480"/>
        <c:axId val="184019584"/>
      </c:lineChart>
      <c:dateAx>
        <c:axId val="18269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19584"/>
        <c:crosses val="autoZero"/>
        <c:auto val="1"/>
        <c:lblOffset val="100"/>
        <c:baseTimeUnit val="years"/>
      </c:dateAx>
      <c:valAx>
        <c:axId val="18401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269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T48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山口県宇部市　宇部市営寿町第二有料駐車場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229.4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187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197.3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201.7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276.60000000000002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33.299999999999997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121.7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59.1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53.9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55.3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55.4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65.599999999999994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3797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2843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2985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3191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5053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30486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670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pcl6RUyv71GhbMHr6JbJbiG9GX8OmZ8A2IPB3yovZEUEDttsA9z0XdshtpdJLDR687q0COI9a1ZHkdwXT23bA==" saltValue="+r6TWbPcY9w1PF5Ux6QE7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102</v>
      </c>
      <c r="B6" s="60">
        <f>B8</f>
        <v>2018</v>
      </c>
      <c r="C6" s="60">
        <f t="shared" ref="C6:X6" si="1">C8</f>
        <v>352021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山口県宇部市</v>
      </c>
      <c r="I6" s="60" t="str">
        <f t="shared" si="1"/>
        <v>宇部市営寿町第二有料駐車場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公共施設</v>
      </c>
      <c r="T6" s="62" t="str">
        <f t="shared" si="1"/>
        <v>有</v>
      </c>
      <c r="U6" s="63">
        <f t="shared" si="1"/>
        <v>794</v>
      </c>
      <c r="V6" s="63">
        <f t="shared" si="1"/>
        <v>60</v>
      </c>
      <c r="W6" s="63">
        <f t="shared" si="1"/>
        <v>120</v>
      </c>
      <c r="X6" s="62" t="str">
        <f t="shared" si="1"/>
        <v>代行制</v>
      </c>
      <c r="Y6" s="64">
        <f>IF(Y8="-",NA(),Y8)</f>
        <v>229.4</v>
      </c>
      <c r="Z6" s="64">
        <f t="shared" ref="Z6:AH6" si="2">IF(Z8="-",NA(),Z8)</f>
        <v>187</v>
      </c>
      <c r="AA6" s="64">
        <f t="shared" si="2"/>
        <v>197.3</v>
      </c>
      <c r="AB6" s="64">
        <f t="shared" si="2"/>
        <v>201.7</v>
      </c>
      <c r="AC6" s="64">
        <f t="shared" si="2"/>
        <v>276.60000000000002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59.1</v>
      </c>
      <c r="BG6" s="64">
        <f t="shared" ref="BG6:BO6" si="5">IF(BG8="-",NA(),BG8)</f>
        <v>53.9</v>
      </c>
      <c r="BH6" s="64">
        <f t="shared" si="5"/>
        <v>55.3</v>
      </c>
      <c r="BI6" s="64">
        <f t="shared" si="5"/>
        <v>55.4</v>
      </c>
      <c r="BJ6" s="64">
        <f t="shared" si="5"/>
        <v>65.599999999999994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3797</v>
      </c>
      <c r="BR6" s="65">
        <f t="shared" ref="BR6:BZ6" si="6">IF(BR8="-",NA(),BR8)</f>
        <v>2843</v>
      </c>
      <c r="BS6" s="65">
        <f t="shared" si="6"/>
        <v>2985</v>
      </c>
      <c r="BT6" s="65">
        <f t="shared" si="6"/>
        <v>3191</v>
      </c>
      <c r="BU6" s="65">
        <f t="shared" si="6"/>
        <v>5053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30486</v>
      </c>
      <c r="CN6" s="63">
        <f t="shared" si="7"/>
        <v>670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40</v>
      </c>
      <c r="DL6" s="64">
        <f t="shared" ref="DL6:DT6" si="9">IF(DL8="-",NA(),DL8)</f>
        <v>33.299999999999997</v>
      </c>
      <c r="DM6" s="64">
        <f t="shared" si="9"/>
        <v>35</v>
      </c>
      <c r="DN6" s="64">
        <f t="shared" si="9"/>
        <v>40</v>
      </c>
      <c r="DO6" s="64">
        <f t="shared" si="9"/>
        <v>121.7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105</v>
      </c>
      <c r="B7" s="60">
        <f t="shared" ref="B7:X7" si="10">B8</f>
        <v>2018</v>
      </c>
      <c r="C7" s="60">
        <f t="shared" si="10"/>
        <v>352021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宇部市</v>
      </c>
      <c r="I7" s="60" t="str">
        <f t="shared" si="10"/>
        <v>宇部市営寿町第二有料駐車場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公共施設</v>
      </c>
      <c r="T7" s="62" t="str">
        <f t="shared" si="10"/>
        <v>有</v>
      </c>
      <c r="U7" s="63">
        <f t="shared" si="10"/>
        <v>794</v>
      </c>
      <c r="V7" s="63">
        <f t="shared" si="10"/>
        <v>60</v>
      </c>
      <c r="W7" s="63">
        <f t="shared" si="10"/>
        <v>120</v>
      </c>
      <c r="X7" s="62" t="str">
        <f t="shared" si="10"/>
        <v>代行制</v>
      </c>
      <c r="Y7" s="64">
        <f>Y8</f>
        <v>229.4</v>
      </c>
      <c r="Z7" s="64">
        <f t="shared" ref="Z7:AH7" si="11">Z8</f>
        <v>187</v>
      </c>
      <c r="AA7" s="64">
        <f t="shared" si="11"/>
        <v>197.3</v>
      </c>
      <c r="AB7" s="64">
        <f t="shared" si="11"/>
        <v>201.7</v>
      </c>
      <c r="AC7" s="64">
        <f t="shared" si="11"/>
        <v>276.60000000000002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59.1</v>
      </c>
      <c r="BG7" s="64">
        <f t="shared" ref="BG7:BO7" si="14">BG8</f>
        <v>53.9</v>
      </c>
      <c r="BH7" s="64">
        <f t="shared" si="14"/>
        <v>55.3</v>
      </c>
      <c r="BI7" s="64">
        <f t="shared" si="14"/>
        <v>55.4</v>
      </c>
      <c r="BJ7" s="64">
        <f t="shared" si="14"/>
        <v>65.599999999999994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3797</v>
      </c>
      <c r="BR7" s="65">
        <f t="shared" ref="BR7:BZ7" si="15">BR8</f>
        <v>2843</v>
      </c>
      <c r="BS7" s="65">
        <f t="shared" si="15"/>
        <v>2985</v>
      </c>
      <c r="BT7" s="65">
        <f t="shared" si="15"/>
        <v>3191</v>
      </c>
      <c r="BU7" s="65">
        <f t="shared" si="15"/>
        <v>5053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107</v>
      </c>
      <c r="CL7" s="61"/>
      <c r="CM7" s="63">
        <f>CM8</f>
        <v>30486</v>
      </c>
      <c r="CN7" s="63">
        <f>CN8</f>
        <v>670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40</v>
      </c>
      <c r="DL7" s="64">
        <f t="shared" ref="DL7:DT7" si="17">DL8</f>
        <v>33.299999999999997</v>
      </c>
      <c r="DM7" s="64">
        <f t="shared" si="17"/>
        <v>35</v>
      </c>
      <c r="DN7" s="64">
        <f t="shared" si="17"/>
        <v>40</v>
      </c>
      <c r="DO7" s="64">
        <f t="shared" si="17"/>
        <v>121.7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352021</v>
      </c>
      <c r="D8" s="67">
        <v>47</v>
      </c>
      <c r="E8" s="67">
        <v>14</v>
      </c>
      <c r="F8" s="67">
        <v>0</v>
      </c>
      <c r="G8" s="67">
        <v>3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44</v>
      </c>
      <c r="S8" s="69" t="s">
        <v>119</v>
      </c>
      <c r="T8" s="69" t="s">
        <v>120</v>
      </c>
      <c r="U8" s="70">
        <v>794</v>
      </c>
      <c r="V8" s="70">
        <v>60</v>
      </c>
      <c r="W8" s="70">
        <v>120</v>
      </c>
      <c r="X8" s="69" t="s">
        <v>121</v>
      </c>
      <c r="Y8" s="71">
        <v>229.4</v>
      </c>
      <c r="Z8" s="71">
        <v>187</v>
      </c>
      <c r="AA8" s="71">
        <v>197.3</v>
      </c>
      <c r="AB8" s="71">
        <v>201.7</v>
      </c>
      <c r="AC8" s="71">
        <v>276.60000000000002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59.1</v>
      </c>
      <c r="BG8" s="71">
        <v>53.9</v>
      </c>
      <c r="BH8" s="71">
        <v>55.3</v>
      </c>
      <c r="BI8" s="71">
        <v>55.4</v>
      </c>
      <c r="BJ8" s="71">
        <v>65.599999999999994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3797</v>
      </c>
      <c r="BR8" s="72">
        <v>2843</v>
      </c>
      <c r="BS8" s="72">
        <v>2985</v>
      </c>
      <c r="BT8" s="73">
        <v>3191</v>
      </c>
      <c r="BU8" s="73">
        <v>5053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30486</v>
      </c>
      <c r="CN8" s="70">
        <v>670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40</v>
      </c>
      <c r="DL8" s="71">
        <v>33.299999999999997</v>
      </c>
      <c r="DM8" s="71">
        <v>35</v>
      </c>
      <c r="DN8" s="71">
        <v>40</v>
      </c>
      <c r="DO8" s="71">
        <v>121.7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2020-02-03T08:36:41Z</cp:lastPrinted>
  <dcterms:created xsi:type="dcterms:W3CDTF">2019-12-05T07:27:41Z</dcterms:created>
  <dcterms:modified xsi:type="dcterms:W3CDTF">2020-02-03T08:45:17Z</dcterms:modified>
  <cp:category/>
</cp:coreProperties>
</file>