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53000_財政課\業務データ\07_市町課一件\05_公営企業関係\H31\20200115公営企業に係る「経営比較分析表」（平成30年度決算）の分析等について\回答\"/>
    </mc:Choice>
  </mc:AlternateContent>
  <workbookProtection workbookAlgorithmName="SHA-512" workbookHashValue="b+FxDjf88ADtwANm0tx5K9Ld4kTsaEVzg7PPPaFTSjkYYDHg6uIl3BvJrnRnNhZps2bIrd8X78G5hFTamyQOzA==" workbookSaltValue="DZM6xL4OQ2KSCsskETqmN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30" i="4"/>
  <c r="MI76" i="4"/>
  <c r="HJ51" i="4"/>
  <c r="IT76" i="4"/>
  <c r="CS51" i="4"/>
  <c r="HJ30" i="4"/>
  <c r="CS30" i="4"/>
  <c r="MA51" i="4"/>
  <c r="C11" i="5"/>
  <c r="D11" i="5"/>
  <c r="E11" i="5"/>
  <c r="B11" i="5"/>
  <c r="BK76" i="4" l="1"/>
  <c r="LT76" i="4"/>
  <c r="GQ51" i="4"/>
  <c r="LH30" i="4"/>
  <c r="IE76" i="4"/>
  <c r="GQ30" i="4"/>
  <c r="LH51" i="4"/>
  <c r="BZ51" i="4"/>
  <c r="BZ30" i="4"/>
  <c r="BG51" i="4"/>
  <c r="FX30" i="4"/>
  <c r="AV76" i="4"/>
  <c r="KO51" i="4"/>
  <c r="FX51" i="4"/>
  <c r="KO30" i="4"/>
  <c r="LE76" i="4"/>
  <c r="HP76" i="4"/>
  <c r="BG30" i="4"/>
  <c r="KP76" i="4"/>
  <c r="HA76" i="4"/>
  <c r="AN30" i="4"/>
  <c r="AG76" i="4"/>
  <c r="FE30" i="4"/>
  <c r="JV51" i="4"/>
  <c r="FE51" i="4"/>
  <c r="JV30" i="4"/>
  <c r="AN51" i="4"/>
  <c r="EL51" i="4"/>
  <c r="KA76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<sst xmlns="http://schemas.openxmlformats.org/spreadsheetml/2006/main" count="278" uniqueCount="137">
  <si>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</si>
  <si>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</si>
  <si>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</si>
  <si>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</si>
  <si>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</si>
  <si>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</si>
  <si>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</si>
  <si>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</si>
  <si>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</si>
  <si>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</si>
  <si>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</si>
  <si>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</si>
  <si>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</si>
  <si>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</si>
  <si>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</si>
  <si>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</si>
  <si>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</si>
  <si>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</si>
  <si>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</si>
  <si>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</si>
  <si>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</si>
  <si>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</si>
  <si>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</si>
  <si>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</si>
  <si>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</si>
  <si>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</si>
  <si>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</si>
  <si>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</si>
  <si>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</si>
  <si>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</si>
  <si>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</si>
  <si>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</si>
  <si>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</si>
  <si>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</si>
  <si>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</si>
  <si>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</si>
  <si>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</si>
  <si>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</si>
  <si>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</si>
  <si>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</si>
  <si>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</si>
  <si>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</si>
  <si>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</si>
  <si>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</si>
  <si>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</si>
  <si>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</si>
  <si>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</si>
  <si>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</si>
  <si>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</si>
  <si>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</si>
  <si>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</si>
  <si>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</si>
  <si>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</si>
  <si>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</si>
  <si>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</si>
  <si>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</si>
  <si>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</si>
  <si>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</si>
  <si>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</si>
  <si>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</si>
  <si>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</si>
  <si>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</si>
  <si>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</si>
  <si>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</si>
  <si>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</si>
  <si>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</si>
  <si>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</si>
  <si>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</si>
  <si>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</si>
  <si>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</si>
  <si>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</si>
  <si>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</si>
  <si>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</si>
  <si>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</si>
  <si>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</si>
  <si>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</si>
  <si>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</si>
  <si>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</si>
  <si>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</si>
  <si>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</si>
  <si>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</si>
  <si>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</si>
  <si>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</si>
  <si>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</si>
  <si>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</si>
  <si>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</si>
  <si>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</si>
  <si>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</si>
  <si>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</si>
  <si>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</si>
  <si>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</si>
  <si>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</si>
  <si>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</si>
  <si>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</si>
  <si>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</si>
  <si>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</si>
  <si>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</si>
  <si>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</si>
  <si>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</si>
  <si>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</si>
  <si>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</si>
  <si>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</si>
  <si>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</si>
  <si>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</si>
  <si>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</si>
  <si>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</si>
  <si>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</si>
  <si>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</si>
  <si>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</si>
  <si>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</si>
  <si>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</si>
  <si>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</si>
  <si>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</si>
  <si>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</si>
  <si>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</si>
  <si>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防府市</t>
  </si>
  <si>
    <t>防府市営中央町駐車場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</si>
  <si>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</si>
  <si>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</si>
  <si>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</si>
  <si>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</si>
  <si>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</si>
  <si>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</si>
  <si>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</si>
  <si>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</si>
  <si>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</si>
  <si>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</si>
  <si>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</si>
  <si>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</si>
  <si>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</si>
  <si>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</si>
  <si>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</si>
  <si>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</si>
  <si>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広場式の駐車場であり、主要な資産は土地やフェンス等があり、現時点においては大規模な施設投資を予定していない。
　今後とも、修繕が必要な箇所等を精査し、計画的な投資に努める必要がある。</t>
    <rPh sb="1" eb="3">
      <t>ヒロバ</t>
    </rPh>
    <rPh sb="3" eb="4">
      <t>シキ</t>
    </rPh>
    <rPh sb="5" eb="8">
      <t>チュウシャジョウ</t>
    </rPh>
    <rPh sb="12" eb="14">
      <t>シュヨウ</t>
    </rPh>
    <rPh sb="15" eb="17">
      <t>シサン</t>
    </rPh>
    <rPh sb="18" eb="20">
      <t>トチ</t>
    </rPh>
    <rPh sb="25" eb="26">
      <t>トウ</t>
    </rPh>
    <rPh sb="30" eb="33">
      <t>ゲンジテン</t>
    </rPh>
    <rPh sb="38" eb="41">
      <t>ダイキボ</t>
    </rPh>
    <rPh sb="42" eb="44">
      <t>シセツ</t>
    </rPh>
    <rPh sb="44" eb="46">
      <t>トウシ</t>
    </rPh>
    <rPh sb="47" eb="49">
      <t>ヨテイ</t>
    </rPh>
    <rPh sb="57" eb="59">
      <t>コンゴ</t>
    </rPh>
    <rPh sb="62" eb="64">
      <t>シュウゼン</t>
    </rPh>
    <rPh sb="65" eb="67">
      <t>ヒツヨウ</t>
    </rPh>
    <rPh sb="68" eb="70">
      <t>カショ</t>
    </rPh>
    <rPh sb="70" eb="71">
      <t>トウ</t>
    </rPh>
    <rPh sb="72" eb="74">
      <t>セイサ</t>
    </rPh>
    <rPh sb="76" eb="79">
      <t>ケイカクテキ</t>
    </rPh>
    <rPh sb="80" eb="82">
      <t>トウシ</t>
    </rPh>
    <rPh sb="83" eb="84">
      <t>ツト</t>
    </rPh>
    <rPh sb="86" eb="88">
      <t>ヒツヨウ</t>
    </rPh>
    <phoneticPr fontId="5"/>
  </si>
  <si>
    <t>　稼働率は６０～７０％で推移しており、類似施設と比較し低水準であるが、周辺事業所への通勤者等の定期利用が多く、安定的な需要を有している。</t>
    <rPh sb="1" eb="3">
      <t>カドウ</t>
    </rPh>
    <rPh sb="3" eb="4">
      <t>リツ</t>
    </rPh>
    <rPh sb="12" eb="14">
      <t>スイイ</t>
    </rPh>
    <rPh sb="19" eb="21">
      <t>ルイジ</t>
    </rPh>
    <rPh sb="21" eb="23">
      <t>シセツ</t>
    </rPh>
    <rPh sb="24" eb="26">
      <t>ヒカク</t>
    </rPh>
    <rPh sb="27" eb="30">
      <t>テイスイジュン</t>
    </rPh>
    <rPh sb="35" eb="37">
      <t>シュウヘン</t>
    </rPh>
    <rPh sb="37" eb="40">
      <t>ジギョウショ</t>
    </rPh>
    <rPh sb="42" eb="45">
      <t>ツウキンシャ</t>
    </rPh>
    <rPh sb="45" eb="46">
      <t>トウ</t>
    </rPh>
    <rPh sb="47" eb="49">
      <t>テイキ</t>
    </rPh>
    <rPh sb="49" eb="51">
      <t>リヨウ</t>
    </rPh>
    <rPh sb="52" eb="53">
      <t>オオ</t>
    </rPh>
    <rPh sb="55" eb="58">
      <t>アンテイテキ</t>
    </rPh>
    <rPh sb="59" eb="61">
      <t>ジュヨウ</t>
    </rPh>
    <rPh sb="62" eb="63">
      <t>ユウ</t>
    </rPh>
    <phoneticPr fontId="5"/>
  </si>
  <si>
    <t>　稼働率については類似施設と比較し低水準であるものの、収益的収支比率は黒字が続いており、引き続き、将来に向けての財源の確保に努めつつ、健全な運営を行っていく必要がある。また、近隣民営駐車場との競合がないよう料金体系の均衡を図りつつ、これからの駐車場の状況を定期的に確認し、かつ、利用者の需要に沿った事業運営を行っていく必要がある。</t>
    <rPh sb="1" eb="3">
      <t>カドウ</t>
    </rPh>
    <rPh sb="3" eb="4">
      <t>リツ</t>
    </rPh>
    <rPh sb="9" eb="11">
      <t>ルイジ</t>
    </rPh>
    <rPh sb="11" eb="13">
      <t>シセツ</t>
    </rPh>
    <rPh sb="14" eb="16">
      <t>ヒカク</t>
    </rPh>
    <rPh sb="17" eb="20">
      <t>テイスイジュン</t>
    </rPh>
    <rPh sb="27" eb="30">
      <t>シュウエキテキ</t>
    </rPh>
    <rPh sb="30" eb="32">
      <t>シュウシ</t>
    </rPh>
    <rPh sb="32" eb="34">
      <t>ヒリツ</t>
    </rPh>
    <rPh sb="35" eb="37">
      <t>クロジ</t>
    </rPh>
    <rPh sb="38" eb="39">
      <t>ツヅ</t>
    </rPh>
    <rPh sb="44" eb="45">
      <t>ヒ</t>
    </rPh>
    <rPh sb="46" eb="47">
      <t>ツヅ</t>
    </rPh>
    <rPh sb="49" eb="51">
      <t>ショウライ</t>
    </rPh>
    <rPh sb="52" eb="53">
      <t>ム</t>
    </rPh>
    <rPh sb="56" eb="58">
      <t>ザイゲン</t>
    </rPh>
    <rPh sb="59" eb="61">
      <t>カクホ</t>
    </rPh>
    <rPh sb="62" eb="63">
      <t>ツト</t>
    </rPh>
    <rPh sb="67" eb="69">
      <t>ケンゼン</t>
    </rPh>
    <rPh sb="70" eb="72">
      <t>ウンエイ</t>
    </rPh>
    <rPh sb="73" eb="74">
      <t>オコナ</t>
    </rPh>
    <rPh sb="78" eb="80">
      <t>ヒツヨウ</t>
    </rPh>
    <rPh sb="87" eb="89">
      <t>キンリン</t>
    </rPh>
    <rPh sb="89" eb="91">
      <t>ミンエイ</t>
    </rPh>
    <rPh sb="91" eb="94">
      <t>チュウシャジョウ</t>
    </rPh>
    <rPh sb="96" eb="98">
      <t>キョウゴウ</t>
    </rPh>
    <rPh sb="103" eb="105">
      <t>リョウキン</t>
    </rPh>
    <rPh sb="105" eb="107">
      <t>タイケイ</t>
    </rPh>
    <rPh sb="108" eb="110">
      <t>キンコウ</t>
    </rPh>
    <rPh sb="111" eb="112">
      <t>ハカ</t>
    </rPh>
    <rPh sb="121" eb="124">
      <t>チュウシャジョウ</t>
    </rPh>
    <rPh sb="125" eb="127">
      <t>ジョウキョウ</t>
    </rPh>
    <rPh sb="128" eb="131">
      <t>テイキテキ</t>
    </rPh>
    <rPh sb="132" eb="134">
      <t>カクニン</t>
    </rPh>
    <rPh sb="139" eb="142">
      <t>リヨウシャ</t>
    </rPh>
    <rPh sb="143" eb="145">
      <t>ジュヨウ</t>
    </rPh>
    <rPh sb="146" eb="147">
      <t>ソ</t>
    </rPh>
    <rPh sb="149" eb="151">
      <t>ジギョウ</t>
    </rPh>
    <rPh sb="151" eb="153">
      <t>ウンエイ</t>
    </rPh>
    <rPh sb="154" eb="155">
      <t>オコナ</t>
    </rPh>
    <rPh sb="159" eb="161">
      <t>ヒツヨウ</t>
    </rPh>
    <phoneticPr fontId="5"/>
  </si>
  <si>
    <t>　当事業の単年度収支は黒字であり、一般会計からの繰入を行わず、料金収入で運営している。
　収益的収支比率の類似団体との比較については、経費の削減が困難にある中、平成29年度に土地を売却したことに伴うスケールメリットの減少により、収益が減少し、類似団体との差が生じている。
　歳出については必要最低限に抑えており、これ以上の経費削減は困難になっているが、利用者の需要に沿った利用環境の整備を通じ、利用者の増加と経営安定に努める必要がある。</t>
    <rPh sb="1" eb="2">
      <t>トウ</t>
    </rPh>
    <rPh sb="2" eb="4">
      <t>ジギョウ</t>
    </rPh>
    <rPh sb="5" eb="8">
      <t>タンネンド</t>
    </rPh>
    <rPh sb="8" eb="10">
      <t>シュウシ</t>
    </rPh>
    <rPh sb="11" eb="13">
      <t>クロジ</t>
    </rPh>
    <rPh sb="17" eb="19">
      <t>イッパン</t>
    </rPh>
    <rPh sb="19" eb="21">
      <t>カイケイ</t>
    </rPh>
    <rPh sb="24" eb="25">
      <t>ク</t>
    </rPh>
    <rPh sb="25" eb="26">
      <t>イ</t>
    </rPh>
    <rPh sb="27" eb="28">
      <t>オコナ</t>
    </rPh>
    <rPh sb="31" eb="33">
      <t>リョウキン</t>
    </rPh>
    <rPh sb="33" eb="35">
      <t>シュウニュウ</t>
    </rPh>
    <rPh sb="36" eb="38">
      <t>ウンエイ</t>
    </rPh>
    <rPh sb="45" eb="48">
      <t>シュウエキテキ</t>
    </rPh>
    <rPh sb="48" eb="50">
      <t>シュウシ</t>
    </rPh>
    <rPh sb="50" eb="52">
      <t>ヒリツ</t>
    </rPh>
    <rPh sb="53" eb="55">
      <t>ルイジ</t>
    </rPh>
    <rPh sb="55" eb="57">
      <t>ダンタイ</t>
    </rPh>
    <rPh sb="59" eb="61">
      <t>ヒカク</t>
    </rPh>
    <rPh sb="67" eb="69">
      <t>ケイヒ</t>
    </rPh>
    <rPh sb="70" eb="72">
      <t>サクゲン</t>
    </rPh>
    <rPh sb="73" eb="75">
      <t>コンナン</t>
    </rPh>
    <rPh sb="78" eb="79">
      <t>ナカ</t>
    </rPh>
    <rPh sb="80" eb="82">
      <t>ヘイセイ</t>
    </rPh>
    <rPh sb="84" eb="86">
      <t>ネンド</t>
    </rPh>
    <rPh sb="87" eb="89">
      <t>トチ</t>
    </rPh>
    <rPh sb="90" eb="92">
      <t>バイキャク</t>
    </rPh>
    <rPh sb="97" eb="98">
      <t>トモナ</t>
    </rPh>
    <rPh sb="108" eb="110">
      <t>ゲンショウ</t>
    </rPh>
    <rPh sb="114" eb="116">
      <t>シュウエキ</t>
    </rPh>
    <rPh sb="117" eb="119">
      <t>ゲンショウ</t>
    </rPh>
    <rPh sb="121" eb="123">
      <t>ルイジ</t>
    </rPh>
    <rPh sb="123" eb="125">
      <t>ダンタイ</t>
    </rPh>
    <rPh sb="127" eb="128">
      <t>サ</t>
    </rPh>
    <rPh sb="129" eb="130">
      <t>ショウ</t>
    </rPh>
    <rPh sb="137" eb="139">
      <t>サイシュツ</t>
    </rPh>
    <rPh sb="144" eb="146">
      <t>ヒツヨウ</t>
    </rPh>
    <rPh sb="146" eb="149">
      <t>サイテイゲン</t>
    </rPh>
    <rPh sb="150" eb="151">
      <t>オサ</t>
    </rPh>
    <rPh sb="158" eb="160">
      <t>イジョウ</t>
    </rPh>
    <rPh sb="161" eb="163">
      <t>ケイヒ</t>
    </rPh>
    <rPh sb="163" eb="165">
      <t>サクゲン</t>
    </rPh>
    <rPh sb="166" eb="168">
      <t>コンナン</t>
    </rPh>
    <rPh sb="176" eb="179">
      <t>リヨウシャ</t>
    </rPh>
    <rPh sb="180" eb="182">
      <t>ジュヨウ</t>
    </rPh>
    <rPh sb="183" eb="184">
      <t>ソ</t>
    </rPh>
    <rPh sb="186" eb="188">
      <t>リヨウ</t>
    </rPh>
    <rPh sb="188" eb="190">
      <t>カンキョウ</t>
    </rPh>
    <rPh sb="191" eb="193">
      <t>セイビ</t>
    </rPh>
    <rPh sb="194" eb="195">
      <t>ツウ</t>
    </rPh>
    <rPh sb="197" eb="200">
      <t>リヨウシャ</t>
    </rPh>
    <rPh sb="201" eb="203">
      <t>ゾウカ</t>
    </rPh>
    <rPh sb="204" eb="206">
      <t>ケイエイ</t>
    </rPh>
    <rPh sb="206" eb="208">
      <t>アンテイ</t>
    </rPh>
    <rPh sb="209" eb="210">
      <t>ツト</t>
    </rPh>
    <rPh sb="212" eb="21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</si>
</sst>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486.9</c:v>
                </c:pt>
                <c:pt idx="1">
                  <c:v>483.4</c:v>
                </c:pt>
                <c:pt idx="2">
                  <c:v>360.3</c:v>
                </c:pt>
                <c:pt idx="3">
                  <c:v>182.5</c:v>
                </c:pt>
                <c:pt idx="4">
                  <c:v>210.5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5-4BDC-BF72-07478058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5-4BDC-BF72-07478058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7-4D53-B58D-700849791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7-4D53-B58D-700849791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05-46A0-B07B-86D0E4756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5-46A0-B07B-86D0E4756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AF-421C-AD4E-615372EC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F-421C-AD4E-615372EC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275-B51D-3CE073DA9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5-4275-B51D-3CE073DA9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E-45BF-AE12-CB1D768EF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E-45BF-AE12-CB1D768EF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60.8</c:v>
                </c:pt>
                <c:pt idx="2">
                  <c:v>60</c:v>
                </c:pt>
                <c:pt idx="3">
                  <c:v>73.7</c:v>
                </c:pt>
                <c:pt idx="4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0-40CA-8D75-6DAEF2908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0-40CA-8D75-6DAEF2908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79.3</c:v>
                </c:pt>
                <c:pt idx="2">
                  <c:v>72.2</c:v>
                </c:pt>
                <c:pt idx="3">
                  <c:v>44.9</c:v>
                </c:pt>
                <c:pt idx="4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B-4787-ACF8-7128D5F12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B-4787-ACF8-7128D5F12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6218</c:v>
                </c:pt>
                <c:pt idx="1">
                  <c:v>5533</c:v>
                </c:pt>
                <c:pt idx="2">
                  <c:v>5406</c:v>
                </c:pt>
                <c:pt idx="3">
                  <c:v>2634</c:v>
                </c:pt>
                <c:pt idx="4">
                  <c:v>2835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8-4312-A069-58F8B386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8-4312-A069-58F8B386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U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山口県防府市　防府市営中央町駐車場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2391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76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150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486.9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483.4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360.3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182.5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210.5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68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60.8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60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73.7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68.400000000000006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79.5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79.3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72.2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44.9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52.5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6218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5533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5406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2634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2835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292750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Dk5cjtVsYvG86O/nJMB5EHFki/b5Y5jPertuydbbFgi69J+bfkqTvBfRMls7MaDsHEOqQFSifEv/PnCtS4c6Ig==" saltValue="HYlGpSWqNDKTOUNkmgXhy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104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102</v>
      </c>
      <c r="AW5" s="59" t="s">
        <v>106</v>
      </c>
      <c r="AX5" s="59" t="s">
        <v>104</v>
      </c>
      <c r="AY5" s="59" t="s">
        <v>107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105</v>
      </c>
      <c r="BG5" s="59" t="s">
        <v>108</v>
      </c>
      <c r="BH5" s="59" t="s">
        <v>92</v>
      </c>
      <c r="BI5" s="59" t="s">
        <v>104</v>
      </c>
      <c r="BJ5" s="59" t="s">
        <v>109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101</v>
      </c>
      <c r="BR5" s="59" t="s">
        <v>108</v>
      </c>
      <c r="BS5" s="59" t="s">
        <v>106</v>
      </c>
      <c r="BT5" s="59" t="s">
        <v>104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108</v>
      </c>
      <c r="CD5" s="59" t="s">
        <v>92</v>
      </c>
      <c r="CE5" s="59" t="s">
        <v>110</v>
      </c>
      <c r="CF5" s="59" t="s">
        <v>107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101</v>
      </c>
      <c r="CP5" s="59" t="s">
        <v>102</v>
      </c>
      <c r="CQ5" s="59" t="s">
        <v>103</v>
      </c>
      <c r="CR5" s="59" t="s">
        <v>104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109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105</v>
      </c>
      <c r="DL5" s="59" t="s">
        <v>91</v>
      </c>
      <c r="DM5" s="59" t="s">
        <v>106</v>
      </c>
      <c r="DN5" s="59" t="s">
        <v>93</v>
      </c>
      <c r="DO5" s="59" t="s">
        <v>107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111</v>
      </c>
      <c r="B6" s="60">
        <f>B8</f>
        <v>2018</v>
      </c>
      <c r="C6" s="60">
        <f t="shared" ref="C6:X6" si="1">C8</f>
        <v>352063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山口県防府市</v>
      </c>
      <c r="I6" s="60" t="str">
        <f t="shared" si="1"/>
        <v>防府市営中央町駐車場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商業施設</v>
      </c>
      <c r="T6" s="62" t="str">
        <f t="shared" si="1"/>
        <v>無</v>
      </c>
      <c r="U6" s="63">
        <f t="shared" si="1"/>
        <v>2391</v>
      </c>
      <c r="V6" s="63">
        <f t="shared" si="1"/>
        <v>76</v>
      </c>
      <c r="W6" s="63">
        <f t="shared" si="1"/>
        <v>150</v>
      </c>
      <c r="X6" s="62" t="str">
        <f t="shared" si="1"/>
        <v>導入なし</v>
      </c>
      <c r="Y6" s="64">
        <f>IF(Y8="-",NA(),Y8)</f>
        <v>486.9</v>
      </c>
      <c r="Z6" s="64">
        <f t="shared" ref="Z6:AH6" si="2">IF(Z8="-",NA(),Z8)</f>
        <v>483.4</v>
      </c>
      <c r="AA6" s="64">
        <f t="shared" si="2"/>
        <v>360.3</v>
      </c>
      <c r="AB6" s="64">
        <f t="shared" si="2"/>
        <v>182.5</v>
      </c>
      <c r="AC6" s="64">
        <f t="shared" si="2"/>
        <v>210.5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79.5</v>
      </c>
      <c r="BG6" s="64">
        <f t="shared" ref="BG6:BO6" si="5">IF(BG8="-",NA(),BG8)</f>
        <v>79.3</v>
      </c>
      <c r="BH6" s="64">
        <f t="shared" si="5"/>
        <v>72.2</v>
      </c>
      <c r="BI6" s="64">
        <f t="shared" si="5"/>
        <v>44.9</v>
      </c>
      <c r="BJ6" s="64">
        <f t="shared" si="5"/>
        <v>52.5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6218</v>
      </c>
      <c r="BR6" s="65">
        <f t="shared" ref="BR6:BZ6" si="6">IF(BR8="-",NA(),BR8)</f>
        <v>5533</v>
      </c>
      <c r="BS6" s="65">
        <f t="shared" si="6"/>
        <v>5406</v>
      </c>
      <c r="BT6" s="65">
        <f t="shared" si="6"/>
        <v>2634</v>
      </c>
      <c r="BU6" s="65">
        <f t="shared" si="6"/>
        <v>2835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292750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68</v>
      </c>
      <c r="DL6" s="64">
        <f t="shared" ref="DL6:DT6" si="9">IF(DL8="-",NA(),DL8)</f>
        <v>60.8</v>
      </c>
      <c r="DM6" s="64">
        <f t="shared" si="9"/>
        <v>60</v>
      </c>
      <c r="DN6" s="64">
        <f t="shared" si="9"/>
        <v>73.7</v>
      </c>
      <c r="DO6" s="64">
        <f t="shared" si="9"/>
        <v>68.400000000000006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113</v>
      </c>
      <c r="B7" s="60">
        <f t="shared" ref="B7:X7" si="10">B8</f>
        <v>2018</v>
      </c>
      <c r="C7" s="60">
        <f t="shared" si="10"/>
        <v>352063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山口県　防府市</v>
      </c>
      <c r="I7" s="60" t="str">
        <f t="shared" si="10"/>
        <v>防府市営中央町駐車場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2391</v>
      </c>
      <c r="V7" s="63">
        <f t="shared" si="10"/>
        <v>76</v>
      </c>
      <c r="W7" s="63">
        <f t="shared" si="10"/>
        <v>150</v>
      </c>
      <c r="X7" s="62" t="str">
        <f t="shared" si="10"/>
        <v>導入なし</v>
      </c>
      <c r="Y7" s="64">
        <f>Y8</f>
        <v>486.9</v>
      </c>
      <c r="Z7" s="64">
        <f t="shared" ref="Z7:AH7" si="11">Z8</f>
        <v>483.4</v>
      </c>
      <c r="AA7" s="64">
        <f t="shared" si="11"/>
        <v>360.3</v>
      </c>
      <c r="AB7" s="64">
        <f t="shared" si="11"/>
        <v>182.5</v>
      </c>
      <c r="AC7" s="64">
        <f t="shared" si="11"/>
        <v>210.5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79.5</v>
      </c>
      <c r="BG7" s="64">
        <f t="shared" ref="BG7:BO7" si="14">BG8</f>
        <v>79.3</v>
      </c>
      <c r="BH7" s="64">
        <f t="shared" si="14"/>
        <v>72.2</v>
      </c>
      <c r="BI7" s="64">
        <f t="shared" si="14"/>
        <v>44.9</v>
      </c>
      <c r="BJ7" s="64">
        <f t="shared" si="14"/>
        <v>52.5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6218</v>
      </c>
      <c r="BR7" s="65">
        <f t="shared" ref="BR7:BZ7" si="15">BR8</f>
        <v>5533</v>
      </c>
      <c r="BS7" s="65">
        <f t="shared" si="15"/>
        <v>5406</v>
      </c>
      <c r="BT7" s="65">
        <f t="shared" si="15"/>
        <v>2634</v>
      </c>
      <c r="BU7" s="65">
        <f t="shared" si="15"/>
        <v>2835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112</v>
      </c>
      <c r="CL7" s="61"/>
      <c r="CM7" s="63">
        <f>CM8</f>
        <v>292750</v>
      </c>
      <c r="CN7" s="63">
        <f>CN8</f>
        <v>0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68</v>
      </c>
      <c r="DL7" s="64">
        <f t="shared" ref="DL7:DT7" si="17">DL8</f>
        <v>60.8</v>
      </c>
      <c r="DM7" s="64">
        <f t="shared" si="17"/>
        <v>60</v>
      </c>
      <c r="DN7" s="64">
        <f t="shared" si="17"/>
        <v>73.7</v>
      </c>
      <c r="DO7" s="64">
        <f t="shared" si="17"/>
        <v>68.400000000000006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352063</v>
      </c>
      <c r="D8" s="67">
        <v>47</v>
      </c>
      <c r="E8" s="67">
        <v>14</v>
      </c>
      <c r="F8" s="67">
        <v>0</v>
      </c>
      <c r="G8" s="67">
        <v>1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43</v>
      </c>
      <c r="S8" s="69" t="s">
        <v>125</v>
      </c>
      <c r="T8" s="69" t="s">
        <v>126</v>
      </c>
      <c r="U8" s="70">
        <v>2391</v>
      </c>
      <c r="V8" s="70">
        <v>76</v>
      </c>
      <c r="W8" s="70">
        <v>150</v>
      </c>
      <c r="X8" s="69" t="s">
        <v>127</v>
      </c>
      <c r="Y8" s="71">
        <v>486.9</v>
      </c>
      <c r="Z8" s="71">
        <v>483.4</v>
      </c>
      <c r="AA8" s="71">
        <v>360.3</v>
      </c>
      <c r="AB8" s="71">
        <v>182.5</v>
      </c>
      <c r="AC8" s="71">
        <v>210.5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79.5</v>
      </c>
      <c r="BG8" s="71">
        <v>79.3</v>
      </c>
      <c r="BH8" s="71">
        <v>72.2</v>
      </c>
      <c r="BI8" s="71">
        <v>44.9</v>
      </c>
      <c r="BJ8" s="71">
        <v>52.5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6218</v>
      </c>
      <c r="BR8" s="72">
        <v>5533</v>
      </c>
      <c r="BS8" s="72">
        <v>5406</v>
      </c>
      <c r="BT8" s="73">
        <v>2634</v>
      </c>
      <c r="BU8" s="73">
        <v>2835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292750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68</v>
      </c>
      <c r="DL8" s="71">
        <v>60.8</v>
      </c>
      <c r="DM8" s="71">
        <v>60</v>
      </c>
      <c r="DN8" s="71">
        <v>73.7</v>
      </c>
      <c r="DO8" s="71">
        <v>68.400000000000006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渡部　竜之</cp:lastModifiedBy>
  <cp:lastPrinted>2020-01-30T11:03:13Z</cp:lastPrinted>
  <dcterms:created xsi:type="dcterms:W3CDTF">2019-12-05T07:27:46Z</dcterms:created>
  <dcterms:modified xsi:type="dcterms:W3CDTF">2020-01-30T11:03:55Z</dcterms:modified>
  <cp:category/>
</cp:coreProperties>
</file>