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14総合政策部\2000財政課\11 第一班フォルダ（H31)\78 公営企業の経営戦略等\20200115公営企業に係る「経営比較分析表」（平成30年度決算）の分析等について\04提出\09 【法非適】駐車場整備事業\07 岩国市\"/>
    </mc:Choice>
  </mc:AlternateContent>
  <workbookProtection workbookAlgorithmName="SHA-512" workbookHashValue="WcGPH4tGw1hDrqrRfR2BLUxI10YpKnaTfoeXQo/sXNwJQr9djw4OxSvF1IsCVTYh/vZomkHHSTHcMBa+cLLhpA==" workbookSaltValue="taJGJaMbvHwb+pyK7w55A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IT76" i="4"/>
  <c r="CS51" i="4"/>
  <c r="HJ30" i="4"/>
  <c r="CS30" i="4"/>
  <c r="MA51" i="4"/>
  <c r="BZ76" i="4"/>
  <c r="C11" i="5"/>
  <c r="D11" i="5"/>
  <c r="E11" i="5"/>
  <c r="B11" i="5"/>
  <c r="BK76" i="4" l="1"/>
  <c r="LH51" i="4"/>
  <c r="BZ51" i="4"/>
  <c r="BZ30" i="4"/>
  <c r="LT76" i="4"/>
  <c r="GQ51" i="4"/>
  <c r="LH30" i="4"/>
  <c r="IE76" i="4"/>
  <c r="GQ30" i="4"/>
  <c r="HP76" i="4"/>
  <c r="FX30" i="4"/>
  <c r="BG30" i="4"/>
  <c r="LE76" i="4"/>
  <c r="KO30" i="4"/>
  <c r="AV76" i="4"/>
  <c r="KO51" i="4"/>
  <c r="FX51" i="4"/>
  <c r="BG51" i="4"/>
  <c r="KP76" i="4"/>
  <c r="FE51" i="4"/>
  <c r="HA76" i="4"/>
  <c r="AN51" i="4"/>
  <c r="FE30" i="4"/>
  <c r="AN30" i="4"/>
  <c r="AG76" i="4"/>
  <c r="JV51" i="4"/>
  <c r="JV30" i="4"/>
  <c r="KA76" i="4"/>
  <c r="EL51" i="4"/>
  <c r="JC30" i="4"/>
  <c r="U30" i="4"/>
  <c r="GL76" i="4"/>
  <c r="U51" i="4"/>
  <c r="EL30" i="4"/>
  <c r="R76" i="4"/>
  <c r="JC51"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<sst xmlns="http://schemas.openxmlformats.org/spreadsheetml/2006/main" count="278" uniqueCount="132">
  <si>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</si>
  <si>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</si>
  <si>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</si>
  <si>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</si>
  <si>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</si>
  <si>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</si>
  <si>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</si>
  <si>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</si>
  <si>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</si>
  <si>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</si>
  <si>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</si>
  <si>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</si>
  <si>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</si>
  <si>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</si>
  <si>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</si>
  <si>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</si>
  <si>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</si>
  <si>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</si>
  <si>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</si>
  <si>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</si>
  <si>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</si>
  <si>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</si>
  <si>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</si>
  <si>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</si>
  <si>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</si>
  <si>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</si>
  <si>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</si>
  <si>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</si>
  <si>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</si>
  <si>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</si>
  <si>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</si>
  <si>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</si>
  <si>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</si>
  <si>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</si>
  <si>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</si>
  <si>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</si>
  <si>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</si>
  <si>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</si>
  <si>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</si>
  <si>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</si>
  <si>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</si>
  <si>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</si>
  <si>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</si>
  <si>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</si>
  <si>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</si>
  <si>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</si>
  <si>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</si>
  <si>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</si>
  <si>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</si>
  <si>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</si>
  <si>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</si>
  <si>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</si>
  <si>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</si>
  <si>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</si>
  <si>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</si>
  <si>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</si>
  <si>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</si>
  <si>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</si>
  <si>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</si>
  <si>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</si>
  <si>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</si>
  <si>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</si>
  <si>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</si>
  <si>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</si>
  <si>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</si>
  <si>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</si>
  <si>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</si>
  <si>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</si>
  <si>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</si>
  <si>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</si>
  <si>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</si>
  <si>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</si>
  <si>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</si>
  <si>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</si>
  <si>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</si>
  <si>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</si>
  <si>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</si>
  <si>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</si>
  <si>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</si>
  <si>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</si>
  <si>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</si>
  <si>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</si>
  <si>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</si>
  <si>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</si>
  <si>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</si>
  <si>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</si>
  <si>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</si>
  <si>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</si>
  <si>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</si>
  <si>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</si>
  <si>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</si>
  <si>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</si>
  <si>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</si>
  <si>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</si>
  <si>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</si>
  <si>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</si>
  <si>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</si>
  <si>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</si>
  <si>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</si>
  <si>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</si>
  <si>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</si>
  <si>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</si>
  <si>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</si>
  <si>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</si>
  <si>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</si>
  <si>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</si>
  <si>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</si>
  <si>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</si>
  <si>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</si>
  <si>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</si>
  <si>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岩国市</t>
  </si>
  <si>
    <t>三笠橋駐車場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</si>
  <si>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</si>
  <si>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</si>
  <si>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</si>
  <si>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</si>
  <si>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</si>
  <si>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</si>
  <si>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</si>
  <si>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</si>
  <si>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</si>
  <si>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</si>
  <si>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</si>
  <si>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</si>
  <si>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</si>
  <si>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</si>
  <si>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</si>
  <si>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</si>
  <si>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収益的収支比率と売上高GOP比率は、全国平均及び類似施設平均を大きく上回り、高い収益性を示す。そのため、他会計補助金に依存することなく、独立採算制の原則が維持されているといえる。
　一方、EBITDAが全国平均及び類似施設平均を下回り、やや増加傾向が見られるが、依然として収益が継続して成長する見込みが高くはない。平成26年度に指定管理者制度に移行してからは、やや改善しているとはいえ、今後とも収益性の安定的な成長に向けた取組みを検討する必要がある。</t>
    <rPh sb="1" eb="4">
      <t>シュウエキテキ</t>
    </rPh>
    <rPh sb="4" eb="6">
      <t>シュウシ</t>
    </rPh>
    <rPh sb="6" eb="8">
      <t>ヒリツ</t>
    </rPh>
    <rPh sb="9" eb="11">
      <t>ウリアゲ</t>
    </rPh>
    <rPh sb="11" eb="12">
      <t>ダカ</t>
    </rPh>
    <rPh sb="15" eb="17">
      <t>ヒリツ</t>
    </rPh>
    <rPh sb="19" eb="21">
      <t>ゼンコク</t>
    </rPh>
    <rPh sb="21" eb="23">
      <t>ヘイキン</t>
    </rPh>
    <rPh sb="23" eb="24">
      <t>オヨ</t>
    </rPh>
    <rPh sb="25" eb="27">
      <t>ルイジ</t>
    </rPh>
    <rPh sb="27" eb="29">
      <t>シセツ</t>
    </rPh>
    <rPh sb="29" eb="31">
      <t>ヘイキン</t>
    </rPh>
    <rPh sb="32" eb="33">
      <t>オオ</t>
    </rPh>
    <rPh sb="35" eb="37">
      <t>ウワマワ</t>
    </rPh>
    <rPh sb="39" eb="40">
      <t>タカ</t>
    </rPh>
    <rPh sb="41" eb="44">
      <t>シュウエキセイ</t>
    </rPh>
    <rPh sb="45" eb="46">
      <t>シメ</t>
    </rPh>
    <rPh sb="53" eb="54">
      <t>タ</t>
    </rPh>
    <rPh sb="54" eb="56">
      <t>カイケイ</t>
    </rPh>
    <rPh sb="56" eb="59">
      <t>ホジョキン</t>
    </rPh>
    <rPh sb="60" eb="62">
      <t>イゾン</t>
    </rPh>
    <rPh sb="69" eb="71">
      <t>ドクリツ</t>
    </rPh>
    <rPh sb="71" eb="73">
      <t>サイサン</t>
    </rPh>
    <rPh sb="73" eb="74">
      <t>セイ</t>
    </rPh>
    <rPh sb="75" eb="77">
      <t>ゲンソク</t>
    </rPh>
    <rPh sb="78" eb="80">
      <t>イジ</t>
    </rPh>
    <rPh sb="92" eb="94">
      <t>イッポウ</t>
    </rPh>
    <rPh sb="102" eb="104">
      <t>ゼンコク</t>
    </rPh>
    <rPh sb="104" eb="106">
      <t>ヘイキン</t>
    </rPh>
    <rPh sb="106" eb="107">
      <t>オヨ</t>
    </rPh>
    <rPh sb="108" eb="110">
      <t>ルイジ</t>
    </rPh>
    <rPh sb="110" eb="112">
      <t>シセツ</t>
    </rPh>
    <rPh sb="112" eb="114">
      <t>ヘイキン</t>
    </rPh>
    <rPh sb="115" eb="117">
      <t>シタマワ</t>
    </rPh>
    <rPh sb="121" eb="123">
      <t>ゾウカ</t>
    </rPh>
    <rPh sb="123" eb="125">
      <t>ケイコウ</t>
    </rPh>
    <rPh sb="126" eb="127">
      <t>ミ</t>
    </rPh>
    <rPh sb="132" eb="134">
      <t>イゼン</t>
    </rPh>
    <rPh sb="137" eb="139">
      <t>シュウエキ</t>
    </rPh>
    <rPh sb="140" eb="142">
      <t>ケイゾク</t>
    </rPh>
    <rPh sb="144" eb="146">
      <t>セイチョウ</t>
    </rPh>
    <rPh sb="148" eb="150">
      <t>ミコミ</t>
    </rPh>
    <rPh sb="152" eb="153">
      <t>タカ</t>
    </rPh>
    <rPh sb="158" eb="160">
      <t>ヘイセイ</t>
    </rPh>
    <rPh sb="162" eb="164">
      <t>ネンド</t>
    </rPh>
    <rPh sb="165" eb="167">
      <t>シテイ</t>
    </rPh>
    <rPh sb="167" eb="170">
      <t>カンリシャ</t>
    </rPh>
    <rPh sb="170" eb="172">
      <t>セイド</t>
    </rPh>
    <rPh sb="173" eb="175">
      <t>イコウ</t>
    </rPh>
    <rPh sb="183" eb="185">
      <t>カイゼン</t>
    </rPh>
    <rPh sb="194" eb="196">
      <t>コンゴ</t>
    </rPh>
    <rPh sb="198" eb="201">
      <t>シュウエキセイ</t>
    </rPh>
    <rPh sb="202" eb="205">
      <t>アンテイテキ</t>
    </rPh>
    <rPh sb="206" eb="208">
      <t>セイチョウ</t>
    </rPh>
    <rPh sb="209" eb="210">
      <t>ム</t>
    </rPh>
    <rPh sb="212" eb="214">
      <t>トリク</t>
    </rPh>
    <rPh sb="216" eb="218">
      <t>ケントウ</t>
    </rPh>
    <rPh sb="220" eb="222">
      <t>ヒツヨウ</t>
    </rPh>
    <phoneticPr fontId="5"/>
  </si>
  <si>
    <t>　建設後32年が経過しており、施設の老朽化が著しい。長期にわたり改修が必要で、投資も多額になるが、平成29年度から工事に着手し、平成30年度はフェンスの塗装などを行った。</t>
    <rPh sb="1" eb="3">
      <t>ケンセツ</t>
    </rPh>
    <rPh sb="3" eb="4">
      <t>ゴ</t>
    </rPh>
    <rPh sb="6" eb="7">
      <t>ネン</t>
    </rPh>
    <rPh sb="8" eb="10">
      <t>ケイカ</t>
    </rPh>
    <rPh sb="15" eb="17">
      <t>シセツ</t>
    </rPh>
    <rPh sb="18" eb="21">
      <t>ロウキュウカ</t>
    </rPh>
    <rPh sb="22" eb="23">
      <t>イチジル</t>
    </rPh>
    <rPh sb="26" eb="28">
      <t>チョウキ</t>
    </rPh>
    <rPh sb="32" eb="34">
      <t>カイシュウ</t>
    </rPh>
    <rPh sb="35" eb="37">
      <t>ヒツヨウ</t>
    </rPh>
    <rPh sb="39" eb="41">
      <t>トウシ</t>
    </rPh>
    <rPh sb="42" eb="44">
      <t>タガク</t>
    </rPh>
    <rPh sb="49" eb="51">
      <t>ヘイセイ</t>
    </rPh>
    <rPh sb="53" eb="55">
      <t>ネンド</t>
    </rPh>
    <rPh sb="57" eb="59">
      <t>コウジ</t>
    </rPh>
    <rPh sb="60" eb="62">
      <t>チャクシュ</t>
    </rPh>
    <rPh sb="64" eb="66">
      <t>ヘイセイ</t>
    </rPh>
    <rPh sb="68" eb="70">
      <t>ネンド</t>
    </rPh>
    <rPh sb="76" eb="78">
      <t>トソウ</t>
    </rPh>
    <rPh sb="81" eb="82">
      <t>オコナ</t>
    </rPh>
    <phoneticPr fontId="5"/>
  </si>
  <si>
    <t>　稼働率は、全国平均及び類似施設平均を下回った状態で推移している。本施設がある岩国駅前周辺には、民間の平面駐車場が増えており、今後、大幅な利用の増加は難しい見込みであるが、施設改修を行いながら改善に向けた取組みを検討する必要がある。</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3" eb="34">
      <t>ホン</t>
    </rPh>
    <rPh sb="34" eb="36">
      <t>シセツ</t>
    </rPh>
    <rPh sb="39" eb="41">
      <t>イワクニ</t>
    </rPh>
    <rPh sb="41" eb="43">
      <t>エキマエ</t>
    </rPh>
    <rPh sb="43" eb="45">
      <t>シュウヘン</t>
    </rPh>
    <rPh sb="48" eb="50">
      <t>ミンカン</t>
    </rPh>
    <rPh sb="51" eb="53">
      <t>ヘイメン</t>
    </rPh>
    <rPh sb="53" eb="55">
      <t>チュウシャ</t>
    </rPh>
    <rPh sb="55" eb="56">
      <t>ジョウ</t>
    </rPh>
    <rPh sb="57" eb="58">
      <t>フ</t>
    </rPh>
    <rPh sb="63" eb="65">
      <t>コンゴ</t>
    </rPh>
    <rPh sb="66" eb="68">
      <t>オオハバ</t>
    </rPh>
    <rPh sb="69" eb="71">
      <t>リヨウ</t>
    </rPh>
    <rPh sb="72" eb="74">
      <t>ゾウカ</t>
    </rPh>
    <rPh sb="75" eb="76">
      <t>ムズカ</t>
    </rPh>
    <rPh sb="78" eb="80">
      <t>ミコ</t>
    </rPh>
    <rPh sb="86" eb="88">
      <t>シセツ</t>
    </rPh>
    <rPh sb="88" eb="90">
      <t>カイシュウ</t>
    </rPh>
    <rPh sb="91" eb="92">
      <t>オコナ</t>
    </rPh>
    <rPh sb="96" eb="98">
      <t>カイゼン</t>
    </rPh>
    <rPh sb="99" eb="100">
      <t>ム</t>
    </rPh>
    <rPh sb="102" eb="104">
      <t>トリク</t>
    </rPh>
    <rPh sb="106" eb="108">
      <t>ケントウ</t>
    </rPh>
    <rPh sb="110" eb="112">
      <t>ヒツヨウ</t>
    </rPh>
    <phoneticPr fontId="5"/>
  </si>
  <si>
    <t>　本施設は、高い収益性により、概ね安定的な経営状況を維持している。しかし、施設の改修費用が多額となる見込みであることから、成長率や稼働率を改善していく取組みを検討する必要がある。</t>
    <rPh sb="1" eb="2">
      <t>ホン</t>
    </rPh>
    <rPh sb="2" eb="4">
      <t>シセツ</t>
    </rPh>
    <rPh sb="6" eb="7">
      <t>タカ</t>
    </rPh>
    <rPh sb="8" eb="11">
      <t>シュウエキセイ</t>
    </rPh>
    <rPh sb="15" eb="16">
      <t>オオム</t>
    </rPh>
    <rPh sb="17" eb="20">
      <t>アンテイテキ</t>
    </rPh>
    <rPh sb="21" eb="23">
      <t>ケイエイ</t>
    </rPh>
    <rPh sb="23" eb="25">
      <t>ジョウキョウ</t>
    </rPh>
    <rPh sb="26" eb="28">
      <t>イジ</t>
    </rPh>
    <rPh sb="37" eb="39">
      <t>シセツ</t>
    </rPh>
    <rPh sb="40" eb="42">
      <t>カイシュウ</t>
    </rPh>
    <rPh sb="42" eb="44">
      <t>ヒヨウ</t>
    </rPh>
    <rPh sb="45" eb="47">
      <t>タガク</t>
    </rPh>
    <rPh sb="50" eb="52">
      <t>ミコ</t>
    </rPh>
    <rPh sb="61" eb="64">
      <t>セイチョウリツ</t>
    </rPh>
    <rPh sb="65" eb="67">
      <t>カドウ</t>
    </rPh>
    <rPh sb="67" eb="68">
      <t>リツ</t>
    </rPh>
    <rPh sb="69" eb="71">
      <t>カイゼン</t>
    </rPh>
    <rPh sb="75" eb="77">
      <t>トリク</t>
    </rPh>
    <rPh sb="79" eb="81">
      <t>ケントウ</t>
    </rPh>
    <rPh sb="83" eb="8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</si>
</sst>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612.6</c:v>
                </c:pt>
                <c:pt idx="1">
                  <c:v>7151.1</c:v>
                </c:pt>
                <c:pt idx="2">
                  <c:v>862.3</c:v>
                </c:pt>
                <c:pt idx="3">
                  <c:v>2223.5</c:v>
                </c:pt>
                <c:pt idx="4">
                  <c:v>10761.8</c:v>
                </c:pt>
              </c:numCache>
            </c:numRef>
          </c:val>
          <c:extLst>
            <c:ext xmlns:c16="http://schemas.microsoft.com/office/drawing/2014/chart" uri="{C3380CC4-5D6E-409C-BE32-E72D297353CC}">
              <c16:uniqueId val="{00000000-9B77-4543-8F06-A6C8C1961961}"/>
            </c:ext>
          </c:extLst>
        </c:ser>
        <c:dLbls>
          <c:showLegendKey val="0"/>
          <c:showVal val="0"/>
          <c:showCatName val="0"/>
          <c:showSerName val="0"/>
          <c:showPercent val="0"/>
          <c:showBubbleSize val="0"/>
        </c:dLbls>
        <c:gapWidth val="150"/>
        <c:axId val="103892864"/>
        <c:axId val="10390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9B77-4543-8F06-A6C8C1961961}"/>
            </c:ext>
          </c:extLst>
        </c:ser>
        <c:dLbls>
          <c:showLegendKey val="0"/>
          <c:showVal val="0"/>
          <c:showCatName val="0"/>
          <c:showSerName val="0"/>
          <c:showPercent val="0"/>
          <c:showBubbleSize val="0"/>
        </c:dLbls>
        <c:marker val="1"/>
        <c:smooth val="0"/>
        <c:axId val="103892864"/>
        <c:axId val="103903232"/>
      </c:lineChart>
      <c:dateAx>
        <c:axId val="103892864"/>
        <c:scaling>
          <c:orientation val="minMax"/>
        </c:scaling>
        <c:delete val="1"/>
        <c:axPos val="b"/>
        <c:numFmt formatCode="ge" sourceLinked="1"/>
        <c:majorTickMark val="none"/>
        <c:minorTickMark val="none"/>
        <c:tickLblPos val="none"/>
        <c:crossAx val="103903232"/>
        <c:crosses val="autoZero"/>
        <c:auto val="1"/>
        <c:lblOffset val="100"/>
        <c:baseTimeUnit val="years"/>
      </c:dateAx>
      <c:valAx>
        <c:axId val="10390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9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1B-4110-B72C-B67E94DFD01B}"/>
            </c:ext>
          </c:extLst>
        </c:ser>
        <c:dLbls>
          <c:showLegendKey val="0"/>
          <c:showVal val="0"/>
          <c:showCatName val="0"/>
          <c:showSerName val="0"/>
          <c:showPercent val="0"/>
          <c:showBubbleSize val="0"/>
        </c:dLbls>
        <c:gapWidth val="150"/>
        <c:axId val="108468096"/>
        <c:axId val="1084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1B1B-4110-B72C-B67E94DFD01B}"/>
            </c:ext>
          </c:extLst>
        </c:ser>
        <c:dLbls>
          <c:showLegendKey val="0"/>
          <c:showVal val="0"/>
          <c:showCatName val="0"/>
          <c:showSerName val="0"/>
          <c:showPercent val="0"/>
          <c:showBubbleSize val="0"/>
        </c:dLbls>
        <c:marker val="1"/>
        <c:smooth val="0"/>
        <c:axId val="108468096"/>
        <c:axId val="108474368"/>
      </c:lineChart>
      <c:dateAx>
        <c:axId val="108468096"/>
        <c:scaling>
          <c:orientation val="minMax"/>
        </c:scaling>
        <c:delete val="1"/>
        <c:axPos val="b"/>
        <c:numFmt formatCode="ge" sourceLinked="1"/>
        <c:majorTickMark val="none"/>
        <c:minorTickMark val="none"/>
        <c:tickLblPos val="none"/>
        <c:crossAx val="108474368"/>
        <c:crosses val="autoZero"/>
        <c:auto val="1"/>
        <c:lblOffset val="100"/>
        <c:baseTimeUnit val="years"/>
      </c:dateAx>
      <c:valAx>
        <c:axId val="10847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46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B36-4BD6-B9AE-B4C98451253A}"/>
            </c:ext>
          </c:extLst>
        </c:ser>
        <c:dLbls>
          <c:showLegendKey val="0"/>
          <c:showVal val="0"/>
          <c:showCatName val="0"/>
          <c:showSerName val="0"/>
          <c:showPercent val="0"/>
          <c:showBubbleSize val="0"/>
        </c:dLbls>
        <c:gapWidth val="150"/>
        <c:axId val="108520960"/>
        <c:axId val="1085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B36-4BD6-B9AE-B4C98451253A}"/>
            </c:ext>
          </c:extLst>
        </c:ser>
        <c:dLbls>
          <c:showLegendKey val="0"/>
          <c:showVal val="0"/>
          <c:showCatName val="0"/>
          <c:showSerName val="0"/>
          <c:showPercent val="0"/>
          <c:showBubbleSize val="0"/>
        </c:dLbls>
        <c:marker val="1"/>
        <c:smooth val="0"/>
        <c:axId val="108520960"/>
        <c:axId val="108522880"/>
      </c:lineChart>
      <c:dateAx>
        <c:axId val="108520960"/>
        <c:scaling>
          <c:orientation val="minMax"/>
        </c:scaling>
        <c:delete val="1"/>
        <c:axPos val="b"/>
        <c:numFmt formatCode="ge" sourceLinked="1"/>
        <c:majorTickMark val="none"/>
        <c:minorTickMark val="none"/>
        <c:tickLblPos val="none"/>
        <c:crossAx val="108522880"/>
        <c:crosses val="autoZero"/>
        <c:auto val="1"/>
        <c:lblOffset val="100"/>
        <c:baseTimeUnit val="years"/>
      </c:dateAx>
      <c:valAx>
        <c:axId val="10852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6DE-4E5E-9E4C-071A49D9E824}"/>
            </c:ext>
          </c:extLst>
        </c:ser>
        <c:dLbls>
          <c:showLegendKey val="0"/>
          <c:showVal val="0"/>
          <c:showCatName val="0"/>
          <c:showSerName val="0"/>
          <c:showPercent val="0"/>
          <c:showBubbleSize val="0"/>
        </c:dLbls>
        <c:gapWidth val="150"/>
        <c:axId val="110396544"/>
        <c:axId val="1103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6DE-4E5E-9E4C-071A49D9E824}"/>
            </c:ext>
          </c:extLst>
        </c:ser>
        <c:dLbls>
          <c:showLegendKey val="0"/>
          <c:showVal val="0"/>
          <c:showCatName val="0"/>
          <c:showSerName val="0"/>
          <c:showPercent val="0"/>
          <c:showBubbleSize val="0"/>
        </c:dLbls>
        <c:marker val="1"/>
        <c:smooth val="0"/>
        <c:axId val="110396544"/>
        <c:axId val="110398464"/>
      </c:lineChart>
      <c:dateAx>
        <c:axId val="110396544"/>
        <c:scaling>
          <c:orientation val="minMax"/>
        </c:scaling>
        <c:delete val="1"/>
        <c:axPos val="b"/>
        <c:numFmt formatCode="ge" sourceLinked="1"/>
        <c:majorTickMark val="none"/>
        <c:minorTickMark val="none"/>
        <c:tickLblPos val="none"/>
        <c:crossAx val="110398464"/>
        <c:crosses val="autoZero"/>
        <c:auto val="1"/>
        <c:lblOffset val="100"/>
        <c:baseTimeUnit val="years"/>
      </c:dateAx>
      <c:valAx>
        <c:axId val="11039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9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5B-4FD5-AE6A-74B9251363AA}"/>
            </c:ext>
          </c:extLst>
        </c:ser>
        <c:dLbls>
          <c:showLegendKey val="0"/>
          <c:showVal val="0"/>
          <c:showCatName val="0"/>
          <c:showSerName val="0"/>
          <c:showPercent val="0"/>
          <c:showBubbleSize val="0"/>
        </c:dLbls>
        <c:gapWidth val="150"/>
        <c:axId val="110500096"/>
        <c:axId val="1105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F35B-4FD5-AE6A-74B9251363AA}"/>
            </c:ext>
          </c:extLst>
        </c:ser>
        <c:dLbls>
          <c:showLegendKey val="0"/>
          <c:showVal val="0"/>
          <c:showCatName val="0"/>
          <c:showSerName val="0"/>
          <c:showPercent val="0"/>
          <c:showBubbleSize val="0"/>
        </c:dLbls>
        <c:marker val="1"/>
        <c:smooth val="0"/>
        <c:axId val="110500096"/>
        <c:axId val="110510464"/>
      </c:lineChart>
      <c:dateAx>
        <c:axId val="110500096"/>
        <c:scaling>
          <c:orientation val="minMax"/>
        </c:scaling>
        <c:delete val="1"/>
        <c:axPos val="b"/>
        <c:numFmt formatCode="ge" sourceLinked="1"/>
        <c:majorTickMark val="none"/>
        <c:minorTickMark val="none"/>
        <c:tickLblPos val="none"/>
        <c:crossAx val="110510464"/>
        <c:crosses val="autoZero"/>
        <c:auto val="1"/>
        <c:lblOffset val="100"/>
        <c:baseTimeUnit val="years"/>
      </c:dateAx>
      <c:valAx>
        <c:axId val="11051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FC8-4E72-A188-1868ECA8DD47}"/>
            </c:ext>
          </c:extLst>
        </c:ser>
        <c:dLbls>
          <c:showLegendKey val="0"/>
          <c:showVal val="0"/>
          <c:showCatName val="0"/>
          <c:showSerName val="0"/>
          <c:showPercent val="0"/>
          <c:showBubbleSize val="0"/>
        </c:dLbls>
        <c:gapWidth val="150"/>
        <c:axId val="111610112"/>
        <c:axId val="1116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6FC8-4E72-A188-1868ECA8DD47}"/>
            </c:ext>
          </c:extLst>
        </c:ser>
        <c:dLbls>
          <c:showLegendKey val="0"/>
          <c:showVal val="0"/>
          <c:showCatName val="0"/>
          <c:showSerName val="0"/>
          <c:showPercent val="0"/>
          <c:showBubbleSize val="0"/>
        </c:dLbls>
        <c:marker val="1"/>
        <c:smooth val="0"/>
        <c:axId val="111610112"/>
        <c:axId val="111612288"/>
      </c:lineChart>
      <c:dateAx>
        <c:axId val="111610112"/>
        <c:scaling>
          <c:orientation val="minMax"/>
        </c:scaling>
        <c:delete val="1"/>
        <c:axPos val="b"/>
        <c:numFmt formatCode="ge" sourceLinked="1"/>
        <c:majorTickMark val="none"/>
        <c:minorTickMark val="none"/>
        <c:tickLblPos val="none"/>
        <c:crossAx val="111612288"/>
        <c:crosses val="autoZero"/>
        <c:auto val="1"/>
        <c:lblOffset val="100"/>
        <c:baseTimeUnit val="years"/>
      </c:dateAx>
      <c:valAx>
        <c:axId val="11161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61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62</c:v>
                </c:pt>
                <c:pt idx="1">
                  <c:v>62.3</c:v>
                </c:pt>
                <c:pt idx="2">
                  <c:v>62.7</c:v>
                </c:pt>
                <c:pt idx="3">
                  <c:v>63</c:v>
                </c:pt>
                <c:pt idx="4">
                  <c:v>63</c:v>
                </c:pt>
              </c:numCache>
            </c:numRef>
          </c:val>
          <c:extLst>
            <c:ext xmlns:c16="http://schemas.microsoft.com/office/drawing/2014/chart" uri="{C3380CC4-5D6E-409C-BE32-E72D297353CC}">
              <c16:uniqueId val="{00000000-32B0-4AE4-ABEA-7A696C260E2C}"/>
            </c:ext>
          </c:extLst>
        </c:ser>
        <c:dLbls>
          <c:showLegendKey val="0"/>
          <c:showVal val="0"/>
          <c:showCatName val="0"/>
          <c:showSerName val="0"/>
          <c:showPercent val="0"/>
          <c:showBubbleSize val="0"/>
        </c:dLbls>
        <c:gapWidth val="150"/>
        <c:axId val="111654784"/>
        <c:axId val="1116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32B0-4AE4-ABEA-7A696C260E2C}"/>
            </c:ext>
          </c:extLst>
        </c:ser>
        <c:dLbls>
          <c:showLegendKey val="0"/>
          <c:showVal val="0"/>
          <c:showCatName val="0"/>
          <c:showSerName val="0"/>
          <c:showPercent val="0"/>
          <c:showBubbleSize val="0"/>
        </c:dLbls>
        <c:marker val="1"/>
        <c:smooth val="0"/>
        <c:axId val="111654784"/>
        <c:axId val="111665152"/>
      </c:lineChart>
      <c:dateAx>
        <c:axId val="111654784"/>
        <c:scaling>
          <c:orientation val="minMax"/>
        </c:scaling>
        <c:delete val="1"/>
        <c:axPos val="b"/>
        <c:numFmt formatCode="ge" sourceLinked="1"/>
        <c:majorTickMark val="none"/>
        <c:minorTickMark val="none"/>
        <c:tickLblPos val="none"/>
        <c:crossAx val="111665152"/>
        <c:crosses val="autoZero"/>
        <c:auto val="1"/>
        <c:lblOffset val="100"/>
        <c:baseTimeUnit val="years"/>
      </c:dateAx>
      <c:valAx>
        <c:axId val="11166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5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83.6</c:v>
                </c:pt>
                <c:pt idx="1">
                  <c:v>98.6</c:v>
                </c:pt>
                <c:pt idx="2">
                  <c:v>88.4</c:v>
                </c:pt>
                <c:pt idx="3">
                  <c:v>95.4</c:v>
                </c:pt>
                <c:pt idx="4">
                  <c:v>99.1</c:v>
                </c:pt>
              </c:numCache>
            </c:numRef>
          </c:val>
          <c:extLst>
            <c:ext xmlns:c16="http://schemas.microsoft.com/office/drawing/2014/chart" uri="{C3380CC4-5D6E-409C-BE32-E72D297353CC}">
              <c16:uniqueId val="{00000000-742A-4CD0-8CD5-DCF5D4AB13F4}"/>
            </c:ext>
          </c:extLst>
        </c:ser>
        <c:dLbls>
          <c:showLegendKey val="0"/>
          <c:showVal val="0"/>
          <c:showCatName val="0"/>
          <c:showSerName val="0"/>
          <c:showPercent val="0"/>
          <c:showBubbleSize val="0"/>
        </c:dLbls>
        <c:gapWidth val="150"/>
        <c:axId val="111706112"/>
        <c:axId val="1117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742A-4CD0-8CD5-DCF5D4AB13F4}"/>
            </c:ext>
          </c:extLst>
        </c:ser>
        <c:dLbls>
          <c:showLegendKey val="0"/>
          <c:showVal val="0"/>
          <c:showCatName val="0"/>
          <c:showSerName val="0"/>
          <c:showPercent val="0"/>
          <c:showBubbleSize val="0"/>
        </c:dLbls>
        <c:marker val="1"/>
        <c:smooth val="0"/>
        <c:axId val="111706112"/>
        <c:axId val="111708032"/>
      </c:lineChart>
      <c:dateAx>
        <c:axId val="111706112"/>
        <c:scaling>
          <c:orientation val="minMax"/>
        </c:scaling>
        <c:delete val="1"/>
        <c:axPos val="b"/>
        <c:numFmt formatCode="ge" sourceLinked="1"/>
        <c:majorTickMark val="none"/>
        <c:minorTickMark val="none"/>
        <c:tickLblPos val="none"/>
        <c:crossAx val="111708032"/>
        <c:crosses val="autoZero"/>
        <c:auto val="1"/>
        <c:lblOffset val="100"/>
        <c:baseTimeUnit val="years"/>
      </c:dateAx>
      <c:valAx>
        <c:axId val="11170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70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6664</c:v>
                </c:pt>
                <c:pt idx="1">
                  <c:v>8013</c:v>
                </c:pt>
                <c:pt idx="2">
                  <c:v>7394</c:v>
                </c:pt>
                <c:pt idx="3">
                  <c:v>8748</c:v>
                </c:pt>
                <c:pt idx="4">
                  <c:v>9489</c:v>
                </c:pt>
              </c:numCache>
            </c:numRef>
          </c:val>
          <c:extLst>
            <c:ext xmlns:c16="http://schemas.microsoft.com/office/drawing/2014/chart" uri="{C3380CC4-5D6E-409C-BE32-E72D297353CC}">
              <c16:uniqueId val="{00000000-B7EA-4299-8965-4FE1ADBAB045}"/>
            </c:ext>
          </c:extLst>
        </c:ser>
        <c:dLbls>
          <c:showLegendKey val="0"/>
          <c:showVal val="0"/>
          <c:showCatName val="0"/>
          <c:showSerName val="0"/>
          <c:showPercent val="0"/>
          <c:showBubbleSize val="0"/>
        </c:dLbls>
        <c:gapWidth val="150"/>
        <c:axId val="111815680"/>
        <c:axId val="1118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B7EA-4299-8965-4FE1ADBAB045}"/>
            </c:ext>
          </c:extLst>
        </c:ser>
        <c:dLbls>
          <c:showLegendKey val="0"/>
          <c:showVal val="0"/>
          <c:showCatName val="0"/>
          <c:showSerName val="0"/>
          <c:showPercent val="0"/>
          <c:showBubbleSize val="0"/>
        </c:dLbls>
        <c:marker val="1"/>
        <c:smooth val="0"/>
        <c:axId val="111815680"/>
        <c:axId val="111821952"/>
      </c:lineChart>
      <c:dateAx>
        <c:axId val="111815680"/>
        <c:scaling>
          <c:orientation val="minMax"/>
        </c:scaling>
        <c:delete val="1"/>
        <c:axPos val="b"/>
        <c:numFmt formatCode="ge" sourceLinked="1"/>
        <c:majorTickMark val="none"/>
        <c:minorTickMark val="none"/>
        <c:tickLblPos val="none"/>
        <c:crossAx val="111821952"/>
        <c:crosses val="autoZero"/>
        <c:auto val="1"/>
        <c:lblOffset val="100"/>
        <c:baseTimeUnit val="years"/>
      </c:dateAx>
      <c:valAx>
        <c:axId val="11182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81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山口県岩国市　三笠橋駐車場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8044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612.6</v>
      </c>
      <c r="V31" s="110"/>
      <c r="W31" s="110"/>
      <c r="X31" s="110"/>
      <c r="Y31" s="110"/>
      <c r="Z31" s="110"/>
      <c r="AA31" s="110"/>
      <c r="AB31" s="110"/>
      <c r="AC31" s="110"/>
      <c r="AD31" s="110"/>
      <c r="AE31" s="110"/>
      <c r="AF31" s="110"/>
      <c r="AG31" s="110"/>
      <c r="AH31" s="110"/>
      <c r="AI31" s="110"/>
      <c r="AJ31" s="110"/>
      <c r="AK31" s="110"/>
      <c r="AL31" s="110"/>
      <c r="AM31" s="110"/>
      <c r="AN31" s="110">
        <f>データ!Z7</f>
        <v>7151.1</v>
      </c>
      <c r="AO31" s="110"/>
      <c r="AP31" s="110"/>
      <c r="AQ31" s="110"/>
      <c r="AR31" s="110"/>
      <c r="AS31" s="110"/>
      <c r="AT31" s="110"/>
      <c r="AU31" s="110"/>
      <c r="AV31" s="110"/>
      <c r="AW31" s="110"/>
      <c r="AX31" s="110"/>
      <c r="AY31" s="110"/>
      <c r="AZ31" s="110"/>
      <c r="BA31" s="110"/>
      <c r="BB31" s="110"/>
      <c r="BC31" s="110"/>
      <c r="BD31" s="110"/>
      <c r="BE31" s="110"/>
      <c r="BF31" s="110"/>
      <c r="BG31" s="110">
        <f>データ!AA7</f>
        <v>862.3</v>
      </c>
      <c r="BH31" s="110"/>
      <c r="BI31" s="110"/>
      <c r="BJ31" s="110"/>
      <c r="BK31" s="110"/>
      <c r="BL31" s="110"/>
      <c r="BM31" s="110"/>
      <c r="BN31" s="110"/>
      <c r="BO31" s="110"/>
      <c r="BP31" s="110"/>
      <c r="BQ31" s="110"/>
      <c r="BR31" s="110"/>
      <c r="BS31" s="110"/>
      <c r="BT31" s="110"/>
      <c r="BU31" s="110"/>
      <c r="BV31" s="110"/>
      <c r="BW31" s="110"/>
      <c r="BX31" s="110"/>
      <c r="BY31" s="110"/>
      <c r="BZ31" s="110">
        <f>データ!AB7</f>
        <v>2223.5</v>
      </c>
      <c r="CA31" s="110"/>
      <c r="CB31" s="110"/>
      <c r="CC31" s="110"/>
      <c r="CD31" s="110"/>
      <c r="CE31" s="110"/>
      <c r="CF31" s="110"/>
      <c r="CG31" s="110"/>
      <c r="CH31" s="110"/>
      <c r="CI31" s="110"/>
      <c r="CJ31" s="110"/>
      <c r="CK31" s="110"/>
      <c r="CL31" s="110"/>
      <c r="CM31" s="110"/>
      <c r="CN31" s="110"/>
      <c r="CO31" s="110"/>
      <c r="CP31" s="110"/>
      <c r="CQ31" s="110"/>
      <c r="CR31" s="110"/>
      <c r="CS31" s="110">
        <f>データ!AC7</f>
        <v>10761.8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62</v>
      </c>
      <c r="JD31" s="81"/>
      <c r="JE31" s="81"/>
      <c r="JF31" s="81"/>
      <c r="JG31" s="81"/>
      <c r="JH31" s="81"/>
      <c r="JI31" s="81"/>
      <c r="JJ31" s="81"/>
      <c r="JK31" s="81"/>
      <c r="JL31" s="81"/>
      <c r="JM31" s="81"/>
      <c r="JN31" s="81"/>
      <c r="JO31" s="81"/>
      <c r="JP31" s="81"/>
      <c r="JQ31" s="81"/>
      <c r="JR31" s="81"/>
      <c r="JS31" s="81"/>
      <c r="JT31" s="81"/>
      <c r="JU31" s="82"/>
      <c r="JV31" s="80">
        <f>データ!DL7</f>
        <v>62.3</v>
      </c>
      <c r="JW31" s="81"/>
      <c r="JX31" s="81"/>
      <c r="JY31" s="81"/>
      <c r="JZ31" s="81"/>
      <c r="KA31" s="81"/>
      <c r="KB31" s="81"/>
      <c r="KC31" s="81"/>
      <c r="KD31" s="81"/>
      <c r="KE31" s="81"/>
      <c r="KF31" s="81"/>
      <c r="KG31" s="81"/>
      <c r="KH31" s="81"/>
      <c r="KI31" s="81"/>
      <c r="KJ31" s="81"/>
      <c r="KK31" s="81"/>
      <c r="KL31" s="81"/>
      <c r="KM31" s="81"/>
      <c r="KN31" s="82"/>
      <c r="KO31" s="80">
        <f>データ!DM7</f>
        <v>62.7</v>
      </c>
      <c r="KP31" s="81"/>
      <c r="KQ31" s="81"/>
      <c r="KR31" s="81"/>
      <c r="KS31" s="81"/>
      <c r="KT31" s="81"/>
      <c r="KU31" s="81"/>
      <c r="KV31" s="81"/>
      <c r="KW31" s="81"/>
      <c r="KX31" s="81"/>
      <c r="KY31" s="81"/>
      <c r="KZ31" s="81"/>
      <c r="LA31" s="81"/>
      <c r="LB31" s="81"/>
      <c r="LC31" s="81"/>
      <c r="LD31" s="81"/>
      <c r="LE31" s="81"/>
      <c r="LF31" s="81"/>
      <c r="LG31" s="82"/>
      <c r="LH31" s="80">
        <f>データ!DN7</f>
        <v>63</v>
      </c>
      <c r="LI31" s="81"/>
      <c r="LJ31" s="81"/>
      <c r="LK31" s="81"/>
      <c r="LL31" s="81"/>
      <c r="LM31" s="81"/>
      <c r="LN31" s="81"/>
      <c r="LO31" s="81"/>
      <c r="LP31" s="81"/>
      <c r="LQ31" s="81"/>
      <c r="LR31" s="81"/>
      <c r="LS31" s="81"/>
      <c r="LT31" s="81"/>
      <c r="LU31" s="81"/>
      <c r="LV31" s="81"/>
      <c r="LW31" s="81"/>
      <c r="LX31" s="81"/>
      <c r="LY31" s="81"/>
      <c r="LZ31" s="82"/>
      <c r="MA31" s="80">
        <f>データ!DO7</f>
        <v>63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83.6</v>
      </c>
      <c r="EM52" s="110"/>
      <c r="EN52" s="110"/>
      <c r="EO52" s="110"/>
      <c r="EP52" s="110"/>
      <c r="EQ52" s="110"/>
      <c r="ER52" s="110"/>
      <c r="ES52" s="110"/>
      <c r="ET52" s="110"/>
      <c r="EU52" s="110"/>
      <c r="EV52" s="110"/>
      <c r="EW52" s="110"/>
      <c r="EX52" s="110"/>
      <c r="EY52" s="110"/>
      <c r="EZ52" s="110"/>
      <c r="FA52" s="110"/>
      <c r="FB52" s="110"/>
      <c r="FC52" s="110"/>
      <c r="FD52" s="110"/>
      <c r="FE52" s="110">
        <f>データ!BG7</f>
        <v>98.6</v>
      </c>
      <c r="FF52" s="110"/>
      <c r="FG52" s="110"/>
      <c r="FH52" s="110"/>
      <c r="FI52" s="110"/>
      <c r="FJ52" s="110"/>
      <c r="FK52" s="110"/>
      <c r="FL52" s="110"/>
      <c r="FM52" s="110"/>
      <c r="FN52" s="110"/>
      <c r="FO52" s="110"/>
      <c r="FP52" s="110"/>
      <c r="FQ52" s="110"/>
      <c r="FR52" s="110"/>
      <c r="FS52" s="110"/>
      <c r="FT52" s="110"/>
      <c r="FU52" s="110"/>
      <c r="FV52" s="110"/>
      <c r="FW52" s="110"/>
      <c r="FX52" s="110">
        <f>データ!BH7</f>
        <v>88.4</v>
      </c>
      <c r="FY52" s="110"/>
      <c r="FZ52" s="110"/>
      <c r="GA52" s="110"/>
      <c r="GB52" s="110"/>
      <c r="GC52" s="110"/>
      <c r="GD52" s="110"/>
      <c r="GE52" s="110"/>
      <c r="GF52" s="110"/>
      <c r="GG52" s="110"/>
      <c r="GH52" s="110"/>
      <c r="GI52" s="110"/>
      <c r="GJ52" s="110"/>
      <c r="GK52" s="110"/>
      <c r="GL52" s="110"/>
      <c r="GM52" s="110"/>
      <c r="GN52" s="110"/>
      <c r="GO52" s="110"/>
      <c r="GP52" s="110"/>
      <c r="GQ52" s="110">
        <f>データ!BI7</f>
        <v>95.4</v>
      </c>
      <c r="GR52" s="110"/>
      <c r="GS52" s="110"/>
      <c r="GT52" s="110"/>
      <c r="GU52" s="110"/>
      <c r="GV52" s="110"/>
      <c r="GW52" s="110"/>
      <c r="GX52" s="110"/>
      <c r="GY52" s="110"/>
      <c r="GZ52" s="110"/>
      <c r="HA52" s="110"/>
      <c r="HB52" s="110"/>
      <c r="HC52" s="110"/>
      <c r="HD52" s="110"/>
      <c r="HE52" s="110"/>
      <c r="HF52" s="110"/>
      <c r="HG52" s="110"/>
      <c r="HH52" s="110"/>
      <c r="HI52" s="110"/>
      <c r="HJ52" s="110">
        <f>データ!BJ7</f>
        <v>99.1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6664</v>
      </c>
      <c r="JD52" s="106"/>
      <c r="JE52" s="106"/>
      <c r="JF52" s="106"/>
      <c r="JG52" s="106"/>
      <c r="JH52" s="106"/>
      <c r="JI52" s="106"/>
      <c r="JJ52" s="106"/>
      <c r="JK52" s="106"/>
      <c r="JL52" s="106"/>
      <c r="JM52" s="106"/>
      <c r="JN52" s="106"/>
      <c r="JO52" s="106"/>
      <c r="JP52" s="106"/>
      <c r="JQ52" s="106"/>
      <c r="JR52" s="106"/>
      <c r="JS52" s="106"/>
      <c r="JT52" s="106"/>
      <c r="JU52" s="106"/>
      <c r="JV52" s="106">
        <f>データ!BR7</f>
        <v>8013</v>
      </c>
      <c r="JW52" s="106"/>
      <c r="JX52" s="106"/>
      <c r="JY52" s="106"/>
      <c r="JZ52" s="106"/>
      <c r="KA52" s="106"/>
      <c r="KB52" s="106"/>
      <c r="KC52" s="106"/>
      <c r="KD52" s="106"/>
      <c r="KE52" s="106"/>
      <c r="KF52" s="106"/>
      <c r="KG52" s="106"/>
      <c r="KH52" s="106"/>
      <c r="KI52" s="106"/>
      <c r="KJ52" s="106"/>
      <c r="KK52" s="106"/>
      <c r="KL52" s="106"/>
      <c r="KM52" s="106"/>
      <c r="KN52" s="106"/>
      <c r="KO52" s="106">
        <f>データ!BS7</f>
        <v>7394</v>
      </c>
      <c r="KP52" s="106"/>
      <c r="KQ52" s="106"/>
      <c r="KR52" s="106"/>
      <c r="KS52" s="106"/>
      <c r="KT52" s="106"/>
      <c r="KU52" s="106"/>
      <c r="KV52" s="106"/>
      <c r="KW52" s="106"/>
      <c r="KX52" s="106"/>
      <c r="KY52" s="106"/>
      <c r="KZ52" s="106"/>
      <c r="LA52" s="106"/>
      <c r="LB52" s="106"/>
      <c r="LC52" s="106"/>
      <c r="LD52" s="106"/>
      <c r="LE52" s="106"/>
      <c r="LF52" s="106"/>
      <c r="LG52" s="106"/>
      <c r="LH52" s="106">
        <f>データ!BT7</f>
        <v>8748</v>
      </c>
      <c r="LI52" s="106"/>
      <c r="LJ52" s="106"/>
      <c r="LK52" s="106"/>
      <c r="LL52" s="106"/>
      <c r="LM52" s="106"/>
      <c r="LN52" s="106"/>
      <c r="LO52" s="106"/>
      <c r="LP52" s="106"/>
      <c r="LQ52" s="106"/>
      <c r="LR52" s="106"/>
      <c r="LS52" s="106"/>
      <c r="LT52" s="106"/>
      <c r="LU52" s="106"/>
      <c r="LV52" s="106"/>
      <c r="LW52" s="106"/>
      <c r="LX52" s="106"/>
      <c r="LY52" s="106"/>
      <c r="LZ52" s="106"/>
      <c r="MA52" s="106">
        <f>データ!BU7</f>
        <v>9489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78040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11678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X9UfLFjSG9uhpZA98brJyqmx7w0DhlZYQTHQQdOeXNkcMCBgsG+yBjmUkkk3Qgv5lz50VuyjWRZ1kcrOI6dDzg==" saltValue="+1YFr32wYqyN/JT+BctOI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92</v>
      </c>
      <c r="AO5" s="59" t="s">
        <v>93</v>
      </c>
      <c r="AP5" s="59" t="s">
        <v>94</v>
      </c>
      <c r="AQ5" s="59" t="s">
        <v>95</v>
      </c>
      <c r="AR5" s="59" t="s">
        <v>96</v>
      </c>
      <c r="AS5" s="59" t="s">
        <v>97</v>
      </c>
      <c r="AT5" s="59" t="s">
        <v>98</v>
      </c>
      <c r="AU5" s="59" t="s">
        <v>88</v>
      </c>
      <c r="AV5" s="59" t="s">
        <v>99</v>
      </c>
      <c r="AW5" s="59" t="s">
        <v>100</v>
      </c>
      <c r="AX5" s="59" t="s">
        <v>91</v>
      </c>
      <c r="AY5" s="59" t="s">
        <v>92</v>
      </c>
      <c r="AZ5" s="59" t="s">
        <v>93</v>
      </c>
      <c r="BA5" s="59" t="s">
        <v>94</v>
      </c>
      <c r="BB5" s="59" t="s">
        <v>95</v>
      </c>
      <c r="BC5" s="59" t="s">
        <v>96</v>
      </c>
      <c r="BD5" s="59" t="s">
        <v>97</v>
      </c>
      <c r="BE5" s="59" t="s">
        <v>98</v>
      </c>
      <c r="BF5" s="59" t="s">
        <v>88</v>
      </c>
      <c r="BG5" s="59" t="s">
        <v>99</v>
      </c>
      <c r="BH5" s="59" t="s">
        <v>90</v>
      </c>
      <c r="BI5" s="59" t="s">
        <v>101</v>
      </c>
      <c r="BJ5" s="59" t="s">
        <v>92</v>
      </c>
      <c r="BK5" s="59" t="s">
        <v>93</v>
      </c>
      <c r="BL5" s="59" t="s">
        <v>94</v>
      </c>
      <c r="BM5" s="59" t="s">
        <v>95</v>
      </c>
      <c r="BN5" s="59" t="s">
        <v>96</v>
      </c>
      <c r="BO5" s="59" t="s">
        <v>97</v>
      </c>
      <c r="BP5" s="59" t="s">
        <v>98</v>
      </c>
      <c r="BQ5" s="59" t="s">
        <v>102</v>
      </c>
      <c r="BR5" s="59" t="s">
        <v>99</v>
      </c>
      <c r="BS5" s="59" t="s">
        <v>90</v>
      </c>
      <c r="BT5" s="59" t="s">
        <v>91</v>
      </c>
      <c r="BU5" s="59" t="s">
        <v>92</v>
      </c>
      <c r="BV5" s="59" t="s">
        <v>93</v>
      </c>
      <c r="BW5" s="59" t="s">
        <v>94</v>
      </c>
      <c r="BX5" s="59" t="s">
        <v>95</v>
      </c>
      <c r="BY5" s="59" t="s">
        <v>96</v>
      </c>
      <c r="BZ5" s="59" t="s">
        <v>97</v>
      </c>
      <c r="CA5" s="59" t="s">
        <v>98</v>
      </c>
      <c r="CB5" s="59" t="s">
        <v>88</v>
      </c>
      <c r="CC5" s="59" t="s">
        <v>89</v>
      </c>
      <c r="CD5" s="59" t="s">
        <v>90</v>
      </c>
      <c r="CE5" s="59" t="s">
        <v>101</v>
      </c>
      <c r="CF5" s="59" t="s">
        <v>103</v>
      </c>
      <c r="CG5" s="59" t="s">
        <v>93</v>
      </c>
      <c r="CH5" s="59" t="s">
        <v>94</v>
      </c>
      <c r="CI5" s="59" t="s">
        <v>95</v>
      </c>
      <c r="CJ5" s="59" t="s">
        <v>96</v>
      </c>
      <c r="CK5" s="59" t="s">
        <v>97</v>
      </c>
      <c r="CL5" s="59" t="s">
        <v>98</v>
      </c>
      <c r="CM5" s="150"/>
      <c r="CN5" s="150"/>
      <c r="CO5" s="59" t="s">
        <v>102</v>
      </c>
      <c r="CP5" s="59" t="s">
        <v>89</v>
      </c>
      <c r="CQ5" s="59" t="s">
        <v>100</v>
      </c>
      <c r="CR5" s="59" t="s">
        <v>91</v>
      </c>
      <c r="CS5" s="59" t="s">
        <v>92</v>
      </c>
      <c r="CT5" s="59" t="s">
        <v>93</v>
      </c>
      <c r="CU5" s="59" t="s">
        <v>94</v>
      </c>
      <c r="CV5" s="59" t="s">
        <v>95</v>
      </c>
      <c r="CW5" s="59" t="s">
        <v>96</v>
      </c>
      <c r="CX5" s="59" t="s">
        <v>97</v>
      </c>
      <c r="CY5" s="59" t="s">
        <v>98</v>
      </c>
      <c r="CZ5" s="59" t="s">
        <v>102</v>
      </c>
      <c r="DA5" s="59" t="s">
        <v>89</v>
      </c>
      <c r="DB5" s="59" t="s">
        <v>90</v>
      </c>
      <c r="DC5" s="59" t="s">
        <v>91</v>
      </c>
      <c r="DD5" s="59" t="s">
        <v>92</v>
      </c>
      <c r="DE5" s="59" t="s">
        <v>93</v>
      </c>
      <c r="DF5" s="59" t="s">
        <v>94</v>
      </c>
      <c r="DG5" s="59" t="s">
        <v>95</v>
      </c>
      <c r="DH5" s="59" t="s">
        <v>96</v>
      </c>
      <c r="DI5" s="59" t="s">
        <v>97</v>
      </c>
      <c r="DJ5" s="59" t="s">
        <v>35</v>
      </c>
      <c r="DK5" s="59" t="s">
        <v>88</v>
      </c>
      <c r="DL5" s="59" t="s">
        <v>99</v>
      </c>
      <c r="DM5" s="59" t="s">
        <v>90</v>
      </c>
      <c r="DN5" s="59" t="s">
        <v>91</v>
      </c>
      <c r="DO5" s="59" t="s">
        <v>104</v>
      </c>
      <c r="DP5" s="59" t="s">
        <v>93</v>
      </c>
      <c r="DQ5" s="59" t="s">
        <v>94</v>
      </c>
      <c r="DR5" s="59" t="s">
        <v>95</v>
      </c>
      <c r="DS5" s="59" t="s">
        <v>96</v>
      </c>
      <c r="DT5" s="59" t="s">
        <v>97</v>
      </c>
      <c r="DU5" s="59" t="s">
        <v>98</v>
      </c>
    </row>
    <row r="6" spans="1:125" s="66" customFormat="1" x14ac:dyDescent="0.15">
      <c r="A6" s="49" t="s">
        <v>105</v>
      </c>
      <c r="B6" s="60">
        <f>B8</f>
        <v>2018</v>
      </c>
      <c r="C6" s="60">
        <f t="shared" ref="C6:X6" si="1">C8</f>
        <v>352080</v>
      </c>
      <c r="D6" s="60">
        <f t="shared" si="1"/>
        <v>47</v>
      </c>
      <c r="E6" s="60">
        <f t="shared" si="1"/>
        <v>14</v>
      </c>
      <c r="F6" s="60">
        <f t="shared" si="1"/>
        <v>0</v>
      </c>
      <c r="G6" s="60">
        <f t="shared" si="1"/>
        <v>1</v>
      </c>
      <c r="H6" s="60" t="str">
        <f>SUBSTITUTE(H8,"　","")</f>
        <v>山口県岩国市</v>
      </c>
      <c r="I6" s="60" t="str">
        <f t="shared" si="1"/>
        <v>三笠橋駐車場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32</v>
      </c>
      <c r="S6" s="62" t="str">
        <f t="shared" si="1"/>
        <v>商業施設</v>
      </c>
      <c r="T6" s="62" t="str">
        <f t="shared" si="1"/>
        <v>有</v>
      </c>
      <c r="U6" s="63">
        <f t="shared" si="1"/>
        <v>8044</v>
      </c>
      <c r="V6" s="63">
        <f t="shared" si="1"/>
        <v>292</v>
      </c>
      <c r="W6" s="63">
        <f t="shared" si="1"/>
        <v>200</v>
      </c>
      <c r="X6" s="62" t="str">
        <f t="shared" si="1"/>
        <v>利用料金制</v>
      </c>
      <c r="Y6" s="64">
        <f>IF(Y8="-",NA(),Y8)</f>
        <v>612.6</v>
      </c>
      <c r="Z6" s="64">
        <f t="shared" ref="Z6:AH6" si="2">IF(Z8="-",NA(),Z8)</f>
        <v>7151.1</v>
      </c>
      <c r="AA6" s="64">
        <f t="shared" si="2"/>
        <v>862.3</v>
      </c>
      <c r="AB6" s="64">
        <f t="shared" si="2"/>
        <v>2223.5</v>
      </c>
      <c r="AC6" s="64">
        <f t="shared" si="2"/>
        <v>10761.8</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83.6</v>
      </c>
      <c r="BG6" s="64">
        <f t="shared" ref="BG6:BO6" si="5">IF(BG8="-",NA(),BG8)</f>
        <v>98.6</v>
      </c>
      <c r="BH6" s="64">
        <f t="shared" si="5"/>
        <v>88.4</v>
      </c>
      <c r="BI6" s="64">
        <f t="shared" si="5"/>
        <v>95.4</v>
      </c>
      <c r="BJ6" s="64">
        <f t="shared" si="5"/>
        <v>99.1</v>
      </c>
      <c r="BK6" s="64">
        <f t="shared" si="5"/>
        <v>33.6</v>
      </c>
      <c r="BL6" s="64">
        <f t="shared" si="5"/>
        <v>33.200000000000003</v>
      </c>
      <c r="BM6" s="64">
        <f t="shared" si="5"/>
        <v>29.6</v>
      </c>
      <c r="BN6" s="64">
        <f t="shared" si="5"/>
        <v>29.2</v>
      </c>
      <c r="BO6" s="64">
        <f t="shared" si="5"/>
        <v>30.4</v>
      </c>
      <c r="BP6" s="61" t="str">
        <f>IF(BP8="-","",IF(BP8="-","【-】","【"&amp;SUBSTITUTE(TEXT(BP8,"#,##0.0"),"-","△")&amp;"】"))</f>
        <v>【26.3】</v>
      </c>
      <c r="BQ6" s="65">
        <f>IF(BQ8="-",NA(),BQ8)</f>
        <v>6664</v>
      </c>
      <c r="BR6" s="65">
        <f t="shared" ref="BR6:BZ6" si="6">IF(BR8="-",NA(),BR8)</f>
        <v>8013</v>
      </c>
      <c r="BS6" s="65">
        <f t="shared" si="6"/>
        <v>7394</v>
      </c>
      <c r="BT6" s="65">
        <f t="shared" si="6"/>
        <v>8748</v>
      </c>
      <c r="BU6" s="65">
        <f t="shared" si="6"/>
        <v>9489</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106</v>
      </c>
      <c r="CM6" s="63">
        <f t="shared" ref="CM6:CN6" si="7">CM8</f>
        <v>78040</v>
      </c>
      <c r="CN6" s="63">
        <f t="shared" si="7"/>
        <v>11678</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62</v>
      </c>
      <c r="DL6" s="64">
        <f t="shared" ref="DL6:DT6" si="9">IF(DL8="-",NA(),DL8)</f>
        <v>62.3</v>
      </c>
      <c r="DM6" s="64">
        <f t="shared" si="9"/>
        <v>62.7</v>
      </c>
      <c r="DN6" s="64">
        <f t="shared" si="9"/>
        <v>63</v>
      </c>
      <c r="DO6" s="64">
        <f t="shared" si="9"/>
        <v>63</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107</v>
      </c>
      <c r="B7" s="60">
        <f t="shared" ref="B7:X7" si="10">B8</f>
        <v>2018</v>
      </c>
      <c r="C7" s="60">
        <f t="shared" si="10"/>
        <v>352080</v>
      </c>
      <c r="D7" s="60">
        <f t="shared" si="10"/>
        <v>47</v>
      </c>
      <c r="E7" s="60">
        <f t="shared" si="10"/>
        <v>14</v>
      </c>
      <c r="F7" s="60">
        <f t="shared" si="10"/>
        <v>0</v>
      </c>
      <c r="G7" s="60">
        <f t="shared" si="10"/>
        <v>1</v>
      </c>
      <c r="H7" s="60" t="str">
        <f t="shared" si="10"/>
        <v>山口県　岩国市</v>
      </c>
      <c r="I7" s="60" t="str">
        <f t="shared" si="10"/>
        <v>三笠橋駐車場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32</v>
      </c>
      <c r="S7" s="62" t="str">
        <f t="shared" si="10"/>
        <v>商業施設</v>
      </c>
      <c r="T7" s="62" t="str">
        <f t="shared" si="10"/>
        <v>有</v>
      </c>
      <c r="U7" s="63">
        <f t="shared" si="10"/>
        <v>8044</v>
      </c>
      <c r="V7" s="63">
        <f t="shared" si="10"/>
        <v>292</v>
      </c>
      <c r="W7" s="63">
        <f t="shared" si="10"/>
        <v>200</v>
      </c>
      <c r="X7" s="62" t="str">
        <f t="shared" si="10"/>
        <v>利用料金制</v>
      </c>
      <c r="Y7" s="64">
        <f>Y8</f>
        <v>612.6</v>
      </c>
      <c r="Z7" s="64">
        <f t="shared" ref="Z7:AH7" si="11">Z8</f>
        <v>7151.1</v>
      </c>
      <c r="AA7" s="64">
        <f t="shared" si="11"/>
        <v>862.3</v>
      </c>
      <c r="AB7" s="64">
        <f t="shared" si="11"/>
        <v>2223.5</v>
      </c>
      <c r="AC7" s="64">
        <f t="shared" si="11"/>
        <v>10761.8</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83.6</v>
      </c>
      <c r="BG7" s="64">
        <f t="shared" ref="BG7:BO7" si="14">BG8</f>
        <v>98.6</v>
      </c>
      <c r="BH7" s="64">
        <f t="shared" si="14"/>
        <v>88.4</v>
      </c>
      <c r="BI7" s="64">
        <f t="shared" si="14"/>
        <v>95.4</v>
      </c>
      <c r="BJ7" s="64">
        <f t="shared" si="14"/>
        <v>99.1</v>
      </c>
      <c r="BK7" s="64">
        <f t="shared" si="14"/>
        <v>33.6</v>
      </c>
      <c r="BL7" s="64">
        <f t="shared" si="14"/>
        <v>33.200000000000003</v>
      </c>
      <c r="BM7" s="64">
        <f t="shared" si="14"/>
        <v>29.6</v>
      </c>
      <c r="BN7" s="64">
        <f t="shared" si="14"/>
        <v>29.2</v>
      </c>
      <c r="BO7" s="64">
        <f t="shared" si="14"/>
        <v>30.4</v>
      </c>
      <c r="BP7" s="61"/>
      <c r="BQ7" s="65">
        <f>BQ8</f>
        <v>6664</v>
      </c>
      <c r="BR7" s="65">
        <f t="shared" ref="BR7:BZ7" si="15">BR8</f>
        <v>8013</v>
      </c>
      <c r="BS7" s="65">
        <f t="shared" si="15"/>
        <v>7394</v>
      </c>
      <c r="BT7" s="65">
        <f t="shared" si="15"/>
        <v>8748</v>
      </c>
      <c r="BU7" s="65">
        <f t="shared" si="15"/>
        <v>9489</v>
      </c>
      <c r="BV7" s="65">
        <f t="shared" si="15"/>
        <v>44860</v>
      </c>
      <c r="BW7" s="65">
        <f t="shared" si="15"/>
        <v>37496</v>
      </c>
      <c r="BX7" s="65">
        <f t="shared" si="15"/>
        <v>31888</v>
      </c>
      <c r="BY7" s="65">
        <f t="shared" si="15"/>
        <v>13314</v>
      </c>
      <c r="BZ7" s="65">
        <f t="shared" si="15"/>
        <v>23300</v>
      </c>
      <c r="CA7" s="63"/>
      <c r="CB7" s="64" t="s">
        <v>108</v>
      </c>
      <c r="CC7" s="64" t="s">
        <v>108</v>
      </c>
      <c r="CD7" s="64" t="s">
        <v>108</v>
      </c>
      <c r="CE7" s="64" t="s">
        <v>108</v>
      </c>
      <c r="CF7" s="64" t="s">
        <v>108</v>
      </c>
      <c r="CG7" s="64" t="s">
        <v>108</v>
      </c>
      <c r="CH7" s="64" t="s">
        <v>108</v>
      </c>
      <c r="CI7" s="64" t="s">
        <v>108</v>
      </c>
      <c r="CJ7" s="64" t="s">
        <v>108</v>
      </c>
      <c r="CK7" s="64" t="s">
        <v>109</v>
      </c>
      <c r="CL7" s="61"/>
      <c r="CM7" s="63">
        <f>CM8</f>
        <v>78040</v>
      </c>
      <c r="CN7" s="63">
        <f>CN8</f>
        <v>11678</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62</v>
      </c>
      <c r="DL7" s="64">
        <f t="shared" ref="DL7:DT7" si="17">DL8</f>
        <v>62.3</v>
      </c>
      <c r="DM7" s="64">
        <f t="shared" si="17"/>
        <v>62.7</v>
      </c>
      <c r="DN7" s="64">
        <f t="shared" si="17"/>
        <v>63</v>
      </c>
      <c r="DO7" s="64">
        <f t="shared" si="17"/>
        <v>63</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352080</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32</v>
      </c>
      <c r="S8" s="69" t="s">
        <v>120</v>
      </c>
      <c r="T8" s="69" t="s">
        <v>121</v>
      </c>
      <c r="U8" s="70">
        <v>8044</v>
      </c>
      <c r="V8" s="70">
        <v>292</v>
      </c>
      <c r="W8" s="70">
        <v>200</v>
      </c>
      <c r="X8" s="69" t="s">
        <v>122</v>
      </c>
      <c r="Y8" s="71">
        <v>612.6</v>
      </c>
      <c r="Z8" s="71">
        <v>7151.1</v>
      </c>
      <c r="AA8" s="71">
        <v>862.3</v>
      </c>
      <c r="AB8" s="71">
        <v>2223.5</v>
      </c>
      <c r="AC8" s="71">
        <v>10761.8</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83.6</v>
      </c>
      <c r="BG8" s="71">
        <v>98.6</v>
      </c>
      <c r="BH8" s="71">
        <v>88.4</v>
      </c>
      <c r="BI8" s="71">
        <v>95.4</v>
      </c>
      <c r="BJ8" s="71">
        <v>99.1</v>
      </c>
      <c r="BK8" s="71">
        <v>33.6</v>
      </c>
      <c r="BL8" s="71">
        <v>33.200000000000003</v>
      </c>
      <c r="BM8" s="71">
        <v>29.6</v>
      </c>
      <c r="BN8" s="71">
        <v>29.2</v>
      </c>
      <c r="BO8" s="71">
        <v>30.4</v>
      </c>
      <c r="BP8" s="68">
        <v>26.3</v>
      </c>
      <c r="BQ8" s="72">
        <v>6664</v>
      </c>
      <c r="BR8" s="72">
        <v>8013</v>
      </c>
      <c r="BS8" s="72">
        <v>7394</v>
      </c>
      <c r="BT8" s="73">
        <v>8748</v>
      </c>
      <c r="BU8" s="73">
        <v>9489</v>
      </c>
      <c r="BV8" s="72">
        <v>44860</v>
      </c>
      <c r="BW8" s="72">
        <v>37496</v>
      </c>
      <c r="BX8" s="72">
        <v>31888</v>
      </c>
      <c r="BY8" s="72">
        <v>13314</v>
      </c>
      <c r="BZ8" s="72">
        <v>23300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78040</v>
      </c>
      <c r="CN8" s="70">
        <v>11678</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254</v>
      </c>
      <c r="DF8" s="71">
        <v>280</v>
      </c>
      <c r="DG8" s="71">
        <v>239.6</v>
      </c>
      <c r="DH8" s="71">
        <v>224.1</v>
      </c>
      <c r="DI8" s="71">
        <v>155.19999999999999</v>
      </c>
      <c r="DJ8" s="68">
        <v>103.6</v>
      </c>
      <c r="DK8" s="71">
        <v>62</v>
      </c>
      <c r="DL8" s="71">
        <v>62.3</v>
      </c>
      <c r="DM8" s="71">
        <v>62.7</v>
      </c>
      <c r="DN8" s="71">
        <v>63</v>
      </c>
      <c r="DO8" s="71">
        <v>63</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清弘　祐加</cp:lastModifiedBy>
  <cp:lastPrinted>2020-01-27T06:05:19Z</cp:lastPrinted>
  <dcterms:created xsi:type="dcterms:W3CDTF">2019-12-05T07:27:47Z</dcterms:created>
  <dcterms:modified xsi:type="dcterms:W3CDTF">2020-01-31T07:51:59Z</dcterms:modified>
  <cp:category/>
</cp:coreProperties>
</file>