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X:\平成31年度\地方公営企業\20200115‗公営企業に係る「経営比較分析表」（平成30年度決算）の分析等について\05_市→県\"/>
    </mc:Choice>
  </mc:AlternateContent>
  <xr:revisionPtr revIDLastSave="0" documentId="13_ncr:1_{1688AB47-1948-4AD4-9658-CF415504E6A7}" xr6:coauthVersionLast="45" xr6:coauthVersionMax="45" xr10:uidLastSave="{00000000-0000-0000-0000-000000000000}"/>
  <workbookProtection workbookAlgorithmName="SHA-512" workbookHashValue="FVd/jV2SRl21M/OMDiVGhxLuWFMJVR1HbVM5iRmf4sL9dymUlvYNZhnqq1sDqqaKtmAEApYpSBIm0SuTIYaEfg==" workbookSaltValue="0PKD8v5gWap66AH5nEWgWw==" workbookSpinCount="100000" lockStructure="1"/>
  <bookViews>
    <workbookView xWindow="-120" yWindow="-120" windowWidth="19440" windowHeight="150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MI76" i="4" l="1"/>
  <c r="HJ51" i="4"/>
  <c r="MA30" i="4"/>
  <c r="CS30" i="4"/>
  <c r="MA51" i="4"/>
  <c r="IT76" i="4"/>
  <c r="CS51" i="4"/>
  <c r="HJ30" i="4"/>
  <c r="BZ76" i="4"/>
  <c r="C11" i="5"/>
  <c r="D11" i="5"/>
  <c r="E11" i="5"/>
  <c r="B11" i="5"/>
  <c r="BK76" i="4" l="1"/>
  <c r="LH51" i="4"/>
  <c r="LT76" i="4"/>
  <c r="GQ51" i="4"/>
  <c r="LH30" i="4"/>
  <c r="IE76" i="4"/>
  <c r="BZ51" i="4"/>
  <c r="GQ30" i="4"/>
  <c r="BZ30" i="4"/>
  <c r="BG30" i="4"/>
  <c r="FX51" i="4"/>
  <c r="KO30" i="4"/>
  <c r="BG51" i="4"/>
  <c r="AV76" i="4"/>
  <c r="KO51" i="4"/>
  <c r="HP76" i="4"/>
  <c r="FX30" i="4"/>
  <c r="LE76" i="4"/>
  <c r="KP76" i="4"/>
  <c r="HA76" i="4"/>
  <c r="AN51" i="4"/>
  <c r="FE30" i="4"/>
  <c r="AG76" i="4"/>
  <c r="JV30" i="4"/>
  <c r="AN30" i="4"/>
  <c r="JV51" i="4"/>
  <c r="FE51" i="4"/>
  <c r="R76" i="4"/>
  <c r="KA76" i="4"/>
  <c r="EL51" i="4"/>
  <c r="JC30" i="4"/>
  <c r="GL76" i="4"/>
  <c r="U51" i="4"/>
  <c r="EL30" i="4"/>
  <c r="U30" i="4"/>
  <c r="JC51" i="4"/>
</calcChain>
</file>

<file path=xl/sharedStrings.xml><?xml version="1.0" encoding="utf-8"?>
<sst xmlns="http://schemas.openxmlformats.org/spreadsheetml/2006/main" count="349" uniqueCount="141">
  <si>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</si>
  <si>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</si>
  <si>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</si>
  <si>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</si>
  <si>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</si>
  <si>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</si>
  <si>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</si>
  <si>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</si>
  <si>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</si>
  <si>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</si>
  <si>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</si>
  <si>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</si>
  <si>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</si>
  <si>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</si>
  <si>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</si>
  <si>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</si>
  <si>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</si>
  <si>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</si>
  <si>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</si>
  <si>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</si>
  <si>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</si>
  <si>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</si>
  <si>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</si>
  <si>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</si>
  <si>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</si>
  <si>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</si>
  <si>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</si>
  <si>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</si>
  <si>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</si>
  <si>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</si>
  <si>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</si>
  <si>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</si>
  <si>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</si>
  <si>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</si>
  <si>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</si>
  <si>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</si>
  <si>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</si>
  <si>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</si>
  <si>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</si>
  <si>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</si>
  <si>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</si>
  <si>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</si>
  <si>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</si>
  <si>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</si>
  <si>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</si>
  <si>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</si>
  <si>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</si>
  <si>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</si>
  <si>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</si>
  <si>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</si>
  <si>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</si>
  <si>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</si>
  <si>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</si>
  <si>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</si>
  <si>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</si>
  <si>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</si>
  <si>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</si>
  <si>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</si>
  <si>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</si>
  <si>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</si>
  <si>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</si>
  <si>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</si>
  <si>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</si>
  <si>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</si>
  <si>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</si>
  <si>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</si>
  <si>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</si>
  <si>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</si>
  <si>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</si>
  <si>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</si>
  <si>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</si>
  <si>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</si>
  <si>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</si>
  <si>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</si>
  <si>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</si>
  <si>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</si>
  <si>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</si>
  <si>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</si>
  <si>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</si>
  <si>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</si>
  <si>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</si>
  <si>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</si>
  <si>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</si>
  <si>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</si>
  <si>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</si>
  <si>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</si>
  <si>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</si>
  <si>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</si>
  <si>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</si>
  <si>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</si>
  <si>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</si>
  <si>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</si>
  <si>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</si>
  <si>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</si>
  <si>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</si>
  <si>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</si>
  <si>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</si>
  <si>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</si>
  <si>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</si>
  <si>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</si>
  <si>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</si>
  <si>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</si>
  <si>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</si>
  <si>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</si>
  <si>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</si>
  <si>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</si>
  <si>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</si>
  <si>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</si>
  <si>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</si>
  <si>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</si>
  <si>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</si>
  <si>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当該値(N-2)</t>
    <phoneticPr fontId="5"/>
  </si>
  <si>
    <t>当該値(N-1)</t>
    <phoneticPr fontId="5"/>
  </si>
  <si>
    <t>当該値(N-3)</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</si>
  <si>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</si>
  <si>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</si>
  <si>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</si>
  <si>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</si>
  <si>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</si>
  <si>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山口県　周南市</t>
  </si>
  <si>
    <t>周南市営徳山駅前駐車場</t>
  </si>
  <si>
    <t>法非適用</t>
  </si>
  <si>
    <t>駐車場整備事業</t>
  </si>
  <si>
    <t>-</t>
  </si>
  <si>
    <t>Ａ２Ｂ１</t>
  </si>
  <si>
    <t>非設置</t>
  </si>
  <si>
    <t>該当数値なし</t>
  </si>
  <si>
    <t>都市計画駐車場</t>
  </si>
  <si>
    <t>地下式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</si>
  <si>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</si>
  <si>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</si>
  <si>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</si>
  <si>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</si>
  <si>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</si>
  <si>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</si>
  <si>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</si>
  <si>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</si>
  <si>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平成29年度に駐車桝拡張や側溝改修等のリニューアル工事を行い、財源の一部として企業債を借り入れた。今後10年間で33,000千円の設備投資を見込んでおり、企業債を発行する予定である。</t>
    <rPh sb="0" eb="2">
      <t>ヘイセイ</t>
    </rPh>
    <rPh sb="4" eb="6">
      <t>ネンド</t>
    </rPh>
    <rPh sb="7" eb="9">
      <t>チュウシャ</t>
    </rPh>
    <rPh sb="9" eb="10">
      <t>マス</t>
    </rPh>
    <rPh sb="10" eb="12">
      <t>カクチョウ</t>
    </rPh>
    <rPh sb="13" eb="15">
      <t>ソッコウ</t>
    </rPh>
    <rPh sb="15" eb="17">
      <t>カイシュウ</t>
    </rPh>
    <rPh sb="17" eb="18">
      <t>トウ</t>
    </rPh>
    <rPh sb="25" eb="27">
      <t>コウジ</t>
    </rPh>
    <rPh sb="28" eb="29">
      <t>オコナ</t>
    </rPh>
    <rPh sb="31" eb="33">
      <t>ザイゲン</t>
    </rPh>
    <rPh sb="34" eb="36">
      <t>イチブ</t>
    </rPh>
    <rPh sb="39" eb="41">
      <t>キギョウ</t>
    </rPh>
    <rPh sb="41" eb="42">
      <t>サイ</t>
    </rPh>
    <rPh sb="43" eb="44">
      <t>カ</t>
    </rPh>
    <rPh sb="45" eb="46">
      <t>イ</t>
    </rPh>
    <rPh sb="49" eb="51">
      <t>コンゴ</t>
    </rPh>
    <rPh sb="53" eb="55">
      <t>ネンカン</t>
    </rPh>
    <rPh sb="62" eb="64">
      <t>センエン</t>
    </rPh>
    <rPh sb="65" eb="67">
      <t>セツビ</t>
    </rPh>
    <rPh sb="67" eb="69">
      <t>トウシ</t>
    </rPh>
    <rPh sb="70" eb="72">
      <t>ミコ</t>
    </rPh>
    <rPh sb="77" eb="79">
      <t>キギョウ</t>
    </rPh>
    <rPh sb="79" eb="80">
      <t>サイ</t>
    </rPh>
    <rPh sb="81" eb="83">
      <t>ハッコウ</t>
    </rPh>
    <rPh sb="85" eb="87">
      <t>ヨテイ</t>
    </rPh>
    <phoneticPr fontId="5"/>
  </si>
  <si>
    <t>平成30年2月3日に供用開始した近接する徳山駅西駐車場の認知度が向上したことから、利用者が徳山駅西駐車場に流れ、収益的収支比率、ＥＢＩＴＤＡが減少した。</t>
    <rPh sb="0" eb="2">
      <t>ヘイセイ</t>
    </rPh>
    <rPh sb="4" eb="5">
      <t>ネン</t>
    </rPh>
    <rPh sb="6" eb="7">
      <t>ツキ</t>
    </rPh>
    <rPh sb="8" eb="9">
      <t>ヒ</t>
    </rPh>
    <rPh sb="10" eb="12">
      <t>キョウヨウ</t>
    </rPh>
    <rPh sb="12" eb="14">
      <t>カイシ</t>
    </rPh>
    <rPh sb="16" eb="18">
      <t>キンセツ</t>
    </rPh>
    <rPh sb="20" eb="23">
      <t>トクヤマエキ</t>
    </rPh>
    <rPh sb="23" eb="24">
      <t>ニシ</t>
    </rPh>
    <rPh sb="24" eb="27">
      <t>チュウシャジョウ</t>
    </rPh>
    <rPh sb="28" eb="31">
      <t>ニンチド</t>
    </rPh>
    <rPh sb="32" eb="34">
      <t>コウジョウ</t>
    </rPh>
    <rPh sb="70" eb="73">
      <t>シュウエキテキ</t>
    </rPh>
    <rPh sb="73" eb="75">
      <t>シュウシヒリツゲンショウ</t>
    </rPh>
    <phoneticPr fontId="5"/>
  </si>
  <si>
    <t>平成25年度に周辺の大規模小売店舗が閉店したこと等により利用状況が一時的に悪化したが、平成30年2月の徳山駅前賑わい交流施設オープンに合わせてリニューアル工事を行い利便性向上を図った結果、平成29年度は利用が増加した。
しかしながら、平成30年2月3日に供用開始した近接する徳山駅西駐車場の認知度が向上したことから、利用者が徳山駅西駐車場に流れ、平成30年度は稼働率が低下した。</t>
    <rPh sb="158" eb="161">
      <t>リヨウシャ</t>
    </rPh>
    <rPh sb="170" eb="171">
      <t>ナガ</t>
    </rPh>
    <rPh sb="173" eb="175">
      <t>ヘイセイ</t>
    </rPh>
    <rPh sb="177" eb="179">
      <t>ネンド</t>
    </rPh>
    <rPh sb="180" eb="182">
      <t>カドウ</t>
    </rPh>
    <rPh sb="182" eb="183">
      <t>リツ</t>
    </rPh>
    <rPh sb="184" eb="186">
      <t>テイカ</t>
    </rPh>
    <phoneticPr fontId="5"/>
  </si>
  <si>
    <t>平成30年2月3日に供用開始した近接する徳山駅西駐車場の認知度が向上したことから、利用が減少し、収益も減少傾向にある。
今後も指定管理者制度等の民間活力を活用して効率的な運用に努め、採算性を維持確保していく。また、利用状況や収支状況を踏まえ、更なる利用促進につながる設備投資、施設の長寿命化対策に計画的に取り組んでいく。</t>
    <rPh sb="41" eb="43">
      <t>リヨウ</t>
    </rPh>
    <rPh sb="48" eb="50">
      <t>シュウエキ</t>
    </rPh>
    <rPh sb="51" eb="53">
      <t>ゲンショウ</t>
    </rPh>
    <rPh sb="53" eb="55">
      <t>ケイコウ</t>
    </rPh>
    <rPh sb="60" eb="62">
      <t>コンゴ</t>
    </rPh>
    <rPh sb="63" eb="65">
      <t>シテイ</t>
    </rPh>
    <rPh sb="65" eb="68">
      <t>カンリシャ</t>
    </rPh>
    <rPh sb="68" eb="70">
      <t>セイド</t>
    </rPh>
    <rPh sb="70" eb="71">
      <t>トウ</t>
    </rPh>
    <rPh sb="72" eb="74">
      <t>ミンカン</t>
    </rPh>
    <rPh sb="74" eb="76">
      <t>カツリョク</t>
    </rPh>
    <rPh sb="77" eb="79">
      <t>カツヨウ</t>
    </rPh>
    <rPh sb="81" eb="84">
      <t>コウリツテキ</t>
    </rPh>
    <rPh sb="85" eb="87">
      <t>ウンヨウ</t>
    </rPh>
    <rPh sb="88" eb="89">
      <t>ツト</t>
    </rPh>
    <rPh sb="91" eb="94">
      <t>サイサンセイ</t>
    </rPh>
    <rPh sb="95" eb="97">
      <t>イジ</t>
    </rPh>
    <rPh sb="97" eb="99">
      <t>カクホ</t>
    </rPh>
    <rPh sb="107" eb="109">
      <t>リヨウ</t>
    </rPh>
    <rPh sb="109" eb="111">
      <t>ジョウキョウ</t>
    </rPh>
    <rPh sb="112" eb="114">
      <t>シュウシ</t>
    </rPh>
    <rPh sb="114" eb="116">
      <t>ジョウキョウ</t>
    </rPh>
    <rPh sb="117" eb="118">
      <t>フ</t>
    </rPh>
    <rPh sb="121" eb="122">
      <t>サラ</t>
    </rPh>
    <rPh sb="124" eb="126">
      <t>リヨウ</t>
    </rPh>
    <rPh sb="126" eb="128">
      <t>ソクシン</t>
    </rPh>
    <rPh sb="133" eb="135">
      <t>セツビ</t>
    </rPh>
    <rPh sb="135" eb="137">
      <t>トウシ</t>
    </rPh>
    <rPh sb="138" eb="140">
      <t>シセツ</t>
    </rPh>
    <rPh sb="141" eb="144">
      <t>チョウジュミョウ</t>
    </rPh>
    <rPh sb="144" eb="145">
      <t>カ</t>
    </rPh>
    <rPh sb="145" eb="147">
      <t>タイサク</t>
    </rPh>
    <rPh sb="148" eb="151">
      <t>ケイカクテキ</t>
    </rPh>
    <rPh sb="152" eb="153">
      <t>ト</t>
    </rPh>
    <rPh sb="154" eb="155">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</si>
</sst>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6" xfId="0" applyFont="1" applyBorder="1" applyAlignment="1" applyProtection="1">
      <alignment horizontal="left" vertical="top" shrinkToFit="1"/>
      <protection hidden="1"/>
    </xf>
    <xf numFmtId="0" fontId="8" fillId="0" borderId="7" xfId="0" applyFont="1" applyBorder="1" applyAlignment="1" applyProtection="1">
      <alignment horizontal="left" vertical="top" shrinkToFit="1"/>
      <protection hidden="1"/>
    </xf>
    <xf numFmtId="0" fontId="8" fillId="0" borderId="8" xfId="0" applyFont="1" applyBorder="1" applyAlignment="1" applyProtection="1">
      <alignment horizontal="left" vertical="top"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91.9</c:v>
                </c:pt>
                <c:pt idx="1">
                  <c:v>85</c:v>
                </c:pt>
                <c:pt idx="2">
                  <c:v>100.5</c:v>
                </c:pt>
                <c:pt idx="3">
                  <c:v>111</c:v>
                </c:pt>
                <c:pt idx="4">
                  <c:v>102</c:v>
                </c:pt>
              </c:numCache>
            </c:numRef>
          </c:val>
          <c:extLst>
            <c:ext xmlns:c16="http://schemas.microsoft.com/office/drawing/2014/chart" uri="{C3380CC4-5D6E-409C-BE32-E72D297353CC}">
              <c16:uniqueId val="{00000000-F67D-486E-BB99-0033E653F55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110.9</c:v>
                </c:pt>
                <c:pt idx="1">
                  <c:v>113.4</c:v>
                </c:pt>
                <c:pt idx="2">
                  <c:v>191.4</c:v>
                </c:pt>
                <c:pt idx="3">
                  <c:v>141.30000000000001</c:v>
                </c:pt>
                <c:pt idx="4">
                  <c:v>128.30000000000001</c:v>
                </c:pt>
              </c:numCache>
            </c:numRef>
          </c:val>
          <c:smooth val="0"/>
          <c:extLst>
            <c:ext xmlns:c16="http://schemas.microsoft.com/office/drawing/2014/chart" uri="{C3380CC4-5D6E-409C-BE32-E72D297353CC}">
              <c16:uniqueId val="{00000001-F67D-486E-BB99-0033E653F558}"/>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47.5</c:v>
                </c:pt>
                <c:pt idx="1">
                  <c:v>18.600000000000001</c:v>
                </c:pt>
                <c:pt idx="2">
                  <c:v>0</c:v>
                </c:pt>
                <c:pt idx="3">
                  <c:v>58</c:v>
                </c:pt>
                <c:pt idx="4">
                  <c:v>63</c:v>
                </c:pt>
              </c:numCache>
            </c:numRef>
          </c:val>
          <c:extLst>
            <c:ext xmlns:c16="http://schemas.microsoft.com/office/drawing/2014/chart" uri="{C3380CC4-5D6E-409C-BE32-E72D297353CC}">
              <c16:uniqueId val="{00000000-6574-4947-9581-17A43CF1A0F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351.1</c:v>
                </c:pt>
                <c:pt idx="1">
                  <c:v>278.89999999999998</c:v>
                </c:pt>
                <c:pt idx="2">
                  <c:v>205.5</c:v>
                </c:pt>
                <c:pt idx="3">
                  <c:v>187.9</c:v>
                </c:pt>
                <c:pt idx="4">
                  <c:v>139.69999999999999</c:v>
                </c:pt>
              </c:numCache>
            </c:numRef>
          </c:val>
          <c:smooth val="0"/>
          <c:extLst>
            <c:ext xmlns:c16="http://schemas.microsoft.com/office/drawing/2014/chart" uri="{C3380CC4-5D6E-409C-BE32-E72D297353CC}">
              <c16:uniqueId val="{00000001-6574-4947-9581-17A43CF1A0F9}"/>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3875-4FA0-B9FB-108FC31AF61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875-4FA0-B9FB-108FC31AF61E}"/>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DD91-4B65-8273-2F691D7E75B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D91-4B65-8273-2F691D7E75BD}"/>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278-4BE1-A4E3-64E21449CA5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c:v>
                </c:pt>
                <c:pt idx="1">
                  <c:v>9.5</c:v>
                </c:pt>
                <c:pt idx="2">
                  <c:v>15.1</c:v>
                </c:pt>
                <c:pt idx="3">
                  <c:v>15</c:v>
                </c:pt>
                <c:pt idx="4">
                  <c:v>10.5</c:v>
                </c:pt>
              </c:numCache>
            </c:numRef>
          </c:val>
          <c:smooth val="0"/>
          <c:extLst>
            <c:ext xmlns:c16="http://schemas.microsoft.com/office/drawing/2014/chart" uri="{C3380CC4-5D6E-409C-BE32-E72D297353CC}">
              <c16:uniqueId val="{00000001-9278-4BE1-A4E3-64E21449CA59}"/>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314-4097-B362-4BA5CD75192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202</c:v>
                </c:pt>
                <c:pt idx="1">
                  <c:v>177</c:v>
                </c:pt>
                <c:pt idx="2">
                  <c:v>145</c:v>
                </c:pt>
                <c:pt idx="3">
                  <c:v>108</c:v>
                </c:pt>
                <c:pt idx="4">
                  <c:v>90</c:v>
                </c:pt>
              </c:numCache>
            </c:numRef>
          </c:val>
          <c:smooth val="0"/>
          <c:extLst>
            <c:ext xmlns:c16="http://schemas.microsoft.com/office/drawing/2014/chart" uri="{C3380CC4-5D6E-409C-BE32-E72D297353CC}">
              <c16:uniqueId val="{00000001-D314-4097-B362-4BA5CD751922}"/>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169.2</c:v>
                </c:pt>
                <c:pt idx="1">
                  <c:v>180.8</c:v>
                </c:pt>
                <c:pt idx="2">
                  <c:v>192.5</c:v>
                </c:pt>
                <c:pt idx="3">
                  <c:v>237</c:v>
                </c:pt>
                <c:pt idx="4">
                  <c:v>209</c:v>
                </c:pt>
              </c:numCache>
            </c:numRef>
          </c:val>
          <c:extLst>
            <c:ext xmlns:c16="http://schemas.microsoft.com/office/drawing/2014/chart" uri="{C3380CC4-5D6E-409C-BE32-E72D297353CC}">
              <c16:uniqueId val="{00000000-06D7-491B-8D32-B4185BDF3C3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185.2</c:v>
                </c:pt>
                <c:pt idx="2">
                  <c:v>184.1</c:v>
                </c:pt>
                <c:pt idx="3">
                  <c:v>186.8</c:v>
                </c:pt>
                <c:pt idx="4">
                  <c:v>181.6</c:v>
                </c:pt>
              </c:numCache>
            </c:numRef>
          </c:val>
          <c:smooth val="0"/>
          <c:extLst>
            <c:ext xmlns:c16="http://schemas.microsoft.com/office/drawing/2014/chart" uri="{C3380CC4-5D6E-409C-BE32-E72D297353CC}">
              <c16:uniqueId val="{00000001-06D7-491B-8D32-B4185BDF3C33}"/>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12.2</c:v>
                </c:pt>
                <c:pt idx="1">
                  <c:v>1.8</c:v>
                </c:pt>
                <c:pt idx="2">
                  <c:v>11.7</c:v>
                </c:pt>
                <c:pt idx="3">
                  <c:v>-46</c:v>
                </c:pt>
                <c:pt idx="4">
                  <c:v>1</c:v>
                </c:pt>
              </c:numCache>
            </c:numRef>
          </c:val>
          <c:extLst>
            <c:ext xmlns:c16="http://schemas.microsoft.com/office/drawing/2014/chart" uri="{C3380CC4-5D6E-409C-BE32-E72D297353CC}">
              <c16:uniqueId val="{00000000-F7B8-405C-9864-3E3CC131FE2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18.2</c:v>
                </c:pt>
                <c:pt idx="1">
                  <c:v>17.5</c:v>
                </c:pt>
                <c:pt idx="2">
                  <c:v>14.3</c:v>
                </c:pt>
                <c:pt idx="3">
                  <c:v>11.8</c:v>
                </c:pt>
                <c:pt idx="4">
                  <c:v>8.6</c:v>
                </c:pt>
              </c:numCache>
            </c:numRef>
          </c:val>
          <c:smooth val="0"/>
          <c:extLst>
            <c:ext xmlns:c16="http://schemas.microsoft.com/office/drawing/2014/chart" uri="{C3380CC4-5D6E-409C-BE32-E72D297353CC}">
              <c16:uniqueId val="{00000001-F7B8-405C-9864-3E3CC131FE29}"/>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5844</c:v>
                </c:pt>
                <c:pt idx="1">
                  <c:v>2796</c:v>
                </c:pt>
                <c:pt idx="2">
                  <c:v>6058</c:v>
                </c:pt>
                <c:pt idx="3">
                  <c:v>5111</c:v>
                </c:pt>
                <c:pt idx="4">
                  <c:v>611</c:v>
                </c:pt>
              </c:numCache>
            </c:numRef>
          </c:val>
          <c:extLst>
            <c:ext xmlns:c16="http://schemas.microsoft.com/office/drawing/2014/chart" uri="{C3380CC4-5D6E-409C-BE32-E72D297353CC}">
              <c16:uniqueId val="{00000000-2DF1-4D2B-A883-B22B70A4F3D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37843</c:v>
                </c:pt>
                <c:pt idx="1">
                  <c:v>36318</c:v>
                </c:pt>
                <c:pt idx="2">
                  <c:v>37745</c:v>
                </c:pt>
                <c:pt idx="3">
                  <c:v>35151</c:v>
                </c:pt>
                <c:pt idx="4">
                  <c:v>29367</c:v>
                </c:pt>
              </c:numCache>
            </c:numRef>
          </c:val>
          <c:smooth val="0"/>
          <c:extLst>
            <c:ext xmlns:c16="http://schemas.microsoft.com/office/drawing/2014/chart" uri="{C3380CC4-5D6E-409C-BE32-E72D297353CC}">
              <c16:uniqueId val="{00000001-2DF1-4D2B-A883-B22B70A4F3D8}"/>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Y1" zoomScaleNormal="100" zoomScaleSheetLayoutView="70" workbookViewId="0">
      <selection activeCell="ND15" sqref="ND15: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2" t="str">
        <f>データ!H6&amp;"　"&amp;データ!I6</f>
        <v>山口県周南市　周南市営徳山駅前駐車場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4"/>
      <c r="GZ7" s="4"/>
      <c r="HA7" s="4"/>
      <c r="HB7" s="4"/>
      <c r="HC7" s="4"/>
      <c r="HD7" s="4"/>
      <c r="HE7" s="4"/>
      <c r="HF7" s="4"/>
      <c r="HG7" s="4"/>
      <c r="HH7" s="4"/>
      <c r="HI7" s="4"/>
      <c r="HJ7" s="4"/>
      <c r="HK7" s="4"/>
      <c r="HL7" s="4"/>
      <c r="HM7" s="4"/>
      <c r="HN7" s="4"/>
      <c r="HO7" s="4"/>
      <c r="HP7" s="4"/>
      <c r="HQ7" s="4"/>
      <c r="HR7" s="4"/>
      <c r="HS7" s="4"/>
      <c r="HT7" s="4"/>
      <c r="HU7" s="4"/>
      <c r="HV7" s="4"/>
      <c r="HW7" s="4"/>
      <c r="HX7" s="128" t="s">
        <v>6</v>
      </c>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t="s">
        <v>7</v>
      </c>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t="s">
        <v>8</v>
      </c>
      <c r="LK7" s="128"/>
      <c r="LL7" s="128"/>
      <c r="LM7" s="128"/>
      <c r="LN7" s="128"/>
      <c r="LO7" s="128"/>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3"/>
      <c r="ND7" s="6" t="s">
        <v>9</v>
      </c>
      <c r="NE7" s="7"/>
      <c r="NF7" s="7"/>
      <c r="NG7" s="7"/>
      <c r="NH7" s="7"/>
      <c r="NI7" s="7"/>
      <c r="NJ7" s="7"/>
      <c r="NK7" s="7"/>
      <c r="NL7" s="7"/>
      <c r="NM7" s="7"/>
      <c r="NN7" s="7"/>
      <c r="NO7" s="7"/>
      <c r="NP7" s="7"/>
      <c r="NQ7" s="8"/>
    </row>
    <row r="8" spans="1:382" ht="18.75" customHeight="1" x14ac:dyDescent="0.15">
      <c r="A8" s="2"/>
      <c r="B8" s="114" t="str">
        <f>データ!J7</f>
        <v>法非適用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114" t="str">
        <f>データ!K7</f>
        <v>駐車場整備事業</v>
      </c>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6"/>
      <c r="CF8" s="114" t="str">
        <f>データ!L7</f>
        <v>-</v>
      </c>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6"/>
      <c r="DU8" s="118" t="str">
        <f>データ!M7</f>
        <v>Ａ２Ｂ１</v>
      </c>
      <c r="DV8" s="118"/>
      <c r="DW8" s="118"/>
      <c r="DX8" s="118"/>
      <c r="DY8" s="118"/>
      <c r="DZ8" s="118"/>
      <c r="EA8" s="118"/>
      <c r="EB8" s="118"/>
      <c r="EC8" s="118"/>
      <c r="ED8" s="118"/>
      <c r="EE8" s="118"/>
      <c r="EF8" s="118"/>
      <c r="EG8" s="118"/>
      <c r="EH8" s="118"/>
      <c r="EI8" s="118"/>
      <c r="EJ8" s="118"/>
      <c r="EK8" s="118"/>
      <c r="EL8" s="118"/>
      <c r="EM8" s="118"/>
      <c r="EN8" s="118"/>
      <c r="EO8" s="118"/>
      <c r="EP8" s="118"/>
      <c r="EQ8" s="118"/>
      <c r="ER8" s="118"/>
      <c r="ES8" s="118"/>
      <c r="ET8" s="118"/>
      <c r="EU8" s="118"/>
      <c r="EV8" s="118"/>
      <c r="EW8" s="118"/>
      <c r="EX8" s="118"/>
      <c r="EY8" s="118"/>
      <c r="EZ8" s="118"/>
      <c r="FA8" s="118"/>
      <c r="FB8" s="118"/>
      <c r="FC8" s="118"/>
      <c r="FD8" s="118"/>
      <c r="FE8" s="118"/>
      <c r="FF8" s="118"/>
      <c r="FG8" s="118"/>
      <c r="FH8" s="118"/>
      <c r="FI8" s="118"/>
      <c r="FJ8" s="118" t="str">
        <f>データ!N7</f>
        <v>非設置</v>
      </c>
      <c r="FK8" s="118"/>
      <c r="FL8" s="118"/>
      <c r="FM8" s="118"/>
      <c r="FN8" s="118"/>
      <c r="FO8" s="118"/>
      <c r="FP8" s="118"/>
      <c r="FQ8" s="118"/>
      <c r="FR8" s="118"/>
      <c r="FS8" s="118"/>
      <c r="FT8" s="118"/>
      <c r="FU8" s="118"/>
      <c r="FV8" s="118"/>
      <c r="FW8" s="118"/>
      <c r="FX8" s="118"/>
      <c r="FY8" s="118"/>
      <c r="FZ8" s="118"/>
      <c r="GA8" s="118"/>
      <c r="GB8" s="118"/>
      <c r="GC8" s="118"/>
      <c r="GD8" s="118"/>
      <c r="GE8" s="118"/>
      <c r="GF8" s="118"/>
      <c r="GG8" s="118"/>
      <c r="GH8" s="118"/>
      <c r="GI8" s="118"/>
      <c r="GJ8" s="118"/>
      <c r="GK8" s="118"/>
      <c r="GL8" s="118"/>
      <c r="GM8" s="118"/>
      <c r="GN8" s="118"/>
      <c r="GO8" s="118"/>
      <c r="GP8" s="118"/>
      <c r="GQ8" s="118"/>
      <c r="GR8" s="118"/>
      <c r="GS8" s="118"/>
      <c r="GT8" s="118"/>
      <c r="GU8" s="118"/>
      <c r="GV8" s="118"/>
      <c r="GW8" s="118"/>
      <c r="GX8" s="118"/>
      <c r="GY8" s="4"/>
      <c r="GZ8" s="4"/>
      <c r="HA8" s="4"/>
      <c r="HB8" s="4"/>
      <c r="HC8" s="4"/>
      <c r="HD8" s="4"/>
      <c r="HE8" s="4"/>
      <c r="HF8" s="4"/>
      <c r="HG8" s="4"/>
      <c r="HH8" s="4"/>
      <c r="HI8" s="4"/>
      <c r="HJ8" s="4"/>
      <c r="HK8" s="4"/>
      <c r="HL8" s="4"/>
      <c r="HM8" s="4"/>
      <c r="HN8" s="4"/>
      <c r="HO8" s="4"/>
      <c r="HP8" s="4"/>
      <c r="HQ8" s="4"/>
      <c r="HR8" s="4"/>
      <c r="HS8" s="4"/>
      <c r="HT8" s="4"/>
      <c r="HU8" s="4"/>
      <c r="HV8" s="4"/>
      <c r="HW8" s="4"/>
      <c r="HX8" s="118" t="str">
        <f>データ!S7</f>
        <v>駅</v>
      </c>
      <c r="HY8" s="118"/>
      <c r="HZ8" s="118"/>
      <c r="IA8" s="118"/>
      <c r="IB8" s="118"/>
      <c r="IC8" s="118"/>
      <c r="ID8" s="118"/>
      <c r="IE8" s="118"/>
      <c r="IF8" s="118"/>
      <c r="IG8" s="118"/>
      <c r="IH8" s="118"/>
      <c r="II8" s="118"/>
      <c r="IJ8" s="118"/>
      <c r="IK8" s="118"/>
      <c r="IL8" s="118"/>
      <c r="IM8" s="118"/>
      <c r="IN8" s="118"/>
      <c r="IO8" s="118"/>
      <c r="IP8" s="118"/>
      <c r="IQ8" s="118"/>
      <c r="IR8" s="118"/>
      <c r="IS8" s="118"/>
      <c r="IT8" s="118"/>
      <c r="IU8" s="118"/>
      <c r="IV8" s="118"/>
      <c r="IW8" s="118"/>
      <c r="IX8" s="118"/>
      <c r="IY8" s="118"/>
      <c r="IZ8" s="118"/>
      <c r="JA8" s="118"/>
      <c r="JB8" s="118"/>
      <c r="JC8" s="118"/>
      <c r="JD8" s="118"/>
      <c r="JE8" s="118"/>
      <c r="JF8" s="118"/>
      <c r="JG8" s="118"/>
      <c r="JH8" s="118"/>
      <c r="JI8" s="118"/>
      <c r="JJ8" s="118"/>
      <c r="JK8" s="118"/>
      <c r="JL8" s="118"/>
      <c r="JM8" s="118"/>
      <c r="JN8" s="118"/>
      <c r="JO8" s="118"/>
      <c r="JP8" s="118"/>
      <c r="JQ8" s="118" t="str">
        <f>データ!T7</f>
        <v>無</v>
      </c>
      <c r="JR8" s="118"/>
      <c r="JS8" s="118"/>
      <c r="JT8" s="118"/>
      <c r="JU8" s="118"/>
      <c r="JV8" s="118"/>
      <c r="JW8" s="118"/>
      <c r="JX8" s="118"/>
      <c r="JY8" s="118"/>
      <c r="JZ8" s="118"/>
      <c r="KA8" s="118"/>
      <c r="KB8" s="118"/>
      <c r="KC8" s="118"/>
      <c r="KD8" s="118"/>
      <c r="KE8" s="118"/>
      <c r="KF8" s="118"/>
      <c r="KG8" s="118"/>
      <c r="KH8" s="118"/>
      <c r="KI8" s="118"/>
      <c r="KJ8" s="118"/>
      <c r="KK8" s="118"/>
      <c r="KL8" s="118"/>
      <c r="KM8" s="118"/>
      <c r="KN8" s="118"/>
      <c r="KO8" s="118"/>
      <c r="KP8" s="118"/>
      <c r="KQ8" s="118"/>
      <c r="KR8" s="118"/>
      <c r="KS8" s="118"/>
      <c r="KT8" s="118"/>
      <c r="KU8" s="118"/>
      <c r="KV8" s="118"/>
      <c r="KW8" s="118"/>
      <c r="KX8" s="118"/>
      <c r="KY8" s="118"/>
      <c r="KZ8" s="118"/>
      <c r="LA8" s="118"/>
      <c r="LB8" s="118"/>
      <c r="LC8" s="118"/>
      <c r="LD8" s="118"/>
      <c r="LE8" s="118"/>
      <c r="LF8" s="118"/>
      <c r="LG8" s="118"/>
      <c r="LH8" s="118"/>
      <c r="LI8" s="118"/>
      <c r="LJ8" s="117">
        <f>データ!U7</f>
        <v>3878</v>
      </c>
      <c r="LK8" s="117"/>
      <c r="LL8" s="117"/>
      <c r="LM8" s="117"/>
      <c r="LN8" s="117"/>
      <c r="LO8" s="117"/>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3"/>
      <c r="ND8" s="123" t="s">
        <v>10</v>
      </c>
      <c r="NE8" s="124"/>
      <c r="NF8" s="9" t="s">
        <v>11</v>
      </c>
      <c r="NG8" s="10"/>
      <c r="NH8" s="10"/>
      <c r="NI8" s="10"/>
      <c r="NJ8" s="10"/>
      <c r="NK8" s="10"/>
      <c r="NL8" s="10"/>
      <c r="NM8" s="10"/>
      <c r="NN8" s="10"/>
      <c r="NO8" s="10"/>
      <c r="NP8" s="10"/>
      <c r="NQ8" s="11"/>
    </row>
    <row r="9" spans="1:382"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28" t="s">
        <v>16</v>
      </c>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t="s">
        <v>17</v>
      </c>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t="s">
        <v>18</v>
      </c>
      <c r="LK9" s="128"/>
      <c r="LL9" s="128"/>
      <c r="LM9" s="128"/>
      <c r="LN9" s="128"/>
      <c r="LO9" s="128"/>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3"/>
      <c r="ND9" s="129" t="s">
        <v>19</v>
      </c>
      <c r="NE9" s="130"/>
      <c r="NF9" s="12" t="s">
        <v>20</v>
      </c>
      <c r="NG9" s="13"/>
      <c r="NH9" s="13"/>
      <c r="NI9" s="13"/>
      <c r="NJ9" s="13"/>
      <c r="NK9" s="13"/>
      <c r="NL9" s="13"/>
      <c r="NM9" s="13"/>
      <c r="NN9" s="13"/>
      <c r="NO9" s="13"/>
      <c r="NP9" s="13"/>
      <c r="NQ9" s="14"/>
    </row>
    <row r="10" spans="1:382" ht="18.75" customHeight="1" x14ac:dyDescent="0.15">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11" t="s">
        <v>127</v>
      </c>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3"/>
      <c r="CF10" s="114" t="str">
        <f>データ!Q7</f>
        <v>地下式</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データ!R7</f>
        <v>48</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17">
        <f>データ!V7</f>
        <v>100</v>
      </c>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f>データ!W7</f>
        <v>200</v>
      </c>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8" t="str">
        <f>データ!X7</f>
        <v>利用料金制</v>
      </c>
      <c r="LK10" s="118"/>
      <c r="LL10" s="118"/>
      <c r="LM10" s="118"/>
      <c r="LN10" s="118"/>
      <c r="LO10" s="118"/>
      <c r="LP10" s="118"/>
      <c r="LQ10" s="118"/>
      <c r="LR10" s="118"/>
      <c r="LS10" s="118"/>
      <c r="LT10" s="118"/>
      <c r="LU10" s="118"/>
      <c r="LV10" s="118"/>
      <c r="LW10" s="118"/>
      <c r="LX10" s="118"/>
      <c r="LY10" s="118"/>
      <c r="LZ10" s="118"/>
      <c r="MA10" s="118"/>
      <c r="MB10" s="118"/>
      <c r="MC10" s="118"/>
      <c r="MD10" s="118"/>
      <c r="ME10" s="118"/>
      <c r="MF10" s="118"/>
      <c r="MG10" s="118"/>
      <c r="MH10" s="118"/>
      <c r="MI10" s="118"/>
      <c r="MJ10" s="118"/>
      <c r="MK10" s="118"/>
      <c r="ML10" s="118"/>
      <c r="MM10" s="118"/>
      <c r="MN10" s="118"/>
      <c r="MO10" s="118"/>
      <c r="MP10" s="118"/>
      <c r="MQ10" s="118"/>
      <c r="MR10" s="118"/>
      <c r="MS10" s="118"/>
      <c r="MT10" s="118"/>
      <c r="MU10" s="118"/>
      <c r="MV10" s="118"/>
      <c r="MW10" s="118"/>
      <c r="MX10" s="118"/>
      <c r="MY10" s="118"/>
      <c r="MZ10" s="118"/>
      <c r="NA10" s="118"/>
      <c r="NB10" s="118"/>
      <c r="NC10" s="2"/>
      <c r="ND10" s="119" t="s">
        <v>21</v>
      </c>
      <c r="NE10" s="12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1" t="s">
        <v>23</v>
      </c>
      <c r="NE11" s="121"/>
      <c r="NF11" s="121"/>
      <c r="NG11" s="121"/>
      <c r="NH11" s="121"/>
      <c r="NI11" s="121"/>
      <c r="NJ11" s="121"/>
      <c r="NK11" s="121"/>
      <c r="NL11" s="121"/>
      <c r="NM11" s="121"/>
      <c r="NN11" s="121"/>
      <c r="NO11" s="121"/>
      <c r="NP11" s="121"/>
      <c r="NQ11" s="121"/>
      <c r="NR11" s="121"/>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1"/>
      <c r="NE12" s="121"/>
      <c r="NF12" s="121"/>
      <c r="NG12" s="121"/>
      <c r="NH12" s="121"/>
      <c r="NI12" s="121"/>
      <c r="NJ12" s="121"/>
      <c r="NK12" s="121"/>
      <c r="NL12" s="121"/>
      <c r="NM12" s="121"/>
      <c r="NN12" s="121"/>
      <c r="NO12" s="121"/>
      <c r="NP12" s="121"/>
      <c r="NQ12" s="121"/>
      <c r="NR12" s="121"/>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2"/>
      <c r="NE13" s="122"/>
      <c r="NF13" s="122"/>
      <c r="NG13" s="122"/>
      <c r="NH13" s="122"/>
      <c r="NI13" s="122"/>
      <c r="NJ13" s="122"/>
      <c r="NK13" s="122"/>
      <c r="NL13" s="122"/>
      <c r="NM13" s="122"/>
      <c r="NN13" s="122"/>
      <c r="NO13" s="122"/>
      <c r="NP13" s="122"/>
      <c r="NQ13" s="122"/>
      <c r="NR13" s="122"/>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138</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05">
        <f>データ!$B$11</f>
        <v>41640</v>
      </c>
      <c r="V30" s="105"/>
      <c r="W30" s="105"/>
      <c r="X30" s="105"/>
      <c r="Y30" s="105"/>
      <c r="Z30" s="105"/>
      <c r="AA30" s="105"/>
      <c r="AB30" s="105"/>
      <c r="AC30" s="105"/>
      <c r="AD30" s="105"/>
      <c r="AE30" s="105"/>
      <c r="AF30" s="105"/>
      <c r="AG30" s="105"/>
      <c r="AH30" s="105"/>
      <c r="AI30" s="105"/>
      <c r="AJ30" s="105"/>
      <c r="AK30" s="105"/>
      <c r="AL30" s="105"/>
      <c r="AM30" s="105"/>
      <c r="AN30" s="105">
        <f>データ!$C$11</f>
        <v>42005</v>
      </c>
      <c r="AO30" s="105"/>
      <c r="AP30" s="105"/>
      <c r="AQ30" s="105"/>
      <c r="AR30" s="105"/>
      <c r="AS30" s="105"/>
      <c r="AT30" s="105"/>
      <c r="AU30" s="105"/>
      <c r="AV30" s="105"/>
      <c r="AW30" s="105"/>
      <c r="AX30" s="105"/>
      <c r="AY30" s="105"/>
      <c r="AZ30" s="105"/>
      <c r="BA30" s="105"/>
      <c r="BB30" s="105"/>
      <c r="BC30" s="105"/>
      <c r="BD30" s="105"/>
      <c r="BE30" s="105"/>
      <c r="BF30" s="105"/>
      <c r="BG30" s="105">
        <f>データ!$D$11</f>
        <v>42370</v>
      </c>
      <c r="BH30" s="105"/>
      <c r="BI30" s="105"/>
      <c r="BJ30" s="105"/>
      <c r="BK30" s="105"/>
      <c r="BL30" s="105"/>
      <c r="BM30" s="105"/>
      <c r="BN30" s="105"/>
      <c r="BO30" s="105"/>
      <c r="BP30" s="105"/>
      <c r="BQ30" s="105"/>
      <c r="BR30" s="105"/>
      <c r="BS30" s="105"/>
      <c r="BT30" s="105"/>
      <c r="BU30" s="105"/>
      <c r="BV30" s="105"/>
      <c r="BW30" s="105"/>
      <c r="BX30" s="105"/>
      <c r="BY30" s="105"/>
      <c r="BZ30" s="105">
        <f>データ!$E$11</f>
        <v>42736</v>
      </c>
      <c r="CA30" s="105"/>
      <c r="CB30" s="105"/>
      <c r="CC30" s="105"/>
      <c r="CD30" s="105"/>
      <c r="CE30" s="105"/>
      <c r="CF30" s="105"/>
      <c r="CG30" s="105"/>
      <c r="CH30" s="105"/>
      <c r="CI30" s="105"/>
      <c r="CJ30" s="105"/>
      <c r="CK30" s="105"/>
      <c r="CL30" s="105"/>
      <c r="CM30" s="105"/>
      <c r="CN30" s="105"/>
      <c r="CO30" s="105"/>
      <c r="CP30" s="105"/>
      <c r="CQ30" s="105"/>
      <c r="CR30" s="105"/>
      <c r="CS30" s="105">
        <f>データ!$F$11</f>
        <v>43101</v>
      </c>
      <c r="CT30" s="105"/>
      <c r="CU30" s="105"/>
      <c r="CV30" s="105"/>
      <c r="CW30" s="105"/>
      <c r="CX30" s="105"/>
      <c r="CY30" s="105"/>
      <c r="CZ30" s="105"/>
      <c r="DA30" s="105"/>
      <c r="DB30" s="105"/>
      <c r="DC30" s="105"/>
      <c r="DD30" s="105"/>
      <c r="DE30" s="105"/>
      <c r="DF30" s="105"/>
      <c r="DG30" s="105"/>
      <c r="DH30" s="105"/>
      <c r="DI30" s="105"/>
      <c r="DJ30" s="105"/>
      <c r="DK30" s="10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5">
        <f>データ!$B$11</f>
        <v>41640</v>
      </c>
      <c r="EM30" s="105"/>
      <c r="EN30" s="105"/>
      <c r="EO30" s="105"/>
      <c r="EP30" s="105"/>
      <c r="EQ30" s="105"/>
      <c r="ER30" s="105"/>
      <c r="ES30" s="105"/>
      <c r="ET30" s="105"/>
      <c r="EU30" s="105"/>
      <c r="EV30" s="105"/>
      <c r="EW30" s="105"/>
      <c r="EX30" s="105"/>
      <c r="EY30" s="105"/>
      <c r="EZ30" s="105"/>
      <c r="FA30" s="105"/>
      <c r="FB30" s="105"/>
      <c r="FC30" s="105"/>
      <c r="FD30" s="105"/>
      <c r="FE30" s="105">
        <f>データ!$C$11</f>
        <v>42005</v>
      </c>
      <c r="FF30" s="105"/>
      <c r="FG30" s="105"/>
      <c r="FH30" s="105"/>
      <c r="FI30" s="105"/>
      <c r="FJ30" s="105"/>
      <c r="FK30" s="105"/>
      <c r="FL30" s="105"/>
      <c r="FM30" s="105"/>
      <c r="FN30" s="105"/>
      <c r="FO30" s="105"/>
      <c r="FP30" s="105"/>
      <c r="FQ30" s="105"/>
      <c r="FR30" s="105"/>
      <c r="FS30" s="105"/>
      <c r="FT30" s="105"/>
      <c r="FU30" s="105"/>
      <c r="FV30" s="105"/>
      <c r="FW30" s="105"/>
      <c r="FX30" s="105">
        <f>データ!$D$11</f>
        <v>42370</v>
      </c>
      <c r="FY30" s="105"/>
      <c r="FZ30" s="105"/>
      <c r="GA30" s="105"/>
      <c r="GB30" s="105"/>
      <c r="GC30" s="105"/>
      <c r="GD30" s="105"/>
      <c r="GE30" s="105"/>
      <c r="GF30" s="105"/>
      <c r="GG30" s="105"/>
      <c r="GH30" s="105"/>
      <c r="GI30" s="105"/>
      <c r="GJ30" s="105"/>
      <c r="GK30" s="105"/>
      <c r="GL30" s="105"/>
      <c r="GM30" s="105"/>
      <c r="GN30" s="105"/>
      <c r="GO30" s="105"/>
      <c r="GP30" s="105"/>
      <c r="GQ30" s="105">
        <f>データ!$E$11</f>
        <v>42736</v>
      </c>
      <c r="GR30" s="105"/>
      <c r="GS30" s="105"/>
      <c r="GT30" s="105"/>
      <c r="GU30" s="105"/>
      <c r="GV30" s="105"/>
      <c r="GW30" s="105"/>
      <c r="GX30" s="105"/>
      <c r="GY30" s="105"/>
      <c r="GZ30" s="105"/>
      <c r="HA30" s="105"/>
      <c r="HB30" s="105"/>
      <c r="HC30" s="105"/>
      <c r="HD30" s="105"/>
      <c r="HE30" s="105"/>
      <c r="HF30" s="105"/>
      <c r="HG30" s="105"/>
      <c r="HH30" s="105"/>
      <c r="HI30" s="105"/>
      <c r="HJ30" s="105">
        <f>データ!$F$11</f>
        <v>43101</v>
      </c>
      <c r="HK30" s="105"/>
      <c r="HL30" s="105"/>
      <c r="HM30" s="105"/>
      <c r="HN30" s="105"/>
      <c r="HO30" s="105"/>
      <c r="HP30" s="105"/>
      <c r="HQ30" s="105"/>
      <c r="HR30" s="105"/>
      <c r="HS30" s="105"/>
      <c r="HT30" s="105"/>
      <c r="HU30" s="105"/>
      <c r="HV30" s="105"/>
      <c r="HW30" s="105"/>
      <c r="HX30" s="105"/>
      <c r="HY30" s="105"/>
      <c r="HZ30" s="105"/>
      <c r="IA30" s="105"/>
      <c r="IB30" s="10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5">
        <f>データ!$B$11</f>
        <v>41640</v>
      </c>
      <c r="JD30" s="105"/>
      <c r="JE30" s="105"/>
      <c r="JF30" s="105"/>
      <c r="JG30" s="105"/>
      <c r="JH30" s="105"/>
      <c r="JI30" s="105"/>
      <c r="JJ30" s="105"/>
      <c r="JK30" s="105"/>
      <c r="JL30" s="105"/>
      <c r="JM30" s="105"/>
      <c r="JN30" s="105"/>
      <c r="JO30" s="105"/>
      <c r="JP30" s="105"/>
      <c r="JQ30" s="105"/>
      <c r="JR30" s="105"/>
      <c r="JS30" s="105"/>
      <c r="JT30" s="105"/>
      <c r="JU30" s="105"/>
      <c r="JV30" s="105">
        <f>データ!$C$11</f>
        <v>42005</v>
      </c>
      <c r="JW30" s="105"/>
      <c r="JX30" s="105"/>
      <c r="JY30" s="105"/>
      <c r="JZ30" s="105"/>
      <c r="KA30" s="105"/>
      <c r="KB30" s="105"/>
      <c r="KC30" s="105"/>
      <c r="KD30" s="105"/>
      <c r="KE30" s="105"/>
      <c r="KF30" s="105"/>
      <c r="KG30" s="105"/>
      <c r="KH30" s="105"/>
      <c r="KI30" s="105"/>
      <c r="KJ30" s="105"/>
      <c r="KK30" s="105"/>
      <c r="KL30" s="105"/>
      <c r="KM30" s="105"/>
      <c r="KN30" s="105"/>
      <c r="KO30" s="105">
        <f>データ!$D$11</f>
        <v>42370</v>
      </c>
      <c r="KP30" s="105"/>
      <c r="KQ30" s="105"/>
      <c r="KR30" s="105"/>
      <c r="KS30" s="105"/>
      <c r="KT30" s="105"/>
      <c r="KU30" s="105"/>
      <c r="KV30" s="105"/>
      <c r="KW30" s="105"/>
      <c r="KX30" s="105"/>
      <c r="KY30" s="105"/>
      <c r="KZ30" s="105"/>
      <c r="LA30" s="105"/>
      <c r="LB30" s="105"/>
      <c r="LC30" s="105"/>
      <c r="LD30" s="105"/>
      <c r="LE30" s="105"/>
      <c r="LF30" s="105"/>
      <c r="LG30" s="105"/>
      <c r="LH30" s="105">
        <f>データ!$E$11</f>
        <v>42736</v>
      </c>
      <c r="LI30" s="105"/>
      <c r="LJ30" s="105"/>
      <c r="LK30" s="105"/>
      <c r="LL30" s="105"/>
      <c r="LM30" s="105"/>
      <c r="LN30" s="105"/>
      <c r="LO30" s="105"/>
      <c r="LP30" s="105"/>
      <c r="LQ30" s="105"/>
      <c r="LR30" s="105"/>
      <c r="LS30" s="105"/>
      <c r="LT30" s="105"/>
      <c r="LU30" s="105"/>
      <c r="LV30" s="105"/>
      <c r="LW30" s="105"/>
      <c r="LX30" s="105"/>
      <c r="LY30" s="105"/>
      <c r="LZ30" s="105"/>
      <c r="MA30" s="105">
        <f>データ!$F$11</f>
        <v>43101</v>
      </c>
      <c r="MB30" s="105"/>
      <c r="MC30" s="105"/>
      <c r="MD30" s="105"/>
      <c r="ME30" s="105"/>
      <c r="MF30" s="105"/>
      <c r="MG30" s="105"/>
      <c r="MH30" s="105"/>
      <c r="MI30" s="105"/>
      <c r="MJ30" s="105"/>
      <c r="MK30" s="105"/>
      <c r="ML30" s="105"/>
      <c r="MM30" s="105"/>
      <c r="MN30" s="105"/>
      <c r="MO30" s="105"/>
      <c r="MP30" s="105"/>
      <c r="MQ30" s="105"/>
      <c r="MR30" s="105"/>
      <c r="MS30" s="105"/>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01" t="s">
        <v>27</v>
      </c>
      <c r="K31" s="102"/>
      <c r="L31" s="102"/>
      <c r="M31" s="102"/>
      <c r="N31" s="102"/>
      <c r="O31" s="102"/>
      <c r="P31" s="102"/>
      <c r="Q31" s="102"/>
      <c r="R31" s="102"/>
      <c r="S31" s="102"/>
      <c r="T31" s="103"/>
      <c r="U31" s="104">
        <f>データ!Y7</f>
        <v>91.9</v>
      </c>
      <c r="V31" s="104"/>
      <c r="W31" s="104"/>
      <c r="X31" s="104"/>
      <c r="Y31" s="104"/>
      <c r="Z31" s="104"/>
      <c r="AA31" s="104"/>
      <c r="AB31" s="104"/>
      <c r="AC31" s="104"/>
      <c r="AD31" s="104"/>
      <c r="AE31" s="104"/>
      <c r="AF31" s="104"/>
      <c r="AG31" s="104"/>
      <c r="AH31" s="104"/>
      <c r="AI31" s="104"/>
      <c r="AJ31" s="104"/>
      <c r="AK31" s="104"/>
      <c r="AL31" s="104"/>
      <c r="AM31" s="104"/>
      <c r="AN31" s="104">
        <f>データ!Z7</f>
        <v>85</v>
      </c>
      <c r="AO31" s="104"/>
      <c r="AP31" s="104"/>
      <c r="AQ31" s="104"/>
      <c r="AR31" s="104"/>
      <c r="AS31" s="104"/>
      <c r="AT31" s="104"/>
      <c r="AU31" s="104"/>
      <c r="AV31" s="104"/>
      <c r="AW31" s="104"/>
      <c r="AX31" s="104"/>
      <c r="AY31" s="104"/>
      <c r="AZ31" s="104"/>
      <c r="BA31" s="104"/>
      <c r="BB31" s="104"/>
      <c r="BC31" s="104"/>
      <c r="BD31" s="104"/>
      <c r="BE31" s="104"/>
      <c r="BF31" s="104"/>
      <c r="BG31" s="104">
        <f>データ!AA7</f>
        <v>100.5</v>
      </c>
      <c r="BH31" s="104"/>
      <c r="BI31" s="104"/>
      <c r="BJ31" s="104"/>
      <c r="BK31" s="104"/>
      <c r="BL31" s="104"/>
      <c r="BM31" s="104"/>
      <c r="BN31" s="104"/>
      <c r="BO31" s="104"/>
      <c r="BP31" s="104"/>
      <c r="BQ31" s="104"/>
      <c r="BR31" s="104"/>
      <c r="BS31" s="104"/>
      <c r="BT31" s="104"/>
      <c r="BU31" s="104"/>
      <c r="BV31" s="104"/>
      <c r="BW31" s="104"/>
      <c r="BX31" s="104"/>
      <c r="BY31" s="104"/>
      <c r="BZ31" s="104">
        <f>データ!AB7</f>
        <v>111</v>
      </c>
      <c r="CA31" s="104"/>
      <c r="CB31" s="104"/>
      <c r="CC31" s="104"/>
      <c r="CD31" s="104"/>
      <c r="CE31" s="104"/>
      <c r="CF31" s="104"/>
      <c r="CG31" s="104"/>
      <c r="CH31" s="104"/>
      <c r="CI31" s="104"/>
      <c r="CJ31" s="104"/>
      <c r="CK31" s="104"/>
      <c r="CL31" s="104"/>
      <c r="CM31" s="104"/>
      <c r="CN31" s="104"/>
      <c r="CO31" s="104"/>
      <c r="CP31" s="104"/>
      <c r="CQ31" s="104"/>
      <c r="CR31" s="104"/>
      <c r="CS31" s="104">
        <f>データ!AC7</f>
        <v>102</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1" t="s">
        <v>27</v>
      </c>
      <c r="EB31" s="102"/>
      <c r="EC31" s="102"/>
      <c r="ED31" s="102"/>
      <c r="EE31" s="102"/>
      <c r="EF31" s="102"/>
      <c r="EG31" s="102"/>
      <c r="EH31" s="102"/>
      <c r="EI31" s="102"/>
      <c r="EJ31" s="102"/>
      <c r="EK31" s="103"/>
      <c r="EL31" s="104">
        <f>データ!AJ7</f>
        <v>0</v>
      </c>
      <c r="EM31" s="104"/>
      <c r="EN31" s="104"/>
      <c r="EO31" s="104"/>
      <c r="EP31" s="104"/>
      <c r="EQ31" s="104"/>
      <c r="ER31" s="104"/>
      <c r="ES31" s="104"/>
      <c r="ET31" s="104"/>
      <c r="EU31" s="104"/>
      <c r="EV31" s="104"/>
      <c r="EW31" s="104"/>
      <c r="EX31" s="104"/>
      <c r="EY31" s="104"/>
      <c r="EZ31" s="104"/>
      <c r="FA31" s="104"/>
      <c r="FB31" s="104"/>
      <c r="FC31" s="104"/>
      <c r="FD31" s="104"/>
      <c r="FE31" s="104">
        <f>データ!AK7</f>
        <v>0</v>
      </c>
      <c r="FF31" s="104"/>
      <c r="FG31" s="104"/>
      <c r="FH31" s="104"/>
      <c r="FI31" s="104"/>
      <c r="FJ31" s="104"/>
      <c r="FK31" s="104"/>
      <c r="FL31" s="104"/>
      <c r="FM31" s="104"/>
      <c r="FN31" s="104"/>
      <c r="FO31" s="104"/>
      <c r="FP31" s="104"/>
      <c r="FQ31" s="104"/>
      <c r="FR31" s="104"/>
      <c r="FS31" s="104"/>
      <c r="FT31" s="104"/>
      <c r="FU31" s="104"/>
      <c r="FV31" s="104"/>
      <c r="FW31" s="104"/>
      <c r="FX31" s="104">
        <f>データ!AL7</f>
        <v>0</v>
      </c>
      <c r="FY31" s="104"/>
      <c r="FZ31" s="104"/>
      <c r="GA31" s="104"/>
      <c r="GB31" s="104"/>
      <c r="GC31" s="104"/>
      <c r="GD31" s="104"/>
      <c r="GE31" s="104"/>
      <c r="GF31" s="104"/>
      <c r="GG31" s="104"/>
      <c r="GH31" s="104"/>
      <c r="GI31" s="104"/>
      <c r="GJ31" s="104"/>
      <c r="GK31" s="104"/>
      <c r="GL31" s="104"/>
      <c r="GM31" s="104"/>
      <c r="GN31" s="104"/>
      <c r="GO31" s="104"/>
      <c r="GP31" s="104"/>
      <c r="GQ31" s="104">
        <f>データ!AM7</f>
        <v>0</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1" t="s">
        <v>27</v>
      </c>
      <c r="IS31" s="102"/>
      <c r="IT31" s="102"/>
      <c r="IU31" s="102"/>
      <c r="IV31" s="102"/>
      <c r="IW31" s="102"/>
      <c r="IX31" s="102"/>
      <c r="IY31" s="102"/>
      <c r="IZ31" s="102"/>
      <c r="JA31" s="102"/>
      <c r="JB31" s="103"/>
      <c r="JC31" s="80">
        <f>データ!DK7</f>
        <v>169.2</v>
      </c>
      <c r="JD31" s="81"/>
      <c r="JE31" s="81"/>
      <c r="JF31" s="81"/>
      <c r="JG31" s="81"/>
      <c r="JH31" s="81"/>
      <c r="JI31" s="81"/>
      <c r="JJ31" s="81"/>
      <c r="JK31" s="81"/>
      <c r="JL31" s="81"/>
      <c r="JM31" s="81"/>
      <c r="JN31" s="81"/>
      <c r="JO31" s="81"/>
      <c r="JP31" s="81"/>
      <c r="JQ31" s="81"/>
      <c r="JR31" s="81"/>
      <c r="JS31" s="81"/>
      <c r="JT31" s="81"/>
      <c r="JU31" s="82"/>
      <c r="JV31" s="80">
        <f>データ!DL7</f>
        <v>180.8</v>
      </c>
      <c r="JW31" s="81"/>
      <c r="JX31" s="81"/>
      <c r="JY31" s="81"/>
      <c r="JZ31" s="81"/>
      <c r="KA31" s="81"/>
      <c r="KB31" s="81"/>
      <c r="KC31" s="81"/>
      <c r="KD31" s="81"/>
      <c r="KE31" s="81"/>
      <c r="KF31" s="81"/>
      <c r="KG31" s="81"/>
      <c r="KH31" s="81"/>
      <c r="KI31" s="81"/>
      <c r="KJ31" s="81"/>
      <c r="KK31" s="81"/>
      <c r="KL31" s="81"/>
      <c r="KM31" s="81"/>
      <c r="KN31" s="82"/>
      <c r="KO31" s="80">
        <f>データ!DM7</f>
        <v>192.5</v>
      </c>
      <c r="KP31" s="81"/>
      <c r="KQ31" s="81"/>
      <c r="KR31" s="81"/>
      <c r="KS31" s="81"/>
      <c r="KT31" s="81"/>
      <c r="KU31" s="81"/>
      <c r="KV31" s="81"/>
      <c r="KW31" s="81"/>
      <c r="KX31" s="81"/>
      <c r="KY31" s="81"/>
      <c r="KZ31" s="81"/>
      <c r="LA31" s="81"/>
      <c r="LB31" s="81"/>
      <c r="LC31" s="81"/>
      <c r="LD31" s="81"/>
      <c r="LE31" s="81"/>
      <c r="LF31" s="81"/>
      <c r="LG31" s="82"/>
      <c r="LH31" s="80">
        <f>データ!DN7</f>
        <v>237</v>
      </c>
      <c r="LI31" s="81"/>
      <c r="LJ31" s="81"/>
      <c r="LK31" s="81"/>
      <c r="LL31" s="81"/>
      <c r="LM31" s="81"/>
      <c r="LN31" s="81"/>
      <c r="LO31" s="81"/>
      <c r="LP31" s="81"/>
      <c r="LQ31" s="81"/>
      <c r="LR31" s="81"/>
      <c r="LS31" s="81"/>
      <c r="LT31" s="81"/>
      <c r="LU31" s="81"/>
      <c r="LV31" s="81"/>
      <c r="LW31" s="81"/>
      <c r="LX31" s="81"/>
      <c r="LY31" s="81"/>
      <c r="LZ31" s="82"/>
      <c r="MA31" s="80">
        <f>データ!DO7</f>
        <v>209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148" t="s">
        <v>28</v>
      </c>
      <c r="NE31" s="149"/>
      <c r="NF31" s="149"/>
      <c r="NG31" s="149"/>
      <c r="NH31" s="149"/>
      <c r="NI31" s="149"/>
      <c r="NJ31" s="149"/>
      <c r="NK31" s="149"/>
      <c r="NL31" s="149"/>
      <c r="NM31" s="149"/>
      <c r="NN31" s="149"/>
      <c r="NO31" s="149"/>
      <c r="NP31" s="149"/>
      <c r="NQ31" s="149"/>
      <c r="NR31" s="150"/>
    </row>
    <row r="32" spans="1:382" ht="13.5" customHeight="1" x14ac:dyDescent="0.15">
      <c r="A32" s="2"/>
      <c r="B32" s="22"/>
      <c r="C32" s="4"/>
      <c r="D32" s="4"/>
      <c r="E32" s="4"/>
      <c r="F32" s="4"/>
      <c r="G32" s="4"/>
      <c r="H32" s="4"/>
      <c r="I32" s="28"/>
      <c r="J32" s="101" t="s">
        <v>29</v>
      </c>
      <c r="K32" s="102"/>
      <c r="L32" s="102"/>
      <c r="M32" s="102"/>
      <c r="N32" s="102"/>
      <c r="O32" s="102"/>
      <c r="P32" s="102"/>
      <c r="Q32" s="102"/>
      <c r="R32" s="102"/>
      <c r="S32" s="102"/>
      <c r="T32" s="103"/>
      <c r="U32" s="104">
        <f>データ!AD7</f>
        <v>110.9</v>
      </c>
      <c r="V32" s="104"/>
      <c r="W32" s="104"/>
      <c r="X32" s="104"/>
      <c r="Y32" s="104"/>
      <c r="Z32" s="104"/>
      <c r="AA32" s="104"/>
      <c r="AB32" s="104"/>
      <c r="AC32" s="104"/>
      <c r="AD32" s="104"/>
      <c r="AE32" s="104"/>
      <c r="AF32" s="104"/>
      <c r="AG32" s="104"/>
      <c r="AH32" s="104"/>
      <c r="AI32" s="104"/>
      <c r="AJ32" s="104"/>
      <c r="AK32" s="104"/>
      <c r="AL32" s="104"/>
      <c r="AM32" s="104"/>
      <c r="AN32" s="104">
        <f>データ!AE7</f>
        <v>113.4</v>
      </c>
      <c r="AO32" s="104"/>
      <c r="AP32" s="104"/>
      <c r="AQ32" s="104"/>
      <c r="AR32" s="104"/>
      <c r="AS32" s="104"/>
      <c r="AT32" s="104"/>
      <c r="AU32" s="104"/>
      <c r="AV32" s="104"/>
      <c r="AW32" s="104"/>
      <c r="AX32" s="104"/>
      <c r="AY32" s="104"/>
      <c r="AZ32" s="104"/>
      <c r="BA32" s="104"/>
      <c r="BB32" s="104"/>
      <c r="BC32" s="104"/>
      <c r="BD32" s="104"/>
      <c r="BE32" s="104"/>
      <c r="BF32" s="104"/>
      <c r="BG32" s="104">
        <f>データ!AF7</f>
        <v>191.4</v>
      </c>
      <c r="BH32" s="104"/>
      <c r="BI32" s="104"/>
      <c r="BJ32" s="104"/>
      <c r="BK32" s="104"/>
      <c r="BL32" s="104"/>
      <c r="BM32" s="104"/>
      <c r="BN32" s="104"/>
      <c r="BO32" s="104"/>
      <c r="BP32" s="104"/>
      <c r="BQ32" s="104"/>
      <c r="BR32" s="104"/>
      <c r="BS32" s="104"/>
      <c r="BT32" s="104"/>
      <c r="BU32" s="104"/>
      <c r="BV32" s="104"/>
      <c r="BW32" s="104"/>
      <c r="BX32" s="104"/>
      <c r="BY32" s="104"/>
      <c r="BZ32" s="104">
        <f>データ!AG7</f>
        <v>141.30000000000001</v>
      </c>
      <c r="CA32" s="104"/>
      <c r="CB32" s="104"/>
      <c r="CC32" s="104"/>
      <c r="CD32" s="104"/>
      <c r="CE32" s="104"/>
      <c r="CF32" s="104"/>
      <c r="CG32" s="104"/>
      <c r="CH32" s="104"/>
      <c r="CI32" s="104"/>
      <c r="CJ32" s="104"/>
      <c r="CK32" s="104"/>
      <c r="CL32" s="104"/>
      <c r="CM32" s="104"/>
      <c r="CN32" s="104"/>
      <c r="CO32" s="104"/>
      <c r="CP32" s="104"/>
      <c r="CQ32" s="104"/>
      <c r="CR32" s="104"/>
      <c r="CS32" s="104">
        <f>データ!AH7</f>
        <v>128.30000000000001</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1" t="s">
        <v>29</v>
      </c>
      <c r="EB32" s="102"/>
      <c r="EC32" s="102"/>
      <c r="ED32" s="102"/>
      <c r="EE32" s="102"/>
      <c r="EF32" s="102"/>
      <c r="EG32" s="102"/>
      <c r="EH32" s="102"/>
      <c r="EI32" s="102"/>
      <c r="EJ32" s="102"/>
      <c r="EK32" s="103"/>
      <c r="EL32" s="104">
        <f>データ!AO7</f>
        <v>10</v>
      </c>
      <c r="EM32" s="104"/>
      <c r="EN32" s="104"/>
      <c r="EO32" s="104"/>
      <c r="EP32" s="104"/>
      <c r="EQ32" s="104"/>
      <c r="ER32" s="104"/>
      <c r="ES32" s="104"/>
      <c r="ET32" s="104"/>
      <c r="EU32" s="104"/>
      <c r="EV32" s="104"/>
      <c r="EW32" s="104"/>
      <c r="EX32" s="104"/>
      <c r="EY32" s="104"/>
      <c r="EZ32" s="104"/>
      <c r="FA32" s="104"/>
      <c r="FB32" s="104"/>
      <c r="FC32" s="104"/>
      <c r="FD32" s="104"/>
      <c r="FE32" s="104">
        <f>データ!AP7</f>
        <v>9.5</v>
      </c>
      <c r="FF32" s="104"/>
      <c r="FG32" s="104"/>
      <c r="FH32" s="104"/>
      <c r="FI32" s="104"/>
      <c r="FJ32" s="104"/>
      <c r="FK32" s="104"/>
      <c r="FL32" s="104"/>
      <c r="FM32" s="104"/>
      <c r="FN32" s="104"/>
      <c r="FO32" s="104"/>
      <c r="FP32" s="104"/>
      <c r="FQ32" s="104"/>
      <c r="FR32" s="104"/>
      <c r="FS32" s="104"/>
      <c r="FT32" s="104"/>
      <c r="FU32" s="104"/>
      <c r="FV32" s="104"/>
      <c r="FW32" s="104"/>
      <c r="FX32" s="104">
        <f>データ!AQ7</f>
        <v>15.1</v>
      </c>
      <c r="FY32" s="104"/>
      <c r="FZ32" s="104"/>
      <c r="GA32" s="104"/>
      <c r="GB32" s="104"/>
      <c r="GC32" s="104"/>
      <c r="GD32" s="104"/>
      <c r="GE32" s="104"/>
      <c r="GF32" s="104"/>
      <c r="GG32" s="104"/>
      <c r="GH32" s="104"/>
      <c r="GI32" s="104"/>
      <c r="GJ32" s="104"/>
      <c r="GK32" s="104"/>
      <c r="GL32" s="104"/>
      <c r="GM32" s="104"/>
      <c r="GN32" s="104"/>
      <c r="GO32" s="104"/>
      <c r="GP32" s="104"/>
      <c r="GQ32" s="104">
        <f>データ!AR7</f>
        <v>15</v>
      </c>
      <c r="GR32" s="104"/>
      <c r="GS32" s="104"/>
      <c r="GT32" s="104"/>
      <c r="GU32" s="104"/>
      <c r="GV32" s="104"/>
      <c r="GW32" s="104"/>
      <c r="GX32" s="104"/>
      <c r="GY32" s="104"/>
      <c r="GZ32" s="104"/>
      <c r="HA32" s="104"/>
      <c r="HB32" s="104"/>
      <c r="HC32" s="104"/>
      <c r="HD32" s="104"/>
      <c r="HE32" s="104"/>
      <c r="HF32" s="104"/>
      <c r="HG32" s="104"/>
      <c r="HH32" s="104"/>
      <c r="HI32" s="104"/>
      <c r="HJ32" s="104">
        <f>データ!AS7</f>
        <v>10.5</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1" t="s">
        <v>29</v>
      </c>
      <c r="IS32" s="102"/>
      <c r="IT32" s="102"/>
      <c r="IU32" s="102"/>
      <c r="IV32" s="102"/>
      <c r="IW32" s="102"/>
      <c r="IX32" s="102"/>
      <c r="IY32" s="102"/>
      <c r="IZ32" s="102"/>
      <c r="JA32" s="102"/>
      <c r="JB32" s="103"/>
      <c r="JC32" s="80">
        <f>データ!DP7</f>
        <v>182.5</v>
      </c>
      <c r="JD32" s="81"/>
      <c r="JE32" s="81"/>
      <c r="JF32" s="81"/>
      <c r="JG32" s="81"/>
      <c r="JH32" s="81"/>
      <c r="JI32" s="81"/>
      <c r="JJ32" s="81"/>
      <c r="JK32" s="81"/>
      <c r="JL32" s="81"/>
      <c r="JM32" s="81"/>
      <c r="JN32" s="81"/>
      <c r="JO32" s="81"/>
      <c r="JP32" s="81"/>
      <c r="JQ32" s="81"/>
      <c r="JR32" s="81"/>
      <c r="JS32" s="81"/>
      <c r="JT32" s="81"/>
      <c r="JU32" s="82"/>
      <c r="JV32" s="80">
        <f>データ!DQ7</f>
        <v>185.2</v>
      </c>
      <c r="JW32" s="81"/>
      <c r="JX32" s="81"/>
      <c r="JY32" s="81"/>
      <c r="JZ32" s="81"/>
      <c r="KA32" s="81"/>
      <c r="KB32" s="81"/>
      <c r="KC32" s="81"/>
      <c r="KD32" s="81"/>
      <c r="KE32" s="81"/>
      <c r="KF32" s="81"/>
      <c r="KG32" s="81"/>
      <c r="KH32" s="81"/>
      <c r="KI32" s="81"/>
      <c r="KJ32" s="81"/>
      <c r="KK32" s="81"/>
      <c r="KL32" s="81"/>
      <c r="KM32" s="81"/>
      <c r="KN32" s="82"/>
      <c r="KO32" s="80">
        <f>データ!DR7</f>
        <v>184.1</v>
      </c>
      <c r="KP32" s="81"/>
      <c r="KQ32" s="81"/>
      <c r="KR32" s="81"/>
      <c r="KS32" s="81"/>
      <c r="KT32" s="81"/>
      <c r="KU32" s="81"/>
      <c r="KV32" s="81"/>
      <c r="KW32" s="81"/>
      <c r="KX32" s="81"/>
      <c r="KY32" s="81"/>
      <c r="KZ32" s="81"/>
      <c r="LA32" s="81"/>
      <c r="LB32" s="81"/>
      <c r="LC32" s="81"/>
      <c r="LD32" s="81"/>
      <c r="LE32" s="81"/>
      <c r="LF32" s="81"/>
      <c r="LG32" s="82"/>
      <c r="LH32" s="80">
        <f>データ!DS7</f>
        <v>186.8</v>
      </c>
      <c r="LI32" s="81"/>
      <c r="LJ32" s="81"/>
      <c r="LK32" s="81"/>
      <c r="LL32" s="81"/>
      <c r="LM32" s="81"/>
      <c r="LN32" s="81"/>
      <c r="LO32" s="81"/>
      <c r="LP32" s="81"/>
      <c r="LQ32" s="81"/>
      <c r="LR32" s="81"/>
      <c r="LS32" s="81"/>
      <c r="LT32" s="81"/>
      <c r="LU32" s="81"/>
      <c r="LV32" s="81"/>
      <c r="LW32" s="81"/>
      <c r="LX32" s="81"/>
      <c r="LY32" s="81"/>
      <c r="LZ32" s="82"/>
      <c r="MA32" s="80">
        <f>データ!DT7</f>
        <v>181.6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5" t="s">
        <v>137</v>
      </c>
      <c r="NE32" s="146"/>
      <c r="NF32" s="146"/>
      <c r="NG32" s="146"/>
      <c r="NH32" s="146"/>
      <c r="NI32" s="146"/>
      <c r="NJ32" s="146"/>
      <c r="NK32" s="146"/>
      <c r="NL32" s="146"/>
      <c r="NM32" s="146"/>
      <c r="NN32" s="146"/>
      <c r="NO32" s="146"/>
      <c r="NP32" s="146"/>
      <c r="NQ32" s="146"/>
      <c r="NR32" s="147"/>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5"/>
      <c r="NE33" s="146"/>
      <c r="NF33" s="146"/>
      <c r="NG33" s="146"/>
      <c r="NH33" s="146"/>
      <c r="NI33" s="146"/>
      <c r="NJ33" s="146"/>
      <c r="NK33" s="146"/>
      <c r="NL33" s="146"/>
      <c r="NM33" s="146"/>
      <c r="NN33" s="146"/>
      <c r="NO33" s="146"/>
      <c r="NP33" s="146"/>
      <c r="NQ33" s="146"/>
      <c r="NR33" s="147"/>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5"/>
      <c r="NE34" s="146"/>
      <c r="NF34" s="146"/>
      <c r="NG34" s="146"/>
      <c r="NH34" s="146"/>
      <c r="NI34" s="146"/>
      <c r="NJ34" s="146"/>
      <c r="NK34" s="146"/>
      <c r="NL34" s="146"/>
      <c r="NM34" s="146"/>
      <c r="NN34" s="146"/>
      <c r="NO34" s="146"/>
      <c r="NP34" s="146"/>
      <c r="NQ34" s="146"/>
      <c r="NR34" s="147"/>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5"/>
      <c r="NE35" s="146"/>
      <c r="NF35" s="146"/>
      <c r="NG35" s="146"/>
      <c r="NH35" s="146"/>
      <c r="NI35" s="146"/>
      <c r="NJ35" s="146"/>
      <c r="NK35" s="146"/>
      <c r="NL35" s="146"/>
      <c r="NM35" s="146"/>
      <c r="NN35" s="146"/>
      <c r="NO35" s="146"/>
      <c r="NP35" s="146"/>
      <c r="NQ35" s="146"/>
      <c r="NR35" s="147"/>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5"/>
      <c r="NE36" s="146"/>
      <c r="NF36" s="146"/>
      <c r="NG36" s="146"/>
      <c r="NH36" s="146"/>
      <c r="NI36" s="146"/>
      <c r="NJ36" s="146"/>
      <c r="NK36" s="146"/>
      <c r="NL36" s="146"/>
      <c r="NM36" s="146"/>
      <c r="NN36" s="146"/>
      <c r="NO36" s="146"/>
      <c r="NP36" s="146"/>
      <c r="NQ36" s="146"/>
      <c r="NR36" s="147"/>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5"/>
      <c r="NE37" s="146"/>
      <c r="NF37" s="146"/>
      <c r="NG37" s="146"/>
      <c r="NH37" s="146"/>
      <c r="NI37" s="146"/>
      <c r="NJ37" s="146"/>
      <c r="NK37" s="146"/>
      <c r="NL37" s="146"/>
      <c r="NM37" s="146"/>
      <c r="NN37" s="146"/>
      <c r="NO37" s="146"/>
      <c r="NP37" s="146"/>
      <c r="NQ37" s="146"/>
      <c r="NR37" s="147"/>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5"/>
      <c r="NE38" s="146"/>
      <c r="NF38" s="146"/>
      <c r="NG38" s="146"/>
      <c r="NH38" s="146"/>
      <c r="NI38" s="146"/>
      <c r="NJ38" s="146"/>
      <c r="NK38" s="146"/>
      <c r="NL38" s="146"/>
      <c r="NM38" s="146"/>
      <c r="NN38" s="146"/>
      <c r="NO38" s="146"/>
      <c r="NP38" s="146"/>
      <c r="NQ38" s="146"/>
      <c r="NR38" s="147"/>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5"/>
      <c r="NE39" s="146"/>
      <c r="NF39" s="146"/>
      <c r="NG39" s="146"/>
      <c r="NH39" s="146"/>
      <c r="NI39" s="146"/>
      <c r="NJ39" s="146"/>
      <c r="NK39" s="146"/>
      <c r="NL39" s="146"/>
      <c r="NM39" s="146"/>
      <c r="NN39" s="146"/>
      <c r="NO39" s="146"/>
      <c r="NP39" s="146"/>
      <c r="NQ39" s="146"/>
      <c r="NR39" s="147"/>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5"/>
      <c r="NE40" s="146"/>
      <c r="NF40" s="146"/>
      <c r="NG40" s="146"/>
      <c r="NH40" s="146"/>
      <c r="NI40" s="146"/>
      <c r="NJ40" s="146"/>
      <c r="NK40" s="146"/>
      <c r="NL40" s="146"/>
      <c r="NM40" s="146"/>
      <c r="NN40" s="146"/>
      <c r="NO40" s="146"/>
      <c r="NP40" s="146"/>
      <c r="NQ40" s="146"/>
      <c r="NR40" s="147"/>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5"/>
      <c r="NE41" s="146"/>
      <c r="NF41" s="146"/>
      <c r="NG41" s="146"/>
      <c r="NH41" s="146"/>
      <c r="NI41" s="146"/>
      <c r="NJ41" s="146"/>
      <c r="NK41" s="146"/>
      <c r="NL41" s="146"/>
      <c r="NM41" s="146"/>
      <c r="NN41" s="146"/>
      <c r="NO41" s="146"/>
      <c r="NP41" s="146"/>
      <c r="NQ41" s="146"/>
      <c r="NR41" s="147"/>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5"/>
      <c r="NE42" s="146"/>
      <c r="NF42" s="146"/>
      <c r="NG42" s="146"/>
      <c r="NH42" s="146"/>
      <c r="NI42" s="146"/>
      <c r="NJ42" s="146"/>
      <c r="NK42" s="146"/>
      <c r="NL42" s="146"/>
      <c r="NM42" s="146"/>
      <c r="NN42" s="146"/>
      <c r="NO42" s="146"/>
      <c r="NP42" s="146"/>
      <c r="NQ42" s="146"/>
      <c r="NR42" s="147"/>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5"/>
      <c r="NE43" s="146"/>
      <c r="NF43" s="146"/>
      <c r="NG43" s="146"/>
      <c r="NH43" s="146"/>
      <c r="NI43" s="146"/>
      <c r="NJ43" s="146"/>
      <c r="NK43" s="146"/>
      <c r="NL43" s="146"/>
      <c r="NM43" s="146"/>
      <c r="NN43" s="146"/>
      <c r="NO43" s="146"/>
      <c r="NP43" s="146"/>
      <c r="NQ43" s="146"/>
      <c r="NR43" s="147"/>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5"/>
      <c r="NE44" s="146"/>
      <c r="NF44" s="146"/>
      <c r="NG44" s="146"/>
      <c r="NH44" s="146"/>
      <c r="NI44" s="146"/>
      <c r="NJ44" s="146"/>
      <c r="NK44" s="146"/>
      <c r="NL44" s="146"/>
      <c r="NM44" s="146"/>
      <c r="NN44" s="146"/>
      <c r="NO44" s="146"/>
      <c r="NP44" s="146"/>
      <c r="NQ44" s="146"/>
      <c r="NR44" s="147"/>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5"/>
      <c r="NE45" s="146"/>
      <c r="NF45" s="146"/>
      <c r="NG45" s="146"/>
      <c r="NH45" s="146"/>
      <c r="NI45" s="146"/>
      <c r="NJ45" s="146"/>
      <c r="NK45" s="146"/>
      <c r="NL45" s="146"/>
      <c r="NM45" s="146"/>
      <c r="NN45" s="146"/>
      <c r="NO45" s="146"/>
      <c r="NP45" s="146"/>
      <c r="NQ45" s="146"/>
      <c r="NR45" s="147"/>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5"/>
      <c r="NE46" s="146"/>
      <c r="NF46" s="146"/>
      <c r="NG46" s="146"/>
      <c r="NH46" s="146"/>
      <c r="NI46" s="146"/>
      <c r="NJ46" s="146"/>
      <c r="NK46" s="146"/>
      <c r="NL46" s="146"/>
      <c r="NM46" s="146"/>
      <c r="NN46" s="146"/>
      <c r="NO46" s="146"/>
      <c r="NP46" s="146"/>
      <c r="NQ46" s="146"/>
      <c r="NR46" s="147"/>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5"/>
      <c r="NE47" s="146"/>
      <c r="NF47" s="146"/>
      <c r="NG47" s="146"/>
      <c r="NH47" s="146"/>
      <c r="NI47" s="146"/>
      <c r="NJ47" s="146"/>
      <c r="NK47" s="146"/>
      <c r="NL47" s="146"/>
      <c r="NM47" s="146"/>
      <c r="NN47" s="146"/>
      <c r="NO47" s="146"/>
      <c r="NP47" s="146"/>
      <c r="NQ47" s="146"/>
      <c r="NR47" s="147"/>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48" t="s">
        <v>30</v>
      </c>
      <c r="NE48" s="149"/>
      <c r="NF48" s="149"/>
      <c r="NG48" s="149"/>
      <c r="NH48" s="149"/>
      <c r="NI48" s="149"/>
      <c r="NJ48" s="149"/>
      <c r="NK48" s="149"/>
      <c r="NL48" s="149"/>
      <c r="NM48" s="149"/>
      <c r="NN48" s="149"/>
      <c r="NO48" s="149"/>
      <c r="NP48" s="149"/>
      <c r="NQ48" s="149"/>
      <c r="NR48" s="15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5" t="s">
        <v>139</v>
      </c>
      <c r="NE49" s="146"/>
      <c r="NF49" s="146"/>
      <c r="NG49" s="146"/>
      <c r="NH49" s="146"/>
      <c r="NI49" s="146"/>
      <c r="NJ49" s="146"/>
      <c r="NK49" s="146"/>
      <c r="NL49" s="146"/>
      <c r="NM49" s="146"/>
      <c r="NN49" s="146"/>
      <c r="NO49" s="146"/>
      <c r="NP49" s="146"/>
      <c r="NQ49" s="146"/>
      <c r="NR49" s="147"/>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5"/>
      <c r="NE50" s="146"/>
      <c r="NF50" s="146"/>
      <c r="NG50" s="146"/>
      <c r="NH50" s="146"/>
      <c r="NI50" s="146"/>
      <c r="NJ50" s="146"/>
      <c r="NK50" s="146"/>
      <c r="NL50" s="146"/>
      <c r="NM50" s="146"/>
      <c r="NN50" s="146"/>
      <c r="NO50" s="146"/>
      <c r="NP50" s="146"/>
      <c r="NQ50" s="146"/>
      <c r="NR50" s="147"/>
    </row>
    <row r="51" spans="1:382" ht="13.5" customHeight="1" x14ac:dyDescent="0.15">
      <c r="A51" s="2"/>
      <c r="B51" s="22"/>
      <c r="C51" s="4"/>
      <c r="D51" s="4"/>
      <c r="E51" s="4"/>
      <c r="F51" s="4"/>
      <c r="G51" s="34"/>
      <c r="H51" s="34"/>
      <c r="I51" s="4"/>
      <c r="J51" s="4"/>
      <c r="K51" s="4"/>
      <c r="L51" s="4"/>
      <c r="M51" s="4"/>
      <c r="N51" s="4"/>
      <c r="O51" s="4"/>
      <c r="P51" s="4"/>
      <c r="Q51" s="4"/>
      <c r="R51" s="26"/>
      <c r="S51" s="26"/>
      <c r="T51" s="26"/>
      <c r="U51" s="105">
        <f>データ!$B$11</f>
        <v>41640</v>
      </c>
      <c r="V51" s="105"/>
      <c r="W51" s="105"/>
      <c r="X51" s="105"/>
      <c r="Y51" s="105"/>
      <c r="Z51" s="105"/>
      <c r="AA51" s="105"/>
      <c r="AB51" s="105"/>
      <c r="AC51" s="105"/>
      <c r="AD51" s="105"/>
      <c r="AE51" s="105"/>
      <c r="AF51" s="105"/>
      <c r="AG51" s="105"/>
      <c r="AH51" s="105"/>
      <c r="AI51" s="105"/>
      <c r="AJ51" s="105"/>
      <c r="AK51" s="105"/>
      <c r="AL51" s="105"/>
      <c r="AM51" s="105"/>
      <c r="AN51" s="105">
        <f>データ!$C$11</f>
        <v>42005</v>
      </c>
      <c r="AO51" s="105"/>
      <c r="AP51" s="105"/>
      <c r="AQ51" s="105"/>
      <c r="AR51" s="105"/>
      <c r="AS51" s="105"/>
      <c r="AT51" s="105"/>
      <c r="AU51" s="105"/>
      <c r="AV51" s="105"/>
      <c r="AW51" s="105"/>
      <c r="AX51" s="105"/>
      <c r="AY51" s="105"/>
      <c r="AZ51" s="105"/>
      <c r="BA51" s="105"/>
      <c r="BB51" s="105"/>
      <c r="BC51" s="105"/>
      <c r="BD51" s="105"/>
      <c r="BE51" s="105"/>
      <c r="BF51" s="105"/>
      <c r="BG51" s="105">
        <f>データ!$D$11</f>
        <v>42370</v>
      </c>
      <c r="BH51" s="105"/>
      <c r="BI51" s="105"/>
      <c r="BJ51" s="105"/>
      <c r="BK51" s="105"/>
      <c r="BL51" s="105"/>
      <c r="BM51" s="105"/>
      <c r="BN51" s="105"/>
      <c r="BO51" s="105"/>
      <c r="BP51" s="105"/>
      <c r="BQ51" s="105"/>
      <c r="BR51" s="105"/>
      <c r="BS51" s="105"/>
      <c r="BT51" s="105"/>
      <c r="BU51" s="105"/>
      <c r="BV51" s="105"/>
      <c r="BW51" s="105"/>
      <c r="BX51" s="105"/>
      <c r="BY51" s="105"/>
      <c r="BZ51" s="105">
        <f>データ!$E$11</f>
        <v>42736</v>
      </c>
      <c r="CA51" s="105"/>
      <c r="CB51" s="105"/>
      <c r="CC51" s="105"/>
      <c r="CD51" s="105"/>
      <c r="CE51" s="105"/>
      <c r="CF51" s="105"/>
      <c r="CG51" s="105"/>
      <c r="CH51" s="105"/>
      <c r="CI51" s="105"/>
      <c r="CJ51" s="105"/>
      <c r="CK51" s="105"/>
      <c r="CL51" s="105"/>
      <c r="CM51" s="105"/>
      <c r="CN51" s="105"/>
      <c r="CO51" s="105"/>
      <c r="CP51" s="105"/>
      <c r="CQ51" s="105"/>
      <c r="CR51" s="105"/>
      <c r="CS51" s="105">
        <f>データ!$F$11</f>
        <v>43101</v>
      </c>
      <c r="CT51" s="105"/>
      <c r="CU51" s="105"/>
      <c r="CV51" s="105"/>
      <c r="CW51" s="105"/>
      <c r="CX51" s="105"/>
      <c r="CY51" s="105"/>
      <c r="CZ51" s="105"/>
      <c r="DA51" s="105"/>
      <c r="DB51" s="105"/>
      <c r="DC51" s="105"/>
      <c r="DD51" s="105"/>
      <c r="DE51" s="105"/>
      <c r="DF51" s="105"/>
      <c r="DG51" s="105"/>
      <c r="DH51" s="105"/>
      <c r="DI51" s="105"/>
      <c r="DJ51" s="105"/>
      <c r="DK51" s="10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5">
        <f>データ!$B$11</f>
        <v>41640</v>
      </c>
      <c r="EM51" s="105"/>
      <c r="EN51" s="105"/>
      <c r="EO51" s="105"/>
      <c r="EP51" s="105"/>
      <c r="EQ51" s="105"/>
      <c r="ER51" s="105"/>
      <c r="ES51" s="105"/>
      <c r="ET51" s="105"/>
      <c r="EU51" s="105"/>
      <c r="EV51" s="105"/>
      <c r="EW51" s="105"/>
      <c r="EX51" s="105"/>
      <c r="EY51" s="105"/>
      <c r="EZ51" s="105"/>
      <c r="FA51" s="105"/>
      <c r="FB51" s="105"/>
      <c r="FC51" s="105"/>
      <c r="FD51" s="105"/>
      <c r="FE51" s="105">
        <f>データ!$C$11</f>
        <v>42005</v>
      </c>
      <c r="FF51" s="105"/>
      <c r="FG51" s="105"/>
      <c r="FH51" s="105"/>
      <c r="FI51" s="105"/>
      <c r="FJ51" s="105"/>
      <c r="FK51" s="105"/>
      <c r="FL51" s="105"/>
      <c r="FM51" s="105"/>
      <c r="FN51" s="105"/>
      <c r="FO51" s="105"/>
      <c r="FP51" s="105"/>
      <c r="FQ51" s="105"/>
      <c r="FR51" s="105"/>
      <c r="FS51" s="105"/>
      <c r="FT51" s="105"/>
      <c r="FU51" s="105"/>
      <c r="FV51" s="105"/>
      <c r="FW51" s="105"/>
      <c r="FX51" s="105">
        <f>データ!$D$11</f>
        <v>42370</v>
      </c>
      <c r="FY51" s="105"/>
      <c r="FZ51" s="105"/>
      <c r="GA51" s="105"/>
      <c r="GB51" s="105"/>
      <c r="GC51" s="105"/>
      <c r="GD51" s="105"/>
      <c r="GE51" s="105"/>
      <c r="GF51" s="105"/>
      <c r="GG51" s="105"/>
      <c r="GH51" s="105"/>
      <c r="GI51" s="105"/>
      <c r="GJ51" s="105"/>
      <c r="GK51" s="105"/>
      <c r="GL51" s="105"/>
      <c r="GM51" s="105"/>
      <c r="GN51" s="105"/>
      <c r="GO51" s="105"/>
      <c r="GP51" s="105"/>
      <c r="GQ51" s="105">
        <f>データ!$E$11</f>
        <v>42736</v>
      </c>
      <c r="GR51" s="105"/>
      <c r="GS51" s="105"/>
      <c r="GT51" s="105"/>
      <c r="GU51" s="105"/>
      <c r="GV51" s="105"/>
      <c r="GW51" s="105"/>
      <c r="GX51" s="105"/>
      <c r="GY51" s="105"/>
      <c r="GZ51" s="105"/>
      <c r="HA51" s="105"/>
      <c r="HB51" s="105"/>
      <c r="HC51" s="105"/>
      <c r="HD51" s="105"/>
      <c r="HE51" s="105"/>
      <c r="HF51" s="105"/>
      <c r="HG51" s="105"/>
      <c r="HH51" s="105"/>
      <c r="HI51" s="105"/>
      <c r="HJ51" s="105">
        <f>データ!$F$11</f>
        <v>43101</v>
      </c>
      <c r="HK51" s="105"/>
      <c r="HL51" s="105"/>
      <c r="HM51" s="105"/>
      <c r="HN51" s="105"/>
      <c r="HO51" s="105"/>
      <c r="HP51" s="105"/>
      <c r="HQ51" s="105"/>
      <c r="HR51" s="105"/>
      <c r="HS51" s="105"/>
      <c r="HT51" s="105"/>
      <c r="HU51" s="105"/>
      <c r="HV51" s="105"/>
      <c r="HW51" s="105"/>
      <c r="HX51" s="105"/>
      <c r="HY51" s="105"/>
      <c r="HZ51" s="105"/>
      <c r="IA51" s="105"/>
      <c r="IB51" s="10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5">
        <f>データ!$B$11</f>
        <v>41640</v>
      </c>
      <c r="JD51" s="105"/>
      <c r="JE51" s="105"/>
      <c r="JF51" s="105"/>
      <c r="JG51" s="105"/>
      <c r="JH51" s="105"/>
      <c r="JI51" s="105"/>
      <c r="JJ51" s="105"/>
      <c r="JK51" s="105"/>
      <c r="JL51" s="105"/>
      <c r="JM51" s="105"/>
      <c r="JN51" s="105"/>
      <c r="JO51" s="105"/>
      <c r="JP51" s="105"/>
      <c r="JQ51" s="105"/>
      <c r="JR51" s="105"/>
      <c r="JS51" s="105"/>
      <c r="JT51" s="105"/>
      <c r="JU51" s="105"/>
      <c r="JV51" s="105">
        <f>データ!$C$11</f>
        <v>42005</v>
      </c>
      <c r="JW51" s="105"/>
      <c r="JX51" s="105"/>
      <c r="JY51" s="105"/>
      <c r="JZ51" s="105"/>
      <c r="KA51" s="105"/>
      <c r="KB51" s="105"/>
      <c r="KC51" s="105"/>
      <c r="KD51" s="105"/>
      <c r="KE51" s="105"/>
      <c r="KF51" s="105"/>
      <c r="KG51" s="105"/>
      <c r="KH51" s="105"/>
      <c r="KI51" s="105"/>
      <c r="KJ51" s="105"/>
      <c r="KK51" s="105"/>
      <c r="KL51" s="105"/>
      <c r="KM51" s="105"/>
      <c r="KN51" s="105"/>
      <c r="KO51" s="105">
        <f>データ!$D$11</f>
        <v>42370</v>
      </c>
      <c r="KP51" s="105"/>
      <c r="KQ51" s="105"/>
      <c r="KR51" s="105"/>
      <c r="KS51" s="105"/>
      <c r="KT51" s="105"/>
      <c r="KU51" s="105"/>
      <c r="KV51" s="105"/>
      <c r="KW51" s="105"/>
      <c r="KX51" s="105"/>
      <c r="KY51" s="105"/>
      <c r="KZ51" s="105"/>
      <c r="LA51" s="105"/>
      <c r="LB51" s="105"/>
      <c r="LC51" s="105"/>
      <c r="LD51" s="105"/>
      <c r="LE51" s="105"/>
      <c r="LF51" s="105"/>
      <c r="LG51" s="105"/>
      <c r="LH51" s="105">
        <f>データ!$E$11</f>
        <v>42736</v>
      </c>
      <c r="LI51" s="105"/>
      <c r="LJ51" s="105"/>
      <c r="LK51" s="105"/>
      <c r="LL51" s="105"/>
      <c r="LM51" s="105"/>
      <c r="LN51" s="105"/>
      <c r="LO51" s="105"/>
      <c r="LP51" s="105"/>
      <c r="LQ51" s="105"/>
      <c r="LR51" s="105"/>
      <c r="LS51" s="105"/>
      <c r="LT51" s="105"/>
      <c r="LU51" s="105"/>
      <c r="LV51" s="105"/>
      <c r="LW51" s="105"/>
      <c r="LX51" s="105"/>
      <c r="LY51" s="105"/>
      <c r="LZ51" s="105"/>
      <c r="MA51" s="105">
        <f>データ!$F$11</f>
        <v>43101</v>
      </c>
      <c r="MB51" s="105"/>
      <c r="MC51" s="105"/>
      <c r="MD51" s="105"/>
      <c r="ME51" s="105"/>
      <c r="MF51" s="105"/>
      <c r="MG51" s="105"/>
      <c r="MH51" s="105"/>
      <c r="MI51" s="105"/>
      <c r="MJ51" s="105"/>
      <c r="MK51" s="105"/>
      <c r="ML51" s="105"/>
      <c r="MM51" s="105"/>
      <c r="MN51" s="105"/>
      <c r="MO51" s="105"/>
      <c r="MP51" s="105"/>
      <c r="MQ51" s="105"/>
      <c r="MR51" s="105"/>
      <c r="MS51" s="105"/>
      <c r="MT51" s="4"/>
      <c r="MU51" s="4"/>
      <c r="MV51" s="4"/>
      <c r="MW51" s="4"/>
      <c r="MX51" s="4"/>
      <c r="MY51" s="4"/>
      <c r="MZ51" s="4"/>
      <c r="NA51" s="4"/>
      <c r="NB51" s="23"/>
      <c r="NC51" s="2"/>
      <c r="ND51" s="145"/>
      <c r="NE51" s="146"/>
      <c r="NF51" s="146"/>
      <c r="NG51" s="146"/>
      <c r="NH51" s="146"/>
      <c r="NI51" s="146"/>
      <c r="NJ51" s="146"/>
      <c r="NK51" s="146"/>
      <c r="NL51" s="146"/>
      <c r="NM51" s="146"/>
      <c r="NN51" s="146"/>
      <c r="NO51" s="146"/>
      <c r="NP51" s="146"/>
      <c r="NQ51" s="146"/>
      <c r="NR51" s="147"/>
    </row>
    <row r="52" spans="1:382" ht="13.5" customHeight="1" x14ac:dyDescent="0.15">
      <c r="A52" s="2"/>
      <c r="B52" s="22"/>
      <c r="C52" s="4"/>
      <c r="D52" s="4"/>
      <c r="E52" s="4"/>
      <c r="F52" s="4"/>
      <c r="G52" s="34"/>
      <c r="H52" s="34"/>
      <c r="I52" s="28"/>
      <c r="J52" s="101" t="s">
        <v>27</v>
      </c>
      <c r="K52" s="102"/>
      <c r="L52" s="102"/>
      <c r="M52" s="102"/>
      <c r="N52" s="102"/>
      <c r="O52" s="102"/>
      <c r="P52" s="102"/>
      <c r="Q52" s="102"/>
      <c r="R52" s="102"/>
      <c r="S52" s="102"/>
      <c r="T52" s="103"/>
      <c r="U52" s="100">
        <f>データ!AU7</f>
        <v>0</v>
      </c>
      <c r="V52" s="100"/>
      <c r="W52" s="100"/>
      <c r="X52" s="100"/>
      <c r="Y52" s="100"/>
      <c r="Z52" s="100"/>
      <c r="AA52" s="100"/>
      <c r="AB52" s="100"/>
      <c r="AC52" s="100"/>
      <c r="AD52" s="100"/>
      <c r="AE52" s="100"/>
      <c r="AF52" s="100"/>
      <c r="AG52" s="100"/>
      <c r="AH52" s="100"/>
      <c r="AI52" s="100"/>
      <c r="AJ52" s="100"/>
      <c r="AK52" s="100"/>
      <c r="AL52" s="100"/>
      <c r="AM52" s="100"/>
      <c r="AN52" s="100">
        <f>データ!AV7</f>
        <v>0</v>
      </c>
      <c r="AO52" s="100"/>
      <c r="AP52" s="100"/>
      <c r="AQ52" s="100"/>
      <c r="AR52" s="100"/>
      <c r="AS52" s="100"/>
      <c r="AT52" s="100"/>
      <c r="AU52" s="100"/>
      <c r="AV52" s="100"/>
      <c r="AW52" s="100"/>
      <c r="AX52" s="100"/>
      <c r="AY52" s="100"/>
      <c r="AZ52" s="100"/>
      <c r="BA52" s="100"/>
      <c r="BB52" s="100"/>
      <c r="BC52" s="100"/>
      <c r="BD52" s="100"/>
      <c r="BE52" s="100"/>
      <c r="BF52" s="100"/>
      <c r="BG52" s="100">
        <f>データ!AW7</f>
        <v>0</v>
      </c>
      <c r="BH52" s="100"/>
      <c r="BI52" s="100"/>
      <c r="BJ52" s="100"/>
      <c r="BK52" s="100"/>
      <c r="BL52" s="100"/>
      <c r="BM52" s="100"/>
      <c r="BN52" s="100"/>
      <c r="BO52" s="100"/>
      <c r="BP52" s="100"/>
      <c r="BQ52" s="100"/>
      <c r="BR52" s="100"/>
      <c r="BS52" s="100"/>
      <c r="BT52" s="100"/>
      <c r="BU52" s="100"/>
      <c r="BV52" s="100"/>
      <c r="BW52" s="100"/>
      <c r="BX52" s="100"/>
      <c r="BY52" s="100"/>
      <c r="BZ52" s="100">
        <f>データ!AX7</f>
        <v>0</v>
      </c>
      <c r="CA52" s="100"/>
      <c r="CB52" s="100"/>
      <c r="CC52" s="100"/>
      <c r="CD52" s="100"/>
      <c r="CE52" s="100"/>
      <c r="CF52" s="100"/>
      <c r="CG52" s="100"/>
      <c r="CH52" s="100"/>
      <c r="CI52" s="100"/>
      <c r="CJ52" s="100"/>
      <c r="CK52" s="100"/>
      <c r="CL52" s="100"/>
      <c r="CM52" s="100"/>
      <c r="CN52" s="100"/>
      <c r="CO52" s="100"/>
      <c r="CP52" s="100"/>
      <c r="CQ52" s="100"/>
      <c r="CR52" s="100"/>
      <c r="CS52" s="100">
        <f>データ!AY7</f>
        <v>0</v>
      </c>
      <c r="CT52" s="100"/>
      <c r="CU52" s="100"/>
      <c r="CV52" s="100"/>
      <c r="CW52" s="100"/>
      <c r="CX52" s="100"/>
      <c r="CY52" s="100"/>
      <c r="CZ52" s="100"/>
      <c r="DA52" s="100"/>
      <c r="DB52" s="100"/>
      <c r="DC52" s="100"/>
      <c r="DD52" s="100"/>
      <c r="DE52" s="100"/>
      <c r="DF52" s="100"/>
      <c r="DG52" s="100"/>
      <c r="DH52" s="100"/>
      <c r="DI52" s="100"/>
      <c r="DJ52" s="100"/>
      <c r="DK52" s="100"/>
      <c r="DL52" s="29"/>
      <c r="DM52" s="29"/>
      <c r="DN52" s="29"/>
      <c r="DO52" s="29"/>
      <c r="DP52" s="29"/>
      <c r="DQ52" s="29"/>
      <c r="DR52" s="29"/>
      <c r="DS52" s="29"/>
      <c r="DT52" s="29"/>
      <c r="DU52" s="29"/>
      <c r="DV52" s="29"/>
      <c r="DW52" s="29"/>
      <c r="DX52" s="29"/>
      <c r="DY52" s="29"/>
      <c r="DZ52" s="29"/>
      <c r="EA52" s="101" t="s">
        <v>27</v>
      </c>
      <c r="EB52" s="102"/>
      <c r="EC52" s="102"/>
      <c r="ED52" s="102"/>
      <c r="EE52" s="102"/>
      <c r="EF52" s="102"/>
      <c r="EG52" s="102"/>
      <c r="EH52" s="102"/>
      <c r="EI52" s="102"/>
      <c r="EJ52" s="102"/>
      <c r="EK52" s="103"/>
      <c r="EL52" s="104">
        <f>データ!BF7</f>
        <v>12.2</v>
      </c>
      <c r="EM52" s="104"/>
      <c r="EN52" s="104"/>
      <c r="EO52" s="104"/>
      <c r="EP52" s="104"/>
      <c r="EQ52" s="104"/>
      <c r="ER52" s="104"/>
      <c r="ES52" s="104"/>
      <c r="ET52" s="104"/>
      <c r="EU52" s="104"/>
      <c r="EV52" s="104"/>
      <c r="EW52" s="104"/>
      <c r="EX52" s="104"/>
      <c r="EY52" s="104"/>
      <c r="EZ52" s="104"/>
      <c r="FA52" s="104"/>
      <c r="FB52" s="104"/>
      <c r="FC52" s="104"/>
      <c r="FD52" s="104"/>
      <c r="FE52" s="104">
        <f>データ!BG7</f>
        <v>1.8</v>
      </c>
      <c r="FF52" s="104"/>
      <c r="FG52" s="104"/>
      <c r="FH52" s="104"/>
      <c r="FI52" s="104"/>
      <c r="FJ52" s="104"/>
      <c r="FK52" s="104"/>
      <c r="FL52" s="104"/>
      <c r="FM52" s="104"/>
      <c r="FN52" s="104"/>
      <c r="FO52" s="104"/>
      <c r="FP52" s="104"/>
      <c r="FQ52" s="104"/>
      <c r="FR52" s="104"/>
      <c r="FS52" s="104"/>
      <c r="FT52" s="104"/>
      <c r="FU52" s="104"/>
      <c r="FV52" s="104"/>
      <c r="FW52" s="104"/>
      <c r="FX52" s="104">
        <f>データ!BH7</f>
        <v>11.7</v>
      </c>
      <c r="FY52" s="104"/>
      <c r="FZ52" s="104"/>
      <c r="GA52" s="104"/>
      <c r="GB52" s="104"/>
      <c r="GC52" s="104"/>
      <c r="GD52" s="104"/>
      <c r="GE52" s="104"/>
      <c r="GF52" s="104"/>
      <c r="GG52" s="104"/>
      <c r="GH52" s="104"/>
      <c r="GI52" s="104"/>
      <c r="GJ52" s="104"/>
      <c r="GK52" s="104"/>
      <c r="GL52" s="104"/>
      <c r="GM52" s="104"/>
      <c r="GN52" s="104"/>
      <c r="GO52" s="104"/>
      <c r="GP52" s="104"/>
      <c r="GQ52" s="104">
        <f>データ!BI7</f>
        <v>-46</v>
      </c>
      <c r="GR52" s="104"/>
      <c r="GS52" s="104"/>
      <c r="GT52" s="104"/>
      <c r="GU52" s="104"/>
      <c r="GV52" s="104"/>
      <c r="GW52" s="104"/>
      <c r="GX52" s="104"/>
      <c r="GY52" s="104"/>
      <c r="GZ52" s="104"/>
      <c r="HA52" s="104"/>
      <c r="HB52" s="104"/>
      <c r="HC52" s="104"/>
      <c r="HD52" s="104"/>
      <c r="HE52" s="104"/>
      <c r="HF52" s="104"/>
      <c r="HG52" s="104"/>
      <c r="HH52" s="104"/>
      <c r="HI52" s="104"/>
      <c r="HJ52" s="104">
        <f>データ!BJ7</f>
        <v>1</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1" t="s">
        <v>27</v>
      </c>
      <c r="IS52" s="102"/>
      <c r="IT52" s="102"/>
      <c r="IU52" s="102"/>
      <c r="IV52" s="102"/>
      <c r="IW52" s="102"/>
      <c r="IX52" s="102"/>
      <c r="IY52" s="102"/>
      <c r="IZ52" s="102"/>
      <c r="JA52" s="102"/>
      <c r="JB52" s="103"/>
      <c r="JC52" s="100">
        <f>データ!BQ7</f>
        <v>5844</v>
      </c>
      <c r="JD52" s="100"/>
      <c r="JE52" s="100"/>
      <c r="JF52" s="100"/>
      <c r="JG52" s="100"/>
      <c r="JH52" s="100"/>
      <c r="JI52" s="100"/>
      <c r="JJ52" s="100"/>
      <c r="JK52" s="100"/>
      <c r="JL52" s="100"/>
      <c r="JM52" s="100"/>
      <c r="JN52" s="100"/>
      <c r="JO52" s="100"/>
      <c r="JP52" s="100"/>
      <c r="JQ52" s="100"/>
      <c r="JR52" s="100"/>
      <c r="JS52" s="100"/>
      <c r="JT52" s="100"/>
      <c r="JU52" s="100"/>
      <c r="JV52" s="100">
        <f>データ!BR7</f>
        <v>2796</v>
      </c>
      <c r="JW52" s="100"/>
      <c r="JX52" s="100"/>
      <c r="JY52" s="100"/>
      <c r="JZ52" s="100"/>
      <c r="KA52" s="100"/>
      <c r="KB52" s="100"/>
      <c r="KC52" s="100"/>
      <c r="KD52" s="100"/>
      <c r="KE52" s="100"/>
      <c r="KF52" s="100"/>
      <c r="KG52" s="100"/>
      <c r="KH52" s="100"/>
      <c r="KI52" s="100"/>
      <c r="KJ52" s="100"/>
      <c r="KK52" s="100"/>
      <c r="KL52" s="100"/>
      <c r="KM52" s="100"/>
      <c r="KN52" s="100"/>
      <c r="KO52" s="100">
        <f>データ!BS7</f>
        <v>6058</v>
      </c>
      <c r="KP52" s="100"/>
      <c r="KQ52" s="100"/>
      <c r="KR52" s="100"/>
      <c r="KS52" s="100"/>
      <c r="KT52" s="100"/>
      <c r="KU52" s="100"/>
      <c r="KV52" s="100"/>
      <c r="KW52" s="100"/>
      <c r="KX52" s="100"/>
      <c r="KY52" s="100"/>
      <c r="KZ52" s="100"/>
      <c r="LA52" s="100"/>
      <c r="LB52" s="100"/>
      <c r="LC52" s="100"/>
      <c r="LD52" s="100"/>
      <c r="LE52" s="100"/>
      <c r="LF52" s="100"/>
      <c r="LG52" s="100"/>
      <c r="LH52" s="100">
        <f>データ!BT7</f>
        <v>5111</v>
      </c>
      <c r="LI52" s="100"/>
      <c r="LJ52" s="100"/>
      <c r="LK52" s="100"/>
      <c r="LL52" s="100"/>
      <c r="LM52" s="100"/>
      <c r="LN52" s="100"/>
      <c r="LO52" s="100"/>
      <c r="LP52" s="100"/>
      <c r="LQ52" s="100"/>
      <c r="LR52" s="100"/>
      <c r="LS52" s="100"/>
      <c r="LT52" s="100"/>
      <c r="LU52" s="100"/>
      <c r="LV52" s="100"/>
      <c r="LW52" s="100"/>
      <c r="LX52" s="100"/>
      <c r="LY52" s="100"/>
      <c r="LZ52" s="100"/>
      <c r="MA52" s="100">
        <f>データ!BU7</f>
        <v>611</v>
      </c>
      <c r="MB52" s="100"/>
      <c r="MC52" s="100"/>
      <c r="MD52" s="100"/>
      <c r="ME52" s="100"/>
      <c r="MF52" s="100"/>
      <c r="MG52" s="100"/>
      <c r="MH52" s="100"/>
      <c r="MI52" s="100"/>
      <c r="MJ52" s="100"/>
      <c r="MK52" s="100"/>
      <c r="ML52" s="100"/>
      <c r="MM52" s="100"/>
      <c r="MN52" s="100"/>
      <c r="MO52" s="100"/>
      <c r="MP52" s="100"/>
      <c r="MQ52" s="100"/>
      <c r="MR52" s="100"/>
      <c r="MS52" s="100"/>
      <c r="MT52" s="4"/>
      <c r="MU52" s="4"/>
      <c r="MV52" s="4"/>
      <c r="MW52" s="4"/>
      <c r="MX52" s="4"/>
      <c r="MY52" s="4"/>
      <c r="MZ52" s="4"/>
      <c r="NA52" s="4"/>
      <c r="NB52" s="23"/>
      <c r="NC52" s="2"/>
      <c r="ND52" s="145"/>
      <c r="NE52" s="146"/>
      <c r="NF52" s="146"/>
      <c r="NG52" s="146"/>
      <c r="NH52" s="146"/>
      <c r="NI52" s="146"/>
      <c r="NJ52" s="146"/>
      <c r="NK52" s="146"/>
      <c r="NL52" s="146"/>
      <c r="NM52" s="146"/>
      <c r="NN52" s="146"/>
      <c r="NO52" s="146"/>
      <c r="NP52" s="146"/>
      <c r="NQ52" s="146"/>
      <c r="NR52" s="147"/>
    </row>
    <row r="53" spans="1:382" ht="13.5" customHeight="1" x14ac:dyDescent="0.15">
      <c r="A53" s="2"/>
      <c r="B53" s="22"/>
      <c r="C53" s="4"/>
      <c r="D53" s="4"/>
      <c r="E53" s="4"/>
      <c r="F53" s="4"/>
      <c r="G53" s="4"/>
      <c r="H53" s="4"/>
      <c r="I53" s="28"/>
      <c r="J53" s="101" t="s">
        <v>29</v>
      </c>
      <c r="K53" s="102"/>
      <c r="L53" s="102"/>
      <c r="M53" s="102"/>
      <c r="N53" s="102"/>
      <c r="O53" s="102"/>
      <c r="P53" s="102"/>
      <c r="Q53" s="102"/>
      <c r="R53" s="102"/>
      <c r="S53" s="102"/>
      <c r="T53" s="103"/>
      <c r="U53" s="100">
        <f>データ!AZ7</f>
        <v>202</v>
      </c>
      <c r="V53" s="100"/>
      <c r="W53" s="100"/>
      <c r="X53" s="100"/>
      <c r="Y53" s="100"/>
      <c r="Z53" s="100"/>
      <c r="AA53" s="100"/>
      <c r="AB53" s="100"/>
      <c r="AC53" s="100"/>
      <c r="AD53" s="100"/>
      <c r="AE53" s="100"/>
      <c r="AF53" s="100"/>
      <c r="AG53" s="100"/>
      <c r="AH53" s="100"/>
      <c r="AI53" s="100"/>
      <c r="AJ53" s="100"/>
      <c r="AK53" s="100"/>
      <c r="AL53" s="100"/>
      <c r="AM53" s="100"/>
      <c r="AN53" s="100">
        <f>データ!BA7</f>
        <v>177</v>
      </c>
      <c r="AO53" s="100"/>
      <c r="AP53" s="100"/>
      <c r="AQ53" s="100"/>
      <c r="AR53" s="100"/>
      <c r="AS53" s="100"/>
      <c r="AT53" s="100"/>
      <c r="AU53" s="100"/>
      <c r="AV53" s="100"/>
      <c r="AW53" s="100"/>
      <c r="AX53" s="100"/>
      <c r="AY53" s="100"/>
      <c r="AZ53" s="100"/>
      <c r="BA53" s="100"/>
      <c r="BB53" s="100"/>
      <c r="BC53" s="100"/>
      <c r="BD53" s="100"/>
      <c r="BE53" s="100"/>
      <c r="BF53" s="100"/>
      <c r="BG53" s="100">
        <f>データ!BB7</f>
        <v>145</v>
      </c>
      <c r="BH53" s="100"/>
      <c r="BI53" s="100"/>
      <c r="BJ53" s="100"/>
      <c r="BK53" s="100"/>
      <c r="BL53" s="100"/>
      <c r="BM53" s="100"/>
      <c r="BN53" s="100"/>
      <c r="BO53" s="100"/>
      <c r="BP53" s="100"/>
      <c r="BQ53" s="100"/>
      <c r="BR53" s="100"/>
      <c r="BS53" s="100"/>
      <c r="BT53" s="100"/>
      <c r="BU53" s="100"/>
      <c r="BV53" s="100"/>
      <c r="BW53" s="100"/>
      <c r="BX53" s="100"/>
      <c r="BY53" s="100"/>
      <c r="BZ53" s="100">
        <f>データ!BC7</f>
        <v>108</v>
      </c>
      <c r="CA53" s="100"/>
      <c r="CB53" s="100"/>
      <c r="CC53" s="100"/>
      <c r="CD53" s="100"/>
      <c r="CE53" s="100"/>
      <c r="CF53" s="100"/>
      <c r="CG53" s="100"/>
      <c r="CH53" s="100"/>
      <c r="CI53" s="100"/>
      <c r="CJ53" s="100"/>
      <c r="CK53" s="100"/>
      <c r="CL53" s="100"/>
      <c r="CM53" s="100"/>
      <c r="CN53" s="100"/>
      <c r="CO53" s="100"/>
      <c r="CP53" s="100"/>
      <c r="CQ53" s="100"/>
      <c r="CR53" s="100"/>
      <c r="CS53" s="100">
        <f>データ!BD7</f>
        <v>90</v>
      </c>
      <c r="CT53" s="100"/>
      <c r="CU53" s="100"/>
      <c r="CV53" s="100"/>
      <c r="CW53" s="100"/>
      <c r="CX53" s="100"/>
      <c r="CY53" s="100"/>
      <c r="CZ53" s="100"/>
      <c r="DA53" s="100"/>
      <c r="DB53" s="100"/>
      <c r="DC53" s="100"/>
      <c r="DD53" s="100"/>
      <c r="DE53" s="100"/>
      <c r="DF53" s="100"/>
      <c r="DG53" s="100"/>
      <c r="DH53" s="100"/>
      <c r="DI53" s="100"/>
      <c r="DJ53" s="100"/>
      <c r="DK53" s="100"/>
      <c r="DL53" s="29"/>
      <c r="DM53" s="29"/>
      <c r="DN53" s="29"/>
      <c r="DO53" s="29"/>
      <c r="DP53" s="29"/>
      <c r="DQ53" s="29"/>
      <c r="DR53" s="29"/>
      <c r="DS53" s="29"/>
      <c r="DT53" s="29"/>
      <c r="DU53" s="29"/>
      <c r="DV53" s="29"/>
      <c r="DW53" s="29"/>
      <c r="DX53" s="29"/>
      <c r="DY53" s="29"/>
      <c r="DZ53" s="29"/>
      <c r="EA53" s="101" t="s">
        <v>29</v>
      </c>
      <c r="EB53" s="102"/>
      <c r="EC53" s="102"/>
      <c r="ED53" s="102"/>
      <c r="EE53" s="102"/>
      <c r="EF53" s="102"/>
      <c r="EG53" s="102"/>
      <c r="EH53" s="102"/>
      <c r="EI53" s="102"/>
      <c r="EJ53" s="102"/>
      <c r="EK53" s="103"/>
      <c r="EL53" s="104">
        <f>データ!BK7</f>
        <v>18.2</v>
      </c>
      <c r="EM53" s="104"/>
      <c r="EN53" s="104"/>
      <c r="EO53" s="104"/>
      <c r="EP53" s="104"/>
      <c r="EQ53" s="104"/>
      <c r="ER53" s="104"/>
      <c r="ES53" s="104"/>
      <c r="ET53" s="104"/>
      <c r="EU53" s="104"/>
      <c r="EV53" s="104"/>
      <c r="EW53" s="104"/>
      <c r="EX53" s="104"/>
      <c r="EY53" s="104"/>
      <c r="EZ53" s="104"/>
      <c r="FA53" s="104"/>
      <c r="FB53" s="104"/>
      <c r="FC53" s="104"/>
      <c r="FD53" s="104"/>
      <c r="FE53" s="104">
        <f>データ!BL7</f>
        <v>17.5</v>
      </c>
      <c r="FF53" s="104"/>
      <c r="FG53" s="104"/>
      <c r="FH53" s="104"/>
      <c r="FI53" s="104"/>
      <c r="FJ53" s="104"/>
      <c r="FK53" s="104"/>
      <c r="FL53" s="104"/>
      <c r="FM53" s="104"/>
      <c r="FN53" s="104"/>
      <c r="FO53" s="104"/>
      <c r="FP53" s="104"/>
      <c r="FQ53" s="104"/>
      <c r="FR53" s="104"/>
      <c r="FS53" s="104"/>
      <c r="FT53" s="104"/>
      <c r="FU53" s="104"/>
      <c r="FV53" s="104"/>
      <c r="FW53" s="104"/>
      <c r="FX53" s="104">
        <f>データ!BM7</f>
        <v>14.3</v>
      </c>
      <c r="FY53" s="104"/>
      <c r="FZ53" s="104"/>
      <c r="GA53" s="104"/>
      <c r="GB53" s="104"/>
      <c r="GC53" s="104"/>
      <c r="GD53" s="104"/>
      <c r="GE53" s="104"/>
      <c r="GF53" s="104"/>
      <c r="GG53" s="104"/>
      <c r="GH53" s="104"/>
      <c r="GI53" s="104"/>
      <c r="GJ53" s="104"/>
      <c r="GK53" s="104"/>
      <c r="GL53" s="104"/>
      <c r="GM53" s="104"/>
      <c r="GN53" s="104"/>
      <c r="GO53" s="104"/>
      <c r="GP53" s="104"/>
      <c r="GQ53" s="104">
        <f>データ!BN7</f>
        <v>11.8</v>
      </c>
      <c r="GR53" s="104"/>
      <c r="GS53" s="104"/>
      <c r="GT53" s="104"/>
      <c r="GU53" s="104"/>
      <c r="GV53" s="104"/>
      <c r="GW53" s="104"/>
      <c r="GX53" s="104"/>
      <c r="GY53" s="104"/>
      <c r="GZ53" s="104"/>
      <c r="HA53" s="104"/>
      <c r="HB53" s="104"/>
      <c r="HC53" s="104"/>
      <c r="HD53" s="104"/>
      <c r="HE53" s="104"/>
      <c r="HF53" s="104"/>
      <c r="HG53" s="104"/>
      <c r="HH53" s="104"/>
      <c r="HI53" s="104"/>
      <c r="HJ53" s="104">
        <f>データ!BO7</f>
        <v>8.6</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1" t="s">
        <v>29</v>
      </c>
      <c r="IS53" s="102"/>
      <c r="IT53" s="102"/>
      <c r="IU53" s="102"/>
      <c r="IV53" s="102"/>
      <c r="IW53" s="102"/>
      <c r="IX53" s="102"/>
      <c r="IY53" s="102"/>
      <c r="IZ53" s="102"/>
      <c r="JA53" s="102"/>
      <c r="JB53" s="103"/>
      <c r="JC53" s="100">
        <f>データ!BV7</f>
        <v>37843</v>
      </c>
      <c r="JD53" s="100"/>
      <c r="JE53" s="100"/>
      <c r="JF53" s="100"/>
      <c r="JG53" s="100"/>
      <c r="JH53" s="100"/>
      <c r="JI53" s="100"/>
      <c r="JJ53" s="100"/>
      <c r="JK53" s="100"/>
      <c r="JL53" s="100"/>
      <c r="JM53" s="100"/>
      <c r="JN53" s="100"/>
      <c r="JO53" s="100"/>
      <c r="JP53" s="100"/>
      <c r="JQ53" s="100"/>
      <c r="JR53" s="100"/>
      <c r="JS53" s="100"/>
      <c r="JT53" s="100"/>
      <c r="JU53" s="100"/>
      <c r="JV53" s="100">
        <f>データ!BW7</f>
        <v>36318</v>
      </c>
      <c r="JW53" s="100"/>
      <c r="JX53" s="100"/>
      <c r="JY53" s="100"/>
      <c r="JZ53" s="100"/>
      <c r="KA53" s="100"/>
      <c r="KB53" s="100"/>
      <c r="KC53" s="100"/>
      <c r="KD53" s="100"/>
      <c r="KE53" s="100"/>
      <c r="KF53" s="100"/>
      <c r="KG53" s="100"/>
      <c r="KH53" s="100"/>
      <c r="KI53" s="100"/>
      <c r="KJ53" s="100"/>
      <c r="KK53" s="100"/>
      <c r="KL53" s="100"/>
      <c r="KM53" s="100"/>
      <c r="KN53" s="100"/>
      <c r="KO53" s="100">
        <f>データ!BX7</f>
        <v>37745</v>
      </c>
      <c r="KP53" s="100"/>
      <c r="KQ53" s="100"/>
      <c r="KR53" s="100"/>
      <c r="KS53" s="100"/>
      <c r="KT53" s="100"/>
      <c r="KU53" s="100"/>
      <c r="KV53" s="100"/>
      <c r="KW53" s="100"/>
      <c r="KX53" s="100"/>
      <c r="KY53" s="100"/>
      <c r="KZ53" s="100"/>
      <c r="LA53" s="100"/>
      <c r="LB53" s="100"/>
      <c r="LC53" s="100"/>
      <c r="LD53" s="100"/>
      <c r="LE53" s="100"/>
      <c r="LF53" s="100"/>
      <c r="LG53" s="100"/>
      <c r="LH53" s="100">
        <f>データ!BY7</f>
        <v>35151</v>
      </c>
      <c r="LI53" s="100"/>
      <c r="LJ53" s="100"/>
      <c r="LK53" s="100"/>
      <c r="LL53" s="100"/>
      <c r="LM53" s="100"/>
      <c r="LN53" s="100"/>
      <c r="LO53" s="100"/>
      <c r="LP53" s="100"/>
      <c r="LQ53" s="100"/>
      <c r="LR53" s="100"/>
      <c r="LS53" s="100"/>
      <c r="LT53" s="100"/>
      <c r="LU53" s="100"/>
      <c r="LV53" s="100"/>
      <c r="LW53" s="100"/>
      <c r="LX53" s="100"/>
      <c r="LY53" s="100"/>
      <c r="LZ53" s="100"/>
      <c r="MA53" s="100">
        <f>データ!BZ7</f>
        <v>29367</v>
      </c>
      <c r="MB53" s="100"/>
      <c r="MC53" s="100"/>
      <c r="MD53" s="100"/>
      <c r="ME53" s="100"/>
      <c r="MF53" s="100"/>
      <c r="MG53" s="100"/>
      <c r="MH53" s="100"/>
      <c r="MI53" s="100"/>
      <c r="MJ53" s="100"/>
      <c r="MK53" s="100"/>
      <c r="ML53" s="100"/>
      <c r="MM53" s="100"/>
      <c r="MN53" s="100"/>
      <c r="MO53" s="100"/>
      <c r="MP53" s="100"/>
      <c r="MQ53" s="100"/>
      <c r="MR53" s="100"/>
      <c r="MS53" s="100"/>
      <c r="MT53" s="4"/>
      <c r="MU53" s="4"/>
      <c r="MV53" s="4"/>
      <c r="MW53" s="4"/>
      <c r="MX53" s="4"/>
      <c r="MY53" s="4"/>
      <c r="MZ53" s="4"/>
      <c r="NA53" s="4"/>
      <c r="NB53" s="23"/>
      <c r="NC53" s="2"/>
      <c r="ND53" s="145"/>
      <c r="NE53" s="146"/>
      <c r="NF53" s="146"/>
      <c r="NG53" s="146"/>
      <c r="NH53" s="146"/>
      <c r="NI53" s="146"/>
      <c r="NJ53" s="146"/>
      <c r="NK53" s="146"/>
      <c r="NL53" s="146"/>
      <c r="NM53" s="146"/>
      <c r="NN53" s="146"/>
      <c r="NO53" s="146"/>
      <c r="NP53" s="146"/>
      <c r="NQ53" s="146"/>
      <c r="NR53" s="147"/>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5"/>
      <c r="NE54" s="146"/>
      <c r="NF54" s="146"/>
      <c r="NG54" s="146"/>
      <c r="NH54" s="146"/>
      <c r="NI54" s="146"/>
      <c r="NJ54" s="146"/>
      <c r="NK54" s="146"/>
      <c r="NL54" s="146"/>
      <c r="NM54" s="146"/>
      <c r="NN54" s="146"/>
      <c r="NO54" s="146"/>
      <c r="NP54" s="146"/>
      <c r="NQ54" s="146"/>
      <c r="NR54" s="147"/>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5"/>
      <c r="NE55" s="146"/>
      <c r="NF55" s="146"/>
      <c r="NG55" s="146"/>
      <c r="NH55" s="146"/>
      <c r="NI55" s="146"/>
      <c r="NJ55" s="146"/>
      <c r="NK55" s="146"/>
      <c r="NL55" s="146"/>
      <c r="NM55" s="146"/>
      <c r="NN55" s="146"/>
      <c r="NO55" s="146"/>
      <c r="NP55" s="146"/>
      <c r="NQ55" s="146"/>
      <c r="NR55" s="147"/>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5"/>
      <c r="NE56" s="146"/>
      <c r="NF56" s="146"/>
      <c r="NG56" s="146"/>
      <c r="NH56" s="146"/>
      <c r="NI56" s="146"/>
      <c r="NJ56" s="146"/>
      <c r="NK56" s="146"/>
      <c r="NL56" s="146"/>
      <c r="NM56" s="146"/>
      <c r="NN56" s="146"/>
      <c r="NO56" s="146"/>
      <c r="NP56" s="146"/>
      <c r="NQ56" s="146"/>
      <c r="NR56" s="147"/>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5"/>
      <c r="NE57" s="146"/>
      <c r="NF57" s="146"/>
      <c r="NG57" s="146"/>
      <c r="NH57" s="146"/>
      <c r="NI57" s="146"/>
      <c r="NJ57" s="146"/>
      <c r="NK57" s="146"/>
      <c r="NL57" s="146"/>
      <c r="NM57" s="146"/>
      <c r="NN57" s="146"/>
      <c r="NO57" s="146"/>
      <c r="NP57" s="146"/>
      <c r="NQ57" s="146"/>
      <c r="NR57" s="147"/>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5"/>
      <c r="NE58" s="146"/>
      <c r="NF58" s="146"/>
      <c r="NG58" s="146"/>
      <c r="NH58" s="146"/>
      <c r="NI58" s="146"/>
      <c r="NJ58" s="146"/>
      <c r="NK58" s="146"/>
      <c r="NL58" s="146"/>
      <c r="NM58" s="146"/>
      <c r="NN58" s="146"/>
      <c r="NO58" s="146"/>
      <c r="NP58" s="146"/>
      <c r="NQ58" s="146"/>
      <c r="NR58" s="147"/>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5"/>
      <c r="NE59" s="146"/>
      <c r="NF59" s="146"/>
      <c r="NG59" s="146"/>
      <c r="NH59" s="146"/>
      <c r="NI59" s="146"/>
      <c r="NJ59" s="146"/>
      <c r="NK59" s="146"/>
      <c r="NL59" s="146"/>
      <c r="NM59" s="146"/>
      <c r="NN59" s="146"/>
      <c r="NO59" s="146"/>
      <c r="NP59" s="146"/>
      <c r="NQ59" s="146"/>
      <c r="NR59" s="147"/>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5"/>
      <c r="NE60" s="146"/>
      <c r="NF60" s="146"/>
      <c r="NG60" s="146"/>
      <c r="NH60" s="146"/>
      <c r="NI60" s="146"/>
      <c r="NJ60" s="146"/>
      <c r="NK60" s="146"/>
      <c r="NL60" s="146"/>
      <c r="NM60" s="146"/>
      <c r="NN60" s="146"/>
      <c r="NO60" s="146"/>
      <c r="NP60" s="146"/>
      <c r="NQ60" s="146"/>
      <c r="NR60" s="147"/>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5"/>
      <c r="NE61" s="146"/>
      <c r="NF61" s="146"/>
      <c r="NG61" s="146"/>
      <c r="NH61" s="146"/>
      <c r="NI61" s="146"/>
      <c r="NJ61" s="146"/>
      <c r="NK61" s="146"/>
      <c r="NL61" s="146"/>
      <c r="NM61" s="146"/>
      <c r="NN61" s="146"/>
      <c r="NO61" s="146"/>
      <c r="NP61" s="146"/>
      <c r="NQ61" s="146"/>
      <c r="NR61" s="147"/>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5"/>
      <c r="NE62" s="146"/>
      <c r="NF62" s="146"/>
      <c r="NG62" s="146"/>
      <c r="NH62" s="146"/>
      <c r="NI62" s="146"/>
      <c r="NJ62" s="146"/>
      <c r="NK62" s="146"/>
      <c r="NL62" s="146"/>
      <c r="NM62" s="146"/>
      <c r="NN62" s="146"/>
      <c r="NO62" s="146"/>
      <c r="NP62" s="146"/>
      <c r="NQ62" s="146"/>
      <c r="NR62" s="147"/>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5"/>
      <c r="NE63" s="146"/>
      <c r="NF63" s="146"/>
      <c r="NG63" s="146"/>
      <c r="NH63" s="146"/>
      <c r="NI63" s="146"/>
      <c r="NJ63" s="146"/>
      <c r="NK63" s="146"/>
      <c r="NL63" s="146"/>
      <c r="NM63" s="146"/>
      <c r="NN63" s="146"/>
      <c r="NO63" s="146"/>
      <c r="NP63" s="146"/>
      <c r="NQ63" s="146"/>
      <c r="NR63" s="147"/>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51"/>
      <c r="NE64" s="152"/>
      <c r="NF64" s="152"/>
      <c r="NG64" s="152"/>
      <c r="NH64" s="152"/>
      <c r="NI64" s="152"/>
      <c r="NJ64" s="152"/>
      <c r="NK64" s="152"/>
      <c r="NL64" s="152"/>
      <c r="NM64" s="152"/>
      <c r="NN64" s="152"/>
      <c r="NO64" s="152"/>
      <c r="NP64" s="152"/>
      <c r="NQ64" s="152"/>
      <c r="NR64" s="153"/>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48" t="s">
        <v>33</v>
      </c>
      <c r="NE65" s="149"/>
      <c r="NF65" s="149"/>
      <c r="NG65" s="149"/>
      <c r="NH65" s="149"/>
      <c r="NI65" s="149"/>
      <c r="NJ65" s="149"/>
      <c r="NK65" s="149"/>
      <c r="NL65" s="149"/>
      <c r="NM65" s="149"/>
      <c r="NN65" s="149"/>
      <c r="NO65" s="149"/>
      <c r="NP65" s="149"/>
      <c r="NQ65" s="149"/>
      <c r="NR65" s="15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5" t="s">
        <v>140</v>
      </c>
      <c r="NE66" s="146"/>
      <c r="NF66" s="146"/>
      <c r="NG66" s="146"/>
      <c r="NH66" s="146"/>
      <c r="NI66" s="146"/>
      <c r="NJ66" s="146"/>
      <c r="NK66" s="146"/>
      <c r="NL66" s="146"/>
      <c r="NM66" s="146"/>
      <c r="NN66" s="146"/>
      <c r="NO66" s="146"/>
      <c r="NP66" s="146"/>
      <c r="NQ66" s="146"/>
      <c r="NR66" s="147"/>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5"/>
      <c r="NE67" s="146"/>
      <c r="NF67" s="146"/>
      <c r="NG67" s="146"/>
      <c r="NH67" s="146"/>
      <c r="NI67" s="146"/>
      <c r="NJ67" s="146"/>
      <c r="NK67" s="146"/>
      <c r="NL67" s="146"/>
      <c r="NM67" s="146"/>
      <c r="NN67" s="146"/>
      <c r="NO67" s="146"/>
      <c r="NP67" s="146"/>
      <c r="NQ67" s="146"/>
      <c r="NR67" s="147"/>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5"/>
      <c r="NE68" s="146"/>
      <c r="NF68" s="146"/>
      <c r="NG68" s="146"/>
      <c r="NH68" s="146"/>
      <c r="NI68" s="146"/>
      <c r="NJ68" s="146"/>
      <c r="NK68" s="146"/>
      <c r="NL68" s="146"/>
      <c r="NM68" s="146"/>
      <c r="NN68" s="146"/>
      <c r="NO68" s="146"/>
      <c r="NP68" s="146"/>
      <c r="NQ68" s="146"/>
      <c r="NR68" s="147"/>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5"/>
      <c r="NE69" s="146"/>
      <c r="NF69" s="146"/>
      <c r="NG69" s="146"/>
      <c r="NH69" s="146"/>
      <c r="NI69" s="146"/>
      <c r="NJ69" s="146"/>
      <c r="NK69" s="146"/>
      <c r="NL69" s="146"/>
      <c r="NM69" s="146"/>
      <c r="NN69" s="146"/>
      <c r="NO69" s="146"/>
      <c r="NP69" s="146"/>
      <c r="NQ69" s="146"/>
      <c r="NR69" s="147"/>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5"/>
      <c r="NE70" s="146"/>
      <c r="NF70" s="146"/>
      <c r="NG70" s="146"/>
      <c r="NH70" s="146"/>
      <c r="NI70" s="146"/>
      <c r="NJ70" s="146"/>
      <c r="NK70" s="146"/>
      <c r="NL70" s="146"/>
      <c r="NM70" s="146"/>
      <c r="NN70" s="146"/>
      <c r="NO70" s="146"/>
      <c r="NP70" s="146"/>
      <c r="NQ70" s="146"/>
      <c r="NR70" s="147"/>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5"/>
      <c r="NE71" s="146"/>
      <c r="NF71" s="146"/>
      <c r="NG71" s="146"/>
      <c r="NH71" s="146"/>
      <c r="NI71" s="146"/>
      <c r="NJ71" s="146"/>
      <c r="NK71" s="146"/>
      <c r="NL71" s="146"/>
      <c r="NM71" s="146"/>
      <c r="NN71" s="146"/>
      <c r="NO71" s="146"/>
      <c r="NP71" s="146"/>
      <c r="NQ71" s="146"/>
      <c r="NR71" s="147"/>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5"/>
      <c r="NE72" s="146"/>
      <c r="NF72" s="146"/>
      <c r="NG72" s="146"/>
      <c r="NH72" s="146"/>
      <c r="NI72" s="146"/>
      <c r="NJ72" s="146"/>
      <c r="NK72" s="146"/>
      <c r="NL72" s="146"/>
      <c r="NM72" s="146"/>
      <c r="NN72" s="146"/>
      <c r="NO72" s="146"/>
      <c r="NP72" s="146"/>
      <c r="NQ72" s="146"/>
      <c r="NR72" s="147"/>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5"/>
      <c r="NE73" s="146"/>
      <c r="NF73" s="146"/>
      <c r="NG73" s="146"/>
      <c r="NH73" s="146"/>
      <c r="NI73" s="146"/>
      <c r="NJ73" s="146"/>
      <c r="NK73" s="146"/>
      <c r="NL73" s="146"/>
      <c r="NM73" s="146"/>
      <c r="NN73" s="146"/>
      <c r="NO73" s="146"/>
      <c r="NP73" s="146"/>
      <c r="NQ73" s="146"/>
      <c r="NR73" s="147"/>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5"/>
      <c r="NE74" s="146"/>
      <c r="NF74" s="146"/>
      <c r="NG74" s="146"/>
      <c r="NH74" s="146"/>
      <c r="NI74" s="146"/>
      <c r="NJ74" s="146"/>
      <c r="NK74" s="146"/>
      <c r="NL74" s="146"/>
      <c r="NM74" s="146"/>
      <c r="NN74" s="146"/>
      <c r="NO74" s="146"/>
      <c r="NP74" s="146"/>
      <c r="NQ74" s="146"/>
      <c r="NR74" s="147"/>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5"/>
      <c r="NE75" s="146"/>
      <c r="NF75" s="146"/>
      <c r="NG75" s="146"/>
      <c r="NH75" s="146"/>
      <c r="NI75" s="146"/>
      <c r="NJ75" s="146"/>
      <c r="NK75" s="146"/>
      <c r="NL75" s="146"/>
      <c r="NM75" s="146"/>
      <c r="NN75" s="146"/>
      <c r="NO75" s="146"/>
      <c r="NP75" s="146"/>
      <c r="NQ75" s="146"/>
      <c r="NR75" s="147"/>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33000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45"/>
      <c r="NE76" s="146"/>
      <c r="NF76" s="146"/>
      <c r="NG76" s="146"/>
      <c r="NH76" s="146"/>
      <c r="NI76" s="146"/>
      <c r="NJ76" s="146"/>
      <c r="NK76" s="146"/>
      <c r="NL76" s="146"/>
      <c r="NM76" s="146"/>
      <c r="NN76" s="146"/>
      <c r="NO76" s="146"/>
      <c r="NP76" s="146"/>
      <c r="NQ76" s="146"/>
      <c r="NR76" s="147"/>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47.5</v>
      </c>
      <c r="KB77" s="81"/>
      <c r="KC77" s="81"/>
      <c r="KD77" s="81"/>
      <c r="KE77" s="81"/>
      <c r="KF77" s="81"/>
      <c r="KG77" s="81"/>
      <c r="KH77" s="81"/>
      <c r="KI77" s="81"/>
      <c r="KJ77" s="81"/>
      <c r="KK77" s="81"/>
      <c r="KL77" s="81"/>
      <c r="KM77" s="81"/>
      <c r="KN77" s="81"/>
      <c r="KO77" s="82"/>
      <c r="KP77" s="80">
        <f>データ!DA7</f>
        <v>18.600000000000001</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58</v>
      </c>
      <c r="LU77" s="81"/>
      <c r="LV77" s="81"/>
      <c r="LW77" s="81"/>
      <c r="LX77" s="81"/>
      <c r="LY77" s="81"/>
      <c r="LZ77" s="81"/>
      <c r="MA77" s="81"/>
      <c r="MB77" s="81"/>
      <c r="MC77" s="81"/>
      <c r="MD77" s="81"/>
      <c r="ME77" s="81"/>
      <c r="MF77" s="81"/>
      <c r="MG77" s="81"/>
      <c r="MH77" s="82"/>
      <c r="MI77" s="80">
        <f>データ!DD7</f>
        <v>63</v>
      </c>
      <c r="MJ77" s="81"/>
      <c r="MK77" s="81"/>
      <c r="ML77" s="81"/>
      <c r="MM77" s="81"/>
      <c r="MN77" s="81"/>
      <c r="MO77" s="81"/>
      <c r="MP77" s="81"/>
      <c r="MQ77" s="81"/>
      <c r="MR77" s="81"/>
      <c r="MS77" s="81"/>
      <c r="MT77" s="81"/>
      <c r="MU77" s="81"/>
      <c r="MV77" s="81"/>
      <c r="MW77" s="82"/>
      <c r="MX77" s="4"/>
      <c r="MY77" s="4"/>
      <c r="MZ77" s="4"/>
      <c r="NA77" s="4"/>
      <c r="NB77" s="4"/>
      <c r="NC77" s="44"/>
      <c r="ND77" s="145"/>
      <c r="NE77" s="146"/>
      <c r="NF77" s="146"/>
      <c r="NG77" s="146"/>
      <c r="NH77" s="146"/>
      <c r="NI77" s="146"/>
      <c r="NJ77" s="146"/>
      <c r="NK77" s="146"/>
      <c r="NL77" s="146"/>
      <c r="NM77" s="146"/>
      <c r="NN77" s="146"/>
      <c r="NO77" s="146"/>
      <c r="NP77" s="146"/>
      <c r="NQ77" s="146"/>
      <c r="NR77" s="147"/>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351.1</v>
      </c>
      <c r="KB78" s="81"/>
      <c r="KC78" s="81"/>
      <c r="KD78" s="81"/>
      <c r="KE78" s="81"/>
      <c r="KF78" s="81"/>
      <c r="KG78" s="81"/>
      <c r="KH78" s="81"/>
      <c r="KI78" s="81"/>
      <c r="KJ78" s="81"/>
      <c r="KK78" s="81"/>
      <c r="KL78" s="81"/>
      <c r="KM78" s="81"/>
      <c r="KN78" s="81"/>
      <c r="KO78" s="82"/>
      <c r="KP78" s="80">
        <f>データ!DF7</f>
        <v>278.89999999999998</v>
      </c>
      <c r="KQ78" s="81"/>
      <c r="KR78" s="81"/>
      <c r="KS78" s="81"/>
      <c r="KT78" s="81"/>
      <c r="KU78" s="81"/>
      <c r="KV78" s="81"/>
      <c r="KW78" s="81"/>
      <c r="KX78" s="81"/>
      <c r="KY78" s="81"/>
      <c r="KZ78" s="81"/>
      <c r="LA78" s="81"/>
      <c r="LB78" s="81"/>
      <c r="LC78" s="81"/>
      <c r="LD78" s="82"/>
      <c r="LE78" s="80">
        <f>データ!DG7</f>
        <v>205.5</v>
      </c>
      <c r="LF78" s="81"/>
      <c r="LG78" s="81"/>
      <c r="LH78" s="81"/>
      <c r="LI78" s="81"/>
      <c r="LJ78" s="81"/>
      <c r="LK78" s="81"/>
      <c r="LL78" s="81"/>
      <c r="LM78" s="81"/>
      <c r="LN78" s="81"/>
      <c r="LO78" s="81"/>
      <c r="LP78" s="81"/>
      <c r="LQ78" s="81"/>
      <c r="LR78" s="81"/>
      <c r="LS78" s="82"/>
      <c r="LT78" s="80">
        <f>データ!DH7</f>
        <v>187.9</v>
      </c>
      <c r="LU78" s="81"/>
      <c r="LV78" s="81"/>
      <c r="LW78" s="81"/>
      <c r="LX78" s="81"/>
      <c r="LY78" s="81"/>
      <c r="LZ78" s="81"/>
      <c r="MA78" s="81"/>
      <c r="MB78" s="81"/>
      <c r="MC78" s="81"/>
      <c r="MD78" s="81"/>
      <c r="ME78" s="81"/>
      <c r="MF78" s="81"/>
      <c r="MG78" s="81"/>
      <c r="MH78" s="82"/>
      <c r="MI78" s="80">
        <f>データ!DI7</f>
        <v>139.69999999999999</v>
      </c>
      <c r="MJ78" s="81"/>
      <c r="MK78" s="81"/>
      <c r="ML78" s="81"/>
      <c r="MM78" s="81"/>
      <c r="MN78" s="81"/>
      <c r="MO78" s="81"/>
      <c r="MP78" s="81"/>
      <c r="MQ78" s="81"/>
      <c r="MR78" s="81"/>
      <c r="MS78" s="81"/>
      <c r="MT78" s="81"/>
      <c r="MU78" s="81"/>
      <c r="MV78" s="81"/>
      <c r="MW78" s="82"/>
      <c r="MX78" s="4"/>
      <c r="MY78" s="4"/>
      <c r="MZ78" s="4"/>
      <c r="NA78" s="4"/>
      <c r="NB78" s="4"/>
      <c r="NC78" s="44"/>
      <c r="ND78" s="145"/>
      <c r="NE78" s="146"/>
      <c r="NF78" s="146"/>
      <c r="NG78" s="146"/>
      <c r="NH78" s="146"/>
      <c r="NI78" s="146"/>
      <c r="NJ78" s="146"/>
      <c r="NK78" s="146"/>
      <c r="NL78" s="146"/>
      <c r="NM78" s="146"/>
      <c r="NN78" s="146"/>
      <c r="NO78" s="146"/>
      <c r="NP78" s="146"/>
      <c r="NQ78" s="146"/>
      <c r="NR78" s="147"/>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5"/>
      <c r="NE79" s="146"/>
      <c r="NF79" s="146"/>
      <c r="NG79" s="146"/>
      <c r="NH79" s="146"/>
      <c r="NI79" s="146"/>
      <c r="NJ79" s="146"/>
      <c r="NK79" s="146"/>
      <c r="NL79" s="146"/>
      <c r="NM79" s="146"/>
      <c r="NN79" s="146"/>
      <c r="NO79" s="146"/>
      <c r="NP79" s="146"/>
      <c r="NQ79" s="146"/>
      <c r="NR79" s="147"/>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5"/>
      <c r="NE80" s="146"/>
      <c r="NF80" s="146"/>
      <c r="NG80" s="146"/>
      <c r="NH80" s="146"/>
      <c r="NI80" s="146"/>
      <c r="NJ80" s="146"/>
      <c r="NK80" s="146"/>
      <c r="NL80" s="146"/>
      <c r="NM80" s="146"/>
      <c r="NN80" s="146"/>
      <c r="NO80" s="146"/>
      <c r="NP80" s="146"/>
      <c r="NQ80" s="146"/>
      <c r="NR80" s="147"/>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5"/>
      <c r="NE81" s="146"/>
      <c r="NF81" s="146"/>
      <c r="NG81" s="146"/>
      <c r="NH81" s="146"/>
      <c r="NI81" s="146"/>
      <c r="NJ81" s="146"/>
      <c r="NK81" s="146"/>
      <c r="NL81" s="146"/>
      <c r="NM81" s="146"/>
      <c r="NN81" s="146"/>
      <c r="NO81" s="146"/>
      <c r="NP81" s="146"/>
      <c r="NQ81" s="146"/>
      <c r="NR81" s="147"/>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51"/>
      <c r="NE82" s="152"/>
      <c r="NF82" s="152"/>
      <c r="NG82" s="152"/>
      <c r="NH82" s="152"/>
      <c r="NI82" s="152"/>
      <c r="NJ82" s="152"/>
      <c r="NK82" s="152"/>
      <c r="NL82" s="152"/>
      <c r="NM82" s="152"/>
      <c r="NN82" s="152"/>
      <c r="NO82" s="152"/>
      <c r="NP82" s="152"/>
      <c r="NQ82" s="152"/>
      <c r="NR82" s="153"/>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PEKYro7dQMk2CdSISJ4qgw/mKcRAUSEXCOtI5jQWvKaoCB5uaSQ+nWkFE8elV6f0x2EL01nm1q5tVt6hvcxHGA==" saltValue="f10l93D0wUwNV46zccJel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37" t="s">
        <v>59</v>
      </c>
      <c r="I3" s="138"/>
      <c r="J3" s="138"/>
      <c r="K3" s="138"/>
      <c r="L3" s="138"/>
      <c r="M3" s="138"/>
      <c r="N3" s="138"/>
      <c r="O3" s="138"/>
      <c r="P3" s="138"/>
      <c r="Q3" s="138"/>
      <c r="R3" s="138"/>
      <c r="S3" s="138"/>
      <c r="T3" s="138"/>
      <c r="U3" s="138"/>
      <c r="V3" s="138"/>
      <c r="W3" s="138"/>
      <c r="X3" s="138"/>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39"/>
      <c r="I4" s="140"/>
      <c r="J4" s="140"/>
      <c r="K4" s="140"/>
      <c r="L4" s="140"/>
      <c r="M4" s="140"/>
      <c r="N4" s="140"/>
      <c r="O4" s="140"/>
      <c r="P4" s="140"/>
      <c r="Q4" s="140"/>
      <c r="R4" s="140"/>
      <c r="S4" s="140"/>
      <c r="T4" s="140"/>
      <c r="U4" s="140"/>
      <c r="V4" s="140"/>
      <c r="W4" s="140"/>
      <c r="X4" s="140"/>
      <c r="Y4" s="134" t="s">
        <v>64</v>
      </c>
      <c r="Z4" s="135"/>
      <c r="AA4" s="135"/>
      <c r="AB4" s="135"/>
      <c r="AC4" s="135"/>
      <c r="AD4" s="135"/>
      <c r="AE4" s="135"/>
      <c r="AF4" s="135"/>
      <c r="AG4" s="135"/>
      <c r="AH4" s="135"/>
      <c r="AI4" s="136"/>
      <c r="AJ4" s="141" t="s">
        <v>65</v>
      </c>
      <c r="AK4" s="141"/>
      <c r="AL4" s="141"/>
      <c r="AM4" s="141"/>
      <c r="AN4" s="141"/>
      <c r="AO4" s="141"/>
      <c r="AP4" s="141"/>
      <c r="AQ4" s="141"/>
      <c r="AR4" s="141"/>
      <c r="AS4" s="141"/>
      <c r="AT4" s="141"/>
      <c r="AU4" s="142" t="s">
        <v>66</v>
      </c>
      <c r="AV4" s="141"/>
      <c r="AW4" s="141"/>
      <c r="AX4" s="141"/>
      <c r="AY4" s="141"/>
      <c r="AZ4" s="141"/>
      <c r="BA4" s="141"/>
      <c r="BB4" s="141"/>
      <c r="BC4" s="141"/>
      <c r="BD4" s="141"/>
      <c r="BE4" s="141"/>
      <c r="BF4" s="141" t="s">
        <v>67</v>
      </c>
      <c r="BG4" s="141"/>
      <c r="BH4" s="141"/>
      <c r="BI4" s="141"/>
      <c r="BJ4" s="141"/>
      <c r="BK4" s="141"/>
      <c r="BL4" s="141"/>
      <c r="BM4" s="141"/>
      <c r="BN4" s="141"/>
      <c r="BO4" s="141"/>
      <c r="BP4" s="141"/>
      <c r="BQ4" s="142" t="s">
        <v>68</v>
      </c>
      <c r="BR4" s="141"/>
      <c r="BS4" s="141"/>
      <c r="BT4" s="141"/>
      <c r="BU4" s="141"/>
      <c r="BV4" s="141"/>
      <c r="BW4" s="141"/>
      <c r="BX4" s="141"/>
      <c r="BY4" s="141"/>
      <c r="BZ4" s="141"/>
      <c r="CA4" s="141"/>
      <c r="CB4" s="141" t="s">
        <v>69</v>
      </c>
      <c r="CC4" s="141"/>
      <c r="CD4" s="141"/>
      <c r="CE4" s="141"/>
      <c r="CF4" s="141"/>
      <c r="CG4" s="141"/>
      <c r="CH4" s="141"/>
      <c r="CI4" s="141"/>
      <c r="CJ4" s="141"/>
      <c r="CK4" s="141"/>
      <c r="CL4" s="141"/>
      <c r="CM4" s="143" t="s">
        <v>70</v>
      </c>
      <c r="CN4" s="143" t="s">
        <v>71</v>
      </c>
      <c r="CO4" s="134" t="s">
        <v>72</v>
      </c>
      <c r="CP4" s="135"/>
      <c r="CQ4" s="135"/>
      <c r="CR4" s="135"/>
      <c r="CS4" s="135"/>
      <c r="CT4" s="135"/>
      <c r="CU4" s="135"/>
      <c r="CV4" s="135"/>
      <c r="CW4" s="135"/>
      <c r="CX4" s="135"/>
      <c r="CY4" s="136"/>
      <c r="CZ4" s="141" t="s">
        <v>73</v>
      </c>
      <c r="DA4" s="141"/>
      <c r="DB4" s="141"/>
      <c r="DC4" s="141"/>
      <c r="DD4" s="141"/>
      <c r="DE4" s="141"/>
      <c r="DF4" s="141"/>
      <c r="DG4" s="141"/>
      <c r="DH4" s="141"/>
      <c r="DI4" s="141"/>
      <c r="DJ4" s="141"/>
      <c r="DK4" s="134" t="s">
        <v>74</v>
      </c>
      <c r="DL4" s="135"/>
      <c r="DM4" s="135"/>
      <c r="DN4" s="135"/>
      <c r="DO4" s="135"/>
      <c r="DP4" s="135"/>
      <c r="DQ4" s="135"/>
      <c r="DR4" s="135"/>
      <c r="DS4" s="135"/>
      <c r="DT4" s="135"/>
      <c r="DU4" s="136"/>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91</v>
      </c>
      <c r="AL5" s="59" t="s">
        <v>92</v>
      </c>
      <c r="AM5" s="59" t="s">
        <v>93</v>
      </c>
      <c r="AN5" s="59" t="s">
        <v>102</v>
      </c>
      <c r="AO5" s="59" t="s">
        <v>95</v>
      </c>
      <c r="AP5" s="59" t="s">
        <v>96</v>
      </c>
      <c r="AQ5" s="59" t="s">
        <v>97</v>
      </c>
      <c r="AR5" s="59" t="s">
        <v>98</v>
      </c>
      <c r="AS5" s="59" t="s">
        <v>99</v>
      </c>
      <c r="AT5" s="59" t="s">
        <v>100</v>
      </c>
      <c r="AU5" s="59" t="s">
        <v>101</v>
      </c>
      <c r="AV5" s="59" t="s">
        <v>103</v>
      </c>
      <c r="AW5" s="59" t="s">
        <v>104</v>
      </c>
      <c r="AX5" s="59" t="s">
        <v>105</v>
      </c>
      <c r="AY5" s="59" t="s">
        <v>106</v>
      </c>
      <c r="AZ5" s="59" t="s">
        <v>95</v>
      </c>
      <c r="BA5" s="59" t="s">
        <v>96</v>
      </c>
      <c r="BB5" s="59" t="s">
        <v>97</v>
      </c>
      <c r="BC5" s="59" t="s">
        <v>98</v>
      </c>
      <c r="BD5" s="59" t="s">
        <v>99</v>
      </c>
      <c r="BE5" s="59" t="s">
        <v>100</v>
      </c>
      <c r="BF5" s="59" t="s">
        <v>101</v>
      </c>
      <c r="BG5" s="59" t="s">
        <v>107</v>
      </c>
      <c r="BH5" s="59" t="s">
        <v>108</v>
      </c>
      <c r="BI5" s="59" t="s">
        <v>109</v>
      </c>
      <c r="BJ5" s="59" t="s">
        <v>102</v>
      </c>
      <c r="BK5" s="59" t="s">
        <v>95</v>
      </c>
      <c r="BL5" s="59" t="s">
        <v>96</v>
      </c>
      <c r="BM5" s="59" t="s">
        <v>97</v>
      </c>
      <c r="BN5" s="59" t="s">
        <v>98</v>
      </c>
      <c r="BO5" s="59" t="s">
        <v>99</v>
      </c>
      <c r="BP5" s="59" t="s">
        <v>100</v>
      </c>
      <c r="BQ5" s="59" t="s">
        <v>90</v>
      </c>
      <c r="BR5" s="59" t="s">
        <v>91</v>
      </c>
      <c r="BS5" s="59" t="s">
        <v>104</v>
      </c>
      <c r="BT5" s="59" t="s">
        <v>109</v>
      </c>
      <c r="BU5" s="59" t="s">
        <v>110</v>
      </c>
      <c r="BV5" s="59" t="s">
        <v>95</v>
      </c>
      <c r="BW5" s="59" t="s">
        <v>96</v>
      </c>
      <c r="BX5" s="59" t="s">
        <v>97</v>
      </c>
      <c r="BY5" s="59" t="s">
        <v>98</v>
      </c>
      <c r="BZ5" s="59" t="s">
        <v>99</v>
      </c>
      <c r="CA5" s="59" t="s">
        <v>100</v>
      </c>
      <c r="CB5" s="59" t="s">
        <v>101</v>
      </c>
      <c r="CC5" s="59" t="s">
        <v>107</v>
      </c>
      <c r="CD5" s="59" t="s">
        <v>111</v>
      </c>
      <c r="CE5" s="59" t="s">
        <v>112</v>
      </c>
      <c r="CF5" s="59" t="s">
        <v>102</v>
      </c>
      <c r="CG5" s="59" t="s">
        <v>95</v>
      </c>
      <c r="CH5" s="59" t="s">
        <v>96</v>
      </c>
      <c r="CI5" s="59" t="s">
        <v>97</v>
      </c>
      <c r="CJ5" s="59" t="s">
        <v>98</v>
      </c>
      <c r="CK5" s="59" t="s">
        <v>99</v>
      </c>
      <c r="CL5" s="59" t="s">
        <v>100</v>
      </c>
      <c r="CM5" s="144"/>
      <c r="CN5" s="144"/>
      <c r="CO5" s="59" t="s">
        <v>101</v>
      </c>
      <c r="CP5" s="59" t="s">
        <v>113</v>
      </c>
      <c r="CQ5" s="59" t="s">
        <v>111</v>
      </c>
      <c r="CR5" s="59" t="s">
        <v>109</v>
      </c>
      <c r="CS5" s="59" t="s">
        <v>110</v>
      </c>
      <c r="CT5" s="59" t="s">
        <v>95</v>
      </c>
      <c r="CU5" s="59" t="s">
        <v>96</v>
      </c>
      <c r="CV5" s="59" t="s">
        <v>97</v>
      </c>
      <c r="CW5" s="59" t="s">
        <v>98</v>
      </c>
      <c r="CX5" s="59" t="s">
        <v>99</v>
      </c>
      <c r="CY5" s="59" t="s">
        <v>100</v>
      </c>
      <c r="CZ5" s="59" t="s">
        <v>114</v>
      </c>
      <c r="DA5" s="59" t="s">
        <v>91</v>
      </c>
      <c r="DB5" s="59" t="s">
        <v>104</v>
      </c>
      <c r="DC5" s="59" t="s">
        <v>109</v>
      </c>
      <c r="DD5" s="59" t="s">
        <v>102</v>
      </c>
      <c r="DE5" s="59" t="s">
        <v>95</v>
      </c>
      <c r="DF5" s="59" t="s">
        <v>96</v>
      </c>
      <c r="DG5" s="59" t="s">
        <v>97</v>
      </c>
      <c r="DH5" s="59" t="s">
        <v>98</v>
      </c>
      <c r="DI5" s="59" t="s">
        <v>99</v>
      </c>
      <c r="DJ5" s="59" t="s">
        <v>35</v>
      </c>
      <c r="DK5" s="59" t="s">
        <v>90</v>
      </c>
      <c r="DL5" s="59" t="s">
        <v>113</v>
      </c>
      <c r="DM5" s="59" t="s">
        <v>92</v>
      </c>
      <c r="DN5" s="59" t="s">
        <v>112</v>
      </c>
      <c r="DO5" s="59" t="s">
        <v>94</v>
      </c>
      <c r="DP5" s="59" t="s">
        <v>95</v>
      </c>
      <c r="DQ5" s="59" t="s">
        <v>96</v>
      </c>
      <c r="DR5" s="59" t="s">
        <v>97</v>
      </c>
      <c r="DS5" s="59" t="s">
        <v>98</v>
      </c>
      <c r="DT5" s="59" t="s">
        <v>99</v>
      </c>
      <c r="DU5" s="59" t="s">
        <v>100</v>
      </c>
    </row>
    <row r="6" spans="1:125" s="66" customFormat="1" x14ac:dyDescent="0.15">
      <c r="A6" s="49" t="s">
        <v>115</v>
      </c>
      <c r="B6" s="60">
        <f>B8</f>
        <v>2018</v>
      </c>
      <c r="C6" s="60">
        <f t="shared" ref="C6:X6" si="1">C8</f>
        <v>352152</v>
      </c>
      <c r="D6" s="60">
        <f t="shared" si="1"/>
        <v>47</v>
      </c>
      <c r="E6" s="60">
        <f t="shared" si="1"/>
        <v>14</v>
      </c>
      <c r="F6" s="60">
        <f t="shared" si="1"/>
        <v>0</v>
      </c>
      <c r="G6" s="60">
        <f t="shared" si="1"/>
        <v>1</v>
      </c>
      <c r="H6" s="60" t="str">
        <f>SUBSTITUTE(H8,"　","")</f>
        <v>山口県周南市</v>
      </c>
      <c r="I6" s="60" t="str">
        <f t="shared" si="1"/>
        <v>周南市営徳山駅前駐車場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48</v>
      </c>
      <c r="S6" s="62" t="str">
        <f t="shared" si="1"/>
        <v>駅</v>
      </c>
      <c r="T6" s="62" t="str">
        <f t="shared" si="1"/>
        <v>無</v>
      </c>
      <c r="U6" s="63">
        <f t="shared" si="1"/>
        <v>3878</v>
      </c>
      <c r="V6" s="63">
        <f t="shared" si="1"/>
        <v>100</v>
      </c>
      <c r="W6" s="63">
        <f t="shared" si="1"/>
        <v>200</v>
      </c>
      <c r="X6" s="62" t="str">
        <f t="shared" si="1"/>
        <v>利用料金制</v>
      </c>
      <c r="Y6" s="64">
        <f>IF(Y8="-",NA(),Y8)</f>
        <v>91.9</v>
      </c>
      <c r="Z6" s="64">
        <f t="shared" ref="Z6:AH6" si="2">IF(Z8="-",NA(),Z8)</f>
        <v>85</v>
      </c>
      <c r="AA6" s="64">
        <f t="shared" si="2"/>
        <v>100.5</v>
      </c>
      <c r="AB6" s="64">
        <f t="shared" si="2"/>
        <v>111</v>
      </c>
      <c r="AC6" s="64">
        <f t="shared" si="2"/>
        <v>102</v>
      </c>
      <c r="AD6" s="64">
        <f t="shared" si="2"/>
        <v>110.9</v>
      </c>
      <c r="AE6" s="64">
        <f t="shared" si="2"/>
        <v>113.4</v>
      </c>
      <c r="AF6" s="64">
        <f t="shared" si="2"/>
        <v>191.4</v>
      </c>
      <c r="AG6" s="64">
        <f t="shared" si="2"/>
        <v>141.30000000000001</v>
      </c>
      <c r="AH6" s="64">
        <f t="shared" si="2"/>
        <v>128.30000000000001</v>
      </c>
      <c r="AI6" s="61" t="str">
        <f>IF(AI8="-","",IF(AI8="-","【-】","【"&amp;SUBSTITUTE(TEXT(AI8,"#,##0.0"),"-","△")&amp;"】"))</f>
        <v>【297.1】</v>
      </c>
      <c r="AJ6" s="64">
        <f>IF(AJ8="-",NA(),AJ8)</f>
        <v>0</v>
      </c>
      <c r="AK6" s="64">
        <f t="shared" ref="AK6:AS6" si="3">IF(AK8="-",NA(),AK8)</f>
        <v>0</v>
      </c>
      <c r="AL6" s="64">
        <f t="shared" si="3"/>
        <v>0</v>
      </c>
      <c r="AM6" s="64">
        <f t="shared" si="3"/>
        <v>0</v>
      </c>
      <c r="AN6" s="64">
        <f t="shared" si="3"/>
        <v>0</v>
      </c>
      <c r="AO6" s="64">
        <f t="shared" si="3"/>
        <v>10</v>
      </c>
      <c r="AP6" s="64">
        <f t="shared" si="3"/>
        <v>9.5</v>
      </c>
      <c r="AQ6" s="64">
        <f t="shared" si="3"/>
        <v>15.1</v>
      </c>
      <c r="AR6" s="64">
        <f t="shared" si="3"/>
        <v>15</v>
      </c>
      <c r="AS6" s="64">
        <f t="shared" si="3"/>
        <v>10.5</v>
      </c>
      <c r="AT6" s="61" t="str">
        <f>IF(AT8="-","",IF(AT8="-","【-】","【"&amp;SUBSTITUTE(TEXT(AT8,"#,##0.0"),"-","△")&amp;"】"))</f>
        <v>【5.3】</v>
      </c>
      <c r="AU6" s="65">
        <f>IF(AU8="-",NA(),AU8)</f>
        <v>0</v>
      </c>
      <c r="AV6" s="65">
        <f t="shared" ref="AV6:BD6" si="4">IF(AV8="-",NA(),AV8)</f>
        <v>0</v>
      </c>
      <c r="AW6" s="65">
        <f t="shared" si="4"/>
        <v>0</v>
      </c>
      <c r="AX6" s="65">
        <f t="shared" si="4"/>
        <v>0</v>
      </c>
      <c r="AY6" s="65">
        <f t="shared" si="4"/>
        <v>0</v>
      </c>
      <c r="AZ6" s="65">
        <f t="shared" si="4"/>
        <v>202</v>
      </c>
      <c r="BA6" s="65">
        <f t="shared" si="4"/>
        <v>177</v>
      </c>
      <c r="BB6" s="65">
        <f t="shared" si="4"/>
        <v>145</v>
      </c>
      <c r="BC6" s="65">
        <f t="shared" si="4"/>
        <v>108</v>
      </c>
      <c r="BD6" s="65">
        <f t="shared" si="4"/>
        <v>90</v>
      </c>
      <c r="BE6" s="63" t="str">
        <f>IF(BE8="-","",IF(BE8="-","【-】","【"&amp;SUBSTITUTE(TEXT(BE8,"#,##0"),"-","△")&amp;"】"))</f>
        <v>【30】</v>
      </c>
      <c r="BF6" s="64">
        <f>IF(BF8="-",NA(),BF8)</f>
        <v>12.2</v>
      </c>
      <c r="BG6" s="64">
        <f t="shared" ref="BG6:BO6" si="5">IF(BG8="-",NA(),BG8)</f>
        <v>1.8</v>
      </c>
      <c r="BH6" s="64">
        <f t="shared" si="5"/>
        <v>11.7</v>
      </c>
      <c r="BI6" s="64">
        <f t="shared" si="5"/>
        <v>-46</v>
      </c>
      <c r="BJ6" s="64">
        <f t="shared" si="5"/>
        <v>1</v>
      </c>
      <c r="BK6" s="64">
        <f t="shared" si="5"/>
        <v>18.2</v>
      </c>
      <c r="BL6" s="64">
        <f t="shared" si="5"/>
        <v>17.5</v>
      </c>
      <c r="BM6" s="64">
        <f t="shared" si="5"/>
        <v>14.3</v>
      </c>
      <c r="BN6" s="64">
        <f t="shared" si="5"/>
        <v>11.8</v>
      </c>
      <c r="BO6" s="64">
        <f t="shared" si="5"/>
        <v>8.6</v>
      </c>
      <c r="BP6" s="61" t="str">
        <f>IF(BP8="-","",IF(BP8="-","【-】","【"&amp;SUBSTITUTE(TEXT(BP8,"#,##0.0"),"-","△")&amp;"】"))</f>
        <v>【26.3】</v>
      </c>
      <c r="BQ6" s="65">
        <f>IF(BQ8="-",NA(),BQ8)</f>
        <v>5844</v>
      </c>
      <c r="BR6" s="65">
        <f t="shared" ref="BR6:BZ6" si="6">IF(BR8="-",NA(),BR8)</f>
        <v>2796</v>
      </c>
      <c r="BS6" s="65">
        <f t="shared" si="6"/>
        <v>6058</v>
      </c>
      <c r="BT6" s="65">
        <f t="shared" si="6"/>
        <v>5111</v>
      </c>
      <c r="BU6" s="65">
        <f t="shared" si="6"/>
        <v>611</v>
      </c>
      <c r="BV6" s="65">
        <f t="shared" si="6"/>
        <v>37843</v>
      </c>
      <c r="BW6" s="65">
        <f t="shared" si="6"/>
        <v>36318</v>
      </c>
      <c r="BX6" s="65">
        <f t="shared" si="6"/>
        <v>37745</v>
      </c>
      <c r="BY6" s="65">
        <f t="shared" si="6"/>
        <v>35151</v>
      </c>
      <c r="BZ6" s="65">
        <f t="shared" si="6"/>
        <v>29367</v>
      </c>
      <c r="CA6" s="63" t="str">
        <f>IF(CA8="-","",IF(CA8="-","【-】","【"&amp;SUBSTITUTE(TEXT(CA8,"#,##0"),"-","△")&amp;"】"))</f>
        <v>【16,102】</v>
      </c>
      <c r="CB6" s="64"/>
      <c r="CC6" s="64"/>
      <c r="CD6" s="64"/>
      <c r="CE6" s="64"/>
      <c r="CF6" s="64"/>
      <c r="CG6" s="64"/>
      <c r="CH6" s="64"/>
      <c r="CI6" s="64"/>
      <c r="CJ6" s="64"/>
      <c r="CK6" s="64"/>
      <c r="CL6" s="61" t="s">
        <v>116</v>
      </c>
      <c r="CM6" s="63">
        <f t="shared" ref="CM6:CN6" si="7">CM8</f>
        <v>0</v>
      </c>
      <c r="CN6" s="63">
        <f t="shared" si="7"/>
        <v>33000</v>
      </c>
      <c r="CO6" s="64"/>
      <c r="CP6" s="64"/>
      <c r="CQ6" s="64"/>
      <c r="CR6" s="64"/>
      <c r="CS6" s="64"/>
      <c r="CT6" s="64"/>
      <c r="CU6" s="64"/>
      <c r="CV6" s="64"/>
      <c r="CW6" s="64"/>
      <c r="CX6" s="64"/>
      <c r="CY6" s="61" t="s">
        <v>116</v>
      </c>
      <c r="CZ6" s="64">
        <f>IF(CZ8="-",NA(),CZ8)</f>
        <v>47.5</v>
      </c>
      <c r="DA6" s="64">
        <f t="shared" ref="DA6:DI6" si="8">IF(DA8="-",NA(),DA8)</f>
        <v>18.600000000000001</v>
      </c>
      <c r="DB6" s="64">
        <f t="shared" si="8"/>
        <v>0</v>
      </c>
      <c r="DC6" s="64">
        <f t="shared" si="8"/>
        <v>58</v>
      </c>
      <c r="DD6" s="64">
        <f t="shared" si="8"/>
        <v>63</v>
      </c>
      <c r="DE6" s="64">
        <f t="shared" si="8"/>
        <v>351.1</v>
      </c>
      <c r="DF6" s="64">
        <f t="shared" si="8"/>
        <v>278.89999999999998</v>
      </c>
      <c r="DG6" s="64">
        <f t="shared" si="8"/>
        <v>205.5</v>
      </c>
      <c r="DH6" s="64">
        <f t="shared" si="8"/>
        <v>187.9</v>
      </c>
      <c r="DI6" s="64">
        <f t="shared" si="8"/>
        <v>139.69999999999999</v>
      </c>
      <c r="DJ6" s="61" t="str">
        <f>IF(DJ8="-","",IF(DJ8="-","【-】","【"&amp;SUBSTITUTE(TEXT(DJ8,"#,##0.0"),"-","△")&amp;"】"))</f>
        <v>【103.6】</v>
      </c>
      <c r="DK6" s="64">
        <f>IF(DK8="-",NA(),DK8)</f>
        <v>169.2</v>
      </c>
      <c r="DL6" s="64">
        <f t="shared" ref="DL6:DT6" si="9">IF(DL8="-",NA(),DL8)</f>
        <v>180.8</v>
      </c>
      <c r="DM6" s="64">
        <f t="shared" si="9"/>
        <v>192.5</v>
      </c>
      <c r="DN6" s="64">
        <f t="shared" si="9"/>
        <v>237</v>
      </c>
      <c r="DO6" s="64">
        <f t="shared" si="9"/>
        <v>209</v>
      </c>
      <c r="DP6" s="64">
        <f t="shared" si="9"/>
        <v>182.5</v>
      </c>
      <c r="DQ6" s="64">
        <f t="shared" si="9"/>
        <v>185.2</v>
      </c>
      <c r="DR6" s="64">
        <f t="shared" si="9"/>
        <v>184.1</v>
      </c>
      <c r="DS6" s="64">
        <f t="shared" si="9"/>
        <v>186.8</v>
      </c>
      <c r="DT6" s="64">
        <f t="shared" si="9"/>
        <v>181.6</v>
      </c>
      <c r="DU6" s="61" t="str">
        <f>IF(DU8="-","",IF(DU8="-","【-】","【"&amp;SUBSTITUTE(TEXT(DU8,"#,##0.0"),"-","△")&amp;"】"))</f>
        <v>【199.3】</v>
      </c>
    </row>
    <row r="7" spans="1:125" s="66" customFormat="1" x14ac:dyDescent="0.15">
      <c r="A7" s="49" t="s">
        <v>117</v>
      </c>
      <c r="B7" s="60">
        <f t="shared" ref="B7:X7" si="10">B8</f>
        <v>2018</v>
      </c>
      <c r="C7" s="60">
        <f t="shared" si="10"/>
        <v>352152</v>
      </c>
      <c r="D7" s="60">
        <f t="shared" si="10"/>
        <v>47</v>
      </c>
      <c r="E7" s="60">
        <f t="shared" si="10"/>
        <v>14</v>
      </c>
      <c r="F7" s="60">
        <f t="shared" si="10"/>
        <v>0</v>
      </c>
      <c r="G7" s="60">
        <f t="shared" si="10"/>
        <v>1</v>
      </c>
      <c r="H7" s="60" t="str">
        <f t="shared" si="10"/>
        <v>山口県　周南市</v>
      </c>
      <c r="I7" s="60" t="str">
        <f t="shared" si="10"/>
        <v>周南市営徳山駅前駐車場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48</v>
      </c>
      <c r="S7" s="62" t="str">
        <f t="shared" si="10"/>
        <v>駅</v>
      </c>
      <c r="T7" s="62" t="str">
        <f t="shared" si="10"/>
        <v>無</v>
      </c>
      <c r="U7" s="63">
        <f t="shared" si="10"/>
        <v>3878</v>
      </c>
      <c r="V7" s="63">
        <f t="shared" si="10"/>
        <v>100</v>
      </c>
      <c r="W7" s="63">
        <f t="shared" si="10"/>
        <v>200</v>
      </c>
      <c r="X7" s="62" t="str">
        <f t="shared" si="10"/>
        <v>利用料金制</v>
      </c>
      <c r="Y7" s="64">
        <f>Y8</f>
        <v>91.9</v>
      </c>
      <c r="Z7" s="64">
        <f t="shared" ref="Z7:AH7" si="11">Z8</f>
        <v>85</v>
      </c>
      <c r="AA7" s="64">
        <f t="shared" si="11"/>
        <v>100.5</v>
      </c>
      <c r="AB7" s="64">
        <f t="shared" si="11"/>
        <v>111</v>
      </c>
      <c r="AC7" s="64">
        <f t="shared" si="11"/>
        <v>102</v>
      </c>
      <c r="AD7" s="64">
        <f t="shared" si="11"/>
        <v>110.9</v>
      </c>
      <c r="AE7" s="64">
        <f t="shared" si="11"/>
        <v>113.4</v>
      </c>
      <c r="AF7" s="64">
        <f t="shared" si="11"/>
        <v>191.4</v>
      </c>
      <c r="AG7" s="64">
        <f t="shared" si="11"/>
        <v>141.30000000000001</v>
      </c>
      <c r="AH7" s="64">
        <f t="shared" si="11"/>
        <v>128.30000000000001</v>
      </c>
      <c r="AI7" s="61"/>
      <c r="AJ7" s="64">
        <f>AJ8</f>
        <v>0</v>
      </c>
      <c r="AK7" s="64">
        <f t="shared" ref="AK7:AS7" si="12">AK8</f>
        <v>0</v>
      </c>
      <c r="AL7" s="64">
        <f t="shared" si="12"/>
        <v>0</v>
      </c>
      <c r="AM7" s="64">
        <f t="shared" si="12"/>
        <v>0</v>
      </c>
      <c r="AN7" s="64">
        <f t="shared" si="12"/>
        <v>0</v>
      </c>
      <c r="AO7" s="64">
        <f t="shared" si="12"/>
        <v>10</v>
      </c>
      <c r="AP7" s="64">
        <f t="shared" si="12"/>
        <v>9.5</v>
      </c>
      <c r="AQ7" s="64">
        <f t="shared" si="12"/>
        <v>15.1</v>
      </c>
      <c r="AR7" s="64">
        <f t="shared" si="12"/>
        <v>15</v>
      </c>
      <c r="AS7" s="64">
        <f t="shared" si="12"/>
        <v>10.5</v>
      </c>
      <c r="AT7" s="61"/>
      <c r="AU7" s="65">
        <f>AU8</f>
        <v>0</v>
      </c>
      <c r="AV7" s="65">
        <f t="shared" ref="AV7:BD7" si="13">AV8</f>
        <v>0</v>
      </c>
      <c r="AW7" s="65">
        <f t="shared" si="13"/>
        <v>0</v>
      </c>
      <c r="AX7" s="65">
        <f t="shared" si="13"/>
        <v>0</v>
      </c>
      <c r="AY7" s="65">
        <f t="shared" si="13"/>
        <v>0</v>
      </c>
      <c r="AZ7" s="65">
        <f t="shared" si="13"/>
        <v>202</v>
      </c>
      <c r="BA7" s="65">
        <f t="shared" si="13"/>
        <v>177</v>
      </c>
      <c r="BB7" s="65">
        <f t="shared" si="13"/>
        <v>145</v>
      </c>
      <c r="BC7" s="65">
        <f t="shared" si="13"/>
        <v>108</v>
      </c>
      <c r="BD7" s="65">
        <f t="shared" si="13"/>
        <v>90</v>
      </c>
      <c r="BE7" s="63"/>
      <c r="BF7" s="64">
        <f>BF8</f>
        <v>12.2</v>
      </c>
      <c r="BG7" s="64">
        <f t="shared" ref="BG7:BO7" si="14">BG8</f>
        <v>1.8</v>
      </c>
      <c r="BH7" s="64">
        <f t="shared" si="14"/>
        <v>11.7</v>
      </c>
      <c r="BI7" s="64">
        <f t="shared" si="14"/>
        <v>-46</v>
      </c>
      <c r="BJ7" s="64">
        <f t="shared" si="14"/>
        <v>1</v>
      </c>
      <c r="BK7" s="64">
        <f t="shared" si="14"/>
        <v>18.2</v>
      </c>
      <c r="BL7" s="64">
        <f t="shared" si="14"/>
        <v>17.5</v>
      </c>
      <c r="BM7" s="64">
        <f t="shared" si="14"/>
        <v>14.3</v>
      </c>
      <c r="BN7" s="64">
        <f t="shared" si="14"/>
        <v>11.8</v>
      </c>
      <c r="BO7" s="64">
        <f t="shared" si="14"/>
        <v>8.6</v>
      </c>
      <c r="BP7" s="61"/>
      <c r="BQ7" s="65">
        <f>BQ8</f>
        <v>5844</v>
      </c>
      <c r="BR7" s="65">
        <f t="shared" ref="BR7:BZ7" si="15">BR8</f>
        <v>2796</v>
      </c>
      <c r="BS7" s="65">
        <f t="shared" si="15"/>
        <v>6058</v>
      </c>
      <c r="BT7" s="65">
        <f t="shared" si="15"/>
        <v>5111</v>
      </c>
      <c r="BU7" s="65">
        <f t="shared" si="15"/>
        <v>611</v>
      </c>
      <c r="BV7" s="65">
        <f t="shared" si="15"/>
        <v>37843</v>
      </c>
      <c r="BW7" s="65">
        <f t="shared" si="15"/>
        <v>36318</v>
      </c>
      <c r="BX7" s="65">
        <f t="shared" si="15"/>
        <v>37745</v>
      </c>
      <c r="BY7" s="65">
        <f t="shared" si="15"/>
        <v>35151</v>
      </c>
      <c r="BZ7" s="65">
        <f t="shared" si="15"/>
        <v>29367</v>
      </c>
      <c r="CA7" s="63"/>
      <c r="CB7" s="64" t="s">
        <v>118</v>
      </c>
      <c r="CC7" s="64" t="s">
        <v>118</v>
      </c>
      <c r="CD7" s="64" t="s">
        <v>118</v>
      </c>
      <c r="CE7" s="64" t="s">
        <v>118</v>
      </c>
      <c r="CF7" s="64" t="s">
        <v>118</v>
      </c>
      <c r="CG7" s="64" t="s">
        <v>118</v>
      </c>
      <c r="CH7" s="64" t="s">
        <v>118</v>
      </c>
      <c r="CI7" s="64" t="s">
        <v>118</v>
      </c>
      <c r="CJ7" s="64" t="s">
        <v>118</v>
      </c>
      <c r="CK7" s="64" t="s">
        <v>116</v>
      </c>
      <c r="CL7" s="61"/>
      <c r="CM7" s="63">
        <f>CM8</f>
        <v>0</v>
      </c>
      <c r="CN7" s="63">
        <f>CN8</f>
        <v>33000</v>
      </c>
      <c r="CO7" s="64" t="s">
        <v>118</v>
      </c>
      <c r="CP7" s="64" t="s">
        <v>118</v>
      </c>
      <c r="CQ7" s="64" t="s">
        <v>118</v>
      </c>
      <c r="CR7" s="64" t="s">
        <v>118</v>
      </c>
      <c r="CS7" s="64" t="s">
        <v>118</v>
      </c>
      <c r="CT7" s="64" t="s">
        <v>118</v>
      </c>
      <c r="CU7" s="64" t="s">
        <v>118</v>
      </c>
      <c r="CV7" s="64" t="s">
        <v>118</v>
      </c>
      <c r="CW7" s="64" t="s">
        <v>118</v>
      </c>
      <c r="CX7" s="64" t="s">
        <v>116</v>
      </c>
      <c r="CY7" s="61"/>
      <c r="CZ7" s="64">
        <f>CZ8</f>
        <v>47.5</v>
      </c>
      <c r="DA7" s="64">
        <f t="shared" ref="DA7:DI7" si="16">DA8</f>
        <v>18.600000000000001</v>
      </c>
      <c r="DB7" s="64">
        <f t="shared" si="16"/>
        <v>0</v>
      </c>
      <c r="DC7" s="64">
        <f t="shared" si="16"/>
        <v>58</v>
      </c>
      <c r="DD7" s="64">
        <f t="shared" si="16"/>
        <v>63</v>
      </c>
      <c r="DE7" s="64">
        <f t="shared" si="16"/>
        <v>351.1</v>
      </c>
      <c r="DF7" s="64">
        <f t="shared" si="16"/>
        <v>278.89999999999998</v>
      </c>
      <c r="DG7" s="64">
        <f t="shared" si="16"/>
        <v>205.5</v>
      </c>
      <c r="DH7" s="64">
        <f t="shared" si="16"/>
        <v>187.9</v>
      </c>
      <c r="DI7" s="64">
        <f t="shared" si="16"/>
        <v>139.69999999999999</v>
      </c>
      <c r="DJ7" s="61"/>
      <c r="DK7" s="64">
        <f>DK8</f>
        <v>169.2</v>
      </c>
      <c r="DL7" s="64">
        <f t="shared" ref="DL7:DT7" si="17">DL8</f>
        <v>180.8</v>
      </c>
      <c r="DM7" s="64">
        <f t="shared" si="17"/>
        <v>192.5</v>
      </c>
      <c r="DN7" s="64">
        <f t="shared" si="17"/>
        <v>237</v>
      </c>
      <c r="DO7" s="64">
        <f t="shared" si="17"/>
        <v>209</v>
      </c>
      <c r="DP7" s="64">
        <f t="shared" si="17"/>
        <v>182.5</v>
      </c>
      <c r="DQ7" s="64">
        <f t="shared" si="17"/>
        <v>185.2</v>
      </c>
      <c r="DR7" s="64">
        <f t="shared" si="17"/>
        <v>184.1</v>
      </c>
      <c r="DS7" s="64">
        <f t="shared" si="17"/>
        <v>186.8</v>
      </c>
      <c r="DT7" s="64">
        <f t="shared" si="17"/>
        <v>181.6</v>
      </c>
      <c r="DU7" s="61"/>
    </row>
    <row r="8" spans="1:125" s="66" customFormat="1" x14ac:dyDescent="0.15">
      <c r="A8" s="49"/>
      <c r="B8" s="67">
        <v>2018</v>
      </c>
      <c r="C8" s="67">
        <v>352152</v>
      </c>
      <c r="D8" s="67">
        <v>47</v>
      </c>
      <c r="E8" s="67">
        <v>14</v>
      </c>
      <c r="F8" s="67">
        <v>0</v>
      </c>
      <c r="G8" s="67">
        <v>1</v>
      </c>
      <c r="H8" s="67" t="s">
        <v>119</v>
      </c>
      <c r="I8" s="67" t="s">
        <v>120</v>
      </c>
      <c r="J8" s="67" t="s">
        <v>121</v>
      </c>
      <c r="K8" s="67" t="s">
        <v>122</v>
      </c>
      <c r="L8" s="67" t="s">
        <v>123</v>
      </c>
      <c r="M8" s="67" t="s">
        <v>124</v>
      </c>
      <c r="N8" s="67" t="s">
        <v>125</v>
      </c>
      <c r="O8" s="68" t="s">
        <v>126</v>
      </c>
      <c r="P8" s="69" t="s">
        <v>127</v>
      </c>
      <c r="Q8" s="69" t="s">
        <v>128</v>
      </c>
      <c r="R8" s="70">
        <v>48</v>
      </c>
      <c r="S8" s="69" t="s">
        <v>129</v>
      </c>
      <c r="T8" s="69" t="s">
        <v>130</v>
      </c>
      <c r="U8" s="70">
        <v>3878</v>
      </c>
      <c r="V8" s="70">
        <v>100</v>
      </c>
      <c r="W8" s="70">
        <v>200</v>
      </c>
      <c r="X8" s="69" t="s">
        <v>131</v>
      </c>
      <c r="Y8" s="71">
        <v>91.9</v>
      </c>
      <c r="Z8" s="71">
        <v>85</v>
      </c>
      <c r="AA8" s="71">
        <v>100.5</v>
      </c>
      <c r="AB8" s="71">
        <v>111</v>
      </c>
      <c r="AC8" s="71">
        <v>102</v>
      </c>
      <c r="AD8" s="71">
        <v>110.9</v>
      </c>
      <c r="AE8" s="71">
        <v>113.4</v>
      </c>
      <c r="AF8" s="71">
        <v>191.4</v>
      </c>
      <c r="AG8" s="71">
        <v>141.30000000000001</v>
      </c>
      <c r="AH8" s="71">
        <v>128.30000000000001</v>
      </c>
      <c r="AI8" s="68">
        <v>297.10000000000002</v>
      </c>
      <c r="AJ8" s="71">
        <v>0</v>
      </c>
      <c r="AK8" s="71">
        <v>0</v>
      </c>
      <c r="AL8" s="71">
        <v>0</v>
      </c>
      <c r="AM8" s="71">
        <v>0</v>
      </c>
      <c r="AN8" s="71">
        <v>0</v>
      </c>
      <c r="AO8" s="71">
        <v>10</v>
      </c>
      <c r="AP8" s="71">
        <v>9.5</v>
      </c>
      <c r="AQ8" s="71">
        <v>15.1</v>
      </c>
      <c r="AR8" s="71">
        <v>15</v>
      </c>
      <c r="AS8" s="71">
        <v>10.5</v>
      </c>
      <c r="AT8" s="68">
        <v>5.3</v>
      </c>
      <c r="AU8" s="72">
        <v>0</v>
      </c>
      <c r="AV8" s="72">
        <v>0</v>
      </c>
      <c r="AW8" s="72">
        <v>0</v>
      </c>
      <c r="AX8" s="72">
        <v>0</v>
      </c>
      <c r="AY8" s="72">
        <v>0</v>
      </c>
      <c r="AZ8" s="72">
        <v>202</v>
      </c>
      <c r="BA8" s="72">
        <v>177</v>
      </c>
      <c r="BB8" s="72">
        <v>145</v>
      </c>
      <c r="BC8" s="72">
        <v>108</v>
      </c>
      <c r="BD8" s="72">
        <v>90</v>
      </c>
      <c r="BE8" s="72">
        <v>30</v>
      </c>
      <c r="BF8" s="71">
        <v>12.2</v>
      </c>
      <c r="BG8" s="71">
        <v>1.8</v>
      </c>
      <c r="BH8" s="71">
        <v>11.7</v>
      </c>
      <c r="BI8" s="71">
        <v>-46</v>
      </c>
      <c r="BJ8" s="71">
        <v>1</v>
      </c>
      <c r="BK8" s="71">
        <v>18.2</v>
      </c>
      <c r="BL8" s="71">
        <v>17.5</v>
      </c>
      <c r="BM8" s="71">
        <v>14.3</v>
      </c>
      <c r="BN8" s="71">
        <v>11.8</v>
      </c>
      <c r="BO8" s="71">
        <v>8.6</v>
      </c>
      <c r="BP8" s="68">
        <v>26.3</v>
      </c>
      <c r="BQ8" s="72">
        <v>5844</v>
      </c>
      <c r="BR8" s="72">
        <v>2796</v>
      </c>
      <c r="BS8" s="72">
        <v>6058</v>
      </c>
      <c r="BT8" s="73">
        <v>5111</v>
      </c>
      <c r="BU8" s="73">
        <v>611</v>
      </c>
      <c r="BV8" s="72">
        <v>37843</v>
      </c>
      <c r="BW8" s="72">
        <v>36318</v>
      </c>
      <c r="BX8" s="72">
        <v>37745</v>
      </c>
      <c r="BY8" s="72">
        <v>35151</v>
      </c>
      <c r="BZ8" s="72">
        <v>29367</v>
      </c>
      <c r="CA8" s="70">
        <v>16102</v>
      </c>
      <c r="CB8" s="71" t="s">
        <v>123</v>
      </c>
      <c r="CC8" s="71" t="s">
        <v>123</v>
      </c>
      <c r="CD8" s="71" t="s">
        <v>123</v>
      </c>
      <c r="CE8" s="71" t="s">
        <v>123</v>
      </c>
      <c r="CF8" s="71" t="s">
        <v>123</v>
      </c>
      <c r="CG8" s="71" t="s">
        <v>123</v>
      </c>
      <c r="CH8" s="71" t="s">
        <v>123</v>
      </c>
      <c r="CI8" s="71" t="s">
        <v>123</v>
      </c>
      <c r="CJ8" s="71" t="s">
        <v>123</v>
      </c>
      <c r="CK8" s="71" t="s">
        <v>123</v>
      </c>
      <c r="CL8" s="68" t="s">
        <v>123</v>
      </c>
      <c r="CM8" s="70">
        <v>0</v>
      </c>
      <c r="CN8" s="70">
        <v>33000</v>
      </c>
      <c r="CO8" s="71" t="s">
        <v>123</v>
      </c>
      <c r="CP8" s="71" t="s">
        <v>123</v>
      </c>
      <c r="CQ8" s="71" t="s">
        <v>123</v>
      </c>
      <c r="CR8" s="71" t="s">
        <v>123</v>
      </c>
      <c r="CS8" s="71" t="s">
        <v>123</v>
      </c>
      <c r="CT8" s="71" t="s">
        <v>123</v>
      </c>
      <c r="CU8" s="71" t="s">
        <v>123</v>
      </c>
      <c r="CV8" s="71" t="s">
        <v>123</v>
      </c>
      <c r="CW8" s="71" t="s">
        <v>123</v>
      </c>
      <c r="CX8" s="71" t="s">
        <v>123</v>
      </c>
      <c r="CY8" s="68" t="s">
        <v>123</v>
      </c>
      <c r="CZ8" s="71">
        <v>47.5</v>
      </c>
      <c r="DA8" s="71">
        <v>18.600000000000001</v>
      </c>
      <c r="DB8" s="71">
        <v>0</v>
      </c>
      <c r="DC8" s="71">
        <v>58</v>
      </c>
      <c r="DD8" s="71">
        <v>63</v>
      </c>
      <c r="DE8" s="71">
        <v>351.1</v>
      </c>
      <c r="DF8" s="71">
        <v>278.89999999999998</v>
      </c>
      <c r="DG8" s="71">
        <v>205.5</v>
      </c>
      <c r="DH8" s="71">
        <v>187.9</v>
      </c>
      <c r="DI8" s="71">
        <v>139.69999999999999</v>
      </c>
      <c r="DJ8" s="68">
        <v>103.6</v>
      </c>
      <c r="DK8" s="71">
        <v>169.2</v>
      </c>
      <c r="DL8" s="71">
        <v>180.8</v>
      </c>
      <c r="DM8" s="71">
        <v>192.5</v>
      </c>
      <c r="DN8" s="71">
        <v>237</v>
      </c>
      <c r="DO8" s="71">
        <v>209</v>
      </c>
      <c r="DP8" s="71">
        <v>182.5</v>
      </c>
      <c r="DQ8" s="71">
        <v>185.2</v>
      </c>
      <c r="DR8" s="71">
        <v>184.1</v>
      </c>
      <c r="DS8" s="71">
        <v>186.8</v>
      </c>
      <c r="DT8" s="71">
        <v>181.6</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PC200117</cp:lastModifiedBy>
  <cp:lastPrinted>2020-02-02T10:29:52Z</cp:lastPrinted>
  <dcterms:created xsi:type="dcterms:W3CDTF">2019-12-05T07:27:52Z</dcterms:created>
  <dcterms:modified xsi:type="dcterms:W3CDTF">2020-02-02T10:29:53Z</dcterms:modified>
  <cp:category/>
</cp:coreProperties>
</file>