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H30経営比較分析表\02 様式\09 【法非適】駐車場整備事業\12 周南市\"/>
    </mc:Choice>
  </mc:AlternateContent>
  <xr:revisionPtr revIDLastSave="0" documentId="13_ncr:1_{91B496C9-D0D0-447F-BD1B-76CABF87B3E1}" xr6:coauthVersionLast="45" xr6:coauthVersionMax="45" xr10:uidLastSave="{00000000-0000-0000-0000-000000000000}"/>
  <workbookProtection workbookAlgorithmName="SHA-512" workbookHashValue="FhVYLNUoLrDpRrFz5C3h++3ruPcSyid6XradW3S90iKgl4DOmxDn0HyptjtQnOsjO/wdSXkhmBSgSLyZEnC1Fg==" workbookSaltValue="NQxTNDSJTLhH2f+AEgmHnA=="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l="1"/>
  <c r="MA51" i="4"/>
  <c r="HJ51" i="4"/>
  <c r="MA30" i="4"/>
  <c r="HJ30" i="4"/>
  <c r="MI76" i="4"/>
  <c r="CS30" i="4"/>
  <c r="BZ76" i="4"/>
  <c r="IT76" i="4"/>
  <c r="CS51" i="4"/>
  <c r="C11" i="5"/>
  <c r="D11" i="5"/>
  <c r="E11" i="5"/>
  <c r="B11" i="5"/>
  <c r="BZ30" i="4" l="1"/>
  <c r="GQ51" i="4"/>
  <c r="BK76" i="4"/>
  <c r="LH30" i="4"/>
  <c r="IE76" i="4"/>
  <c r="BZ51" i="4"/>
  <c r="GQ30" i="4"/>
  <c r="LH51" i="4"/>
  <c r="LT76" i="4"/>
  <c r="HP76" i="4"/>
  <c r="BG30" i="4"/>
  <c r="KO51" i="4"/>
  <c r="LE76" i="4"/>
  <c r="FX51" i="4"/>
  <c r="KO30" i="4"/>
  <c r="BG51" i="4"/>
  <c r="FX30" i="4"/>
  <c r="AV76" i="4"/>
  <c r="FE51" i="4"/>
  <c r="JV30" i="4"/>
  <c r="HA76" i="4"/>
  <c r="AN30" i="4"/>
  <c r="AG76" i="4"/>
  <c r="JV51" i="4"/>
  <c r="KP76" i="4"/>
  <c r="AN51" i="4"/>
  <c r="FE30" i="4"/>
  <c r="R76" i="4"/>
  <c r="JC51" i="4"/>
  <c r="GL76" i="4"/>
  <c r="KA76" i="4"/>
  <c r="U51" i="4"/>
  <c r="U30" i="4"/>
  <c r="EL51" i="4"/>
  <c r="JC30" i="4"/>
  <c r="EL30" i="4"/>
</calcChain>
</file>

<file path=xl/sharedStrings.xml><?xml version="1.0" encoding="utf-8"?>
<sst xmlns="http://schemas.openxmlformats.org/spreadsheetml/2006/main" count="280" uniqueCount="150">
  <si>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</si>
  <si>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</si>
  <si>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</si>
  <si>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</si>
  <si>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</si>
  <si>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</si>
  <si>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</si>
  <si>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</si>
  <si>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</si>
  <si>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</si>
  <si>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</si>
  <si>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</si>
  <si>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</si>
  <si>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</si>
  <si>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</si>
  <si>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</si>
  <si>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</si>
  <si>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</si>
  <si>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</si>
  <si>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</si>
  <si>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</si>
  <si>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</si>
  <si>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</si>
  <si>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</si>
  <si>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</si>
  <si>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</si>
  <si>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</si>
  <si>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</si>
  <si>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</si>
  <si>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</si>
  <si>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</si>
  <si>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</si>
  <si>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</si>
  <si>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</si>
  <si>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</si>
  <si>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</si>
  <si>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</si>
  <si>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</si>
  <si>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</si>
  <si>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</si>
  <si>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</si>
  <si>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</si>
  <si>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</si>
  <si>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</si>
  <si>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</si>
  <si>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</si>
  <si>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</si>
  <si>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</si>
  <si>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</si>
  <si>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</si>
  <si>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</si>
  <si>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</si>
  <si>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</si>
  <si>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</si>
  <si>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</si>
  <si>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</si>
  <si>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</si>
  <si>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</si>
  <si>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</si>
  <si>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</si>
  <si>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</si>
  <si>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</si>
  <si>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</si>
  <si>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</si>
  <si>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</si>
  <si>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</si>
  <si>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</si>
  <si>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</si>
  <si>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</si>
  <si>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</si>
  <si>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</si>
  <si>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</si>
  <si>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</si>
  <si>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</si>
  <si>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</si>
  <si>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</si>
  <si>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</si>
  <si>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</si>
  <si>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</si>
  <si>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</si>
  <si>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</si>
  <si>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</si>
  <si>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</si>
  <si>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</si>
  <si>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</si>
  <si>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</si>
  <si>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</si>
  <si>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</si>
  <si>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</si>
  <si>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</si>
  <si>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</si>
  <si>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</si>
  <si>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</si>
  <si>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</si>
  <si>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</si>
  <si>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</si>
  <si>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</si>
  <si>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</si>
  <si>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</si>
  <si>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</si>
  <si>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</si>
  <si>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</si>
  <si>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</si>
  <si>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</si>
  <si>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</si>
  <si>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</si>
  <si>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</si>
  <si>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</si>
  <si>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</si>
  <si>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</si>
  <si>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</si>
  <si>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</si>
  <si>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</si>
  <si>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</si>
  <si>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</si>
  <si>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</si>
  <si>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</si>
  <si>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</si>
  <si>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</si>
  <si>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</si>
  <si>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</si>
  <si>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</si>
  <si>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</si>
  <si>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</si>
  <si>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</si>
  <si>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</si>
  <si>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</si>
  <si>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</si>
  <si>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</si>
  <si>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周南市営代々木公園地下駐車場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</si>
  <si>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</si>
  <si>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</si>
  <si>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</si>
  <si>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</si>
  <si>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</si>
  <si>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</si>
  <si>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</si>
  <si>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</si>
  <si>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</si>
  <si>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</si>
  <si>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</si>
  <si>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</si>
  <si>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</si>
  <si>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</si>
  <si>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</si>
  <si>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</si>
  <si>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利用者の減少や施設の老朽化等により収益が減少したため、今後の施設運営が困難と判断し、平成28年度より施設を休止している。</t>
    <rPh sb="0" eb="3">
      <t>リヨウシャ</t>
    </rPh>
    <rPh sb="4" eb="6">
      <t>ゲンショウ</t>
    </rPh>
    <rPh sb="7" eb="9">
      <t>シセツ</t>
    </rPh>
    <rPh sb="10" eb="13">
      <t>ロウキュウカ</t>
    </rPh>
    <rPh sb="13" eb="14">
      <t>トウ</t>
    </rPh>
    <rPh sb="17" eb="19">
      <t>シュウエキ</t>
    </rPh>
    <rPh sb="20" eb="22">
      <t>ゲンショウ</t>
    </rPh>
    <rPh sb="27" eb="29">
      <t>コンゴ</t>
    </rPh>
    <rPh sb="30" eb="32">
      <t>シセツ</t>
    </rPh>
    <rPh sb="32" eb="34">
      <t>ウンエイ</t>
    </rPh>
    <rPh sb="35" eb="37">
      <t>コンナン</t>
    </rPh>
    <rPh sb="38" eb="40">
      <t>ハンダン</t>
    </rPh>
    <rPh sb="42" eb="44">
      <t>ヘイセイ</t>
    </rPh>
    <rPh sb="46" eb="47">
      <t>ネン</t>
    </rPh>
    <rPh sb="47" eb="48">
      <t>ド</t>
    </rPh>
    <rPh sb="50" eb="52">
      <t>シセツ</t>
    </rPh>
    <rPh sb="53" eb="55">
      <t>キュウシ</t>
    </rPh>
    <phoneticPr fontId="5"/>
  </si>
  <si>
    <t>今後の施設投資の見込みについては未定である。</t>
    <rPh sb="0" eb="2">
      <t>コンゴ</t>
    </rPh>
    <rPh sb="3" eb="5">
      <t>シセツ</t>
    </rPh>
    <rPh sb="5" eb="7">
      <t>トウシ</t>
    </rPh>
    <rPh sb="8" eb="10">
      <t>ミコ</t>
    </rPh>
    <rPh sb="16" eb="18">
      <t>ミテイ</t>
    </rPh>
    <phoneticPr fontId="5"/>
  </si>
  <si>
    <t>建設当時から現在で、周辺に民間駐車場が増加し、駐車場需要が大きく変わってきたため、利用者は年々減少し、平成28年度より休止している。</t>
    <rPh sb="0" eb="2">
      <t>ケンセツ</t>
    </rPh>
    <rPh sb="2" eb="4">
      <t>トウジ</t>
    </rPh>
    <rPh sb="6" eb="8">
      <t>ゲンザイ</t>
    </rPh>
    <rPh sb="10" eb="12">
      <t>シュウヘン</t>
    </rPh>
    <rPh sb="13" eb="15">
      <t>ミンカン</t>
    </rPh>
    <rPh sb="15" eb="18">
      <t>チュウシャジョウ</t>
    </rPh>
    <rPh sb="19" eb="21">
      <t>ゾウカ</t>
    </rPh>
    <rPh sb="23" eb="26">
      <t>チュウシャジョウ</t>
    </rPh>
    <rPh sb="26" eb="28">
      <t>ジュヨウ</t>
    </rPh>
    <rPh sb="29" eb="30">
      <t>オオ</t>
    </rPh>
    <rPh sb="32" eb="33">
      <t>カ</t>
    </rPh>
    <rPh sb="41" eb="44">
      <t>リヨウシャ</t>
    </rPh>
    <rPh sb="45" eb="47">
      <t>ネンネン</t>
    </rPh>
    <rPh sb="47" eb="49">
      <t>ゲンショウ</t>
    </rPh>
    <rPh sb="51" eb="53">
      <t>ヘイセイ</t>
    </rPh>
    <rPh sb="55" eb="57">
      <t>ネンド</t>
    </rPh>
    <rPh sb="59" eb="61">
      <t>キュウシ</t>
    </rPh>
    <phoneticPr fontId="5"/>
  </si>
  <si>
    <t>利用者の減少等に伴い今後の施設運営が困難となる見通しであることから、平成28年度より休止している。今後は周辺の駐車場需要を踏まえ、駐車場のあり方について検討する。</t>
    <rPh sb="0" eb="3">
      <t>リヨウシャ</t>
    </rPh>
    <rPh sb="4" eb="6">
      <t>ゲンショウ</t>
    </rPh>
    <rPh sb="6" eb="7">
      <t>トウ</t>
    </rPh>
    <rPh sb="8" eb="9">
      <t>トモナ</t>
    </rPh>
    <rPh sb="10" eb="12">
      <t>コンゴ</t>
    </rPh>
    <rPh sb="13" eb="15">
      <t>シセツ</t>
    </rPh>
    <rPh sb="15" eb="17">
      <t>ウンエイ</t>
    </rPh>
    <rPh sb="18" eb="20">
      <t>コンナン</t>
    </rPh>
    <rPh sb="23" eb="25">
      <t>ミトオ</t>
    </rPh>
    <rPh sb="34" eb="36">
      <t>ヘイセイ</t>
    </rPh>
    <rPh sb="38" eb="39">
      <t>ネン</t>
    </rPh>
    <rPh sb="39" eb="40">
      <t>ド</t>
    </rPh>
    <rPh sb="42" eb="44">
      <t>キュウシ</t>
    </rPh>
    <rPh sb="49" eb="51">
      <t>コンゴ</t>
    </rPh>
    <rPh sb="52" eb="54">
      <t>シュウヘン</t>
    </rPh>
    <rPh sb="55" eb="58">
      <t>チュウシャジョウ</t>
    </rPh>
    <rPh sb="58" eb="60">
      <t>ジュヨウ</t>
    </rPh>
    <rPh sb="61" eb="62">
      <t>フ</t>
    </rPh>
    <rPh sb="65" eb="68">
      <t>チュウシャジョウ</t>
    </rPh>
    <rPh sb="71" eb="72">
      <t>カタ</t>
    </rPh>
    <rPh sb="76" eb="7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</si>
</sst>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104.9</c:v>
                </c:pt>
                <c:pt idx="1">
                  <c:v>93.5</c:v>
                </c:pt>
                <c:pt idx="2">
                  <c:v>47.7</c:v>
                </c:pt>
                <c:pt idx="3">
                  <c:v>60</c:v>
                </c:pt>
                <c:pt idx="4">
                  <c:v>100</c:v>
                </c:pt>
              </c:numCache>
            </c:numRef>
          </c:val>
          <c:extLst>
            <c:ext xmlns:c16="http://schemas.microsoft.com/office/drawing/2014/chart" uri="{C3380CC4-5D6E-409C-BE32-E72D297353CC}">
              <c16:uniqueId val="{00000000-5150-4A05-8490-0A51401024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5150-4A05-8490-0A51401024E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D5-4EBE-BFF4-58F71099B19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1AD5-4EBE-BFF4-58F71099B19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79F-43CD-ADB4-BD9C635C686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9F-43CD-ADB4-BD9C635C686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FC3-4829-B0C8-16A9C8E2972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C3-4829-B0C8-16A9C8E2972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21-407F-9ECF-F4F3D807E5C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2D21-407F-9ECF-F4F3D807E5C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#N/A</c:v>
                </c:pt>
                <c:pt idx="3">
                  <c:v>#N/A</c:v>
                </c:pt>
                <c:pt idx="4">
                  <c:v>0</c:v>
                </c:pt>
              </c:numCache>
            </c:numRef>
          </c:val>
          <c:extLst>
            <c:ext xmlns:c16="http://schemas.microsoft.com/office/drawing/2014/chart" uri="{C3380CC4-5D6E-409C-BE32-E72D297353CC}">
              <c16:uniqueId val="{00000000-5CEE-471F-B26D-098794042A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5CEE-471F-B26D-098794042A1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76</c:v>
                </c:pt>
                <c:pt idx="1">
                  <c:v>77</c:v>
                </c:pt>
                <c:pt idx="2">
                  <c:v>0</c:v>
                </c:pt>
                <c:pt idx="3">
                  <c:v>0</c:v>
                </c:pt>
                <c:pt idx="4">
                  <c:v>0</c:v>
                </c:pt>
              </c:numCache>
            </c:numRef>
          </c:val>
          <c:extLst>
            <c:ext xmlns:c16="http://schemas.microsoft.com/office/drawing/2014/chart" uri="{C3380CC4-5D6E-409C-BE32-E72D297353CC}">
              <c16:uniqueId val="{00000000-7BEB-4B33-B33C-14957F6DA05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7BEB-4B33-B33C-14957F6DA05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4.5</c:v>
                </c:pt>
                <c:pt idx="1">
                  <c:v>-7.2</c:v>
                </c:pt>
                <c:pt idx="2">
                  <c:v>0</c:v>
                </c:pt>
                <c:pt idx="3">
                  <c:v>0</c:v>
                </c:pt>
                <c:pt idx="4">
                  <c:v>0</c:v>
                </c:pt>
              </c:numCache>
            </c:numRef>
          </c:val>
          <c:extLst>
            <c:ext xmlns:c16="http://schemas.microsoft.com/office/drawing/2014/chart" uri="{C3380CC4-5D6E-409C-BE32-E72D297353CC}">
              <c16:uniqueId val="{00000000-FB2A-42E3-AA12-5168C1A2130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FB2A-42E3-AA12-5168C1A2130A}"/>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470</c:v>
                </c:pt>
                <c:pt idx="1">
                  <c:v>-648</c:v>
                </c:pt>
                <c:pt idx="2">
                  <c:v>-1719</c:v>
                </c:pt>
                <c:pt idx="3">
                  <c:v>-1053</c:v>
                </c:pt>
                <c:pt idx="4">
                  <c:v>0</c:v>
                </c:pt>
              </c:numCache>
            </c:numRef>
          </c:val>
          <c:extLst>
            <c:ext xmlns:c16="http://schemas.microsoft.com/office/drawing/2014/chart" uri="{C3380CC4-5D6E-409C-BE32-E72D297353CC}">
              <c16:uniqueId val="{00000000-E957-4E20-9E0A-DDAAE3FF51D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E957-4E20-9E0A-DDAAE3FF51D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山口県周南市　周南市営代々木公園地下駐車場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3576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136</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100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104.9</v>
      </c>
      <c r="V31" s="110"/>
      <c r="W31" s="110"/>
      <c r="X31" s="110"/>
      <c r="Y31" s="110"/>
      <c r="Z31" s="110"/>
      <c r="AA31" s="110"/>
      <c r="AB31" s="110"/>
      <c r="AC31" s="110"/>
      <c r="AD31" s="110"/>
      <c r="AE31" s="110"/>
      <c r="AF31" s="110"/>
      <c r="AG31" s="110"/>
      <c r="AH31" s="110"/>
      <c r="AI31" s="110"/>
      <c r="AJ31" s="110"/>
      <c r="AK31" s="110"/>
      <c r="AL31" s="110"/>
      <c r="AM31" s="110"/>
      <c r="AN31" s="110">
        <f>データ!Z7</f>
        <v>93.5</v>
      </c>
      <c r="AO31" s="110"/>
      <c r="AP31" s="110"/>
      <c r="AQ31" s="110"/>
      <c r="AR31" s="110"/>
      <c r="AS31" s="110"/>
      <c r="AT31" s="110"/>
      <c r="AU31" s="110"/>
      <c r="AV31" s="110"/>
      <c r="AW31" s="110"/>
      <c r="AX31" s="110"/>
      <c r="AY31" s="110"/>
      <c r="AZ31" s="110"/>
      <c r="BA31" s="110"/>
      <c r="BB31" s="110"/>
      <c r="BC31" s="110"/>
      <c r="BD31" s="110"/>
      <c r="BE31" s="110"/>
      <c r="BF31" s="110"/>
      <c r="BG31" s="110">
        <f>データ!AA7</f>
        <v>47.7</v>
      </c>
      <c r="BH31" s="110"/>
      <c r="BI31" s="110"/>
      <c r="BJ31" s="110"/>
      <c r="BK31" s="110"/>
      <c r="BL31" s="110"/>
      <c r="BM31" s="110"/>
      <c r="BN31" s="110"/>
      <c r="BO31" s="110"/>
      <c r="BP31" s="110"/>
      <c r="BQ31" s="110"/>
      <c r="BR31" s="110"/>
      <c r="BS31" s="110"/>
      <c r="BT31" s="110"/>
      <c r="BU31" s="110"/>
      <c r="BV31" s="110"/>
      <c r="BW31" s="110"/>
      <c r="BX31" s="110"/>
      <c r="BY31" s="110"/>
      <c r="BZ31" s="110">
        <f>データ!AB7</f>
        <v>60</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76</v>
      </c>
      <c r="JD31" s="81"/>
      <c r="JE31" s="81"/>
      <c r="JF31" s="81"/>
      <c r="JG31" s="81"/>
      <c r="JH31" s="81"/>
      <c r="JI31" s="81"/>
      <c r="JJ31" s="81"/>
      <c r="JK31" s="81"/>
      <c r="JL31" s="81"/>
      <c r="JM31" s="81"/>
      <c r="JN31" s="81"/>
      <c r="JO31" s="81"/>
      <c r="JP31" s="81"/>
      <c r="JQ31" s="81"/>
      <c r="JR31" s="81"/>
      <c r="JS31" s="81"/>
      <c r="JT31" s="81"/>
      <c r="JU31" s="82"/>
      <c r="JV31" s="80">
        <f>データ!DL7</f>
        <v>77</v>
      </c>
      <c r="JW31" s="81"/>
      <c r="JX31" s="81"/>
      <c r="JY31" s="81"/>
      <c r="JZ31" s="81"/>
      <c r="KA31" s="81"/>
      <c r="KB31" s="81"/>
      <c r="KC31" s="81"/>
      <c r="KD31" s="81"/>
      <c r="KE31" s="81"/>
      <c r="KF31" s="81"/>
      <c r="KG31" s="81"/>
      <c r="KH31" s="81"/>
      <c r="KI31" s="81"/>
      <c r="KJ31" s="81"/>
      <c r="KK31" s="81"/>
      <c r="KL31" s="81"/>
      <c r="KM31" s="81"/>
      <c r="KN31" s="82"/>
      <c r="KO31" s="80">
        <f>データ!DM7</f>
        <v>0</v>
      </c>
      <c r="KP31" s="81"/>
      <c r="KQ31" s="81"/>
      <c r="KR31" s="81"/>
      <c r="KS31" s="81"/>
      <c r="KT31" s="81"/>
      <c r="KU31" s="81"/>
      <c r="KV31" s="81"/>
      <c r="KW31" s="81"/>
      <c r="KX31" s="81"/>
      <c r="KY31" s="81"/>
      <c r="KZ31" s="81"/>
      <c r="LA31" s="81"/>
      <c r="LB31" s="81"/>
      <c r="LC31" s="81"/>
      <c r="LD31" s="81"/>
      <c r="LE31" s="81"/>
      <c r="LF31" s="81"/>
      <c r="LG31" s="82"/>
      <c r="LH31" s="80">
        <f>データ!DN7</f>
        <v>0</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t="str">
        <f>データ!AW7</f>
        <v>-</v>
      </c>
      <c r="BH52" s="109"/>
      <c r="BI52" s="109"/>
      <c r="BJ52" s="109"/>
      <c r="BK52" s="109"/>
      <c r="BL52" s="109"/>
      <c r="BM52" s="109"/>
      <c r="BN52" s="109"/>
      <c r="BO52" s="109"/>
      <c r="BP52" s="109"/>
      <c r="BQ52" s="109"/>
      <c r="BR52" s="109"/>
      <c r="BS52" s="109"/>
      <c r="BT52" s="109"/>
      <c r="BU52" s="109"/>
      <c r="BV52" s="109"/>
      <c r="BW52" s="109"/>
      <c r="BX52" s="109"/>
      <c r="BY52" s="109"/>
      <c r="BZ52" s="109" t="str">
        <f>データ!AX7</f>
        <v>-</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4.5</v>
      </c>
      <c r="EM52" s="110"/>
      <c r="EN52" s="110"/>
      <c r="EO52" s="110"/>
      <c r="EP52" s="110"/>
      <c r="EQ52" s="110"/>
      <c r="ER52" s="110"/>
      <c r="ES52" s="110"/>
      <c r="ET52" s="110"/>
      <c r="EU52" s="110"/>
      <c r="EV52" s="110"/>
      <c r="EW52" s="110"/>
      <c r="EX52" s="110"/>
      <c r="EY52" s="110"/>
      <c r="EZ52" s="110"/>
      <c r="FA52" s="110"/>
      <c r="FB52" s="110"/>
      <c r="FC52" s="110"/>
      <c r="FD52" s="110"/>
      <c r="FE52" s="110">
        <f>データ!BG7</f>
        <v>-7.2</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470</v>
      </c>
      <c r="JD52" s="109"/>
      <c r="JE52" s="109"/>
      <c r="JF52" s="109"/>
      <c r="JG52" s="109"/>
      <c r="JH52" s="109"/>
      <c r="JI52" s="109"/>
      <c r="JJ52" s="109"/>
      <c r="JK52" s="109"/>
      <c r="JL52" s="109"/>
      <c r="JM52" s="109"/>
      <c r="JN52" s="109"/>
      <c r="JO52" s="109"/>
      <c r="JP52" s="109"/>
      <c r="JQ52" s="109"/>
      <c r="JR52" s="109"/>
      <c r="JS52" s="109"/>
      <c r="JT52" s="109"/>
      <c r="JU52" s="109"/>
      <c r="JV52" s="109">
        <f>データ!BR7</f>
        <v>-648</v>
      </c>
      <c r="JW52" s="109"/>
      <c r="JX52" s="109"/>
      <c r="JY52" s="109"/>
      <c r="JZ52" s="109"/>
      <c r="KA52" s="109"/>
      <c r="KB52" s="109"/>
      <c r="KC52" s="109"/>
      <c r="KD52" s="109"/>
      <c r="KE52" s="109"/>
      <c r="KF52" s="109"/>
      <c r="KG52" s="109"/>
      <c r="KH52" s="109"/>
      <c r="KI52" s="109"/>
      <c r="KJ52" s="109"/>
      <c r="KK52" s="109"/>
      <c r="KL52" s="109"/>
      <c r="KM52" s="109"/>
      <c r="KN52" s="109"/>
      <c r="KO52" s="109">
        <f>データ!BS7</f>
        <v>-1719</v>
      </c>
      <c r="KP52" s="109"/>
      <c r="KQ52" s="109"/>
      <c r="KR52" s="109"/>
      <c r="KS52" s="109"/>
      <c r="KT52" s="109"/>
      <c r="KU52" s="109"/>
      <c r="KV52" s="109"/>
      <c r="KW52" s="109"/>
      <c r="KX52" s="109"/>
      <c r="KY52" s="109"/>
      <c r="KZ52" s="109"/>
      <c r="LA52" s="109"/>
      <c r="LB52" s="109"/>
      <c r="LC52" s="109"/>
      <c r="LD52" s="109"/>
      <c r="LE52" s="109"/>
      <c r="LF52" s="109"/>
      <c r="LG52" s="109"/>
      <c r="LH52" s="109">
        <f>データ!BT7</f>
        <v>-1053</v>
      </c>
      <c r="LI52" s="109"/>
      <c r="LJ52" s="109"/>
      <c r="LK52" s="109"/>
      <c r="LL52" s="109"/>
      <c r="LM52" s="109"/>
      <c r="LN52" s="109"/>
      <c r="LO52" s="109"/>
      <c r="LP52" s="109"/>
      <c r="LQ52" s="109"/>
      <c r="LR52" s="109"/>
      <c r="LS52" s="109"/>
      <c r="LT52" s="109"/>
      <c r="LU52" s="109"/>
      <c r="LV52" s="109"/>
      <c r="LW52" s="109"/>
      <c r="LX52" s="109"/>
      <c r="LY52" s="109"/>
      <c r="LZ52" s="109"/>
      <c r="MA52" s="109">
        <f>データ!BU7</f>
        <v>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202</v>
      </c>
      <c r="V53" s="109"/>
      <c r="W53" s="109"/>
      <c r="X53" s="109"/>
      <c r="Y53" s="109"/>
      <c r="Z53" s="109"/>
      <c r="AA53" s="109"/>
      <c r="AB53" s="109"/>
      <c r="AC53" s="109"/>
      <c r="AD53" s="109"/>
      <c r="AE53" s="109"/>
      <c r="AF53" s="109"/>
      <c r="AG53" s="109"/>
      <c r="AH53" s="109"/>
      <c r="AI53" s="109"/>
      <c r="AJ53" s="109"/>
      <c r="AK53" s="109"/>
      <c r="AL53" s="109"/>
      <c r="AM53" s="109"/>
      <c r="AN53" s="109">
        <f>データ!BA7</f>
        <v>177</v>
      </c>
      <c r="AO53" s="109"/>
      <c r="AP53" s="109"/>
      <c r="AQ53" s="109"/>
      <c r="AR53" s="109"/>
      <c r="AS53" s="109"/>
      <c r="AT53" s="109"/>
      <c r="AU53" s="109"/>
      <c r="AV53" s="109"/>
      <c r="AW53" s="109"/>
      <c r="AX53" s="109"/>
      <c r="AY53" s="109"/>
      <c r="AZ53" s="109"/>
      <c r="BA53" s="109"/>
      <c r="BB53" s="109"/>
      <c r="BC53" s="109"/>
      <c r="BD53" s="109"/>
      <c r="BE53" s="109"/>
      <c r="BF53" s="109"/>
      <c r="BG53" s="109">
        <f>データ!BB7</f>
        <v>145</v>
      </c>
      <c r="BH53" s="109"/>
      <c r="BI53" s="109"/>
      <c r="BJ53" s="109"/>
      <c r="BK53" s="109"/>
      <c r="BL53" s="109"/>
      <c r="BM53" s="109"/>
      <c r="BN53" s="109"/>
      <c r="BO53" s="109"/>
      <c r="BP53" s="109"/>
      <c r="BQ53" s="109"/>
      <c r="BR53" s="109"/>
      <c r="BS53" s="109"/>
      <c r="BT53" s="109"/>
      <c r="BU53" s="109"/>
      <c r="BV53" s="109"/>
      <c r="BW53" s="109"/>
      <c r="BX53" s="109"/>
      <c r="BY53" s="109"/>
      <c r="BZ53" s="109">
        <f>データ!BC7</f>
        <v>108</v>
      </c>
      <c r="CA53" s="109"/>
      <c r="CB53" s="109"/>
      <c r="CC53" s="109"/>
      <c r="CD53" s="109"/>
      <c r="CE53" s="109"/>
      <c r="CF53" s="109"/>
      <c r="CG53" s="109"/>
      <c r="CH53" s="109"/>
      <c r="CI53" s="109"/>
      <c r="CJ53" s="109"/>
      <c r="CK53" s="109"/>
      <c r="CL53" s="109"/>
      <c r="CM53" s="109"/>
      <c r="CN53" s="109"/>
      <c r="CO53" s="109"/>
      <c r="CP53" s="109"/>
      <c r="CQ53" s="109"/>
      <c r="CR53" s="109"/>
      <c r="CS53" s="109">
        <f>データ!BD7</f>
        <v>90</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37843</v>
      </c>
      <c r="JD53" s="109"/>
      <c r="JE53" s="109"/>
      <c r="JF53" s="109"/>
      <c r="JG53" s="109"/>
      <c r="JH53" s="109"/>
      <c r="JI53" s="109"/>
      <c r="JJ53" s="109"/>
      <c r="JK53" s="109"/>
      <c r="JL53" s="109"/>
      <c r="JM53" s="109"/>
      <c r="JN53" s="109"/>
      <c r="JO53" s="109"/>
      <c r="JP53" s="109"/>
      <c r="JQ53" s="109"/>
      <c r="JR53" s="109"/>
      <c r="JS53" s="109"/>
      <c r="JT53" s="109"/>
      <c r="JU53" s="109"/>
      <c r="JV53" s="109">
        <f>データ!BW7</f>
        <v>36318</v>
      </c>
      <c r="JW53" s="109"/>
      <c r="JX53" s="109"/>
      <c r="JY53" s="109"/>
      <c r="JZ53" s="109"/>
      <c r="KA53" s="109"/>
      <c r="KB53" s="109"/>
      <c r="KC53" s="109"/>
      <c r="KD53" s="109"/>
      <c r="KE53" s="109"/>
      <c r="KF53" s="109"/>
      <c r="KG53" s="109"/>
      <c r="KH53" s="109"/>
      <c r="KI53" s="109"/>
      <c r="KJ53" s="109"/>
      <c r="KK53" s="109"/>
      <c r="KL53" s="109"/>
      <c r="KM53" s="109"/>
      <c r="KN53" s="109"/>
      <c r="KO53" s="109">
        <f>データ!BX7</f>
        <v>37745</v>
      </c>
      <c r="KP53" s="109"/>
      <c r="KQ53" s="109"/>
      <c r="KR53" s="109"/>
      <c r="KS53" s="109"/>
      <c r="KT53" s="109"/>
      <c r="KU53" s="109"/>
      <c r="KV53" s="109"/>
      <c r="KW53" s="109"/>
      <c r="KX53" s="109"/>
      <c r="KY53" s="109"/>
      <c r="KZ53" s="109"/>
      <c r="LA53" s="109"/>
      <c r="LB53" s="109"/>
      <c r="LC53" s="109"/>
      <c r="LD53" s="109"/>
      <c r="LE53" s="109"/>
      <c r="LF53" s="109"/>
      <c r="LG53" s="109"/>
      <c r="LH53" s="109">
        <f>データ!BY7</f>
        <v>35151</v>
      </c>
      <c r="LI53" s="109"/>
      <c r="LJ53" s="109"/>
      <c r="LK53" s="109"/>
      <c r="LL53" s="109"/>
      <c r="LM53" s="109"/>
      <c r="LN53" s="109"/>
      <c r="LO53" s="109"/>
      <c r="LP53" s="109"/>
      <c r="LQ53" s="109"/>
      <c r="LR53" s="109"/>
      <c r="LS53" s="109"/>
      <c r="LT53" s="109"/>
      <c r="LU53" s="109"/>
      <c r="LV53" s="109"/>
      <c r="LW53" s="109"/>
      <c r="LX53" s="109"/>
      <c r="LY53" s="109"/>
      <c r="LZ53" s="109"/>
      <c r="MA53" s="109">
        <f>データ!BZ7</f>
        <v>29367</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239056</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srNRr8Z5O6D/zHqBRUt3uHSb3NiRdyN1zJusHkCHYXWy/cPearhPdeQvNAugEJQcOnZ+KYpZDZm7w0Yp4235RQ==" saltValue="iE4/c97dOF23fcvVUIyTw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105</v>
      </c>
      <c r="AW5" s="59" t="s">
        <v>91</v>
      </c>
      <c r="AX5" s="59" t="s">
        <v>106</v>
      </c>
      <c r="AY5" s="59" t="s">
        <v>107</v>
      </c>
      <c r="AZ5" s="59" t="s">
        <v>94</v>
      </c>
      <c r="BA5" s="59" t="s">
        <v>95</v>
      </c>
      <c r="BB5" s="59" t="s">
        <v>96</v>
      </c>
      <c r="BC5" s="59" t="s">
        <v>97</v>
      </c>
      <c r="BD5" s="59" t="s">
        <v>98</v>
      </c>
      <c r="BE5" s="59" t="s">
        <v>99</v>
      </c>
      <c r="BF5" s="59" t="s">
        <v>108</v>
      </c>
      <c r="BG5" s="59" t="s">
        <v>109</v>
      </c>
      <c r="BH5" s="59" t="s">
        <v>102</v>
      </c>
      <c r="BI5" s="59" t="s">
        <v>110</v>
      </c>
      <c r="BJ5" s="59" t="s">
        <v>104</v>
      </c>
      <c r="BK5" s="59" t="s">
        <v>94</v>
      </c>
      <c r="BL5" s="59" t="s">
        <v>95</v>
      </c>
      <c r="BM5" s="59" t="s">
        <v>96</v>
      </c>
      <c r="BN5" s="59" t="s">
        <v>97</v>
      </c>
      <c r="BO5" s="59" t="s">
        <v>98</v>
      </c>
      <c r="BP5" s="59" t="s">
        <v>99</v>
      </c>
      <c r="BQ5" s="59" t="s">
        <v>89</v>
      </c>
      <c r="BR5" s="59" t="s">
        <v>90</v>
      </c>
      <c r="BS5" s="59" t="s">
        <v>91</v>
      </c>
      <c r="BT5" s="59" t="s">
        <v>110</v>
      </c>
      <c r="BU5" s="59" t="s">
        <v>93</v>
      </c>
      <c r="BV5" s="59" t="s">
        <v>94</v>
      </c>
      <c r="BW5" s="59" t="s">
        <v>95</v>
      </c>
      <c r="BX5" s="59" t="s">
        <v>96</v>
      </c>
      <c r="BY5" s="59" t="s">
        <v>97</v>
      </c>
      <c r="BZ5" s="59" t="s">
        <v>98</v>
      </c>
      <c r="CA5" s="59" t="s">
        <v>99</v>
      </c>
      <c r="CB5" s="59" t="s">
        <v>111</v>
      </c>
      <c r="CC5" s="59" t="s">
        <v>90</v>
      </c>
      <c r="CD5" s="59" t="s">
        <v>112</v>
      </c>
      <c r="CE5" s="59" t="s">
        <v>106</v>
      </c>
      <c r="CF5" s="59" t="s">
        <v>113</v>
      </c>
      <c r="CG5" s="59" t="s">
        <v>94</v>
      </c>
      <c r="CH5" s="59" t="s">
        <v>95</v>
      </c>
      <c r="CI5" s="59" t="s">
        <v>96</v>
      </c>
      <c r="CJ5" s="59" t="s">
        <v>97</v>
      </c>
      <c r="CK5" s="59" t="s">
        <v>98</v>
      </c>
      <c r="CL5" s="59" t="s">
        <v>99</v>
      </c>
      <c r="CM5" s="142"/>
      <c r="CN5" s="142"/>
      <c r="CO5" s="59" t="s">
        <v>100</v>
      </c>
      <c r="CP5" s="59" t="s">
        <v>114</v>
      </c>
      <c r="CQ5" s="59" t="s">
        <v>115</v>
      </c>
      <c r="CR5" s="59" t="s">
        <v>110</v>
      </c>
      <c r="CS5" s="59" t="s">
        <v>93</v>
      </c>
      <c r="CT5" s="59" t="s">
        <v>94</v>
      </c>
      <c r="CU5" s="59" t="s">
        <v>95</v>
      </c>
      <c r="CV5" s="59" t="s">
        <v>96</v>
      </c>
      <c r="CW5" s="59" t="s">
        <v>97</v>
      </c>
      <c r="CX5" s="59" t="s">
        <v>98</v>
      </c>
      <c r="CY5" s="59" t="s">
        <v>99</v>
      </c>
      <c r="CZ5" s="59" t="s">
        <v>116</v>
      </c>
      <c r="DA5" s="59" t="s">
        <v>117</v>
      </c>
      <c r="DB5" s="59" t="s">
        <v>91</v>
      </c>
      <c r="DC5" s="59" t="s">
        <v>118</v>
      </c>
      <c r="DD5" s="59" t="s">
        <v>119</v>
      </c>
      <c r="DE5" s="59" t="s">
        <v>94</v>
      </c>
      <c r="DF5" s="59" t="s">
        <v>95</v>
      </c>
      <c r="DG5" s="59" t="s">
        <v>96</v>
      </c>
      <c r="DH5" s="59" t="s">
        <v>97</v>
      </c>
      <c r="DI5" s="59" t="s">
        <v>98</v>
      </c>
      <c r="DJ5" s="59" t="s">
        <v>35</v>
      </c>
      <c r="DK5" s="59" t="s">
        <v>120</v>
      </c>
      <c r="DL5" s="59" t="s">
        <v>90</v>
      </c>
      <c r="DM5" s="59" t="s">
        <v>121</v>
      </c>
      <c r="DN5" s="59" t="s">
        <v>118</v>
      </c>
      <c r="DO5" s="59" t="s">
        <v>122</v>
      </c>
      <c r="DP5" s="59" t="s">
        <v>94</v>
      </c>
      <c r="DQ5" s="59" t="s">
        <v>95</v>
      </c>
      <c r="DR5" s="59" t="s">
        <v>96</v>
      </c>
      <c r="DS5" s="59" t="s">
        <v>97</v>
      </c>
      <c r="DT5" s="59" t="s">
        <v>98</v>
      </c>
      <c r="DU5" s="59" t="s">
        <v>99</v>
      </c>
    </row>
    <row r="6" spans="1:125" s="66" customFormat="1" x14ac:dyDescent="0.15">
      <c r="A6" s="49" t="s">
        <v>123</v>
      </c>
      <c r="B6" s="60">
        <f>B8</f>
        <v>2018</v>
      </c>
      <c r="C6" s="60">
        <f t="shared" ref="C6:X6" si="1">C8</f>
        <v>352152</v>
      </c>
      <c r="D6" s="60">
        <f t="shared" si="1"/>
        <v>47</v>
      </c>
      <c r="E6" s="60">
        <f t="shared" si="1"/>
        <v>14</v>
      </c>
      <c r="F6" s="60">
        <f t="shared" si="1"/>
        <v>0</v>
      </c>
      <c r="G6" s="60">
        <f t="shared" si="1"/>
        <v>2</v>
      </c>
      <c r="H6" s="60" t="str">
        <f>SUBSTITUTE(H8,"　","")</f>
        <v>山口県周南市</v>
      </c>
      <c r="I6" s="60" t="str">
        <f t="shared" si="1"/>
        <v>周南市営代々木公園地下駐車場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42</v>
      </c>
      <c r="S6" s="62" t="str">
        <f t="shared" si="1"/>
        <v>駅</v>
      </c>
      <c r="T6" s="62" t="str">
        <f t="shared" si="1"/>
        <v>無</v>
      </c>
      <c r="U6" s="63">
        <f t="shared" si="1"/>
        <v>3576</v>
      </c>
      <c r="V6" s="63">
        <f t="shared" si="1"/>
        <v>100</v>
      </c>
      <c r="W6" s="63">
        <f t="shared" si="1"/>
        <v>200</v>
      </c>
      <c r="X6" s="62" t="str">
        <f t="shared" si="1"/>
        <v>導入なし</v>
      </c>
      <c r="Y6" s="64">
        <f>IF(Y8="-",NA(),Y8)</f>
        <v>104.9</v>
      </c>
      <c r="Z6" s="64">
        <f t="shared" ref="Z6:AH6" si="2">IF(Z8="-",NA(),Z8)</f>
        <v>93.5</v>
      </c>
      <c r="AA6" s="64">
        <f t="shared" si="2"/>
        <v>47.7</v>
      </c>
      <c r="AB6" s="64">
        <f t="shared" si="2"/>
        <v>60</v>
      </c>
      <c r="AC6" s="64">
        <f t="shared" si="2"/>
        <v>100</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t="e">
        <f t="shared" si="4"/>
        <v>#N/A</v>
      </c>
      <c r="AX6" s="65" t="e">
        <f t="shared" si="4"/>
        <v>#N/A</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4.5</v>
      </c>
      <c r="BG6" s="64">
        <f t="shared" ref="BG6:BO6" si="5">IF(BG8="-",NA(),BG8)</f>
        <v>-7.2</v>
      </c>
      <c r="BH6" s="64">
        <f t="shared" si="5"/>
        <v>0</v>
      </c>
      <c r="BI6" s="64">
        <f t="shared" si="5"/>
        <v>0</v>
      </c>
      <c r="BJ6" s="64">
        <f t="shared" si="5"/>
        <v>0</v>
      </c>
      <c r="BK6" s="64">
        <f t="shared" si="5"/>
        <v>18.2</v>
      </c>
      <c r="BL6" s="64">
        <f t="shared" si="5"/>
        <v>17.5</v>
      </c>
      <c r="BM6" s="64">
        <f t="shared" si="5"/>
        <v>14.3</v>
      </c>
      <c r="BN6" s="64">
        <f t="shared" si="5"/>
        <v>11.8</v>
      </c>
      <c r="BO6" s="64">
        <f t="shared" si="5"/>
        <v>8.6</v>
      </c>
      <c r="BP6" s="61" t="str">
        <f>IF(BP8="-","",IF(BP8="-","【-】","【"&amp;SUBSTITUTE(TEXT(BP8,"#,##0.0"),"-","△")&amp;"】"))</f>
        <v>【26.3】</v>
      </c>
      <c r="BQ6" s="65">
        <f>IF(BQ8="-",NA(),BQ8)</f>
        <v>470</v>
      </c>
      <c r="BR6" s="65">
        <f t="shared" ref="BR6:BZ6" si="6">IF(BR8="-",NA(),BR8)</f>
        <v>-648</v>
      </c>
      <c r="BS6" s="65">
        <f t="shared" si="6"/>
        <v>-1719</v>
      </c>
      <c r="BT6" s="65">
        <f t="shared" si="6"/>
        <v>-1053</v>
      </c>
      <c r="BU6" s="65">
        <f t="shared" si="6"/>
        <v>0</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124</v>
      </c>
      <c r="CM6" s="63">
        <f t="shared" ref="CM6:CN6" si="7">CM8</f>
        <v>239056</v>
      </c>
      <c r="CN6" s="63">
        <f t="shared" si="7"/>
        <v>0</v>
      </c>
      <c r="CO6" s="64"/>
      <c r="CP6" s="64"/>
      <c r="CQ6" s="64"/>
      <c r="CR6" s="64"/>
      <c r="CS6" s="64"/>
      <c r="CT6" s="64"/>
      <c r="CU6" s="64"/>
      <c r="CV6" s="64"/>
      <c r="CW6" s="64"/>
      <c r="CX6" s="64"/>
      <c r="CY6" s="61" t="s">
        <v>124</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76</v>
      </c>
      <c r="DL6" s="64">
        <f t="shared" ref="DL6:DT6" si="9">IF(DL8="-",NA(),DL8)</f>
        <v>77</v>
      </c>
      <c r="DM6" s="64">
        <f t="shared" si="9"/>
        <v>0</v>
      </c>
      <c r="DN6" s="64">
        <f t="shared" si="9"/>
        <v>0</v>
      </c>
      <c r="DO6" s="64">
        <f t="shared" si="9"/>
        <v>0</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125</v>
      </c>
      <c r="B7" s="60">
        <f t="shared" ref="B7:X7" si="10">B8</f>
        <v>2018</v>
      </c>
      <c r="C7" s="60">
        <f t="shared" si="10"/>
        <v>352152</v>
      </c>
      <c r="D7" s="60">
        <f t="shared" si="10"/>
        <v>47</v>
      </c>
      <c r="E7" s="60">
        <f t="shared" si="10"/>
        <v>14</v>
      </c>
      <c r="F7" s="60">
        <f t="shared" si="10"/>
        <v>0</v>
      </c>
      <c r="G7" s="60">
        <f t="shared" si="10"/>
        <v>2</v>
      </c>
      <c r="H7" s="60" t="str">
        <f t="shared" si="10"/>
        <v>山口県　周南市</v>
      </c>
      <c r="I7" s="60" t="str">
        <f t="shared" si="10"/>
        <v>周南市営代々木公園地下駐車場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42</v>
      </c>
      <c r="S7" s="62" t="str">
        <f t="shared" si="10"/>
        <v>駅</v>
      </c>
      <c r="T7" s="62" t="str">
        <f t="shared" si="10"/>
        <v>無</v>
      </c>
      <c r="U7" s="63">
        <f t="shared" si="10"/>
        <v>3576</v>
      </c>
      <c r="V7" s="63">
        <f t="shared" si="10"/>
        <v>100</v>
      </c>
      <c r="W7" s="63">
        <f t="shared" si="10"/>
        <v>200</v>
      </c>
      <c r="X7" s="62" t="str">
        <f t="shared" si="10"/>
        <v>導入なし</v>
      </c>
      <c r="Y7" s="64">
        <f>Y8</f>
        <v>104.9</v>
      </c>
      <c r="Z7" s="64">
        <f t="shared" ref="Z7:AH7" si="11">Z8</f>
        <v>93.5</v>
      </c>
      <c r="AA7" s="64">
        <f t="shared" si="11"/>
        <v>47.7</v>
      </c>
      <c r="AB7" s="64">
        <f t="shared" si="11"/>
        <v>60</v>
      </c>
      <c r="AC7" s="64">
        <f t="shared" si="11"/>
        <v>100</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t="str">
        <f t="shared" si="13"/>
        <v>-</v>
      </c>
      <c r="AX7" s="65" t="str">
        <f t="shared" si="13"/>
        <v>-</v>
      </c>
      <c r="AY7" s="65">
        <f t="shared" si="13"/>
        <v>0</v>
      </c>
      <c r="AZ7" s="65">
        <f t="shared" si="13"/>
        <v>202</v>
      </c>
      <c r="BA7" s="65">
        <f t="shared" si="13"/>
        <v>177</v>
      </c>
      <c r="BB7" s="65">
        <f t="shared" si="13"/>
        <v>145</v>
      </c>
      <c r="BC7" s="65">
        <f t="shared" si="13"/>
        <v>108</v>
      </c>
      <c r="BD7" s="65">
        <f t="shared" si="13"/>
        <v>90</v>
      </c>
      <c r="BE7" s="63"/>
      <c r="BF7" s="64">
        <f>BF8</f>
        <v>4.5</v>
      </c>
      <c r="BG7" s="64">
        <f t="shared" ref="BG7:BO7" si="14">BG8</f>
        <v>-7.2</v>
      </c>
      <c r="BH7" s="64">
        <f t="shared" si="14"/>
        <v>0</v>
      </c>
      <c r="BI7" s="64">
        <f t="shared" si="14"/>
        <v>0</v>
      </c>
      <c r="BJ7" s="64">
        <f t="shared" si="14"/>
        <v>0</v>
      </c>
      <c r="BK7" s="64">
        <f t="shared" si="14"/>
        <v>18.2</v>
      </c>
      <c r="BL7" s="64">
        <f t="shared" si="14"/>
        <v>17.5</v>
      </c>
      <c r="BM7" s="64">
        <f t="shared" si="14"/>
        <v>14.3</v>
      </c>
      <c r="BN7" s="64">
        <f t="shared" si="14"/>
        <v>11.8</v>
      </c>
      <c r="BO7" s="64">
        <f t="shared" si="14"/>
        <v>8.6</v>
      </c>
      <c r="BP7" s="61"/>
      <c r="BQ7" s="65">
        <f>BQ8</f>
        <v>470</v>
      </c>
      <c r="BR7" s="65">
        <f t="shared" ref="BR7:BZ7" si="15">BR8</f>
        <v>-648</v>
      </c>
      <c r="BS7" s="65">
        <f t="shared" si="15"/>
        <v>-1719</v>
      </c>
      <c r="BT7" s="65">
        <f t="shared" si="15"/>
        <v>-1053</v>
      </c>
      <c r="BU7" s="65">
        <f t="shared" si="15"/>
        <v>0</v>
      </c>
      <c r="BV7" s="65">
        <f t="shared" si="15"/>
        <v>37843</v>
      </c>
      <c r="BW7" s="65">
        <f t="shared" si="15"/>
        <v>36318</v>
      </c>
      <c r="BX7" s="65">
        <f t="shared" si="15"/>
        <v>37745</v>
      </c>
      <c r="BY7" s="65">
        <f t="shared" si="15"/>
        <v>35151</v>
      </c>
      <c r="BZ7" s="65">
        <f t="shared" si="15"/>
        <v>29367</v>
      </c>
      <c r="CA7" s="63"/>
      <c r="CB7" s="64" t="s">
        <v>126</v>
      </c>
      <c r="CC7" s="64" t="s">
        <v>126</v>
      </c>
      <c r="CD7" s="64" t="s">
        <v>126</v>
      </c>
      <c r="CE7" s="64" t="s">
        <v>126</v>
      </c>
      <c r="CF7" s="64" t="s">
        <v>126</v>
      </c>
      <c r="CG7" s="64" t="s">
        <v>126</v>
      </c>
      <c r="CH7" s="64" t="s">
        <v>126</v>
      </c>
      <c r="CI7" s="64" t="s">
        <v>126</v>
      </c>
      <c r="CJ7" s="64" t="s">
        <v>126</v>
      </c>
      <c r="CK7" s="64" t="s">
        <v>127</v>
      </c>
      <c r="CL7" s="61"/>
      <c r="CM7" s="63">
        <f>CM8</f>
        <v>239056</v>
      </c>
      <c r="CN7" s="63">
        <f>CN8</f>
        <v>0</v>
      </c>
      <c r="CO7" s="64" t="s">
        <v>126</v>
      </c>
      <c r="CP7" s="64" t="s">
        <v>126</v>
      </c>
      <c r="CQ7" s="64" t="s">
        <v>126</v>
      </c>
      <c r="CR7" s="64" t="s">
        <v>126</v>
      </c>
      <c r="CS7" s="64" t="s">
        <v>126</v>
      </c>
      <c r="CT7" s="64" t="s">
        <v>126</v>
      </c>
      <c r="CU7" s="64" t="s">
        <v>126</v>
      </c>
      <c r="CV7" s="64" t="s">
        <v>126</v>
      </c>
      <c r="CW7" s="64" t="s">
        <v>126</v>
      </c>
      <c r="CX7" s="64" t="s">
        <v>124</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76</v>
      </c>
      <c r="DL7" s="64">
        <f t="shared" ref="DL7:DT7" si="17">DL8</f>
        <v>77</v>
      </c>
      <c r="DM7" s="64">
        <f t="shared" si="17"/>
        <v>0</v>
      </c>
      <c r="DN7" s="64">
        <f t="shared" si="17"/>
        <v>0</v>
      </c>
      <c r="DO7" s="64">
        <f t="shared" si="17"/>
        <v>0</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352152</v>
      </c>
      <c r="D8" s="67">
        <v>47</v>
      </c>
      <c r="E8" s="67">
        <v>14</v>
      </c>
      <c r="F8" s="67">
        <v>0</v>
      </c>
      <c r="G8" s="67">
        <v>2</v>
      </c>
      <c r="H8" s="67" t="s">
        <v>128</v>
      </c>
      <c r="I8" s="67" t="s">
        <v>129</v>
      </c>
      <c r="J8" s="67" t="s">
        <v>130</v>
      </c>
      <c r="K8" s="67" t="s">
        <v>131</v>
      </c>
      <c r="L8" s="67" t="s">
        <v>132</v>
      </c>
      <c r="M8" s="67" t="s">
        <v>133</v>
      </c>
      <c r="N8" s="67" t="s">
        <v>134</v>
      </c>
      <c r="O8" s="68" t="s">
        <v>135</v>
      </c>
      <c r="P8" s="69" t="s">
        <v>136</v>
      </c>
      <c r="Q8" s="69" t="s">
        <v>137</v>
      </c>
      <c r="R8" s="70">
        <v>42</v>
      </c>
      <c r="S8" s="69" t="s">
        <v>138</v>
      </c>
      <c r="T8" s="69" t="s">
        <v>139</v>
      </c>
      <c r="U8" s="70">
        <v>3576</v>
      </c>
      <c r="V8" s="70">
        <v>100</v>
      </c>
      <c r="W8" s="70">
        <v>200</v>
      </c>
      <c r="X8" s="69" t="s">
        <v>140</v>
      </c>
      <c r="Y8" s="71">
        <v>104.9</v>
      </c>
      <c r="Z8" s="71">
        <v>93.5</v>
      </c>
      <c r="AA8" s="71">
        <v>47.7</v>
      </c>
      <c r="AB8" s="71">
        <v>60</v>
      </c>
      <c r="AC8" s="71">
        <v>100</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t="s">
        <v>132</v>
      </c>
      <c r="AX8" s="72" t="s">
        <v>132</v>
      </c>
      <c r="AY8" s="72">
        <v>0</v>
      </c>
      <c r="AZ8" s="72">
        <v>202</v>
      </c>
      <c r="BA8" s="72">
        <v>177</v>
      </c>
      <c r="BB8" s="72">
        <v>145</v>
      </c>
      <c r="BC8" s="72">
        <v>108</v>
      </c>
      <c r="BD8" s="72">
        <v>90</v>
      </c>
      <c r="BE8" s="72">
        <v>30</v>
      </c>
      <c r="BF8" s="71">
        <v>4.5</v>
      </c>
      <c r="BG8" s="71">
        <v>-7.2</v>
      </c>
      <c r="BH8" s="71">
        <v>0</v>
      </c>
      <c r="BI8" s="71">
        <v>0</v>
      </c>
      <c r="BJ8" s="71">
        <v>0</v>
      </c>
      <c r="BK8" s="71">
        <v>18.2</v>
      </c>
      <c r="BL8" s="71">
        <v>17.5</v>
      </c>
      <c r="BM8" s="71">
        <v>14.3</v>
      </c>
      <c r="BN8" s="71">
        <v>11.8</v>
      </c>
      <c r="BO8" s="71">
        <v>8.6</v>
      </c>
      <c r="BP8" s="68">
        <v>26.3</v>
      </c>
      <c r="BQ8" s="72">
        <v>470</v>
      </c>
      <c r="BR8" s="72">
        <v>-648</v>
      </c>
      <c r="BS8" s="72">
        <v>-1719</v>
      </c>
      <c r="BT8" s="73">
        <v>-1053</v>
      </c>
      <c r="BU8" s="73">
        <v>0</v>
      </c>
      <c r="BV8" s="72">
        <v>37843</v>
      </c>
      <c r="BW8" s="72">
        <v>36318</v>
      </c>
      <c r="BX8" s="72">
        <v>37745</v>
      </c>
      <c r="BY8" s="72">
        <v>35151</v>
      </c>
      <c r="BZ8" s="72">
        <v>29367</v>
      </c>
      <c r="CA8" s="70">
        <v>16102</v>
      </c>
      <c r="CB8" s="71" t="s">
        <v>132</v>
      </c>
      <c r="CC8" s="71" t="s">
        <v>132</v>
      </c>
      <c r="CD8" s="71" t="s">
        <v>132</v>
      </c>
      <c r="CE8" s="71" t="s">
        <v>132</v>
      </c>
      <c r="CF8" s="71" t="s">
        <v>132</v>
      </c>
      <c r="CG8" s="71" t="s">
        <v>132</v>
      </c>
      <c r="CH8" s="71" t="s">
        <v>132</v>
      </c>
      <c r="CI8" s="71" t="s">
        <v>132</v>
      </c>
      <c r="CJ8" s="71" t="s">
        <v>132</v>
      </c>
      <c r="CK8" s="71" t="s">
        <v>132</v>
      </c>
      <c r="CL8" s="68" t="s">
        <v>132</v>
      </c>
      <c r="CM8" s="70">
        <v>239056</v>
      </c>
      <c r="CN8" s="70">
        <v>0</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351.1</v>
      </c>
      <c r="DF8" s="71">
        <v>278.89999999999998</v>
      </c>
      <c r="DG8" s="71">
        <v>205.5</v>
      </c>
      <c r="DH8" s="71">
        <v>187.9</v>
      </c>
      <c r="DI8" s="71">
        <v>139.69999999999999</v>
      </c>
      <c r="DJ8" s="68">
        <v>103.6</v>
      </c>
      <c r="DK8" s="71">
        <v>76</v>
      </c>
      <c r="DL8" s="71">
        <v>77</v>
      </c>
      <c r="DM8" s="71">
        <v>0</v>
      </c>
      <c r="DN8" s="71">
        <v>0</v>
      </c>
      <c r="DO8" s="71">
        <v>0</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PC200167</cp:lastModifiedBy>
  <dcterms:created xsi:type="dcterms:W3CDTF">2019-12-05T07:27:53Z</dcterms:created>
  <dcterms:modified xsi:type="dcterms:W3CDTF">2020-01-16T00:41:18Z</dcterms:modified>
  <cp:category/>
</cp:coreProperties>
</file>