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H30経営比較分析表\02 様式\09 【法非適】駐車場整備事業\12 周南市\"/>
    </mc:Choice>
  </mc:AlternateContent>
  <xr:revisionPtr revIDLastSave="0" documentId="13_ncr:1_{C6CB0BCF-6CDE-4EA1-B42B-18196E89A27E}" xr6:coauthVersionLast="45" xr6:coauthVersionMax="45" xr10:uidLastSave="{00000000-0000-0000-0000-000000000000}"/>
  <workbookProtection workbookAlgorithmName="SHA-512" workbookHashValue="Eeo0Lc4NlcfRHa31uycvo1zT/Z8/kzOY3G/XmgU+6iqRSdrcqG009Mk17iM56uqnqvL6muKxqayUVSesV1uTbQ==" workbookSaltValue="SLPK1MJcQjBPowFy+gqwNg=="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IE76" i="4"/>
  <c r="GQ30" i="4"/>
  <c r="BZ30" i="4"/>
  <c r="BZ51" i="4"/>
  <c r="BG30" i="4"/>
  <c r="FX30" i="4"/>
  <c r="AV76" i="4"/>
  <c r="KO51" i="4"/>
  <c r="KO30" i="4"/>
  <c r="BG51" i="4"/>
  <c r="LE76" i="4"/>
  <c r="FX51" i="4"/>
  <c r="HP76" i="4"/>
  <c r="FE51" i="4"/>
  <c r="JV30" i="4"/>
  <c r="HA76" i="4"/>
  <c r="AN51" i="4"/>
  <c r="FE30" i="4"/>
  <c r="AN30" i="4"/>
  <c r="AG76" i="4"/>
  <c r="JV51" i="4"/>
  <c r="KP76" i="4"/>
  <c r="R76" i="4"/>
  <c r="KA76" i="4"/>
  <c r="EL51" i="4"/>
  <c r="JC30" i="4"/>
  <c r="JC51" i="4"/>
  <c r="GL76" i="4"/>
  <c r="U51" i="4"/>
  <c r="EL30" i="4"/>
  <c r="U30" i="4"/>
</calcChain>
</file>

<file path=xl/sharedStrings.xml><?xml version="1.0" encoding="utf-8"?>
<sst xmlns="http://schemas.openxmlformats.org/spreadsheetml/2006/main" count="299" uniqueCount="146">
  <si>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</si>
  <si>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</si>
  <si>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</si>
  <si>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</si>
  <si>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</si>
  <si>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</si>
  <si>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</si>
  <si>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</si>
  <si>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</si>
  <si>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</si>
  <si>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</si>
  <si>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</si>
  <si>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</si>
  <si>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</si>
  <si>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</si>
  <si>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</si>
  <si>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</si>
  <si>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</si>
  <si>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</si>
  <si>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</si>
  <si>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</si>
  <si>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</si>
  <si>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</si>
  <si>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</si>
  <si>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</si>
  <si>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</si>
  <si>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</si>
  <si>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</si>
  <si>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</si>
  <si>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</si>
  <si>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</si>
  <si>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</si>
  <si>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</si>
  <si>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</si>
  <si>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</si>
  <si>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</si>
  <si>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</si>
  <si>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</si>
  <si>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</si>
  <si>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</si>
  <si>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</si>
  <si>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</si>
  <si>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</si>
  <si>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</si>
  <si>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</si>
  <si>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</si>
  <si>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</si>
  <si>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</si>
  <si>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</si>
  <si>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</si>
  <si>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</si>
  <si>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</si>
  <si>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</si>
  <si>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</si>
  <si>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</si>
  <si>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</si>
  <si>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</si>
  <si>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</si>
  <si>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</si>
  <si>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</si>
  <si>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</si>
  <si>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</si>
  <si>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</si>
  <si>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</si>
  <si>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</si>
  <si>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</si>
  <si>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</si>
  <si>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</si>
  <si>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</si>
  <si>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</si>
  <si>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</si>
  <si>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</si>
  <si>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</si>
  <si>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</si>
  <si>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</si>
  <si>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</si>
  <si>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</si>
  <si>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</si>
  <si>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</si>
  <si>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</si>
  <si>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</si>
  <si>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</si>
  <si>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</si>
  <si>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</si>
  <si>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</si>
  <si>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</si>
  <si>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</si>
  <si>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</si>
  <si>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</si>
  <si>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</si>
  <si>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</si>
  <si>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</si>
  <si>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</si>
  <si>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</si>
  <si>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</si>
  <si>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</si>
  <si>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</si>
  <si>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</si>
  <si>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</si>
  <si>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</si>
  <si>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</si>
  <si>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</si>
  <si>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</si>
  <si>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</si>
  <si>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</si>
  <si>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</si>
  <si>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</si>
  <si>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</si>
  <si>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</si>
  <si>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</si>
  <si>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当該値(N-1)</t>
    <phoneticPr fontId="5"/>
  </si>
  <si>
    <t>当該値(N)</t>
    <phoneticPr fontId="5"/>
  </si>
  <si>
    <t>当該値(N)</t>
    <phoneticPr fontId="5"/>
  </si>
  <si>
    <t>当該値(N-3)</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</si>
  <si>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</si>
  <si>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</si>
  <si>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</si>
  <si>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</si>
  <si>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</si>
  <si>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</si>
  <si>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</si>
  <si>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</si>
  <si>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</si>
  <si>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</si>
  <si>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</si>
  <si>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周南市徳山駅西駐車場</t>
  </si>
  <si>
    <t>法非適用</t>
  </si>
  <si>
    <t>駐車場整備事業</t>
  </si>
  <si>
    <t>-</t>
  </si>
  <si>
    <t>Ａ１Ｂ２</t>
  </si>
  <si>
    <t>非設置</t>
  </si>
  <si>
    <t>該当数値なし</t>
  </si>
  <si>
    <t>その他駐車場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</si>
  <si>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</si>
  <si>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</si>
  <si>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</si>
  <si>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</si>
  <si>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</si>
  <si>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</si>
  <si>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</si>
  <si>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</si>
  <si>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</si>
  <si>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平成30年2月3日に供用開始したため、当面は設備投資の予定はないが、施設を長期的に活用していくためには予防保全的な対策が重要であることから、今後、計画的な修繕を検討していく。</t>
    <rPh sb="0" eb="2">
      <t>ヘイセイ</t>
    </rPh>
    <rPh sb="19" eb="21">
      <t>トウメン</t>
    </rPh>
    <rPh sb="22" eb="24">
      <t>セツビ</t>
    </rPh>
    <rPh sb="24" eb="26">
      <t>トウシ</t>
    </rPh>
    <rPh sb="27" eb="29">
      <t>ヨテイ</t>
    </rPh>
    <rPh sb="34" eb="36">
      <t>シセツ</t>
    </rPh>
    <rPh sb="37" eb="40">
      <t>チョウキテキ</t>
    </rPh>
    <rPh sb="41" eb="43">
      <t>カツヨウ</t>
    </rPh>
    <rPh sb="51" eb="53">
      <t>ヨボウ</t>
    </rPh>
    <rPh sb="53" eb="56">
      <t>ホゼンテキ</t>
    </rPh>
    <rPh sb="57" eb="59">
      <t>タイサク</t>
    </rPh>
    <rPh sb="60" eb="62">
      <t>ジュウヨウ</t>
    </rPh>
    <rPh sb="70" eb="72">
      <t>コンゴ</t>
    </rPh>
    <rPh sb="73" eb="76">
      <t>ケイカクテキ</t>
    </rPh>
    <rPh sb="77" eb="79">
      <t>シュウゼン</t>
    </rPh>
    <rPh sb="80" eb="82">
      <t>ケントウ</t>
    </rPh>
    <phoneticPr fontId="5"/>
  </si>
  <si>
    <t>現在、市直営による管理を実施している。今後、収支や利用状況の動向を注視し、民間活力を活用する等の検討を行い、効率的かつ適正な運営に努める。</t>
    <rPh sb="0" eb="2">
      <t>ゲンザイ</t>
    </rPh>
    <rPh sb="3" eb="4">
      <t>シ</t>
    </rPh>
    <rPh sb="4" eb="6">
      <t>チョクエイ</t>
    </rPh>
    <rPh sb="9" eb="11">
      <t>カンリ</t>
    </rPh>
    <rPh sb="12" eb="14">
      <t>ジッシ</t>
    </rPh>
    <rPh sb="19" eb="21">
      <t>コンゴ</t>
    </rPh>
    <rPh sb="22" eb="24">
      <t>シュウシ</t>
    </rPh>
    <rPh sb="25" eb="27">
      <t>リヨウ</t>
    </rPh>
    <rPh sb="27" eb="29">
      <t>ジョウキョウ</t>
    </rPh>
    <rPh sb="30" eb="32">
      <t>ドウコウ</t>
    </rPh>
    <rPh sb="33" eb="35">
      <t>チュウシ</t>
    </rPh>
    <rPh sb="37" eb="39">
      <t>ミンカン</t>
    </rPh>
    <rPh sb="39" eb="41">
      <t>カツリョク</t>
    </rPh>
    <rPh sb="42" eb="44">
      <t>カツヨウ</t>
    </rPh>
    <rPh sb="46" eb="47">
      <t>トウ</t>
    </rPh>
    <rPh sb="48" eb="50">
      <t>ケントウ</t>
    </rPh>
    <rPh sb="51" eb="52">
      <t>オコナ</t>
    </rPh>
    <rPh sb="54" eb="56">
      <t>コウリツ</t>
    </rPh>
    <rPh sb="56" eb="57">
      <t>テキ</t>
    </rPh>
    <rPh sb="59" eb="61">
      <t>テキセイ</t>
    </rPh>
    <rPh sb="62" eb="64">
      <t>ウンエイ</t>
    </rPh>
    <rPh sb="65" eb="66">
      <t>ツト</t>
    </rPh>
    <phoneticPr fontId="5"/>
  </si>
  <si>
    <t>平成30年2月3日に供用開始した。供用開始と同日にオープンした隣接の徳山駅前賑わい交流施設において、予想を上回る入館者数を記録したため、収益的収支比率、売上高ＧＤＰ比率が高くなっている。</t>
    <rPh sb="0" eb="2">
      <t>ヘイセイ</t>
    </rPh>
    <rPh sb="4" eb="5">
      <t>ネン</t>
    </rPh>
    <rPh sb="6" eb="7">
      <t>ツキ</t>
    </rPh>
    <rPh sb="8" eb="9">
      <t>ヒ</t>
    </rPh>
    <rPh sb="10" eb="12">
      <t>キョウヨウ</t>
    </rPh>
    <rPh sb="12" eb="14">
      <t>カイシ</t>
    </rPh>
    <rPh sb="17" eb="19">
      <t>キョウヨウ</t>
    </rPh>
    <rPh sb="19" eb="21">
      <t>カイシ</t>
    </rPh>
    <rPh sb="22" eb="24">
      <t>ドウジツ</t>
    </rPh>
    <rPh sb="31" eb="33">
      <t>リンセツ</t>
    </rPh>
    <rPh sb="34" eb="36">
      <t>トクヤマ</t>
    </rPh>
    <rPh sb="36" eb="37">
      <t>エキ</t>
    </rPh>
    <rPh sb="37" eb="38">
      <t>マエ</t>
    </rPh>
    <rPh sb="38" eb="39">
      <t>ニギ</t>
    </rPh>
    <rPh sb="41" eb="43">
      <t>コウリュウ</t>
    </rPh>
    <rPh sb="43" eb="45">
      <t>シセツ</t>
    </rPh>
    <rPh sb="50" eb="52">
      <t>ヨソウ</t>
    </rPh>
    <rPh sb="53" eb="55">
      <t>ウワマワ</t>
    </rPh>
    <rPh sb="56" eb="59">
      <t>ニュウカンシャ</t>
    </rPh>
    <rPh sb="59" eb="60">
      <t>スウ</t>
    </rPh>
    <rPh sb="61" eb="63">
      <t>キロク</t>
    </rPh>
    <rPh sb="68" eb="70">
      <t>シュウエキ</t>
    </rPh>
    <rPh sb="70" eb="71">
      <t>テキ</t>
    </rPh>
    <rPh sb="71" eb="73">
      <t>シュウシ</t>
    </rPh>
    <rPh sb="73" eb="75">
      <t>ヒリツ</t>
    </rPh>
    <rPh sb="76" eb="77">
      <t>ウ</t>
    </rPh>
    <rPh sb="77" eb="78">
      <t>ア</t>
    </rPh>
    <rPh sb="78" eb="79">
      <t>タカ</t>
    </rPh>
    <rPh sb="82" eb="84">
      <t>ヒリツ</t>
    </rPh>
    <rPh sb="85" eb="86">
      <t>タカ</t>
    </rPh>
    <phoneticPr fontId="5"/>
  </si>
  <si>
    <t>供用開始日と同日にオープンした隣接の徳山駅前賑わい交流施設において、予想を上回る入館者数を記録したため、稼働率が高くなっている。</t>
    <rPh sb="0" eb="2">
      <t>キョウヨウ</t>
    </rPh>
    <rPh sb="2" eb="4">
      <t>カイシ</t>
    </rPh>
    <rPh sb="4" eb="5">
      <t>ビ</t>
    </rPh>
    <rPh sb="6" eb="8">
      <t>ドウジツ</t>
    </rPh>
    <rPh sb="15" eb="17">
      <t>リンセツ</t>
    </rPh>
    <rPh sb="18" eb="20">
      <t>トクヤマ</t>
    </rPh>
    <rPh sb="20" eb="21">
      <t>エキ</t>
    </rPh>
    <rPh sb="21" eb="22">
      <t>マエ</t>
    </rPh>
    <rPh sb="22" eb="23">
      <t>ニギ</t>
    </rPh>
    <rPh sb="25" eb="27">
      <t>コウリュウ</t>
    </rPh>
    <rPh sb="27" eb="29">
      <t>シセツ</t>
    </rPh>
    <rPh sb="34" eb="36">
      <t>ヨソウ</t>
    </rPh>
    <rPh sb="37" eb="39">
      <t>ウワマワ</t>
    </rPh>
    <rPh sb="40" eb="42">
      <t>ニュウカン</t>
    </rPh>
    <rPh sb="42" eb="43">
      <t>シャ</t>
    </rPh>
    <rPh sb="43" eb="44">
      <t>スウ</t>
    </rPh>
    <rPh sb="45" eb="47">
      <t>キロク</t>
    </rPh>
    <rPh sb="52" eb="54">
      <t>カドウ</t>
    </rPh>
    <rPh sb="54" eb="55">
      <t>リツ</t>
    </rPh>
    <rPh sb="56" eb="5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</si>
</sst>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289</c:v>
                </c:pt>
                <c:pt idx="4">
                  <c:v>332</c:v>
                </c:pt>
              </c:numCache>
            </c:numRef>
          </c:val>
          <c:extLst>
            <c:ext xmlns:c16="http://schemas.microsoft.com/office/drawing/2014/chart" uri="{C3380CC4-5D6E-409C-BE32-E72D297353CC}">
              <c16:uniqueId val="{00000000-1830-4A29-B2E9-4E010A6C43A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1830-4A29-B2E9-4E010A6C43A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4AD1-46A3-AB93-0643B093186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4AD1-46A3-AB93-0643B093186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DC8-4E3B-BFE8-46E0F36F61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DC8-4E3B-BFE8-46E0F36F618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DD9-48D0-BD40-BD875D69D8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DD9-48D0-BD40-BD875D69D89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3160-4652-9B91-D062A2D8D5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3160-4652-9B91-D062A2D8D55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716E-47A0-A41D-4D53902748D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716E-47A0-A41D-4D53902748D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656.8</c:v>
                </c:pt>
                <c:pt idx="4">
                  <c:v>671.2</c:v>
                </c:pt>
              </c:numCache>
            </c:numRef>
          </c:val>
          <c:extLst>
            <c:ext xmlns:c16="http://schemas.microsoft.com/office/drawing/2014/chart" uri="{C3380CC4-5D6E-409C-BE32-E72D297353CC}">
              <c16:uniqueId val="{00000000-8876-418F-A1E7-DF660B5ED6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8876-418F-A1E7-DF660B5ED6C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65</c:v>
                </c:pt>
                <c:pt idx="4">
                  <c:v>69</c:v>
                </c:pt>
              </c:numCache>
            </c:numRef>
          </c:val>
          <c:extLst>
            <c:ext xmlns:c16="http://schemas.microsoft.com/office/drawing/2014/chart" uri="{C3380CC4-5D6E-409C-BE32-E72D297353CC}">
              <c16:uniqueId val="{00000000-B0D9-484C-A3CF-F4E1874E0DF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B0D9-484C-A3CF-F4E1874E0DF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2370</c:v>
                </c:pt>
                <c:pt idx="4">
                  <c:v>20552</c:v>
                </c:pt>
              </c:numCache>
            </c:numRef>
          </c:val>
          <c:extLst>
            <c:ext xmlns:c16="http://schemas.microsoft.com/office/drawing/2014/chart" uri="{C3380CC4-5D6E-409C-BE32-E72D297353CC}">
              <c16:uniqueId val="{00000000-D792-46CB-BBF5-D9C549A80A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D792-46CB-BBF5-D9C549A80A8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山口県周南市　周南市徳山駅西駐車場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4028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289</v>
      </c>
      <c r="CA31" s="118"/>
      <c r="CB31" s="118"/>
      <c r="CC31" s="118"/>
      <c r="CD31" s="118"/>
      <c r="CE31" s="118"/>
      <c r="CF31" s="118"/>
      <c r="CG31" s="118"/>
      <c r="CH31" s="118"/>
      <c r="CI31" s="118"/>
      <c r="CJ31" s="118"/>
      <c r="CK31" s="118"/>
      <c r="CL31" s="118"/>
      <c r="CM31" s="118"/>
      <c r="CN31" s="118"/>
      <c r="CO31" s="118"/>
      <c r="CP31" s="118"/>
      <c r="CQ31" s="118"/>
      <c r="CR31" s="118"/>
      <c r="CS31" s="118">
        <f>データ!AC7</f>
        <v>332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656.8</v>
      </c>
      <c r="LI31" s="120"/>
      <c r="LJ31" s="120"/>
      <c r="LK31" s="120"/>
      <c r="LL31" s="120"/>
      <c r="LM31" s="120"/>
      <c r="LN31" s="120"/>
      <c r="LO31" s="120"/>
      <c r="LP31" s="120"/>
      <c r="LQ31" s="120"/>
      <c r="LR31" s="120"/>
      <c r="LS31" s="120"/>
      <c r="LT31" s="120"/>
      <c r="LU31" s="120"/>
      <c r="LV31" s="120"/>
      <c r="LW31" s="120"/>
      <c r="LX31" s="120"/>
      <c r="LY31" s="120"/>
      <c r="LZ31" s="121"/>
      <c r="MA31" s="119">
        <f>データ!DO7</f>
        <v>671.2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65</v>
      </c>
      <c r="GR52" s="118"/>
      <c r="GS52" s="118"/>
      <c r="GT52" s="118"/>
      <c r="GU52" s="118"/>
      <c r="GV52" s="118"/>
      <c r="GW52" s="118"/>
      <c r="GX52" s="118"/>
      <c r="GY52" s="118"/>
      <c r="GZ52" s="118"/>
      <c r="HA52" s="118"/>
      <c r="HB52" s="118"/>
      <c r="HC52" s="118"/>
      <c r="HD52" s="118"/>
      <c r="HE52" s="118"/>
      <c r="HF52" s="118"/>
      <c r="HG52" s="118"/>
      <c r="HH52" s="118"/>
      <c r="HI52" s="118"/>
      <c r="HJ52" s="118">
        <f>データ!BJ7</f>
        <v>69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2370</v>
      </c>
      <c r="LI52" s="125"/>
      <c r="LJ52" s="125"/>
      <c r="LK52" s="125"/>
      <c r="LL52" s="125"/>
      <c r="LM52" s="125"/>
      <c r="LN52" s="125"/>
      <c r="LO52" s="125"/>
      <c r="LP52" s="125"/>
      <c r="LQ52" s="125"/>
      <c r="LR52" s="125"/>
      <c r="LS52" s="125"/>
      <c r="LT52" s="125"/>
      <c r="LU52" s="125"/>
      <c r="LV52" s="125"/>
      <c r="LW52" s="125"/>
      <c r="LX52" s="125"/>
      <c r="LY52" s="125"/>
      <c r="LZ52" s="125"/>
      <c r="MA52" s="125">
        <f>データ!BU7</f>
        <v>20552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QsPhIfhYzUweU6WLaOyoG7p+gJdL2jfEDnrVbID2p8jjoPpxDNa2gr/+z7uPmYOoIJ7TZgDmnetKTBo5MX1OA==" saltValue="PzZuFreUYl1Z3FBUKSOf9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104</v>
      </c>
      <c r="AV5" s="59" t="s">
        <v>105</v>
      </c>
      <c r="AW5" s="59" t="s">
        <v>106</v>
      </c>
      <c r="AX5" s="59" t="s">
        <v>107</v>
      </c>
      <c r="AY5" s="59" t="s">
        <v>103</v>
      </c>
      <c r="AZ5" s="59" t="s">
        <v>94</v>
      </c>
      <c r="BA5" s="59" t="s">
        <v>95</v>
      </c>
      <c r="BB5" s="59" t="s">
        <v>96</v>
      </c>
      <c r="BC5" s="59" t="s">
        <v>97</v>
      </c>
      <c r="BD5" s="59" t="s">
        <v>98</v>
      </c>
      <c r="BE5" s="59" t="s">
        <v>99</v>
      </c>
      <c r="BF5" s="59" t="s">
        <v>89</v>
      </c>
      <c r="BG5" s="59" t="s">
        <v>108</v>
      </c>
      <c r="BH5" s="59" t="s">
        <v>106</v>
      </c>
      <c r="BI5" s="59" t="s">
        <v>109</v>
      </c>
      <c r="BJ5" s="59" t="s">
        <v>93</v>
      </c>
      <c r="BK5" s="59" t="s">
        <v>94</v>
      </c>
      <c r="BL5" s="59" t="s">
        <v>95</v>
      </c>
      <c r="BM5" s="59" t="s">
        <v>96</v>
      </c>
      <c r="BN5" s="59" t="s">
        <v>97</v>
      </c>
      <c r="BO5" s="59" t="s">
        <v>98</v>
      </c>
      <c r="BP5" s="59" t="s">
        <v>99</v>
      </c>
      <c r="BQ5" s="59" t="s">
        <v>100</v>
      </c>
      <c r="BR5" s="59" t="s">
        <v>105</v>
      </c>
      <c r="BS5" s="59" t="s">
        <v>106</v>
      </c>
      <c r="BT5" s="59" t="s">
        <v>102</v>
      </c>
      <c r="BU5" s="59" t="s">
        <v>103</v>
      </c>
      <c r="BV5" s="59" t="s">
        <v>94</v>
      </c>
      <c r="BW5" s="59" t="s">
        <v>95</v>
      </c>
      <c r="BX5" s="59" t="s">
        <v>96</v>
      </c>
      <c r="BY5" s="59" t="s">
        <v>97</v>
      </c>
      <c r="BZ5" s="59" t="s">
        <v>98</v>
      </c>
      <c r="CA5" s="59" t="s">
        <v>99</v>
      </c>
      <c r="CB5" s="59" t="s">
        <v>100</v>
      </c>
      <c r="CC5" s="59" t="s">
        <v>90</v>
      </c>
      <c r="CD5" s="59" t="s">
        <v>106</v>
      </c>
      <c r="CE5" s="59" t="s">
        <v>110</v>
      </c>
      <c r="CF5" s="59" t="s">
        <v>111</v>
      </c>
      <c r="CG5" s="59" t="s">
        <v>94</v>
      </c>
      <c r="CH5" s="59" t="s">
        <v>95</v>
      </c>
      <c r="CI5" s="59" t="s">
        <v>96</v>
      </c>
      <c r="CJ5" s="59" t="s">
        <v>97</v>
      </c>
      <c r="CK5" s="59" t="s">
        <v>98</v>
      </c>
      <c r="CL5" s="59" t="s">
        <v>99</v>
      </c>
      <c r="CM5" s="150"/>
      <c r="CN5" s="150"/>
      <c r="CO5" s="59" t="s">
        <v>104</v>
      </c>
      <c r="CP5" s="59" t="s">
        <v>105</v>
      </c>
      <c r="CQ5" s="59" t="s">
        <v>101</v>
      </c>
      <c r="CR5" s="59" t="s">
        <v>109</v>
      </c>
      <c r="CS5" s="59" t="s">
        <v>112</v>
      </c>
      <c r="CT5" s="59" t="s">
        <v>94</v>
      </c>
      <c r="CU5" s="59" t="s">
        <v>95</v>
      </c>
      <c r="CV5" s="59" t="s">
        <v>96</v>
      </c>
      <c r="CW5" s="59" t="s">
        <v>97</v>
      </c>
      <c r="CX5" s="59" t="s">
        <v>98</v>
      </c>
      <c r="CY5" s="59" t="s">
        <v>99</v>
      </c>
      <c r="CZ5" s="59" t="s">
        <v>104</v>
      </c>
      <c r="DA5" s="59" t="s">
        <v>113</v>
      </c>
      <c r="DB5" s="59" t="s">
        <v>106</v>
      </c>
      <c r="DC5" s="59" t="s">
        <v>109</v>
      </c>
      <c r="DD5" s="59" t="s">
        <v>103</v>
      </c>
      <c r="DE5" s="59" t="s">
        <v>94</v>
      </c>
      <c r="DF5" s="59" t="s">
        <v>95</v>
      </c>
      <c r="DG5" s="59" t="s">
        <v>96</v>
      </c>
      <c r="DH5" s="59" t="s">
        <v>97</v>
      </c>
      <c r="DI5" s="59" t="s">
        <v>98</v>
      </c>
      <c r="DJ5" s="59" t="s">
        <v>35</v>
      </c>
      <c r="DK5" s="59" t="s">
        <v>114</v>
      </c>
      <c r="DL5" s="59" t="s">
        <v>113</v>
      </c>
      <c r="DM5" s="59" t="s">
        <v>115</v>
      </c>
      <c r="DN5" s="59" t="s">
        <v>116</v>
      </c>
      <c r="DO5" s="59" t="s">
        <v>117</v>
      </c>
      <c r="DP5" s="59" t="s">
        <v>94</v>
      </c>
      <c r="DQ5" s="59" t="s">
        <v>95</v>
      </c>
      <c r="DR5" s="59" t="s">
        <v>96</v>
      </c>
      <c r="DS5" s="59" t="s">
        <v>97</v>
      </c>
      <c r="DT5" s="59" t="s">
        <v>98</v>
      </c>
      <c r="DU5" s="59" t="s">
        <v>99</v>
      </c>
    </row>
    <row r="6" spans="1:125" s="66" customFormat="1" x14ac:dyDescent="0.15">
      <c r="A6" s="49" t="s">
        <v>118</v>
      </c>
      <c r="B6" s="60">
        <f>B8</f>
        <v>2018</v>
      </c>
      <c r="C6" s="60">
        <f t="shared" ref="C6:X6" si="1">C8</f>
        <v>352152</v>
      </c>
      <c r="D6" s="60">
        <f t="shared" si="1"/>
        <v>47</v>
      </c>
      <c r="E6" s="60">
        <f t="shared" si="1"/>
        <v>14</v>
      </c>
      <c r="F6" s="60">
        <f t="shared" si="1"/>
        <v>0</v>
      </c>
      <c r="G6" s="60">
        <f t="shared" si="1"/>
        <v>4</v>
      </c>
      <c r="H6" s="60" t="str">
        <f>SUBSTITUTE(H8,"　","")</f>
        <v>山口県周南市</v>
      </c>
      <c r="I6" s="60" t="str">
        <f t="shared" si="1"/>
        <v>周南市徳山駅西駐車場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1</v>
      </c>
      <c r="S6" s="62" t="str">
        <f t="shared" si="1"/>
        <v>公共施設</v>
      </c>
      <c r="T6" s="62" t="str">
        <f t="shared" si="1"/>
        <v>無</v>
      </c>
      <c r="U6" s="63">
        <f t="shared" si="1"/>
        <v>4028</v>
      </c>
      <c r="V6" s="63">
        <f t="shared" si="1"/>
        <v>125</v>
      </c>
      <c r="W6" s="63">
        <f t="shared" si="1"/>
        <v>200</v>
      </c>
      <c r="X6" s="62" t="str">
        <f t="shared" si="1"/>
        <v>導入なし</v>
      </c>
      <c r="Y6" s="64" t="e">
        <f>IF(Y8="-",NA(),Y8)</f>
        <v>#N/A</v>
      </c>
      <c r="Z6" s="64" t="e">
        <f t="shared" ref="Z6:AH6" si="2">IF(Z8="-",NA(),Z8)</f>
        <v>#N/A</v>
      </c>
      <c r="AA6" s="64" t="e">
        <f t="shared" si="2"/>
        <v>#N/A</v>
      </c>
      <c r="AB6" s="64">
        <f t="shared" si="2"/>
        <v>289</v>
      </c>
      <c r="AC6" s="64">
        <f t="shared" si="2"/>
        <v>332</v>
      </c>
      <c r="AD6" s="64">
        <f t="shared" si="2"/>
        <v>149.69999999999999</v>
      </c>
      <c r="AE6" s="64">
        <f t="shared" si="2"/>
        <v>176.4</v>
      </c>
      <c r="AF6" s="64">
        <f t="shared" si="2"/>
        <v>172.5</v>
      </c>
      <c r="AG6" s="64">
        <f t="shared" si="2"/>
        <v>198.5</v>
      </c>
      <c r="AH6" s="64">
        <f t="shared" si="2"/>
        <v>217.4</v>
      </c>
      <c r="AI6" s="61" t="str">
        <f>IF(AI8="-","",IF(AI8="-","【-】","【"&amp;SUBSTITUTE(TEXT(AI8,"#,##0.0"),"-","△")&amp;"】"))</f>
        <v>【297.1】</v>
      </c>
      <c r="AJ6" s="64" t="e">
        <f>IF(AJ8="-",NA(),AJ8)</f>
        <v>#N/A</v>
      </c>
      <c r="AK6" s="64" t="e">
        <f t="shared" ref="AK6:AS6" si="3">IF(AK8="-",NA(),AK8)</f>
        <v>#N/A</v>
      </c>
      <c r="AL6" s="64" t="e">
        <f t="shared" si="3"/>
        <v>#N/A</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t="e">
        <f>IF(AU8="-",NA(),AU8)</f>
        <v>#N/A</v>
      </c>
      <c r="AV6" s="65" t="e">
        <f t="shared" ref="AV6:BD6" si="4">IF(AV8="-",NA(),AV8)</f>
        <v>#N/A</v>
      </c>
      <c r="AW6" s="65" t="e">
        <f t="shared" si="4"/>
        <v>#N/A</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t="e">
        <f>IF(BF8="-",NA(),BF8)</f>
        <v>#N/A</v>
      </c>
      <c r="BG6" s="64" t="e">
        <f t="shared" ref="BG6:BO6" si="5">IF(BG8="-",NA(),BG8)</f>
        <v>#N/A</v>
      </c>
      <c r="BH6" s="64" t="e">
        <f t="shared" si="5"/>
        <v>#N/A</v>
      </c>
      <c r="BI6" s="64">
        <f t="shared" si="5"/>
        <v>65</v>
      </c>
      <c r="BJ6" s="64">
        <f t="shared" si="5"/>
        <v>69</v>
      </c>
      <c r="BK6" s="64">
        <f t="shared" si="5"/>
        <v>29.9</v>
      </c>
      <c r="BL6" s="64">
        <f t="shared" si="5"/>
        <v>36.1</v>
      </c>
      <c r="BM6" s="64">
        <f t="shared" si="5"/>
        <v>33.9</v>
      </c>
      <c r="BN6" s="64">
        <f t="shared" si="5"/>
        <v>26.5</v>
      </c>
      <c r="BO6" s="64">
        <f t="shared" si="5"/>
        <v>42.1</v>
      </c>
      <c r="BP6" s="61" t="str">
        <f>IF(BP8="-","",IF(BP8="-","【-】","【"&amp;SUBSTITUTE(TEXT(BP8,"#,##0.0"),"-","△")&amp;"】"))</f>
        <v>【26.3】</v>
      </c>
      <c r="BQ6" s="65" t="e">
        <f>IF(BQ8="-",NA(),BQ8)</f>
        <v>#N/A</v>
      </c>
      <c r="BR6" s="65" t="e">
        <f t="shared" ref="BR6:BZ6" si="6">IF(BR8="-",NA(),BR8)</f>
        <v>#N/A</v>
      </c>
      <c r="BS6" s="65" t="e">
        <f t="shared" si="6"/>
        <v>#N/A</v>
      </c>
      <c r="BT6" s="65">
        <f t="shared" si="6"/>
        <v>2370</v>
      </c>
      <c r="BU6" s="65">
        <f t="shared" si="6"/>
        <v>20552</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119</v>
      </c>
      <c r="CM6" s="63">
        <f t="shared" ref="CM6:CN6" si="7">CM8</f>
        <v>0</v>
      </c>
      <c r="CN6" s="63">
        <f t="shared" si="7"/>
        <v>0</v>
      </c>
      <c r="CO6" s="64"/>
      <c r="CP6" s="64"/>
      <c r="CQ6" s="64"/>
      <c r="CR6" s="64"/>
      <c r="CS6" s="64"/>
      <c r="CT6" s="64"/>
      <c r="CU6" s="64"/>
      <c r="CV6" s="64"/>
      <c r="CW6" s="64"/>
      <c r="CX6" s="64"/>
      <c r="CY6" s="61" t="s">
        <v>120</v>
      </c>
      <c r="CZ6" s="64" t="e">
        <f>IF(CZ8="-",NA(),CZ8)</f>
        <v>#N/A</v>
      </c>
      <c r="DA6" s="64" t="e">
        <f t="shared" ref="DA6:DI6" si="8">IF(DA8="-",NA(),DA8)</f>
        <v>#N/A</v>
      </c>
      <c r="DB6" s="64" t="e">
        <f t="shared" si="8"/>
        <v>#N/A</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t="e">
        <f>IF(DK8="-",NA(),DK8)</f>
        <v>#N/A</v>
      </c>
      <c r="DL6" s="64" t="e">
        <f t="shared" ref="DL6:DT6" si="9">IF(DL8="-",NA(),DL8)</f>
        <v>#N/A</v>
      </c>
      <c r="DM6" s="64" t="e">
        <f t="shared" si="9"/>
        <v>#N/A</v>
      </c>
      <c r="DN6" s="64">
        <f t="shared" si="9"/>
        <v>656.8</v>
      </c>
      <c r="DO6" s="64">
        <f t="shared" si="9"/>
        <v>671.2</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121</v>
      </c>
      <c r="B7" s="60">
        <f t="shared" ref="B7:X7" si="10">B8</f>
        <v>2018</v>
      </c>
      <c r="C7" s="60">
        <f t="shared" si="10"/>
        <v>352152</v>
      </c>
      <c r="D7" s="60">
        <f t="shared" si="10"/>
        <v>47</v>
      </c>
      <c r="E7" s="60">
        <f t="shared" si="10"/>
        <v>14</v>
      </c>
      <c r="F7" s="60">
        <f t="shared" si="10"/>
        <v>0</v>
      </c>
      <c r="G7" s="60">
        <f t="shared" si="10"/>
        <v>4</v>
      </c>
      <c r="H7" s="60" t="str">
        <f t="shared" si="10"/>
        <v>山口県　周南市</v>
      </c>
      <c r="I7" s="60" t="str">
        <f t="shared" si="10"/>
        <v>周南市徳山駅西駐車場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1</v>
      </c>
      <c r="S7" s="62" t="str">
        <f t="shared" si="10"/>
        <v>公共施設</v>
      </c>
      <c r="T7" s="62" t="str">
        <f t="shared" si="10"/>
        <v>無</v>
      </c>
      <c r="U7" s="63">
        <f t="shared" si="10"/>
        <v>4028</v>
      </c>
      <c r="V7" s="63">
        <f t="shared" si="10"/>
        <v>125</v>
      </c>
      <c r="W7" s="63">
        <f t="shared" si="10"/>
        <v>200</v>
      </c>
      <c r="X7" s="62" t="str">
        <f t="shared" si="10"/>
        <v>導入なし</v>
      </c>
      <c r="Y7" s="64" t="str">
        <f>Y8</f>
        <v>-</v>
      </c>
      <c r="Z7" s="64" t="str">
        <f t="shared" ref="Z7:AH7" si="11">Z8</f>
        <v>-</v>
      </c>
      <c r="AA7" s="64" t="str">
        <f t="shared" si="11"/>
        <v>-</v>
      </c>
      <c r="AB7" s="64">
        <f t="shared" si="11"/>
        <v>289</v>
      </c>
      <c r="AC7" s="64">
        <f t="shared" si="11"/>
        <v>332</v>
      </c>
      <c r="AD7" s="64">
        <f t="shared" si="11"/>
        <v>149.69999999999999</v>
      </c>
      <c r="AE7" s="64">
        <f t="shared" si="11"/>
        <v>176.4</v>
      </c>
      <c r="AF7" s="64">
        <f t="shared" si="11"/>
        <v>172.5</v>
      </c>
      <c r="AG7" s="64">
        <f t="shared" si="11"/>
        <v>198.5</v>
      </c>
      <c r="AH7" s="64">
        <f t="shared" si="11"/>
        <v>217.4</v>
      </c>
      <c r="AI7" s="61"/>
      <c r="AJ7" s="64" t="str">
        <f>AJ8</f>
        <v>-</v>
      </c>
      <c r="AK7" s="64" t="str">
        <f t="shared" ref="AK7:AS7" si="12">AK8</f>
        <v>-</v>
      </c>
      <c r="AL7" s="64" t="str">
        <f t="shared" si="12"/>
        <v>-</v>
      </c>
      <c r="AM7" s="64">
        <f t="shared" si="12"/>
        <v>0</v>
      </c>
      <c r="AN7" s="64">
        <f t="shared" si="12"/>
        <v>0</v>
      </c>
      <c r="AO7" s="64">
        <f t="shared" si="12"/>
        <v>5</v>
      </c>
      <c r="AP7" s="64">
        <f t="shared" si="12"/>
        <v>6.1</v>
      </c>
      <c r="AQ7" s="64">
        <f t="shared" si="12"/>
        <v>5.6</v>
      </c>
      <c r="AR7" s="64">
        <f t="shared" si="12"/>
        <v>3.8</v>
      </c>
      <c r="AS7" s="64">
        <f t="shared" si="12"/>
        <v>3.3</v>
      </c>
      <c r="AT7" s="61"/>
      <c r="AU7" s="65" t="str">
        <f>AU8</f>
        <v>-</v>
      </c>
      <c r="AV7" s="65" t="str">
        <f t="shared" ref="AV7:BD7" si="13">AV8</f>
        <v>-</v>
      </c>
      <c r="AW7" s="65" t="str">
        <f t="shared" si="13"/>
        <v>-</v>
      </c>
      <c r="AX7" s="65">
        <f t="shared" si="13"/>
        <v>0</v>
      </c>
      <c r="AY7" s="65">
        <f t="shared" si="13"/>
        <v>0</v>
      </c>
      <c r="AZ7" s="65">
        <f t="shared" si="13"/>
        <v>30</v>
      </c>
      <c r="BA7" s="65">
        <f t="shared" si="13"/>
        <v>26</v>
      </c>
      <c r="BB7" s="65">
        <f t="shared" si="13"/>
        <v>26</v>
      </c>
      <c r="BC7" s="65">
        <f t="shared" si="13"/>
        <v>14</v>
      </c>
      <c r="BD7" s="65">
        <f t="shared" si="13"/>
        <v>10</v>
      </c>
      <c r="BE7" s="63"/>
      <c r="BF7" s="64" t="str">
        <f>BF8</f>
        <v>-</v>
      </c>
      <c r="BG7" s="64" t="str">
        <f t="shared" ref="BG7:BO7" si="14">BG8</f>
        <v>-</v>
      </c>
      <c r="BH7" s="64" t="str">
        <f t="shared" si="14"/>
        <v>-</v>
      </c>
      <c r="BI7" s="64">
        <f t="shared" si="14"/>
        <v>65</v>
      </c>
      <c r="BJ7" s="64">
        <f t="shared" si="14"/>
        <v>69</v>
      </c>
      <c r="BK7" s="64">
        <f t="shared" si="14"/>
        <v>29.9</v>
      </c>
      <c r="BL7" s="64">
        <f t="shared" si="14"/>
        <v>36.1</v>
      </c>
      <c r="BM7" s="64">
        <f t="shared" si="14"/>
        <v>33.9</v>
      </c>
      <c r="BN7" s="64">
        <f t="shared" si="14"/>
        <v>26.5</v>
      </c>
      <c r="BO7" s="64">
        <f t="shared" si="14"/>
        <v>42.1</v>
      </c>
      <c r="BP7" s="61"/>
      <c r="BQ7" s="65" t="str">
        <f>BQ8</f>
        <v>-</v>
      </c>
      <c r="BR7" s="65" t="str">
        <f t="shared" ref="BR7:BZ7" si="15">BR8</f>
        <v>-</v>
      </c>
      <c r="BS7" s="65" t="str">
        <f t="shared" si="15"/>
        <v>-</v>
      </c>
      <c r="BT7" s="65">
        <f t="shared" si="15"/>
        <v>2370</v>
      </c>
      <c r="BU7" s="65">
        <f t="shared" si="15"/>
        <v>20552</v>
      </c>
      <c r="BV7" s="65">
        <f t="shared" si="15"/>
        <v>18295</v>
      </c>
      <c r="BW7" s="65">
        <f t="shared" si="15"/>
        <v>22959</v>
      </c>
      <c r="BX7" s="65">
        <f t="shared" si="15"/>
        <v>22148</v>
      </c>
      <c r="BY7" s="65">
        <f t="shared" si="15"/>
        <v>24086</v>
      </c>
      <c r="BZ7" s="65">
        <f t="shared" si="15"/>
        <v>23885</v>
      </c>
      <c r="CA7" s="63"/>
      <c r="CB7" s="64" t="s">
        <v>122</v>
      </c>
      <c r="CC7" s="64" t="s">
        <v>122</v>
      </c>
      <c r="CD7" s="64" t="s">
        <v>122</v>
      </c>
      <c r="CE7" s="64" t="s">
        <v>122</v>
      </c>
      <c r="CF7" s="64" t="s">
        <v>122</v>
      </c>
      <c r="CG7" s="64" t="s">
        <v>122</v>
      </c>
      <c r="CH7" s="64" t="s">
        <v>122</v>
      </c>
      <c r="CI7" s="64" t="s">
        <v>122</v>
      </c>
      <c r="CJ7" s="64" t="s">
        <v>122</v>
      </c>
      <c r="CK7" s="64" t="s">
        <v>120</v>
      </c>
      <c r="CL7" s="61"/>
      <c r="CM7" s="63">
        <f>CM8</f>
        <v>0</v>
      </c>
      <c r="CN7" s="63">
        <f>CN8</f>
        <v>0</v>
      </c>
      <c r="CO7" s="64" t="s">
        <v>122</v>
      </c>
      <c r="CP7" s="64" t="s">
        <v>122</v>
      </c>
      <c r="CQ7" s="64" t="s">
        <v>122</v>
      </c>
      <c r="CR7" s="64" t="s">
        <v>122</v>
      </c>
      <c r="CS7" s="64" t="s">
        <v>122</v>
      </c>
      <c r="CT7" s="64" t="s">
        <v>122</v>
      </c>
      <c r="CU7" s="64" t="s">
        <v>122</v>
      </c>
      <c r="CV7" s="64" t="s">
        <v>122</v>
      </c>
      <c r="CW7" s="64" t="s">
        <v>122</v>
      </c>
      <c r="CX7" s="64" t="s">
        <v>123</v>
      </c>
      <c r="CY7" s="61"/>
      <c r="CZ7" s="64" t="str">
        <f>CZ8</f>
        <v>-</v>
      </c>
      <c r="DA7" s="64" t="str">
        <f t="shared" ref="DA7:DI7" si="16">DA8</f>
        <v>-</v>
      </c>
      <c r="DB7" s="64" t="str">
        <f t="shared" si="16"/>
        <v>-</v>
      </c>
      <c r="DC7" s="64">
        <f t="shared" si="16"/>
        <v>0</v>
      </c>
      <c r="DD7" s="64">
        <f t="shared" si="16"/>
        <v>0</v>
      </c>
      <c r="DE7" s="64">
        <f t="shared" si="16"/>
        <v>1098.3</v>
      </c>
      <c r="DF7" s="64">
        <f t="shared" si="16"/>
        <v>655.5</v>
      </c>
      <c r="DG7" s="64">
        <f t="shared" si="16"/>
        <v>316.8</v>
      </c>
      <c r="DH7" s="64">
        <f t="shared" si="16"/>
        <v>113.9</v>
      </c>
      <c r="DI7" s="64">
        <f t="shared" si="16"/>
        <v>101</v>
      </c>
      <c r="DJ7" s="61"/>
      <c r="DK7" s="64" t="str">
        <f>DK8</f>
        <v>-</v>
      </c>
      <c r="DL7" s="64" t="str">
        <f t="shared" ref="DL7:DT7" si="17">DL8</f>
        <v>-</v>
      </c>
      <c r="DM7" s="64" t="str">
        <f t="shared" si="17"/>
        <v>-</v>
      </c>
      <c r="DN7" s="64">
        <f t="shared" si="17"/>
        <v>656.8</v>
      </c>
      <c r="DO7" s="64">
        <f t="shared" si="17"/>
        <v>671.2</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352152</v>
      </c>
      <c r="D8" s="67">
        <v>47</v>
      </c>
      <c r="E8" s="67">
        <v>14</v>
      </c>
      <c r="F8" s="67">
        <v>0</v>
      </c>
      <c r="G8" s="67">
        <v>4</v>
      </c>
      <c r="H8" s="67" t="s">
        <v>124</v>
      </c>
      <c r="I8" s="67" t="s">
        <v>125</v>
      </c>
      <c r="J8" s="67" t="s">
        <v>126</v>
      </c>
      <c r="K8" s="67" t="s">
        <v>127</v>
      </c>
      <c r="L8" s="67" t="s">
        <v>128</v>
      </c>
      <c r="M8" s="67" t="s">
        <v>129</v>
      </c>
      <c r="N8" s="67" t="s">
        <v>130</v>
      </c>
      <c r="O8" s="68" t="s">
        <v>131</v>
      </c>
      <c r="P8" s="69" t="s">
        <v>132</v>
      </c>
      <c r="Q8" s="69" t="s">
        <v>133</v>
      </c>
      <c r="R8" s="70">
        <v>1</v>
      </c>
      <c r="S8" s="69" t="s">
        <v>134</v>
      </c>
      <c r="T8" s="69" t="s">
        <v>135</v>
      </c>
      <c r="U8" s="70">
        <v>4028</v>
      </c>
      <c r="V8" s="70">
        <v>125</v>
      </c>
      <c r="W8" s="70">
        <v>200</v>
      </c>
      <c r="X8" s="69" t="s">
        <v>136</v>
      </c>
      <c r="Y8" s="71" t="s">
        <v>128</v>
      </c>
      <c r="Z8" s="71" t="s">
        <v>128</v>
      </c>
      <c r="AA8" s="71" t="s">
        <v>128</v>
      </c>
      <c r="AB8" s="71">
        <v>289</v>
      </c>
      <c r="AC8" s="71">
        <v>332</v>
      </c>
      <c r="AD8" s="71">
        <v>149.69999999999999</v>
      </c>
      <c r="AE8" s="71">
        <v>176.4</v>
      </c>
      <c r="AF8" s="71">
        <v>172.5</v>
      </c>
      <c r="AG8" s="71">
        <v>198.5</v>
      </c>
      <c r="AH8" s="71">
        <v>217.4</v>
      </c>
      <c r="AI8" s="68">
        <v>297.10000000000002</v>
      </c>
      <c r="AJ8" s="71" t="s">
        <v>128</v>
      </c>
      <c r="AK8" s="71" t="s">
        <v>128</v>
      </c>
      <c r="AL8" s="71" t="s">
        <v>128</v>
      </c>
      <c r="AM8" s="71">
        <v>0</v>
      </c>
      <c r="AN8" s="71">
        <v>0</v>
      </c>
      <c r="AO8" s="71">
        <v>5</v>
      </c>
      <c r="AP8" s="71">
        <v>6.1</v>
      </c>
      <c r="AQ8" s="71">
        <v>5.6</v>
      </c>
      <c r="AR8" s="71">
        <v>3.8</v>
      </c>
      <c r="AS8" s="71">
        <v>3.3</v>
      </c>
      <c r="AT8" s="68">
        <v>5.3</v>
      </c>
      <c r="AU8" s="72" t="s">
        <v>128</v>
      </c>
      <c r="AV8" s="72" t="s">
        <v>128</v>
      </c>
      <c r="AW8" s="72" t="s">
        <v>128</v>
      </c>
      <c r="AX8" s="72">
        <v>0</v>
      </c>
      <c r="AY8" s="72">
        <v>0</v>
      </c>
      <c r="AZ8" s="72">
        <v>30</v>
      </c>
      <c r="BA8" s="72">
        <v>26</v>
      </c>
      <c r="BB8" s="72">
        <v>26</v>
      </c>
      <c r="BC8" s="72">
        <v>14</v>
      </c>
      <c r="BD8" s="72">
        <v>10</v>
      </c>
      <c r="BE8" s="72">
        <v>30</v>
      </c>
      <c r="BF8" s="71" t="s">
        <v>128</v>
      </c>
      <c r="BG8" s="71" t="s">
        <v>128</v>
      </c>
      <c r="BH8" s="71" t="s">
        <v>128</v>
      </c>
      <c r="BI8" s="71">
        <v>65</v>
      </c>
      <c r="BJ8" s="71">
        <v>69</v>
      </c>
      <c r="BK8" s="71">
        <v>29.9</v>
      </c>
      <c r="BL8" s="71">
        <v>36.1</v>
      </c>
      <c r="BM8" s="71">
        <v>33.9</v>
      </c>
      <c r="BN8" s="71">
        <v>26.5</v>
      </c>
      <c r="BO8" s="71">
        <v>42.1</v>
      </c>
      <c r="BP8" s="68">
        <v>26.3</v>
      </c>
      <c r="BQ8" s="72" t="s">
        <v>128</v>
      </c>
      <c r="BR8" s="72" t="s">
        <v>128</v>
      </c>
      <c r="BS8" s="72" t="s">
        <v>128</v>
      </c>
      <c r="BT8" s="73">
        <v>2370</v>
      </c>
      <c r="BU8" s="73">
        <v>20552</v>
      </c>
      <c r="BV8" s="72">
        <v>18295</v>
      </c>
      <c r="BW8" s="72">
        <v>22959</v>
      </c>
      <c r="BX8" s="72">
        <v>22148</v>
      </c>
      <c r="BY8" s="72">
        <v>24086</v>
      </c>
      <c r="BZ8" s="72">
        <v>23885</v>
      </c>
      <c r="CA8" s="70">
        <v>16102</v>
      </c>
      <c r="CB8" s="71" t="s">
        <v>128</v>
      </c>
      <c r="CC8" s="71" t="s">
        <v>128</v>
      </c>
      <c r="CD8" s="71" t="s">
        <v>128</v>
      </c>
      <c r="CE8" s="71" t="s">
        <v>128</v>
      </c>
      <c r="CF8" s="71" t="s">
        <v>128</v>
      </c>
      <c r="CG8" s="71" t="s">
        <v>128</v>
      </c>
      <c r="CH8" s="71" t="s">
        <v>128</v>
      </c>
      <c r="CI8" s="71" t="s">
        <v>128</v>
      </c>
      <c r="CJ8" s="71" t="s">
        <v>128</v>
      </c>
      <c r="CK8" s="71" t="s">
        <v>128</v>
      </c>
      <c r="CL8" s="68" t="s">
        <v>128</v>
      </c>
      <c r="CM8" s="70">
        <v>0</v>
      </c>
      <c r="CN8" s="70">
        <v>0</v>
      </c>
      <c r="CO8" s="71" t="s">
        <v>128</v>
      </c>
      <c r="CP8" s="71" t="s">
        <v>128</v>
      </c>
      <c r="CQ8" s="71" t="s">
        <v>128</v>
      </c>
      <c r="CR8" s="71" t="s">
        <v>128</v>
      </c>
      <c r="CS8" s="71" t="s">
        <v>128</v>
      </c>
      <c r="CT8" s="71" t="s">
        <v>128</v>
      </c>
      <c r="CU8" s="71" t="s">
        <v>128</v>
      </c>
      <c r="CV8" s="71" t="s">
        <v>128</v>
      </c>
      <c r="CW8" s="71" t="s">
        <v>128</v>
      </c>
      <c r="CX8" s="71" t="s">
        <v>128</v>
      </c>
      <c r="CY8" s="68" t="s">
        <v>128</v>
      </c>
      <c r="CZ8" s="71" t="s">
        <v>128</v>
      </c>
      <c r="DA8" s="71" t="s">
        <v>128</v>
      </c>
      <c r="DB8" s="71" t="s">
        <v>128</v>
      </c>
      <c r="DC8" s="71">
        <v>0</v>
      </c>
      <c r="DD8" s="71">
        <v>0</v>
      </c>
      <c r="DE8" s="71">
        <v>1098.3</v>
      </c>
      <c r="DF8" s="71">
        <v>655.5</v>
      </c>
      <c r="DG8" s="71">
        <v>316.8</v>
      </c>
      <c r="DH8" s="71">
        <v>113.9</v>
      </c>
      <c r="DI8" s="71">
        <v>101</v>
      </c>
      <c r="DJ8" s="68">
        <v>103.6</v>
      </c>
      <c r="DK8" s="71" t="s">
        <v>128</v>
      </c>
      <c r="DL8" s="71" t="s">
        <v>128</v>
      </c>
      <c r="DM8" s="71" t="s">
        <v>128</v>
      </c>
      <c r="DN8" s="71">
        <v>656.8</v>
      </c>
      <c r="DO8" s="71">
        <v>671.2</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2019-12-05T07:27:55Z</dcterms:created>
  <dcterms:modified xsi:type="dcterms:W3CDTF">2020-01-16T05:09:32Z</dcterms:modified>
  <cp:category/>
</cp:coreProperties>
</file>