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AM41" i="9"/>
  <c r="U41" i="9"/>
  <c r="C41" i="9"/>
  <c r="AM40" i="9"/>
  <c r="U40" i="9"/>
  <c r="C40" i="9"/>
  <c r="AM39" i="9"/>
  <c r="U39" i="9"/>
  <c r="C39" i="9"/>
  <c r="AM38" i="9"/>
  <c r="C38" i="9"/>
  <c r="AM37" i="9"/>
  <c r="C37" i="9"/>
  <c r="AM36" i="9"/>
  <c r="CO34" i="9"/>
  <c r="CO35" i="9" s="1"/>
  <c r="CO36" i="9" s="1"/>
  <c r="CO37" i="9" s="1"/>
  <c r="CO38" i="9" s="1"/>
  <c r="CO39" i="9" s="1"/>
  <c r="CO40" i="9" s="1"/>
  <c r="CO41" i="9" s="1"/>
  <c r="CO42" i="9" s="1"/>
  <c r="CO43" i="9" s="1"/>
  <c r="BW34" i="9"/>
  <c r="BW35" i="9" s="1"/>
  <c r="BW36" i="9" s="1"/>
  <c r="BW37" i="9" s="1"/>
  <c r="BW38" i="9" s="1"/>
  <c r="BW39" i="9" s="1"/>
  <c r="BW40" i="9" s="1"/>
  <c r="BW41"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c r="BE35" i="9" s="1"/>
  <c r="BE36" i="9" s="1"/>
  <c r="BE37" i="9" s="1"/>
  <c r="BE38" i="9" s="1"/>
  <c r="BE39" i="9" s="1"/>
  <c r="BE40" i="9" s="1"/>
  <c r="BE41" i="9" s="1"/>
</calcChain>
</file>

<file path=xl/sharedStrings.xml><?xml version="1.0" encoding="utf-8"?>
<sst xmlns="http://schemas.openxmlformats.org/spreadsheetml/2006/main" count="1097" uniqueCount="572">
  <si>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</si>
  <si>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</si>
  <si>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</si>
  <si>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</si>
  <si>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</si>
  <si>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</si>
  <si>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</si>
  <si>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</si>
  <si>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</si>
  <si>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</si>
  <si>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</si>
  <si>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</si>
  <si>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</si>
  <si>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</si>
  <si>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</si>
  <si>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</si>
  <si>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</si>
  <si>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</si>
  <si>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</si>
  <si>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</si>
  <si>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</si>
  <si>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</si>
  <si>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</si>
  <si>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</si>
  <si>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</si>
  <si>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</si>
  <si>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</si>
  <si>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</si>
  <si>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</si>
  <si>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</si>
  <si>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</si>
  <si>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</si>
  <si>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</si>
  <si>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</si>
  <si>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</si>
  <si>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</si>
  <si>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</si>
  <si>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</si>
  <si>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</si>
  <si>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</si>
  <si>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</si>
  <si>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</si>
  <si>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</si>
  <si>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</si>
  <si>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</si>
  <si>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</si>
  <si>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</si>
  <si>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</si>
  <si>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</si>
  <si>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</si>
  <si>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</si>
  <si>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</si>
  <si>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</si>
  <si>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</si>
  <si>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</si>
  <si>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</si>
  <si>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</si>
  <si>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</si>
  <si>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</si>
  <si>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</si>
  <si>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</si>
  <si>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</si>
  <si>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</si>
  <si>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</si>
  <si>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</si>
  <si>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</si>
  <si>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</si>
  <si>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</si>
  <si>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</si>
  <si>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</si>
  <si>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</si>
  <si>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</si>
  <si>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</si>
  <si>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</si>
  <si>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</si>
  <si>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</si>
  <si>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</si>
  <si>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</si>
  <si>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</si>
  <si>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</si>
  <si>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</si>
  <si>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</si>
  <si>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</si>
  <si>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</si>
  <si>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</si>
  <si>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</si>
  <si>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</si>
  <si>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</si>
  <si>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</si>
  <si>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</si>
  <si>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</si>
  <si>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</si>
  <si>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</si>
  <si>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</si>
  <si>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</si>
  <si>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</si>
  <si>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</si>
  <si>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</si>
  <si>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</si>
  <si>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</si>
  <si>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</si>
  <si>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</si>
  <si>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</si>
  <si>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</si>
  <si>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</si>
  <si>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</si>
  <si>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</si>
  <si>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</si>
  <si>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</si>
  <si>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</si>
  <si>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</si>
  <si>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</si>
  <si>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</si>
  <si>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</si>
  <si>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</si>
  <si>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</si>
  <si>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</si>
  <si>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</si>
  <si>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</si>
  <si>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</si>
  <si>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</si>
  <si>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</si>
  <si>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</si>
  <si>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</si>
  <si>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</si>
  <si>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</si>
  <si>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</si>
  <si>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</si>
  <si>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</si>
  <si>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</si>
  <si>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</si>
  <si>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</si>
  <si>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</si>
  <si>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</si>
  <si>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</si>
  <si>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</si>
  <si>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</si>
  <si>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</si>
  <si>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</si>
  <si>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</si>
  <si>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</si>
  <si>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</si>
  <si>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</si>
  <si>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</si>
  <si>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</si>
  <si>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</si>
  <si>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</si>
  <si>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</si>
  <si>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</si>
  <si>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</si>
  <si>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</si>
  <si>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</si>
  <si>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</si>
  <si>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</si>
  <si>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</si>
  <si>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</si>
  <si>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</si>
  <si>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</si>
  <si>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</si>
  <si>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</si>
  <si>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</si>
  <si>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</si>
  <si>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</si>
  <si>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</si>
  <si>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</si>
  <si>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</si>
  <si>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</si>
  <si>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</si>
  <si>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</si>
  <si>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</si>
  <si>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</si>
  <si>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</si>
  <si>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</si>
  <si>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</si>
  <si>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</si>
  <si>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</si>
  <si>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</si>
  <si>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</si>
  <si>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</si>
  <si>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</si>
  <si>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</si>
  <si>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</si>
  <si>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</si>
  <si>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</si>
  <si>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</si>
  <si>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</si>
  <si>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</si>
  <si>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</si>
  <si>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</si>
  <si>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</si>
  <si>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</si>
  <si>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</si>
  <si>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</si>
  <si>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</si>
  <si>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</si>
  <si>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</si>
  <si>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</si>
  <si>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</si>
  <si>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</si>
  <si>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</si>
  <si>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</si>
  <si>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</si>
  <si>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</si>
  <si>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</si>
  <si>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</si>
  <si>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</si>
  <si>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</si>
  <si>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</si>
  <si>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</si>
  <si>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</si>
  <si>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</si>
  <si>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</si>
  <si>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</si>
  <si>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</si>
  <si>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</si>
  <si>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</si>
  <si>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</si>
  <si>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</si>
  <si>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</si>
  <si>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</si>
  <si>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</si>
  <si>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</si>
  <si>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</si>
  <si>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</si>
  <si>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</si>
  <si>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</si>
  <si>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</si>
  <si>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</si>
  <si>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</si>
  <si>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</si>
  <si>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</si>
  <si>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</si>
  <si>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</si>
  <si>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</si>
  <si>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</si>
  <si>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</si>
  <si>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</si>
  <si>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</si>
  <si>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</si>
  <si>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</si>
  <si>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</si>
  <si>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</si>
  <si>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</si>
  <si>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</si>
  <si>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</si>
  <si>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</si>
  <si>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</si>
  <si>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</si>
  <si>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</si>
  <si>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</si>
  <si>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</si>
  <si>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</si>
  <si>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</si>
  <si>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</si>
  <si>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</si>
  <si>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</si>
  <si>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</si>
  <si>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</si>
  <si>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</si>
  <si>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</si>
  <si>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</si>
  <si>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</si>
  <si>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</si>
  <si>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</si>
  <si>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</si>
  <si>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</si>
  <si>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</si>
  <si>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</si>
  <si>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</si>
  <si>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</si>
  <si>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</si>
  <si>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</si>
  <si>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</si>
  <si>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</si>
  <si>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</si>
  <si>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</si>
  <si>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</si>
  <si>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</si>
  <si>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</si>
  <si>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</si>
  <si>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</si>
  <si>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</si>
  <si>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</si>
  <si>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</si>
  <si>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</si>
  <si>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</si>
  <si>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</si>
  <si>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</si>
  <si>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</si>
  <si>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</si>
  <si>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</si>
  <si>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</si>
  <si>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</si>
  <si>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</si>
  <si>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</si>
  <si>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</si>
  <si>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</si>
  <si>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</si>
  <si>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</si>
  <si>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</si>
  <si>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</si>
  <si>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</si>
  <si>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</si>
  <si>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</si>
  <si>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</si>
  <si>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</si>
  <si>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</si>
  <si>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</si>
  <si>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</si>
  <si>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</si>
  <si>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</si>
  <si>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</si>
  <si>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</si>
  <si>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</si>
  <si>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</si>
  <si>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</si>
  <si>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</si>
  <si>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</si>
  <si>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</si>
  <si>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</si>
  <si>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</si>
  <si>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</si>
  <si>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</si>
  <si>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</si>
  <si>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</si>
  <si>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</si>
  <si>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</si>
  <si>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</si>
  <si>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</si>
  <si>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</si>
  <si>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</si>
  <si>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</si>
  <si>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</si>
  <si>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</si>
  <si>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</si>
  <si>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</si>
  <si>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</si>
  <si>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</si>
  <si>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</si>
  <si>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</si>
  <si>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</si>
  <si>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</si>
  <si>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</si>
  <si>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</si>
  <si>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</si>
  <si>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</si>
  <si>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</si>
  <si>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</si>
  <si>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</si>
  <si>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</si>
  <si>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</si>
  <si>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</si>
  <si>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</si>
  <si>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</si>
  <si>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</si>
  <si>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</si>
  <si>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</si>
  <si>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</si>
  <si>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</si>
  <si>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</si>
  <si>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</si>
  <si>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</si>
  <si>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</si>
  <si>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</si>
  <si>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</si>
  <si>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</si>
  <si>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</si>
  <si>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</si>
  <si>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</si>
  <si>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</si>
  <si>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</si>
  <si>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</si>
  <si>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</si>
  <si>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</si>
  <si>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</si>
  <si>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</si>
  <si>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</si>
  <si>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</si>
  <si>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</si>
  <si>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</si>
  <si>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</si>
  <si>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</si>
  <si>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</si>
  <si>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</si>
  <si>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</si>
  <si>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</si>
  <si>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</si>
  <si>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</si>
  <si>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</si>
  <si>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</si>
  <si>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</si>
  <si>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</si>
  <si>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</si>
  <si>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</si>
  <si>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</si>
  <si>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</si>
  <si>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林業集落排水事業特別会計</t>
    <phoneticPr fontId="5"/>
  </si>
  <si>
    <t>特定地域生活排水事業特別会計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</si>
  <si>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</si>
  <si>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</si>
  <si>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</si>
  <si>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</si>
  <si>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</si>
  <si>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</si>
  <si>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</si>
  <si>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</si>
  <si>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</si>
  <si>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</si>
  <si>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</si>
  <si>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</si>
  <si>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</si>
  <si>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</si>
  <si>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</si>
  <si>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</si>
  <si>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</si>
  <si>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</si>
  <si>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</si>
  <si>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</si>
  <si>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</si>
  <si>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</si>
  <si>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</si>
  <si>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</si>
  <si>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</si>
  <si>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</si>
  <si>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</si>
  <si>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</si>
  <si>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</si>
  <si>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</si>
  <si>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</si>
  <si>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</si>
  <si>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</si>
  <si>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</si>
  <si>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</si>
  <si>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</si>
  <si>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</si>
  <si>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</si>
  <si>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</si>
  <si>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</si>
  <si>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</si>
  <si>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</si>
  <si>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</si>
  <si>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</si>
  <si>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</si>
  <si>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</si>
  <si>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</si>
  <si>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</si>
  <si>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</si>
  <si>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</si>
  <si>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</si>
  <si>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</si>
  <si>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</si>
  <si>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</si>
  <si>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</si>
  <si>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</si>
  <si>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</si>
  <si>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</si>
  <si>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</si>
  <si>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</si>
  <si>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</si>
  <si>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</si>
  <si>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</si>
  <si>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</si>
  <si>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</si>
  <si>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</si>
  <si>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</si>
  <si>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</si>
  <si>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</si>
  <si>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</si>
  <si>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</si>
  <si>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</si>
  <si>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</si>
  <si>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</si>
  <si>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</si>
  <si>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</si>
  <si>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</si>
  <si>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</si>
  <si>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</si>
  <si>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</si>
  <si>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</si>
  <si>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</si>
  <si>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</si>
  <si>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</si>
  <si>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</si>
  <si>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</si>
  <si>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</si>
  <si>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</si>
  <si>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</si>
  <si>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</si>
  <si>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</si>
  <si>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</si>
  <si>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</si>
  <si>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</si>
  <si>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</si>
  <si>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</si>
  <si>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</si>
  <si>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</si>
  <si>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</si>
  <si>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</si>
  <si>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</si>
  <si>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</si>
  <si>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</si>
  <si>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</si>
  <si>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</si>
  <si>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</si>
  <si>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</si>
  <si>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</si>
  <si>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</si>
  <si>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</si>
  <si>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</si>
  <si>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</si>
  <si>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</si>
  <si>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</si>
  <si>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</si>
  <si>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</si>
  <si>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</si>
  <si>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</si>
  <si>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</si>
  <si>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</si>
  <si>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</si>
  <si>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</si>
  <si>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</si>
  <si>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</si>
  <si>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</si>
  <si>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</si>
  <si>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</si>
  <si>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</si>
  <si>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</si>
  <si>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</si>
  <si>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</si>
  <si>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</si>
  <si>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</si>
  <si>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</si>
  <si>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3.36</t>
  </si>
  <si>
    <t>病院事業会計</t>
  </si>
  <si>
    <t>水道事業会計</t>
  </si>
  <si>
    <t>一般会計</t>
  </si>
  <si>
    <t>国民健康保険事業（事業勘定）特別会計</t>
  </si>
  <si>
    <t>介護保険事業特別会計</t>
  </si>
  <si>
    <t>後期高齢者医療事業特別会計</t>
  </si>
  <si>
    <t>土地取得事業特別会計</t>
  </si>
  <si>
    <t>休日急患診療事業特別会計</t>
  </si>
  <si>
    <t>その他会計（赤字）</t>
  </si>
  <si>
    <t>その他会計（黒字）</t>
  </si>
  <si>
    <t>-</t>
    <phoneticPr fontId="2"/>
  </si>
  <si>
    <t>-</t>
    <phoneticPr fontId="2"/>
  </si>
  <si>
    <t>-</t>
    <phoneticPr fontId="2"/>
  </si>
  <si>
    <t>美祢市萩市競艇組合（競艇事業一般会計）</t>
  </si>
  <si>
    <t>美祢市萩市競艇組合（競艇事業特別会計）</t>
  </si>
  <si>
    <t>山口県市町総合事務組合（一般会計）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</si>
  <si>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</si>
  <si>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</si>
  <si>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</si>
  <si>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</si>
  <si>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萩・長門清掃一部事務組合（一般会計）</t>
  </si>
  <si>
    <t>マリーナ萩</t>
  </si>
  <si>
    <t>萩公共サービス</t>
  </si>
  <si>
    <t>萩海運</t>
  </si>
  <si>
    <t>萩市土地開発公社</t>
  </si>
  <si>
    <t>アクアグリーン川上</t>
  </si>
  <si>
    <t>たまがわ</t>
  </si>
  <si>
    <t>アスクむつみ</t>
  </si>
  <si>
    <t>旭開発</t>
  </si>
  <si>
    <t>グリンファーム旭</t>
  </si>
  <si>
    <t>ハピネスふくえ</t>
  </si>
  <si>
    <t>広域市町村型CATVネットワーク</t>
  </si>
  <si>
    <t>無角和種振興公社</t>
  </si>
  <si>
    <t>萩八景遊覧船</t>
  </si>
  <si>
    <t>やまぐち農林振興公社</t>
  </si>
  <si>
    <t>山口県国際交流協会</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</si>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</sst>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96101</c:v>
                </c:pt>
                <c:pt idx="1">
                  <c:v>124460</c:v>
                </c:pt>
                <c:pt idx="2">
                  <c:v>77335</c:v>
                </c:pt>
                <c:pt idx="3">
                  <c:v>138661</c:v>
                </c:pt>
                <c:pt idx="4">
                  <c:v>107793</c:v>
                </c:pt>
              </c:numCache>
            </c:numRef>
          </c:val>
          <c:smooth val="0"/>
        </c:ser>
        <c:dLbls>
          <c:showLegendKey val="0"/>
          <c:showVal val="0"/>
          <c:showCatName val="0"/>
          <c:showSerName val="0"/>
          <c:showPercent val="0"/>
          <c:showBubbleSize val="0"/>
        </c:dLbls>
        <c:marker val="1"/>
        <c:smooth val="0"/>
        <c:axId val="104122240"/>
        <c:axId val="104210432"/>
      </c:lineChart>
      <c:catAx>
        <c:axId val="104122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10432"/>
        <c:crosses val="autoZero"/>
        <c:auto val="1"/>
        <c:lblAlgn val="ctr"/>
        <c:lblOffset val="100"/>
        <c:tickLblSkip val="1"/>
        <c:tickMarkSkip val="1"/>
        <c:noMultiLvlLbl val="0"/>
      </c:catAx>
      <c:valAx>
        <c:axId val="1042104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22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1.67</c:v>
                </c:pt>
                <c:pt idx="1">
                  <c:v>2.89</c:v>
                </c:pt>
                <c:pt idx="2">
                  <c:v>2.83</c:v>
                </c:pt>
                <c:pt idx="3">
                  <c:v>3.11</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13.61</c:v>
                </c:pt>
                <c:pt idx="1">
                  <c:v>14.74</c:v>
                </c:pt>
                <c:pt idx="2">
                  <c:v>17.86</c:v>
                </c:pt>
                <c:pt idx="3">
                  <c:v>20.53</c:v>
                </c:pt>
                <c:pt idx="4">
                  <c:v>17.98</c:v>
                </c:pt>
              </c:numCache>
            </c:numRef>
          </c:val>
        </c:ser>
        <c:dLbls>
          <c:showLegendKey val="0"/>
          <c:showVal val="0"/>
          <c:showCatName val="0"/>
          <c:showSerName val="0"/>
          <c:showPercent val="0"/>
          <c:showBubbleSize val="0"/>
        </c:dLbls>
        <c:gapWidth val="250"/>
        <c:overlap val="100"/>
        <c:axId val="118432512"/>
        <c:axId val="11843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2.59</c:v>
                </c:pt>
                <c:pt idx="1">
                  <c:v>2.94</c:v>
                </c:pt>
                <c:pt idx="2">
                  <c:v>2.73</c:v>
                </c:pt>
                <c:pt idx="3">
                  <c:v>2.99</c:v>
                </c:pt>
                <c:pt idx="4">
                  <c:v>-3.36</c:v>
                </c:pt>
              </c:numCache>
            </c:numRef>
          </c:val>
          <c:smooth val="0"/>
        </c:ser>
        <c:dLbls>
          <c:showLegendKey val="0"/>
          <c:showVal val="0"/>
          <c:showCatName val="0"/>
          <c:showSerName val="0"/>
          <c:showPercent val="0"/>
          <c:showBubbleSize val="0"/>
        </c:dLbls>
        <c:marker val="1"/>
        <c:smooth val="0"/>
        <c:axId val="118432512"/>
        <c:axId val="118434432"/>
      </c:lineChart>
      <c:catAx>
        <c:axId val="1184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34432"/>
        <c:crosses val="autoZero"/>
        <c:auto val="1"/>
        <c:lblAlgn val="ctr"/>
        <c:lblOffset val="100"/>
        <c:tickLblSkip val="1"/>
        <c:tickMarkSkip val="1"/>
        <c:noMultiLvlLbl val="0"/>
      </c:catAx>
      <c:valAx>
        <c:axId val="11843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7.0000000000000007E-2</c:v>
                </c:pt>
                <c:pt idx="4">
                  <c:v>#N/A</c:v>
                </c:pt>
                <c:pt idx="5">
                  <c:v>7.0000000000000007E-2</c:v>
                </c:pt>
                <c:pt idx="6">
                  <c:v>#N/A</c:v>
                </c:pt>
                <c:pt idx="7">
                  <c:v>0.1</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0.41</c:v>
                </c:pt>
                <c:pt idx="4">
                  <c:v>#N/A</c:v>
                </c:pt>
                <c:pt idx="5">
                  <c:v>0.24</c:v>
                </c:pt>
                <c:pt idx="6">
                  <c:v>#N/A</c:v>
                </c:pt>
                <c:pt idx="7">
                  <c:v>0.45</c:v>
                </c:pt>
                <c:pt idx="8">
                  <c:v>#N/A</c:v>
                </c:pt>
                <c:pt idx="9">
                  <c:v>0.46</c:v>
                </c:pt>
              </c:numCache>
            </c:numRef>
          </c:val>
        </c:ser>
        <c:ser>
          <c:idx val="6"/>
          <c:order val="6"/>
          <c:tx>
            <c:strRef>
              <c:f>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0.75</c:v>
                </c:pt>
                <c:pt idx="8">
                  <c:v>#N/A</c:v>
                </c:pt>
                <c:pt idx="9">
                  <c:v>0.95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1.67</c:v>
                </c:pt>
                <c:pt idx="2">
                  <c:v>#N/A</c:v>
                </c:pt>
                <c:pt idx="3">
                  <c:v>2.89</c:v>
                </c:pt>
                <c:pt idx="4">
                  <c:v>#N/A</c:v>
                </c:pt>
                <c:pt idx="5">
                  <c:v>2.83</c:v>
                </c:pt>
                <c:pt idx="6">
                  <c:v>#N/A</c:v>
                </c:pt>
                <c:pt idx="7">
                  <c:v>3.11</c:v>
                </c:pt>
                <c:pt idx="8">
                  <c:v>#N/A</c:v>
                </c:pt>
                <c:pt idx="9">
                  <c:v>2.14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3.04</c:v>
                </c:pt>
                <c:pt idx="2">
                  <c:v>#N/A</c:v>
                </c:pt>
                <c:pt idx="3">
                  <c:v>3.33</c:v>
                </c:pt>
                <c:pt idx="4">
                  <c:v>#N/A</c:v>
                </c:pt>
                <c:pt idx="5">
                  <c:v>4.08</c:v>
                </c:pt>
                <c:pt idx="6">
                  <c:v>#N/A</c:v>
                </c:pt>
                <c:pt idx="7">
                  <c:v>4.1399999999999997</c:v>
                </c:pt>
                <c:pt idx="8">
                  <c:v>#N/A</c:v>
                </c:pt>
                <c:pt idx="9">
                  <c:v>4.67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4.32</c:v>
                </c:pt>
                <c:pt idx="2">
                  <c:v>#N/A</c:v>
                </c:pt>
                <c:pt idx="3">
                  <c:v>4.82</c:v>
                </c:pt>
                <c:pt idx="4">
                  <c:v>#N/A</c:v>
                </c:pt>
                <c:pt idx="5">
                  <c:v>5.61</c:v>
                </c:pt>
                <c:pt idx="6">
                  <c:v>#N/A</c:v>
                </c:pt>
                <c:pt idx="7">
                  <c:v>5.9</c:v>
                </c:pt>
                <c:pt idx="8">
                  <c:v>#N/A</c:v>
                </c:pt>
                <c:pt idx="9">
                  <c:v>6.41</c:v>
                </c:pt>
              </c:numCache>
            </c:numRef>
          </c:val>
        </c:ser>
        <c:dLbls>
          <c:showLegendKey val="0"/>
          <c:showVal val="0"/>
          <c:showCatName val="0"/>
          <c:showSerName val="0"/>
          <c:showPercent val="0"/>
          <c:showBubbleSize val="0"/>
        </c:dLbls>
        <c:gapWidth val="150"/>
        <c:overlap val="100"/>
        <c:axId val="118946432"/>
        <c:axId val="118624640"/>
      </c:barChart>
      <c:catAx>
        <c:axId val="11894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24640"/>
        <c:crosses val="autoZero"/>
        <c:auto val="1"/>
        <c:lblAlgn val="ctr"/>
        <c:lblOffset val="100"/>
        <c:tickLblSkip val="1"/>
        <c:tickMarkSkip val="1"/>
        <c:noMultiLvlLbl val="0"/>
      </c:catAx>
      <c:valAx>
        <c:axId val="11862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4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4359</c:v>
                </c:pt>
                <c:pt idx="5">
                  <c:v>4447</c:v>
                </c:pt>
                <c:pt idx="8">
                  <c:v>4673</c:v>
                </c:pt>
                <c:pt idx="11">
                  <c:v>4597</c:v>
                </c:pt>
                <c:pt idx="14">
                  <c:v>4729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118</c:v>
                </c:pt>
                <c:pt idx="3">
                  <c:v>115</c:v>
                </c:pt>
                <c:pt idx="6">
                  <c:v>113</c:v>
                </c:pt>
                <c:pt idx="9">
                  <c:v>112</c:v>
                </c:pt>
                <c:pt idx="12">
                  <c:v>111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1303</c:v>
                </c:pt>
                <c:pt idx="3">
                  <c:v>1290</c:v>
                </c:pt>
                <c:pt idx="6">
                  <c:v>1300</c:v>
                </c:pt>
                <c:pt idx="9">
                  <c:v>1266</c:v>
                </c:pt>
                <c:pt idx="12">
                  <c:v>1237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4962</c:v>
                </c:pt>
                <c:pt idx="3">
                  <c:v>4865</c:v>
                </c:pt>
                <c:pt idx="6">
                  <c:v>5006</c:v>
                </c:pt>
                <c:pt idx="9">
                  <c:v>4999</c:v>
                </c:pt>
                <c:pt idx="12">
                  <c:v>5127</c:v>
                </c:pt>
              </c:numCache>
            </c:numRef>
          </c:val>
        </c:ser>
        <c:dLbls>
          <c:showLegendKey val="0"/>
          <c:showVal val="0"/>
          <c:showCatName val="0"/>
          <c:showSerName val="0"/>
          <c:showPercent val="0"/>
          <c:showBubbleSize val="0"/>
        </c:dLbls>
        <c:gapWidth val="100"/>
        <c:overlap val="100"/>
        <c:axId val="117610368"/>
        <c:axId val="11761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2024</c:v>
                </c:pt>
                <c:pt idx="2">
                  <c:v>#N/A</c:v>
                </c:pt>
                <c:pt idx="3">
                  <c:v>#N/A</c:v>
                </c:pt>
                <c:pt idx="4">
                  <c:v>1823</c:v>
                </c:pt>
                <c:pt idx="5">
                  <c:v>#N/A</c:v>
                </c:pt>
                <c:pt idx="6">
                  <c:v>#N/A</c:v>
                </c:pt>
                <c:pt idx="7">
                  <c:v>1746</c:v>
                </c:pt>
                <c:pt idx="8">
                  <c:v>#N/A</c:v>
                </c:pt>
                <c:pt idx="9">
                  <c:v>#N/A</c:v>
                </c:pt>
                <c:pt idx="10">
                  <c:v>1780</c:v>
                </c:pt>
                <c:pt idx="11">
                  <c:v>#N/A</c:v>
                </c:pt>
                <c:pt idx="12">
                  <c:v>#N/A</c:v>
                </c:pt>
                <c:pt idx="13">
                  <c:v>1746</c:v>
                </c:pt>
                <c:pt idx="14">
                  <c:v>#N/A</c:v>
                </c:pt>
              </c:numCache>
            </c:numRef>
          </c:val>
          <c:smooth val="0"/>
        </c:ser>
        <c:dLbls>
          <c:showLegendKey val="0"/>
          <c:showVal val="0"/>
          <c:showCatName val="0"/>
          <c:showSerName val="0"/>
          <c:showPercent val="0"/>
          <c:showBubbleSize val="0"/>
        </c:dLbls>
        <c:marker val="1"/>
        <c:smooth val="0"/>
        <c:axId val="117610368"/>
        <c:axId val="117616640"/>
      </c:lineChart>
      <c:catAx>
        <c:axId val="11761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16640"/>
        <c:crosses val="autoZero"/>
        <c:auto val="1"/>
        <c:lblAlgn val="ctr"/>
        <c:lblOffset val="100"/>
        <c:tickLblSkip val="1"/>
        <c:tickMarkSkip val="1"/>
        <c:noMultiLvlLbl val="0"/>
      </c:catAx>
      <c:valAx>
        <c:axId val="11761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1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35408</c:v>
                </c:pt>
                <c:pt idx="5">
                  <c:v>36036</c:v>
                </c:pt>
                <c:pt idx="8">
                  <c:v>35533</c:v>
                </c:pt>
                <c:pt idx="11">
                  <c:v>34760</c:v>
                </c:pt>
                <c:pt idx="14">
                  <c:v>34063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5446</c:v>
                </c:pt>
                <c:pt idx="5">
                  <c:v>5642</c:v>
                </c:pt>
                <c:pt idx="8">
                  <c:v>5400</c:v>
                </c:pt>
                <c:pt idx="11">
                  <c:v>5208</c:v>
                </c:pt>
                <c:pt idx="14">
                  <c:v>4881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9665</c:v>
                </c:pt>
                <c:pt idx="5">
                  <c:v>9888</c:v>
                </c:pt>
                <c:pt idx="8">
                  <c:v>10620</c:v>
                </c:pt>
                <c:pt idx="11">
                  <c:v>10315</c:v>
                </c:pt>
                <c:pt idx="14">
                  <c:v>7624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356</c:v>
                </c:pt>
                <c:pt idx="3">
                  <c:v>77</c:v>
                </c:pt>
                <c:pt idx="6">
                  <c:v>220</c:v>
                </c:pt>
                <c:pt idx="9">
                  <c:v>310</c:v>
                </c:pt>
                <c:pt idx="12">
                  <c:v>309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7482</c:v>
                </c:pt>
                <c:pt idx="3">
                  <c:v>7350</c:v>
                </c:pt>
                <c:pt idx="6">
                  <c:v>7493</c:v>
                </c:pt>
                <c:pt idx="9">
                  <c:v>7648</c:v>
                </c:pt>
                <c:pt idx="12">
                  <c:v>7361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15895</c:v>
                </c:pt>
                <c:pt idx="3">
                  <c:v>16430</c:v>
                </c:pt>
                <c:pt idx="6">
                  <c:v>16045</c:v>
                </c:pt>
                <c:pt idx="9">
                  <c:v>15774</c:v>
                </c:pt>
                <c:pt idx="12">
                  <c:v>15137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540</c:v>
                </c:pt>
                <c:pt idx="3">
                  <c:v>460</c:v>
                </c:pt>
                <c:pt idx="6">
                  <c:v>377</c:v>
                </c:pt>
                <c:pt idx="9">
                  <c:v>292</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39024</c:v>
                </c:pt>
                <c:pt idx="3">
                  <c:v>37711</c:v>
                </c:pt>
                <c:pt idx="6">
                  <c:v>35219</c:v>
                </c:pt>
                <c:pt idx="9">
                  <c:v>33720</c:v>
                </c:pt>
                <c:pt idx="12">
                  <c:v>31519</c:v>
                </c:pt>
              </c:numCache>
            </c:numRef>
          </c:val>
        </c:ser>
        <c:dLbls>
          <c:showLegendKey val="0"/>
          <c:showVal val="0"/>
          <c:showCatName val="0"/>
          <c:showSerName val="0"/>
          <c:showPercent val="0"/>
          <c:showBubbleSize val="0"/>
        </c:dLbls>
        <c:gapWidth val="100"/>
        <c:overlap val="100"/>
        <c:axId val="104339328"/>
        <c:axId val="10435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12777</c:v>
                </c:pt>
                <c:pt idx="2">
                  <c:v>#N/A</c:v>
                </c:pt>
                <c:pt idx="3">
                  <c:v>#N/A</c:v>
                </c:pt>
                <c:pt idx="4">
                  <c:v>10462</c:v>
                </c:pt>
                <c:pt idx="5">
                  <c:v>#N/A</c:v>
                </c:pt>
                <c:pt idx="6">
                  <c:v>#N/A</c:v>
                </c:pt>
                <c:pt idx="7">
                  <c:v>7801</c:v>
                </c:pt>
                <c:pt idx="8">
                  <c:v>#N/A</c:v>
                </c:pt>
                <c:pt idx="9">
                  <c:v>#N/A</c:v>
                </c:pt>
                <c:pt idx="10">
                  <c:v>7461</c:v>
                </c:pt>
                <c:pt idx="11">
                  <c:v>#N/A</c:v>
                </c:pt>
                <c:pt idx="12">
                  <c:v>#N/A</c:v>
                </c:pt>
                <c:pt idx="13">
                  <c:v>7961</c:v>
                </c:pt>
                <c:pt idx="14">
                  <c:v>#N/A</c:v>
                </c:pt>
              </c:numCache>
            </c:numRef>
          </c:val>
          <c:smooth val="0"/>
        </c:ser>
        <c:dLbls>
          <c:showLegendKey val="0"/>
          <c:showVal val="0"/>
          <c:showCatName val="0"/>
          <c:showSerName val="0"/>
          <c:showPercent val="0"/>
          <c:showBubbleSize val="0"/>
        </c:dLbls>
        <c:marker val="1"/>
        <c:smooth val="0"/>
        <c:axId val="104339328"/>
        <c:axId val="104353792"/>
      </c:lineChart>
      <c:catAx>
        <c:axId val="10433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353792"/>
        <c:crosses val="autoZero"/>
        <c:auto val="1"/>
        <c:lblAlgn val="ctr"/>
        <c:lblOffset val="100"/>
        <c:tickLblSkip val="1"/>
        <c:tickMarkSkip val="1"/>
        <c:noMultiLvlLbl val="0"/>
      </c:catAx>
      <c:valAx>
        <c:axId val="10435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3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52,430
52,090
698.79
36,535,645
35,162,855
438,468
20,500,704
31,519,353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９月</a:t>
          </a:r>
          <a:r>
            <a:rPr lang="ja-JP" altLang="ja-JP" sz="1100" b="0" i="0" baseline="0">
              <a:solidFill>
                <a:schemeClr val="dk1"/>
              </a:solidFill>
              <a:effectLst/>
              <a:latin typeface="+mn-lt"/>
              <a:ea typeface="+mn-ea"/>
              <a:cs typeface="+mn-cs"/>
            </a:rPr>
            <a:t>末３６．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％）に加え、市内に中心となる産業がないこと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により、財政基盤が弱く、類似団体平均を大きく下回っている。</a:t>
          </a:r>
          <a:r>
            <a:rPr lang="ja-JP" altLang="en-US" sz="1100" b="0" i="0" baseline="0">
              <a:solidFill>
                <a:schemeClr val="dk1"/>
              </a:solidFill>
              <a:effectLst/>
              <a:latin typeface="+mn-lt"/>
              <a:ea typeface="+mn-ea"/>
              <a:cs typeface="+mn-cs"/>
            </a:rPr>
            <a:t>今後も引き続き、収納率の向上による税収の確保に努めるとともに、</a:t>
          </a:r>
          <a:r>
            <a:rPr lang="ja-JP" altLang="ja-JP" sz="1100" b="0" i="0" baseline="0">
              <a:solidFill>
                <a:schemeClr val="dk1"/>
              </a:solidFill>
              <a:effectLst/>
              <a:latin typeface="+mn-lt"/>
              <a:ea typeface="+mn-ea"/>
              <a:cs typeface="+mn-cs"/>
            </a:rPr>
            <a:t>さらなる行政の効率化を図ることにより、財政の健全化に努める。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普通交付税の増加</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により、前年度から０．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ポイント改善したものの、平成２７年度以降は普通交付税の一本算定化に伴う一般財源の大幅な減少が見込まれるため、今後も引き続き人件費の削減</a:t>
          </a:r>
          <a:r>
            <a:rPr lang="ja-JP" altLang="en-US" sz="1100" b="0" i="0" baseline="0">
              <a:solidFill>
                <a:schemeClr val="dk1"/>
              </a:solidFill>
              <a:effectLst/>
              <a:latin typeface="+mn-lt"/>
              <a:ea typeface="+mn-ea"/>
              <a:cs typeface="+mn-cs"/>
            </a:rPr>
            <a:t>や予算編成における要求上限額の設定などにより、</a:t>
          </a:r>
          <a:r>
            <a:rPr lang="ja-JP" altLang="ja-JP" sz="1100" b="0" i="0" baseline="0">
              <a:solidFill>
                <a:schemeClr val="dk1"/>
              </a:solidFill>
              <a:effectLst/>
              <a:latin typeface="+mn-lt"/>
              <a:ea typeface="+mn-ea"/>
              <a:cs typeface="+mn-cs"/>
            </a:rPr>
            <a:t>経常経費の削減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投資的経費の抑制に努める。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62</xdr:row>
      <xdr:rowOff>144992</xdr:rowOff>
    </xdr:to>
    <xdr:cxnSp macro="">
      <xdr:nvCxnSpPr>
        <xdr:cNvPr id="131" name="直線コネクタ 130"/>
        <xdr:cNvCxnSpPr/>
      </xdr:nvCxnSpPr>
      <xdr:spPr>
        <a:xfrm flipV="1">
          <a:off x="4114800" y="107708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62</xdr:row>
      <xdr:rowOff>157056</xdr:rowOff>
    </xdr:to>
    <xdr:cxnSp macro="">
      <xdr:nvCxnSpPr>
        <xdr:cNvPr id="134" name="直線コネクタ 133"/>
        <xdr:cNvCxnSpPr/>
      </xdr:nvCxnSpPr>
      <xdr:spPr>
        <a:xfrm flipV="1">
          <a:off x="3225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157056</xdr:rowOff>
    </xdr:to>
    <xdr:cxnSp macro="">
      <xdr:nvCxnSpPr>
        <xdr:cNvPr id="137" name="直線コネクタ 136"/>
        <xdr:cNvCxnSpPr/>
      </xdr:nvCxnSpPr>
      <xdr:spPr>
        <a:xfrm>
          <a:off x="2336800" y="10690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161079</xdr:rowOff>
    </xdr:to>
    <xdr:cxnSp macro="">
      <xdr:nvCxnSpPr>
        <xdr:cNvPr id="140" name="直線コネクタ 139"/>
        <xdr:cNvCxnSpPr/>
      </xdr:nvCxnSpPr>
      <xdr:spPr>
        <a:xfrm flipV="1">
          <a:off x="1447800" y="1069043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0" name="円/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1"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2" name="円/楕円 151"/>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34519</xdr:rowOff>
    </xdr:from>
    <xdr:ext cx="736600" cy="259045"/>
    <xdr:sp macro="" textlink="">
      <xdr:nvSpPr>
        <xdr:cNvPr id="153" name="テキスト ボックス 152"/>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55" name="テキスト ボックス 154"/>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8" name="円/楕円 157"/>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59" name="テキスト ボックス 158"/>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[184,342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大きく上回っているのは、分母となる人口の減少による影響のほか、主に人件費が要因となっている。これは、市町村合併（１市２町４村）の影響により職員数が過大となっていることによるもの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今後も引き続き人件費の削減に努める。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また、物件費についても類似団体の平均値を上回っているため、</a:t>
          </a:r>
          <a:r>
            <a:rPr lang="ja-JP" altLang="ja-JP" sz="1100" b="0" i="0" baseline="0">
              <a:solidFill>
                <a:schemeClr val="dk1"/>
              </a:solidFill>
              <a:effectLst/>
              <a:latin typeface="+mn-lt"/>
              <a:ea typeface="+mn-ea"/>
              <a:cs typeface="+mn-cs"/>
            </a:rPr>
            <a:t>予算編成における要求</a:t>
          </a:r>
          <a:r>
            <a:rPr lang="ja-JP" altLang="en-US" sz="1100" b="0" i="0" baseline="0">
              <a:solidFill>
                <a:schemeClr val="dk1"/>
              </a:solidFill>
              <a:effectLst/>
              <a:latin typeface="+mn-lt"/>
              <a:ea typeface="+mn-ea"/>
              <a:cs typeface="+mn-cs"/>
            </a:rPr>
            <a:t>上限</a:t>
          </a:r>
          <a:r>
            <a:rPr lang="ja-JP" altLang="ja-JP" sz="1100" b="0" i="0" baseline="0">
              <a:solidFill>
                <a:schemeClr val="dk1"/>
              </a:solidFill>
              <a:effectLst/>
              <a:latin typeface="+mn-lt"/>
              <a:ea typeface="+mn-ea"/>
              <a:cs typeface="+mn-cs"/>
            </a:rPr>
            <a:t>額の設定などにより</a:t>
          </a:r>
          <a:r>
            <a:rPr lang="ja-JP" altLang="en-US" sz="1100" b="0" i="0" baseline="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149923</xdr:rowOff>
    </xdr:from>
    <xdr:to>
      <xdr:col>7</xdr:col>
      <xdr:colOff>152400</xdr:colOff>
      <xdr:row>82</xdr:row>
      <xdr:rowOff>2040</xdr:rowOff>
    </xdr:to>
    <xdr:cxnSp macro="">
      <xdr:nvCxnSpPr>
        <xdr:cNvPr id="195" name="直線コネクタ 194"/>
        <xdr:cNvCxnSpPr/>
      </xdr:nvCxnSpPr>
      <xdr:spPr>
        <a:xfrm>
          <a:off x="4114800" y="14037373"/>
          <a:ext cx="8382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149923</xdr:rowOff>
    </xdr:from>
    <xdr:to>
      <xdr:col>6</xdr:col>
      <xdr:colOff>0</xdr:colOff>
      <xdr:row>81</xdr:row>
      <xdr:rowOff>162407</xdr:rowOff>
    </xdr:to>
    <xdr:cxnSp macro="">
      <xdr:nvCxnSpPr>
        <xdr:cNvPr id="198" name="直線コネクタ 197"/>
        <xdr:cNvCxnSpPr/>
      </xdr:nvCxnSpPr>
      <xdr:spPr>
        <a:xfrm flipV="1">
          <a:off x="3225800" y="14037373"/>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147482</xdr:rowOff>
    </xdr:from>
    <xdr:to>
      <xdr:col>4</xdr:col>
      <xdr:colOff>482600</xdr:colOff>
      <xdr:row>81</xdr:row>
      <xdr:rowOff>162407</xdr:rowOff>
    </xdr:to>
    <xdr:cxnSp macro="">
      <xdr:nvCxnSpPr>
        <xdr:cNvPr id="201" name="直線コネクタ 200"/>
        <xdr:cNvCxnSpPr/>
      </xdr:nvCxnSpPr>
      <xdr:spPr>
        <a:xfrm>
          <a:off x="2336800" y="14034932"/>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145897</xdr:rowOff>
    </xdr:from>
    <xdr:to>
      <xdr:col>3</xdr:col>
      <xdr:colOff>279400</xdr:colOff>
      <xdr:row>81</xdr:row>
      <xdr:rowOff>147482</xdr:rowOff>
    </xdr:to>
    <xdr:cxnSp macro="">
      <xdr:nvCxnSpPr>
        <xdr:cNvPr id="204" name="直線コネクタ 203"/>
        <xdr:cNvCxnSpPr/>
      </xdr:nvCxnSpPr>
      <xdr:spPr>
        <a:xfrm>
          <a:off x="1447800" y="1403334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122690</xdr:rowOff>
    </xdr:from>
    <xdr:to>
      <xdr:col>7</xdr:col>
      <xdr:colOff>203200</xdr:colOff>
      <xdr:row>82</xdr:row>
      <xdr:rowOff>52840</xdr:rowOff>
    </xdr:to>
    <xdr:sp macro="" textlink="">
      <xdr:nvSpPr>
        <xdr:cNvPr id="214" name="円/楕円 213"/>
        <xdr:cNvSpPr/>
      </xdr:nvSpPr>
      <xdr:spPr>
        <a:xfrm>
          <a:off x="4902200" y="14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94767</xdr:rowOff>
    </xdr:from>
    <xdr:ext cx="762000" cy="259045"/>
    <xdr:sp macro="" textlink="">
      <xdr:nvSpPr>
        <xdr:cNvPr id="215" name="人件費・物件費等の状況該当値テキスト"/>
        <xdr:cNvSpPr txBox="1"/>
      </xdr:nvSpPr>
      <xdr:spPr>
        <a:xfrm>
          <a:off x="5041900" y="13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99123</xdr:rowOff>
    </xdr:from>
    <xdr:to>
      <xdr:col>6</xdr:col>
      <xdr:colOff>50800</xdr:colOff>
      <xdr:row>82</xdr:row>
      <xdr:rowOff>29273</xdr:rowOff>
    </xdr:to>
    <xdr:sp macro="" textlink="">
      <xdr:nvSpPr>
        <xdr:cNvPr id="216" name="円/楕円 215"/>
        <xdr:cNvSpPr/>
      </xdr:nvSpPr>
      <xdr:spPr>
        <a:xfrm>
          <a:off x="4064000" y="139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14050</xdr:rowOff>
    </xdr:from>
    <xdr:ext cx="736600" cy="259045"/>
    <xdr:sp macro="" textlink="">
      <xdr:nvSpPr>
        <xdr:cNvPr id="217" name="テキスト ボックス 216"/>
        <xdr:cNvSpPr txBox="1"/>
      </xdr:nvSpPr>
      <xdr:spPr>
        <a:xfrm>
          <a:off x="3733800" y="1407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111607</xdr:rowOff>
    </xdr:from>
    <xdr:to>
      <xdr:col>4</xdr:col>
      <xdr:colOff>533400</xdr:colOff>
      <xdr:row>82</xdr:row>
      <xdr:rowOff>41757</xdr:rowOff>
    </xdr:to>
    <xdr:sp macro="" textlink="">
      <xdr:nvSpPr>
        <xdr:cNvPr id="218" name="円/楕円 217"/>
        <xdr:cNvSpPr/>
      </xdr:nvSpPr>
      <xdr:spPr>
        <a:xfrm>
          <a:off x="3175000" y="139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26534</xdr:rowOff>
    </xdr:from>
    <xdr:ext cx="762000" cy="259045"/>
    <xdr:sp macro="" textlink="">
      <xdr:nvSpPr>
        <xdr:cNvPr id="219" name="テキスト ボックス 218"/>
        <xdr:cNvSpPr txBox="1"/>
      </xdr:nvSpPr>
      <xdr:spPr>
        <a:xfrm>
          <a:off x="2844800" y="140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96682</xdr:rowOff>
    </xdr:from>
    <xdr:to>
      <xdr:col>3</xdr:col>
      <xdr:colOff>330200</xdr:colOff>
      <xdr:row>82</xdr:row>
      <xdr:rowOff>26832</xdr:rowOff>
    </xdr:to>
    <xdr:sp macro="" textlink="">
      <xdr:nvSpPr>
        <xdr:cNvPr id="220" name="円/楕円 219"/>
        <xdr:cNvSpPr/>
      </xdr:nvSpPr>
      <xdr:spPr>
        <a:xfrm>
          <a:off x="2286000" y="139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11609</xdr:rowOff>
    </xdr:from>
    <xdr:ext cx="762000" cy="259045"/>
    <xdr:sp macro="" textlink="">
      <xdr:nvSpPr>
        <xdr:cNvPr id="221" name="テキスト ボックス 220"/>
        <xdr:cNvSpPr txBox="1"/>
      </xdr:nvSpPr>
      <xdr:spPr>
        <a:xfrm>
          <a:off x="1955800" y="140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95097</xdr:rowOff>
    </xdr:from>
    <xdr:to>
      <xdr:col>2</xdr:col>
      <xdr:colOff>127000</xdr:colOff>
      <xdr:row>82</xdr:row>
      <xdr:rowOff>25247</xdr:rowOff>
    </xdr:to>
    <xdr:sp macro="" textlink="">
      <xdr:nvSpPr>
        <xdr:cNvPr id="222" name="円/楕円 221"/>
        <xdr:cNvSpPr/>
      </xdr:nvSpPr>
      <xdr:spPr>
        <a:xfrm>
          <a:off x="1397000" y="139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10024</xdr:rowOff>
    </xdr:from>
    <xdr:ext cx="762000" cy="259045"/>
    <xdr:sp macro="" textlink="">
      <xdr:nvSpPr>
        <xdr:cNvPr id="223" name="テキスト ボックス 222"/>
        <xdr:cNvSpPr txBox="1"/>
      </xdr:nvSpPr>
      <xdr:spPr>
        <a:xfrm>
          <a:off x="1066800" y="14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平成１７年３月合併時に、厳正な職務職階制度や行政給料表（二）を導入し、平成１８年度には、抜本的な給与構造改革を行った。さらに特殊勤務手当や住居手当の廃止・減額</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見直しを行い、給与制度の適正化に努めている。今後も国の給与や地域の民間給与を考慮しながら更なる給与制度の適正化に努める。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なお、</a:t>
          </a:r>
          <a:r>
            <a:rPr lang="ja-JP" altLang="en-US" sz="1100" b="0" i="0" u="none" strike="noStrike" baseline="0" smtClean="0">
              <a:solidFill>
                <a:schemeClr val="dk1"/>
              </a:solidFill>
              <a:latin typeface="+mn-lt"/>
              <a:ea typeface="+mn-ea"/>
              <a:cs typeface="+mn-cs"/>
            </a:rPr>
            <a:t>Ｈ２３及びＨ２４は、国家公務員の時限的な給与改定特例法による措置のため指数が１００を超えているが、特例法の終了により平成２３年以前と同水準になっている。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国家公務員の時限的な給与改定特例法による措置</a:t>
          </a:r>
          <a:r>
            <a:rPr lang="ja-JP" altLang="en-US" sz="1100" b="0" i="0" baseline="0">
              <a:solidFill>
                <a:schemeClr val="dk1"/>
              </a:solidFill>
              <a:effectLst/>
              <a:latin typeface="+mn-lt"/>
              <a:ea typeface="+mn-ea"/>
              <a:cs typeface="+mn-cs"/>
            </a:rPr>
            <a:t>が無いとした場合の参考値</a:t>
          </a:r>
          <a:r>
            <a:rPr lang="ja-JP" altLang="en-US" sz="1100" b="0" i="0" u="none" strike="noStrike" baseline="0" smtClean="0">
              <a:solidFill>
                <a:schemeClr val="dk1"/>
              </a:solidFill>
              <a:effectLst/>
              <a:latin typeface="+mn-lt"/>
              <a:ea typeface="+mn-ea"/>
              <a:cs typeface="+mn-cs"/>
            </a:rPr>
            <a:t>）</a:t>
          </a:r>
          <a:endParaRPr lang="en-US" altLang="ja-JP" sz="1100" b="0" i="0" u="none" strike="noStrike" baseline="0" smtClean="0">
            <a:solidFill>
              <a:schemeClr val="dk1"/>
            </a:solidFill>
            <a:effectLst/>
            <a:latin typeface="+mn-lt"/>
            <a:ea typeface="+mn-ea"/>
            <a:cs typeface="+mn-cs"/>
          </a:endParaRPr>
        </a:p>
        <a:p>
          <a:r>
            <a:rPr lang="ja-JP" altLang="en-US" sz="1100" b="0" i="0" u="none" strike="noStrike" baseline="0" smtClean="0">
              <a:solidFill>
                <a:schemeClr val="dk1"/>
              </a:solidFill>
              <a:effectLst/>
              <a:latin typeface="+mn-lt"/>
              <a:ea typeface="+mn-ea"/>
              <a:cs typeface="+mn-cs"/>
            </a:rPr>
            <a:t>　　　Ｈ２３：９８</a:t>
          </a:r>
          <a:r>
            <a:rPr lang="en-US" altLang="ja-JP" sz="1100" b="0" i="0" u="none" strike="noStrike" baseline="0" smtClean="0">
              <a:solidFill>
                <a:schemeClr val="dk1"/>
              </a:solidFill>
              <a:effectLst/>
              <a:latin typeface="+mn-lt"/>
              <a:ea typeface="+mn-ea"/>
              <a:cs typeface="+mn-cs"/>
            </a:rPr>
            <a:t>.</a:t>
          </a:r>
          <a:r>
            <a:rPr lang="ja-JP" altLang="en-US" sz="1100" b="0" i="0" u="none" strike="noStrike" baseline="0" smtClean="0">
              <a:solidFill>
                <a:schemeClr val="dk1"/>
              </a:solidFill>
              <a:effectLst/>
              <a:latin typeface="+mn-lt"/>
              <a:ea typeface="+mn-ea"/>
              <a:cs typeface="+mn-cs"/>
            </a:rPr>
            <a:t>６</a:t>
          </a:r>
          <a:endParaRPr lang="en-US" altLang="ja-JP" sz="1100" b="0" i="0" u="none" strike="noStrike" baseline="0" smtClean="0">
            <a:solidFill>
              <a:schemeClr val="dk1"/>
            </a:solidFill>
            <a:effectLst/>
            <a:latin typeface="+mn-lt"/>
            <a:ea typeface="+mn-ea"/>
            <a:cs typeface="+mn-cs"/>
          </a:endParaRPr>
        </a:p>
        <a:p>
          <a:r>
            <a:rPr lang="ja-JP" altLang="en-US" sz="1100" b="0" i="0" u="none" strike="noStrike" baseline="0" smtClean="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88</xdr:row>
      <xdr:rowOff>151674</xdr:rowOff>
    </xdr:to>
    <xdr:cxnSp macro="">
      <xdr:nvCxnSpPr>
        <xdr:cNvPr id="259" name="直線コネクタ 258"/>
        <xdr:cNvCxnSpPr/>
      </xdr:nvCxnSpPr>
      <xdr:spPr>
        <a:xfrm flipV="1">
          <a:off x="16179800" y="14653261"/>
          <a:ext cx="8382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103414</xdr:rowOff>
    </xdr:from>
    <xdr:to>
      <xdr:col>23</xdr:col>
      <xdr:colOff>406400</xdr:colOff>
      <xdr:row>88</xdr:row>
      <xdr:rowOff>151674</xdr:rowOff>
    </xdr:to>
    <xdr:cxnSp macro="">
      <xdr:nvCxnSpPr>
        <xdr:cNvPr id="262" name="直線コネクタ 261"/>
        <xdr:cNvCxnSpPr/>
      </xdr:nvCxnSpPr>
      <xdr:spPr>
        <a:xfrm>
          <a:off x="15290800" y="151910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88</xdr:row>
      <xdr:rowOff>103414</xdr:rowOff>
    </xdr:to>
    <xdr:cxnSp macro="">
      <xdr:nvCxnSpPr>
        <xdr:cNvPr id="265" name="直線コネクタ 264"/>
        <xdr:cNvCxnSpPr/>
      </xdr:nvCxnSpPr>
      <xdr:spPr>
        <a:xfrm>
          <a:off x="14401800" y="14639471"/>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85</xdr:row>
      <xdr:rowOff>73116</xdr:rowOff>
    </xdr:to>
    <xdr:cxnSp macro="">
      <xdr:nvCxnSpPr>
        <xdr:cNvPr id="268" name="直線コネクタ 267"/>
        <xdr:cNvCxnSpPr/>
      </xdr:nvCxnSpPr>
      <xdr:spPr>
        <a:xfrm flipV="1">
          <a:off x="13512800" y="1463947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8" name="円/楕円 27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9"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100874</xdr:rowOff>
    </xdr:from>
    <xdr:to>
      <xdr:col>23</xdr:col>
      <xdr:colOff>457200</xdr:colOff>
      <xdr:row>89</xdr:row>
      <xdr:rowOff>31024</xdr:rowOff>
    </xdr:to>
    <xdr:sp macro="" textlink="">
      <xdr:nvSpPr>
        <xdr:cNvPr id="280" name="円/楕円 279"/>
        <xdr:cNvSpPr/>
      </xdr:nvSpPr>
      <xdr:spPr>
        <a:xfrm>
          <a:off x="16129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15801</xdr:rowOff>
    </xdr:from>
    <xdr:ext cx="736600" cy="259045"/>
    <xdr:sp macro="" textlink="">
      <xdr:nvSpPr>
        <xdr:cNvPr id="281" name="テキスト ボックス 280"/>
        <xdr:cNvSpPr txBox="1"/>
      </xdr:nvSpPr>
      <xdr:spPr>
        <a:xfrm>
          <a:off x="15798800" y="1527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52614</xdr:rowOff>
    </xdr:from>
    <xdr:to>
      <xdr:col>22</xdr:col>
      <xdr:colOff>254000</xdr:colOff>
      <xdr:row>88</xdr:row>
      <xdr:rowOff>154214</xdr:rowOff>
    </xdr:to>
    <xdr:sp macro="" textlink="">
      <xdr:nvSpPr>
        <xdr:cNvPr id="282" name="円/楕円 281"/>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138991</xdr:rowOff>
    </xdr:from>
    <xdr:ext cx="762000" cy="259045"/>
    <xdr:sp macro="" textlink="">
      <xdr:nvSpPr>
        <xdr:cNvPr id="283" name="テキスト ボックス 282"/>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15421</xdr:rowOff>
    </xdr:from>
    <xdr:to>
      <xdr:col>21</xdr:col>
      <xdr:colOff>50800</xdr:colOff>
      <xdr:row>85</xdr:row>
      <xdr:rowOff>117021</xdr:rowOff>
    </xdr:to>
    <xdr:sp macro="" textlink="">
      <xdr:nvSpPr>
        <xdr:cNvPr id="284" name="円/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101798</xdr:rowOff>
    </xdr:from>
    <xdr:ext cx="762000" cy="259045"/>
    <xdr:sp macro="" textlink="">
      <xdr:nvSpPr>
        <xdr:cNvPr id="285" name="テキスト ボックス 284"/>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22316</xdr:rowOff>
    </xdr:from>
    <xdr:to>
      <xdr:col>19</xdr:col>
      <xdr:colOff>533400</xdr:colOff>
      <xdr:row>85</xdr:row>
      <xdr:rowOff>123916</xdr:rowOff>
    </xdr:to>
    <xdr:sp macro="" textlink="">
      <xdr:nvSpPr>
        <xdr:cNvPr id="286" name="円/楕円 285"/>
        <xdr:cNvSpPr/>
      </xdr:nvSpPr>
      <xdr:spPr>
        <a:xfrm>
          <a:off x="13462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108693</xdr:rowOff>
    </xdr:from>
    <xdr:ext cx="762000" cy="259045"/>
    <xdr:sp macro="" textlink="">
      <xdr:nvSpPr>
        <xdr:cNvPr id="287" name="テキスト ボックス 286"/>
        <xdr:cNvSpPr txBox="1"/>
      </xdr:nvSpPr>
      <xdr:spPr>
        <a:xfrm>
          <a:off x="13131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全国平均と比べて過大となっているが、これは、市町村合併（１市２町４村）により広範な地域をカバーするため、総合事務所、支所等の出先機関を多く有することや離島を多く有しているという地理的な特殊要因に加え、保育園や消防を直営で行っていることなどの要因により、人口千人当たりに対する職員数が他団体と比較して多くなっている。</a:t>
          </a:r>
          <a:endParaRPr lang="ja-JP" altLang="ja-JP" sz="1400">
            <a:effectLst/>
          </a:endParaRPr>
        </a:p>
        <a:p>
          <a:pPr rtl="0"/>
          <a:r>
            <a:rPr lang="ja-JP" altLang="ja-JP" sz="1100" b="0" i="0" baseline="0">
              <a:solidFill>
                <a:schemeClr val="dk1"/>
              </a:solidFill>
              <a:effectLst/>
              <a:latin typeface="+mn-lt"/>
              <a:ea typeface="+mn-ea"/>
              <a:cs typeface="+mn-cs"/>
            </a:rPr>
            <a:t>市町村合併後（Ｈ１７）は、新規採用職員の抑制や</a:t>
          </a:r>
          <a:r>
            <a:rPr lang="ja-JP" altLang="en-US" sz="1100" b="0" i="0" baseline="0">
              <a:solidFill>
                <a:schemeClr val="dk1"/>
              </a:solidFill>
              <a:effectLst/>
              <a:latin typeface="+mn-lt"/>
              <a:ea typeface="+mn-ea"/>
              <a:cs typeface="+mn-cs"/>
            </a:rPr>
            <a:t>早期</a:t>
          </a:r>
          <a:r>
            <a:rPr lang="ja-JP" altLang="ja-JP" sz="1100" b="0" i="0" baseline="0">
              <a:solidFill>
                <a:schemeClr val="dk1"/>
              </a:solidFill>
              <a:effectLst/>
              <a:latin typeface="+mn-lt"/>
              <a:ea typeface="+mn-ea"/>
              <a:cs typeface="+mn-cs"/>
            </a:rPr>
            <a:t>退職</a:t>
          </a:r>
          <a:r>
            <a:rPr lang="ja-JP" altLang="en-US" sz="1100" b="0" i="0" baseline="0">
              <a:solidFill>
                <a:schemeClr val="dk1"/>
              </a:solidFill>
              <a:effectLst/>
              <a:latin typeface="+mn-lt"/>
              <a:ea typeface="+mn-ea"/>
              <a:cs typeface="+mn-cs"/>
            </a:rPr>
            <a:t>募集</a:t>
          </a:r>
          <a:r>
            <a:rPr lang="ja-JP" altLang="ja-JP" sz="1100" b="0" i="0" baseline="0">
              <a:solidFill>
                <a:schemeClr val="dk1"/>
              </a:solidFill>
              <a:effectLst/>
              <a:latin typeface="+mn-lt"/>
              <a:ea typeface="+mn-ea"/>
              <a:cs typeface="+mn-cs"/>
            </a:rPr>
            <a:t>等により人員削減を行っており、平成１７年度から平成２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年度までに一般行政部門の</a:t>
          </a:r>
          <a:r>
            <a:rPr lang="ja-JP" altLang="ja-JP" sz="1100" b="0" i="0" baseline="0">
              <a:solidFill>
                <a:sysClr val="windowText" lastClr="000000"/>
              </a:solidFill>
              <a:effectLst/>
              <a:latin typeface="+mn-lt"/>
              <a:ea typeface="+mn-ea"/>
              <a:cs typeface="+mn-cs"/>
            </a:rPr>
            <a:t>職員を</a:t>
          </a:r>
          <a:r>
            <a:rPr lang="ja-JP" altLang="en-US" sz="1100" b="0" i="0" baseline="0">
              <a:solidFill>
                <a:sysClr val="windowText" lastClr="000000"/>
              </a:solidFill>
              <a:effectLst/>
              <a:latin typeface="+mn-lt"/>
              <a:ea typeface="+mn-ea"/>
              <a:cs typeface="+mn-cs"/>
            </a:rPr>
            <a:t>１４０</a:t>
          </a:r>
          <a:r>
            <a:rPr lang="ja-JP" altLang="ja-JP" sz="1100" b="0" i="0" baseline="0">
              <a:solidFill>
                <a:sysClr val="windowText" lastClr="000000"/>
              </a:solidFill>
              <a:effectLst/>
              <a:latin typeface="+mn-lt"/>
              <a:ea typeface="+mn-ea"/>
              <a:cs typeface="+mn-cs"/>
            </a:rPr>
            <a:t>人削減</a:t>
          </a:r>
          <a:r>
            <a:rPr lang="ja-JP" altLang="ja-JP" sz="1100" b="0" i="0" baseline="0">
              <a:solidFill>
                <a:schemeClr val="dk1"/>
              </a:solidFill>
              <a:effectLst/>
              <a:latin typeface="+mn-lt"/>
              <a:ea typeface="+mn-ea"/>
              <a:cs typeface="+mn-cs"/>
            </a:rPr>
            <a:t>した。今後</a:t>
          </a:r>
          <a:r>
            <a:rPr lang="ja-JP" altLang="en-US" sz="1100" b="0" i="0" baseline="0">
              <a:solidFill>
                <a:schemeClr val="dk1"/>
              </a:solidFill>
              <a:effectLst/>
              <a:latin typeface="+mn-lt"/>
              <a:ea typeface="+mn-ea"/>
              <a:cs typeface="+mn-cs"/>
            </a:rPr>
            <a:t>は、総合事務所のあり方について検討を行っていくとともに、</a:t>
          </a:r>
          <a:r>
            <a:rPr lang="ja-JP" altLang="ja-JP" sz="1100" b="0" i="0" baseline="0">
              <a:solidFill>
                <a:schemeClr val="dk1"/>
              </a:solidFill>
              <a:effectLst/>
              <a:latin typeface="+mn-lt"/>
              <a:ea typeface="+mn-ea"/>
              <a:cs typeface="+mn-cs"/>
            </a:rPr>
            <a:t>引き続き、民間委託や採用抑制、早期退職募集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16389</xdr:rowOff>
    </xdr:from>
    <xdr:to>
      <xdr:col>24</xdr:col>
      <xdr:colOff>558800</xdr:colOff>
      <xdr:row>64</xdr:row>
      <xdr:rowOff>55456</xdr:rowOff>
    </xdr:to>
    <xdr:cxnSp macro="">
      <xdr:nvCxnSpPr>
        <xdr:cNvPr id="324" name="直線コネクタ 323"/>
        <xdr:cNvCxnSpPr/>
      </xdr:nvCxnSpPr>
      <xdr:spPr>
        <a:xfrm flipV="1">
          <a:off x="16179800" y="1098918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55456</xdr:rowOff>
    </xdr:from>
    <xdr:to>
      <xdr:col>23</xdr:col>
      <xdr:colOff>406400</xdr:colOff>
      <xdr:row>64</xdr:row>
      <xdr:rowOff>58904</xdr:rowOff>
    </xdr:to>
    <xdr:cxnSp macro="">
      <xdr:nvCxnSpPr>
        <xdr:cNvPr id="327" name="直線コネクタ 326"/>
        <xdr:cNvCxnSpPr/>
      </xdr:nvCxnSpPr>
      <xdr:spPr>
        <a:xfrm flipV="1">
          <a:off x="15290800" y="110282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58904</xdr:rowOff>
    </xdr:from>
    <xdr:to>
      <xdr:col>22</xdr:col>
      <xdr:colOff>203200</xdr:colOff>
      <xdr:row>64</xdr:row>
      <xdr:rowOff>70394</xdr:rowOff>
    </xdr:to>
    <xdr:cxnSp macro="">
      <xdr:nvCxnSpPr>
        <xdr:cNvPr id="330" name="直線コネクタ 329"/>
        <xdr:cNvCxnSpPr/>
      </xdr:nvCxnSpPr>
      <xdr:spPr>
        <a:xfrm flipV="1">
          <a:off x="14401800" y="1103170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57755</xdr:rowOff>
    </xdr:from>
    <xdr:to>
      <xdr:col>21</xdr:col>
      <xdr:colOff>0</xdr:colOff>
      <xdr:row>64</xdr:row>
      <xdr:rowOff>70394</xdr:rowOff>
    </xdr:to>
    <xdr:cxnSp macro="">
      <xdr:nvCxnSpPr>
        <xdr:cNvPr id="333" name="直線コネクタ 332"/>
        <xdr:cNvCxnSpPr/>
      </xdr:nvCxnSpPr>
      <xdr:spPr>
        <a:xfrm>
          <a:off x="13512800" y="1103055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137039</xdr:rowOff>
    </xdr:from>
    <xdr:to>
      <xdr:col>24</xdr:col>
      <xdr:colOff>609600</xdr:colOff>
      <xdr:row>64</xdr:row>
      <xdr:rowOff>67189</xdr:rowOff>
    </xdr:to>
    <xdr:sp macro="" textlink="">
      <xdr:nvSpPr>
        <xdr:cNvPr id="343" name="円/楕円 342"/>
        <xdr:cNvSpPr/>
      </xdr:nvSpPr>
      <xdr:spPr>
        <a:xfrm>
          <a:off x="169672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109116</xdr:rowOff>
    </xdr:from>
    <xdr:ext cx="762000" cy="259045"/>
    <xdr:sp macro="" textlink="">
      <xdr:nvSpPr>
        <xdr:cNvPr id="344" name="定員管理の状況該当値テキスト"/>
        <xdr:cNvSpPr txBox="1"/>
      </xdr:nvSpPr>
      <xdr:spPr>
        <a:xfrm>
          <a:off x="17106900" y="109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4656</xdr:rowOff>
    </xdr:from>
    <xdr:to>
      <xdr:col>23</xdr:col>
      <xdr:colOff>457200</xdr:colOff>
      <xdr:row>64</xdr:row>
      <xdr:rowOff>106256</xdr:rowOff>
    </xdr:to>
    <xdr:sp macro="" textlink="">
      <xdr:nvSpPr>
        <xdr:cNvPr id="345" name="円/楕円 344"/>
        <xdr:cNvSpPr/>
      </xdr:nvSpPr>
      <xdr:spPr>
        <a:xfrm>
          <a:off x="16129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91033</xdr:rowOff>
    </xdr:from>
    <xdr:ext cx="736600" cy="259045"/>
    <xdr:sp macro="" textlink="">
      <xdr:nvSpPr>
        <xdr:cNvPr id="346" name="テキスト ボックス 345"/>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8104</xdr:rowOff>
    </xdr:from>
    <xdr:to>
      <xdr:col>22</xdr:col>
      <xdr:colOff>254000</xdr:colOff>
      <xdr:row>64</xdr:row>
      <xdr:rowOff>109704</xdr:rowOff>
    </xdr:to>
    <xdr:sp macro="" textlink="">
      <xdr:nvSpPr>
        <xdr:cNvPr id="347" name="円/楕円 346"/>
        <xdr:cNvSpPr/>
      </xdr:nvSpPr>
      <xdr:spPr>
        <a:xfrm>
          <a:off x="15240000" y="10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94481</xdr:rowOff>
    </xdr:from>
    <xdr:ext cx="762000" cy="259045"/>
    <xdr:sp macro="" textlink="">
      <xdr:nvSpPr>
        <xdr:cNvPr id="348" name="テキスト ボックス 347"/>
        <xdr:cNvSpPr txBox="1"/>
      </xdr:nvSpPr>
      <xdr:spPr>
        <a:xfrm>
          <a:off x="14909800" y="110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19594</xdr:rowOff>
    </xdr:from>
    <xdr:to>
      <xdr:col>21</xdr:col>
      <xdr:colOff>50800</xdr:colOff>
      <xdr:row>64</xdr:row>
      <xdr:rowOff>121194</xdr:rowOff>
    </xdr:to>
    <xdr:sp macro="" textlink="">
      <xdr:nvSpPr>
        <xdr:cNvPr id="349" name="円/楕円 348"/>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50" name="テキスト ボックス 349"/>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6955</xdr:rowOff>
    </xdr:from>
    <xdr:to>
      <xdr:col>19</xdr:col>
      <xdr:colOff>533400</xdr:colOff>
      <xdr:row>64</xdr:row>
      <xdr:rowOff>108555</xdr:rowOff>
    </xdr:to>
    <xdr:sp macro="" textlink="">
      <xdr:nvSpPr>
        <xdr:cNvPr id="351" name="円/楕円 350"/>
        <xdr:cNvSpPr/>
      </xdr:nvSpPr>
      <xdr:spPr>
        <a:xfrm>
          <a:off x="13462000" y="109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93332</xdr:rowOff>
    </xdr:from>
    <xdr:ext cx="762000" cy="259045"/>
    <xdr:sp macro="" textlink="">
      <xdr:nvSpPr>
        <xdr:cNvPr id="352" name="テキスト ボックス 351"/>
        <xdr:cNvSpPr txBox="1"/>
      </xdr:nvSpPr>
      <xdr:spPr>
        <a:xfrm>
          <a:off x="13131800" y="110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類似団体平均を若干下回っているものの</a:t>
          </a:r>
          <a:r>
            <a:rPr lang="ja-JP" altLang="en-US" sz="1100" b="0" i="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比率は</a:t>
          </a:r>
          <a:r>
            <a:rPr lang="ja-JP" altLang="ja-JP" sz="1100" b="0" i="0" baseline="0">
              <a:solidFill>
                <a:schemeClr val="dk1"/>
              </a:solidFill>
              <a:effectLst/>
              <a:latin typeface="+mn-lt"/>
              <a:ea typeface="+mn-ea"/>
              <a:cs typeface="+mn-cs"/>
            </a:rPr>
            <a:t>年々改善している。平成１９年度から３年間公的資金補償金免除繰上償還</a:t>
          </a:r>
          <a:r>
            <a:rPr lang="ja-JP" altLang="en-US" sz="1100" b="0" i="0" baseline="0">
              <a:solidFill>
                <a:schemeClr val="dk1"/>
              </a:solidFill>
              <a:effectLst/>
              <a:latin typeface="+mn-lt"/>
              <a:ea typeface="+mn-ea"/>
              <a:cs typeface="+mn-cs"/>
            </a:rPr>
            <a:t>を行うとともに、</a:t>
          </a:r>
          <a:r>
            <a:rPr lang="ja-JP" altLang="ja-JP" sz="1100" b="0" i="0" baseline="0">
              <a:solidFill>
                <a:schemeClr val="dk1"/>
              </a:solidFill>
              <a:effectLst/>
              <a:latin typeface="+mn-lt"/>
              <a:ea typeface="+mn-ea"/>
              <a:cs typeface="+mn-cs"/>
            </a:rPr>
            <a:t>継続的</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地方債発行額の抑制などに取り組んで</a:t>
          </a:r>
          <a:r>
            <a:rPr lang="ja-JP" altLang="en-US" sz="1100" b="0" i="0" baseline="0">
              <a:solidFill>
                <a:schemeClr val="dk1"/>
              </a:solidFill>
              <a:effectLst/>
              <a:latin typeface="+mn-lt"/>
              <a:ea typeface="+mn-ea"/>
              <a:cs typeface="+mn-cs"/>
            </a:rPr>
            <a:t>いるが、一方では、</a:t>
          </a:r>
          <a:r>
            <a:rPr lang="ja-JP" altLang="ja-JP" sz="1100" b="0" i="0" baseline="0">
              <a:solidFill>
                <a:schemeClr val="dk1"/>
              </a:solidFill>
              <a:effectLst/>
              <a:latin typeface="+mn-lt"/>
              <a:ea typeface="+mn-ea"/>
              <a:cs typeface="+mn-cs"/>
            </a:rPr>
            <a:t>平成２７年度からの普通交付税の漸減開始に備え、償還年限</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調整</a:t>
          </a:r>
          <a:r>
            <a:rPr lang="ja-JP" altLang="en-US" sz="1100" b="0" i="0" baseline="0">
              <a:solidFill>
                <a:schemeClr val="dk1"/>
              </a:solidFill>
              <a:effectLst/>
              <a:latin typeface="+mn-lt"/>
              <a:ea typeface="+mn-ea"/>
              <a:cs typeface="+mn-cs"/>
            </a:rPr>
            <a:t>などを行ってきた結果</a:t>
          </a:r>
          <a:r>
            <a:rPr lang="ja-JP" altLang="ja-JP" sz="1100" b="0" i="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元利償還金は</a:t>
          </a:r>
          <a:r>
            <a:rPr lang="ja-JP" altLang="ja-JP" sz="1100" b="0" i="0" baseline="0">
              <a:solidFill>
                <a:schemeClr val="dk1"/>
              </a:solidFill>
              <a:effectLst/>
              <a:latin typeface="+mn-lt"/>
              <a:ea typeface="+mn-ea"/>
              <a:cs typeface="+mn-cs"/>
            </a:rPr>
            <a:t>近年</a:t>
          </a:r>
          <a:r>
            <a:rPr lang="ja-JP" altLang="ja-JP" sz="1100" baseline="0">
              <a:solidFill>
                <a:schemeClr val="dk1"/>
              </a:solidFill>
              <a:effectLst/>
              <a:latin typeface="+mn-lt"/>
              <a:ea typeface="+mn-ea"/>
              <a:cs typeface="+mn-cs"/>
            </a:rPr>
            <a:t>同程度で推移している</a:t>
          </a:r>
          <a:r>
            <a:rPr lang="ja-JP" altLang="en-US" sz="1100" baseline="0">
              <a:solidFill>
                <a:schemeClr val="dk1"/>
              </a:solidFill>
              <a:effectLst/>
              <a:latin typeface="+mn-lt"/>
              <a:ea typeface="+mn-ea"/>
              <a:cs typeface="+mn-cs"/>
            </a:rPr>
            <a:t>。しかしながら</a:t>
          </a:r>
          <a:r>
            <a:rPr lang="ja-JP" altLang="ja-JP" sz="1100" baseline="0">
              <a:solidFill>
                <a:schemeClr val="dk1"/>
              </a:solidFill>
              <a:effectLst/>
              <a:latin typeface="+mn-lt"/>
              <a:ea typeface="+mn-ea"/>
              <a:cs typeface="+mn-cs"/>
            </a:rPr>
            <a:t>、過疎対策事業債や合併特例事業債、臨時財政対策債など</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交付税算入率の高い地方債の占める割合が増加傾向にある</a:t>
          </a:r>
          <a:r>
            <a:rPr lang="ja-JP" altLang="en-US" sz="1100" baseline="0">
              <a:solidFill>
                <a:schemeClr val="dk1"/>
              </a:solidFill>
              <a:effectLst/>
              <a:latin typeface="+mn-lt"/>
              <a:ea typeface="+mn-ea"/>
              <a:cs typeface="+mn-cs"/>
            </a:rPr>
            <a:t>ことが比率の改善の要因となっている。</a:t>
          </a:r>
          <a:r>
            <a:rPr lang="ja-JP" altLang="ja-JP" sz="1100" b="0" i="0" baseline="0">
              <a:solidFill>
                <a:schemeClr val="dk1"/>
              </a:solidFill>
              <a:effectLst/>
              <a:latin typeface="+mn-lt"/>
              <a:ea typeface="+mn-ea"/>
              <a:cs typeface="+mn-cs"/>
            </a:rPr>
            <a:t>今後も引き続き予算編成時における地方債発行額の上限設定や建設事業の見直しによる地方債発行額の抑制を行い、公債費等義務的経費の削減を中心とする行財政改革を進め、財政の健全化に努める。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3810</xdr:rowOff>
    </xdr:to>
    <xdr:cxnSp macro="">
      <xdr:nvCxnSpPr>
        <xdr:cNvPr id="382" name="直線コネクタ 381"/>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40005</xdr:rowOff>
    </xdr:to>
    <xdr:cxnSp macro="">
      <xdr:nvCxnSpPr>
        <xdr:cNvPr id="385" name="直線コネクタ 384"/>
        <xdr:cNvCxnSpPr/>
      </xdr:nvCxnSpPr>
      <xdr:spPr>
        <a:xfrm flipV="1">
          <a:off x="15290800" y="7033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100330</xdr:rowOff>
    </xdr:to>
    <xdr:cxnSp macro="">
      <xdr:nvCxnSpPr>
        <xdr:cNvPr id="388" name="直線コネクタ 387"/>
        <xdr:cNvCxnSpPr/>
      </xdr:nvCxnSpPr>
      <xdr:spPr>
        <a:xfrm flipV="1">
          <a:off x="14401800" y="70694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25400</xdr:rowOff>
    </xdr:to>
    <xdr:cxnSp macro="">
      <xdr:nvCxnSpPr>
        <xdr:cNvPr id="391" name="直線コネクタ 390"/>
        <xdr:cNvCxnSpPr/>
      </xdr:nvCxnSpPr>
      <xdr:spPr>
        <a:xfrm flipV="1">
          <a:off x="13512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1" name="円/楕円 40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2"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3" name="円/楕円 402"/>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4" name="テキスト ボックス 403"/>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405" name="円/楕円 404"/>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75582</xdr:rowOff>
    </xdr:from>
    <xdr:ext cx="762000" cy="259045"/>
    <xdr:sp macro="" textlink="">
      <xdr:nvSpPr>
        <xdr:cNvPr id="406" name="テキスト ボックス 405"/>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7" name="円/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8" name="テキスト ボックス 40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9" name="円/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0" name="テキスト ボックス 409"/>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平成２４年度までは、</a:t>
          </a:r>
          <a:r>
            <a:rPr lang="ja-JP" altLang="ja-JP" sz="1100" b="0" i="0" baseline="0">
              <a:solidFill>
                <a:schemeClr val="dk1"/>
              </a:solidFill>
              <a:effectLst/>
              <a:latin typeface="+mn-lt"/>
              <a:ea typeface="+mn-ea"/>
              <a:cs typeface="+mn-cs"/>
            </a:rPr>
            <a:t>平成１９年度から３年間行った公的資金補償金免除繰上償還や</a:t>
          </a:r>
          <a:r>
            <a:rPr lang="ja-JP" altLang="en-US" sz="1100" b="0" i="0" baseline="0">
              <a:solidFill>
                <a:schemeClr val="dk1"/>
              </a:solidFill>
              <a:effectLst/>
              <a:latin typeface="+mn-lt"/>
              <a:ea typeface="+mn-ea"/>
              <a:cs typeface="+mn-cs"/>
            </a:rPr>
            <a:t>継続的に行っている</a:t>
          </a:r>
          <a:r>
            <a:rPr lang="ja-JP" altLang="ja-JP" sz="1100" b="0" i="0" baseline="0">
              <a:solidFill>
                <a:schemeClr val="dk1"/>
              </a:solidFill>
              <a:effectLst/>
              <a:latin typeface="+mn-lt"/>
              <a:ea typeface="+mn-ea"/>
              <a:cs typeface="+mn-cs"/>
            </a:rPr>
            <a:t>地方債発行額の抑制</a:t>
          </a:r>
          <a:r>
            <a:rPr lang="ja-JP" altLang="en-US" sz="1100" b="0" i="0" baseline="0">
              <a:solidFill>
                <a:schemeClr val="dk1"/>
              </a:solidFill>
              <a:effectLst/>
              <a:latin typeface="+mn-lt"/>
              <a:ea typeface="+mn-ea"/>
              <a:cs typeface="+mn-cs"/>
            </a:rPr>
            <a:t>などに</a:t>
          </a:r>
          <a:r>
            <a:rPr lang="ja-JP" altLang="ja-JP" sz="1100" b="0" i="0" baseline="0">
              <a:solidFill>
                <a:schemeClr val="dk1"/>
              </a:solidFill>
              <a:effectLst/>
              <a:latin typeface="+mn-lt"/>
              <a:ea typeface="+mn-ea"/>
              <a:cs typeface="+mn-cs"/>
            </a:rPr>
            <a:t>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地方債残高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してきたことなどから、比率は</a:t>
          </a:r>
          <a:r>
            <a:rPr lang="ja-JP" altLang="ja-JP" sz="1100" b="0" i="0" baseline="0">
              <a:solidFill>
                <a:schemeClr val="dk1"/>
              </a:solidFill>
              <a:effectLst/>
              <a:latin typeface="+mn-lt"/>
              <a:ea typeface="+mn-ea"/>
              <a:cs typeface="+mn-cs"/>
            </a:rPr>
            <a:t>年々</a:t>
          </a:r>
          <a:r>
            <a:rPr lang="ja-JP" altLang="en-US" sz="1100" b="0" i="0" baseline="0">
              <a:solidFill>
                <a:schemeClr val="dk1"/>
              </a:solidFill>
              <a:effectLst/>
              <a:latin typeface="+mn-lt"/>
              <a:ea typeface="+mn-ea"/>
              <a:cs typeface="+mn-cs"/>
            </a:rPr>
            <a:t>改善している。平成２５年度は、地方債残高は</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減少しているものの、同年に発生した豪雨災害からの復旧・復興事業の実施による財源不足を補うため、財政調整基金を取り崩したことや、年度末の資金繰りのため基金繰替運用を行ったことなどから、充当可能基金が減少したことにより悪化している。ただし、</a:t>
          </a:r>
          <a:r>
            <a:rPr lang="ja-JP" altLang="ja-JP" sz="1100" b="0" i="0" baseline="0">
              <a:solidFill>
                <a:schemeClr val="dk1"/>
              </a:solidFill>
              <a:effectLst/>
              <a:latin typeface="+mn-lt"/>
              <a:ea typeface="+mn-ea"/>
              <a:cs typeface="+mn-cs"/>
            </a:rPr>
            <a:t>類似団体・全国市町村・山口県市町</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平均を上回って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今後も引き続き予算編成時における地方債発行額の上限設定や建設事業の見直しによる地方債発行額の抑制を行い、公債費等義務的経費の削減を中心とする行財政改革を進め、財政の健全化に努める。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105442</xdr:rowOff>
    </xdr:from>
    <xdr:to>
      <xdr:col>24</xdr:col>
      <xdr:colOff>558800</xdr:colOff>
      <xdr:row>16</xdr:row>
      <xdr:rowOff>124142</xdr:rowOff>
    </xdr:to>
    <xdr:cxnSp macro="">
      <xdr:nvCxnSpPr>
        <xdr:cNvPr id="440" name="直線コネクタ 439"/>
        <xdr:cNvCxnSpPr/>
      </xdr:nvCxnSpPr>
      <xdr:spPr>
        <a:xfrm>
          <a:off x="16179800" y="2848642"/>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105442</xdr:rowOff>
    </xdr:from>
    <xdr:to>
      <xdr:col>23</xdr:col>
      <xdr:colOff>406400</xdr:colOff>
      <xdr:row>16</xdr:row>
      <xdr:rowOff>118713</xdr:rowOff>
    </xdr:to>
    <xdr:cxnSp macro="">
      <xdr:nvCxnSpPr>
        <xdr:cNvPr id="443" name="直線コネクタ 442"/>
        <xdr:cNvCxnSpPr/>
      </xdr:nvCxnSpPr>
      <xdr:spPr>
        <a:xfrm flipV="1">
          <a:off x="15290800" y="284864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118713</xdr:rowOff>
    </xdr:from>
    <xdr:to>
      <xdr:col>22</xdr:col>
      <xdr:colOff>203200</xdr:colOff>
      <xdr:row>17</xdr:row>
      <xdr:rowOff>32925</xdr:rowOff>
    </xdr:to>
    <xdr:cxnSp macro="">
      <xdr:nvCxnSpPr>
        <xdr:cNvPr id="446" name="直線コネクタ 445"/>
        <xdr:cNvCxnSpPr/>
      </xdr:nvCxnSpPr>
      <xdr:spPr>
        <a:xfrm flipV="1">
          <a:off x="14401800" y="2861913"/>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32925</xdr:rowOff>
    </xdr:from>
    <xdr:to>
      <xdr:col>21</xdr:col>
      <xdr:colOff>0</xdr:colOff>
      <xdr:row>17</xdr:row>
      <xdr:rowOff>136684</xdr:rowOff>
    </xdr:to>
    <xdr:cxnSp macro="">
      <xdr:nvCxnSpPr>
        <xdr:cNvPr id="449" name="直線コネクタ 448"/>
        <xdr:cNvCxnSpPr/>
      </xdr:nvCxnSpPr>
      <xdr:spPr>
        <a:xfrm flipV="1">
          <a:off x="13512800" y="2947575"/>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73342</xdr:rowOff>
    </xdr:from>
    <xdr:to>
      <xdr:col>24</xdr:col>
      <xdr:colOff>609600</xdr:colOff>
      <xdr:row>17</xdr:row>
      <xdr:rowOff>3492</xdr:rowOff>
    </xdr:to>
    <xdr:sp macro="" textlink="">
      <xdr:nvSpPr>
        <xdr:cNvPr id="459" name="円/楕円 458"/>
        <xdr:cNvSpPr/>
      </xdr:nvSpPr>
      <xdr:spPr>
        <a:xfrm>
          <a:off x="169672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89869</xdr:rowOff>
    </xdr:from>
    <xdr:ext cx="762000" cy="259045"/>
    <xdr:sp macro="" textlink="">
      <xdr:nvSpPr>
        <xdr:cNvPr id="460" name="将来負担の状況該当値テキスト"/>
        <xdr:cNvSpPr txBox="1"/>
      </xdr:nvSpPr>
      <xdr:spPr>
        <a:xfrm>
          <a:off x="17106900" y="266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54642</xdr:rowOff>
    </xdr:from>
    <xdr:to>
      <xdr:col>23</xdr:col>
      <xdr:colOff>457200</xdr:colOff>
      <xdr:row>16</xdr:row>
      <xdr:rowOff>156242</xdr:rowOff>
    </xdr:to>
    <xdr:sp macro="" textlink="">
      <xdr:nvSpPr>
        <xdr:cNvPr id="461" name="円/楕円 460"/>
        <xdr:cNvSpPr/>
      </xdr:nvSpPr>
      <xdr:spPr>
        <a:xfrm>
          <a:off x="16129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62" name="テキスト ボックス 461"/>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67913</xdr:rowOff>
    </xdr:from>
    <xdr:to>
      <xdr:col>22</xdr:col>
      <xdr:colOff>254000</xdr:colOff>
      <xdr:row>16</xdr:row>
      <xdr:rowOff>169513</xdr:rowOff>
    </xdr:to>
    <xdr:sp macro="" textlink="">
      <xdr:nvSpPr>
        <xdr:cNvPr id="463" name="円/楕円 462"/>
        <xdr:cNvSpPr/>
      </xdr:nvSpPr>
      <xdr:spPr>
        <a:xfrm>
          <a:off x="15240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8240</xdr:rowOff>
    </xdr:from>
    <xdr:ext cx="762000" cy="259045"/>
    <xdr:sp macro="" textlink="">
      <xdr:nvSpPr>
        <xdr:cNvPr id="464" name="テキスト ボックス 463"/>
        <xdr:cNvSpPr txBox="1"/>
      </xdr:nvSpPr>
      <xdr:spPr>
        <a:xfrm>
          <a:off x="14909800" y="25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153575</xdr:rowOff>
    </xdr:from>
    <xdr:to>
      <xdr:col>21</xdr:col>
      <xdr:colOff>50800</xdr:colOff>
      <xdr:row>17</xdr:row>
      <xdr:rowOff>83725</xdr:rowOff>
    </xdr:to>
    <xdr:sp macro="" textlink="">
      <xdr:nvSpPr>
        <xdr:cNvPr id="465" name="円/楕円 464"/>
        <xdr:cNvSpPr/>
      </xdr:nvSpPr>
      <xdr:spPr>
        <a:xfrm>
          <a:off x="14351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93902</xdr:rowOff>
    </xdr:from>
    <xdr:ext cx="762000" cy="259045"/>
    <xdr:sp macro="" textlink="">
      <xdr:nvSpPr>
        <xdr:cNvPr id="466" name="テキスト ボックス 465"/>
        <xdr:cNvSpPr txBox="1"/>
      </xdr:nvSpPr>
      <xdr:spPr>
        <a:xfrm>
          <a:off x="14020800" y="266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85884</xdr:rowOff>
    </xdr:from>
    <xdr:to>
      <xdr:col>19</xdr:col>
      <xdr:colOff>533400</xdr:colOff>
      <xdr:row>18</xdr:row>
      <xdr:rowOff>16034</xdr:rowOff>
    </xdr:to>
    <xdr:sp macro="" textlink="">
      <xdr:nvSpPr>
        <xdr:cNvPr id="467" name="円/楕円 466"/>
        <xdr:cNvSpPr/>
      </xdr:nvSpPr>
      <xdr:spPr>
        <a:xfrm>
          <a:off x="13462000" y="30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26211</xdr:rowOff>
    </xdr:from>
    <xdr:ext cx="762000" cy="259045"/>
    <xdr:sp macro="" textlink="">
      <xdr:nvSpPr>
        <xdr:cNvPr id="468" name="テキスト ボックス 467"/>
        <xdr:cNvSpPr txBox="1"/>
      </xdr:nvSpPr>
      <xdr:spPr>
        <a:xfrm>
          <a:off x="13131800" y="27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52,430
52,090
698.79
36,535,645
35,162,855
438,468
20,500,704
31,519,353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人件費に係る経常収支比率は近年同水準で推移しているが、人件費や公営企業会計の人件費に充てる繰出金といった人件費に準ずる費用を合計した場合の人口１人あたりの歳出決算額</a:t>
          </a:r>
          <a:r>
            <a:rPr lang="ja-JP" altLang="en-US" sz="1100" b="0" i="0" baseline="0">
              <a:solidFill>
                <a:schemeClr val="dk1"/>
              </a:solidFill>
              <a:effectLst/>
              <a:latin typeface="+mn-lt"/>
              <a:ea typeface="+mn-ea"/>
              <a:cs typeface="+mn-cs"/>
            </a:rPr>
            <a:t>は１２３千円となっており、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の７２千円</a:t>
          </a:r>
          <a:r>
            <a:rPr lang="ja-JP" altLang="ja-JP" sz="1100" b="0" i="0" baseline="0">
              <a:solidFill>
                <a:schemeClr val="dk1"/>
              </a:solidFill>
              <a:effectLst/>
              <a:latin typeface="+mn-lt"/>
              <a:ea typeface="+mn-ea"/>
              <a:cs typeface="+mn-cs"/>
            </a:rPr>
            <a:t>を大きく上回っている。これは、市町村合併の影響により職員数が過大となっていることによるものであり、今後も引き続き、定員</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適正化による人件費の削減に努める。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43180</xdr:rowOff>
    </xdr:to>
    <xdr:cxnSp macro="">
      <xdr:nvCxnSpPr>
        <xdr:cNvPr id="65" name="直線コネクタ 64"/>
        <xdr:cNvCxnSpPr/>
      </xdr:nvCxnSpPr>
      <xdr:spPr>
        <a:xfrm>
          <a:off x="3987800" y="653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50800</xdr:rowOff>
    </xdr:to>
    <xdr:cxnSp macro="">
      <xdr:nvCxnSpPr>
        <xdr:cNvPr id="68" name="直線コネクタ 67"/>
        <xdr:cNvCxnSpPr/>
      </xdr:nvCxnSpPr>
      <xdr:spPr>
        <a:xfrm flipV="1">
          <a:off x="3098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50800</xdr:rowOff>
    </xdr:to>
    <xdr:cxnSp macro="">
      <xdr:nvCxnSpPr>
        <xdr:cNvPr id="71" name="直線コネクタ 70"/>
        <xdr:cNvCxnSpPr/>
      </xdr:nvCxnSpPr>
      <xdr:spPr>
        <a:xfrm>
          <a:off x="2209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149860</xdr:rowOff>
    </xdr:to>
    <xdr:cxnSp macro="">
      <xdr:nvCxnSpPr>
        <xdr:cNvPr id="74" name="直線コネクタ 73"/>
        <xdr:cNvCxnSpPr/>
      </xdr:nvCxnSpPr>
      <xdr:spPr>
        <a:xfrm flipV="1">
          <a:off x="1320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4" name="円/楕円 83"/>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5"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6" name="円/楕円 85"/>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7" name="テキスト ボックス 86"/>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9" name="テキスト ボックス 88"/>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0" name="円/楕円 89"/>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1" name="テキスト ボックス 90"/>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2" name="円/楕円 91"/>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3" name="テキスト ボックス 92"/>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物件費に係る経常収支比率は、これまでの削減努力により全国平均及び類似団体平均を下回っているが、人口１人あたりの歳出決算額</a:t>
          </a:r>
          <a:r>
            <a:rPr lang="ja-JP" altLang="en-US" sz="1100" b="0" i="0" baseline="0">
              <a:solidFill>
                <a:schemeClr val="dk1"/>
              </a:solidFill>
              <a:effectLst/>
              <a:latin typeface="+mn-lt"/>
              <a:ea typeface="+mn-ea"/>
              <a:cs typeface="+mn-cs"/>
            </a:rPr>
            <a:t>は７６千円で、</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の５７千円</a:t>
          </a:r>
          <a:r>
            <a:rPr lang="ja-JP" altLang="ja-JP" sz="1100" b="0" i="0" baseline="0">
              <a:solidFill>
                <a:schemeClr val="dk1"/>
              </a:solidFill>
              <a:effectLst/>
              <a:latin typeface="+mn-lt"/>
              <a:ea typeface="+mn-ea"/>
              <a:cs typeface="+mn-cs"/>
            </a:rPr>
            <a:t>を上回っている。これは公共施設が多いことなどが主な要因である。今後は、更新費用・時期や利用状況を加味し、統廃合を含めた公共施設の適正配置を図るなど、更なる経常経費の削減に努める。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14</xdr:row>
      <xdr:rowOff>165100</xdr:rowOff>
    </xdr:to>
    <xdr:cxnSp macro="">
      <xdr:nvCxnSpPr>
        <xdr:cNvPr id="126" name="直線コネクタ 125"/>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14</xdr:row>
      <xdr:rowOff>165100</xdr:rowOff>
    </xdr:to>
    <xdr:cxnSp macro="">
      <xdr:nvCxnSpPr>
        <xdr:cNvPr id="129" name="直線コネクタ 128"/>
        <xdr:cNvCxnSpPr/>
      </xdr:nvCxnSpPr>
      <xdr:spPr>
        <a:xfrm>
          <a:off x="14782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134620</xdr:rowOff>
    </xdr:to>
    <xdr:cxnSp macro="">
      <xdr:nvCxnSpPr>
        <xdr:cNvPr id="132" name="直線コネクタ 131"/>
        <xdr:cNvCxnSpPr/>
      </xdr:nvCxnSpPr>
      <xdr:spPr>
        <a:xfrm>
          <a:off x="13893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127000</xdr:rowOff>
    </xdr:to>
    <xdr:cxnSp macro="">
      <xdr:nvCxnSpPr>
        <xdr:cNvPr id="135" name="直線コネクタ 134"/>
        <xdr:cNvCxnSpPr/>
      </xdr:nvCxnSpPr>
      <xdr:spPr>
        <a:xfrm flipV="1">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5" name="円/楕円 144"/>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6"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9" name="円/楕円 148"/>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50" name="テキスト ボックス 149"/>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1" name="円/楕円 150"/>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2" name="テキスト ボックス 151"/>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4" name="テキスト ボックス 15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扶助費に係る経常収支比率は近年同水準で推移しているが、扶助費の人口１人あたりの歳出決算額は</a:t>
          </a:r>
          <a:r>
            <a:rPr lang="ja-JP" altLang="en-US" sz="1100" b="0" i="0" baseline="0">
              <a:solidFill>
                <a:schemeClr val="dk1"/>
              </a:solidFill>
              <a:effectLst/>
              <a:latin typeface="+mn-lt"/>
              <a:ea typeface="+mn-ea"/>
              <a:cs typeface="+mn-cs"/>
            </a:rPr>
            <a:t>８０千円となっており、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の７５千円</a:t>
          </a:r>
          <a:r>
            <a:rPr lang="ja-JP" altLang="ja-JP" sz="1100" b="0" i="0" baseline="0">
              <a:solidFill>
                <a:schemeClr val="dk1"/>
              </a:solidFill>
              <a:effectLst/>
              <a:latin typeface="+mn-lt"/>
              <a:ea typeface="+mn-ea"/>
              <a:cs typeface="+mn-cs"/>
            </a:rPr>
            <a:t>を上回っている。これは、公立保育所が多いことや各種福祉施策の単独扶助事業が多いことが要因である。今後は公立保育所のあり方や単独扶助事業の見直しを行い、削減に努める。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108712</xdr:rowOff>
    </xdr:from>
    <xdr:to>
      <xdr:col>7</xdr:col>
      <xdr:colOff>15875</xdr:colOff>
      <xdr:row>54</xdr:row>
      <xdr:rowOff>117856</xdr:rowOff>
    </xdr:to>
    <xdr:cxnSp macro="">
      <xdr:nvCxnSpPr>
        <xdr:cNvPr id="185" name="直線コネクタ 184"/>
        <xdr:cNvCxnSpPr/>
      </xdr:nvCxnSpPr>
      <xdr:spPr>
        <a:xfrm flipV="1">
          <a:off x="3987800" y="9367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99568</xdr:rowOff>
    </xdr:from>
    <xdr:to>
      <xdr:col>5</xdr:col>
      <xdr:colOff>549275</xdr:colOff>
      <xdr:row>54</xdr:row>
      <xdr:rowOff>117856</xdr:rowOff>
    </xdr:to>
    <xdr:cxnSp macro="">
      <xdr:nvCxnSpPr>
        <xdr:cNvPr id="188" name="直線コネクタ 187"/>
        <xdr:cNvCxnSpPr/>
      </xdr:nvCxnSpPr>
      <xdr:spPr>
        <a:xfrm>
          <a:off x="3098800" y="9357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99568</xdr:rowOff>
    </xdr:from>
    <xdr:to>
      <xdr:col>4</xdr:col>
      <xdr:colOff>346075</xdr:colOff>
      <xdr:row>54</xdr:row>
      <xdr:rowOff>108712</xdr:rowOff>
    </xdr:to>
    <xdr:cxnSp macro="">
      <xdr:nvCxnSpPr>
        <xdr:cNvPr id="191" name="直線コネクタ 190"/>
        <xdr:cNvCxnSpPr/>
      </xdr:nvCxnSpPr>
      <xdr:spPr>
        <a:xfrm flipV="1">
          <a:off x="2209800" y="9357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170434</xdr:rowOff>
    </xdr:from>
    <xdr:to>
      <xdr:col>3</xdr:col>
      <xdr:colOff>142875</xdr:colOff>
      <xdr:row>54</xdr:row>
      <xdr:rowOff>108712</xdr:rowOff>
    </xdr:to>
    <xdr:cxnSp macro="">
      <xdr:nvCxnSpPr>
        <xdr:cNvPr id="194" name="直線コネクタ 193"/>
        <xdr:cNvCxnSpPr/>
      </xdr:nvCxnSpPr>
      <xdr:spPr>
        <a:xfrm>
          <a:off x="1320800" y="92572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57912</xdr:rowOff>
    </xdr:from>
    <xdr:to>
      <xdr:col>7</xdr:col>
      <xdr:colOff>66675</xdr:colOff>
      <xdr:row>54</xdr:row>
      <xdr:rowOff>159512</xdr:rowOff>
    </xdr:to>
    <xdr:sp macro="" textlink="">
      <xdr:nvSpPr>
        <xdr:cNvPr id="204" name="円/楕円 203"/>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74439</xdr:rowOff>
    </xdr:from>
    <xdr:ext cx="762000" cy="259045"/>
    <xdr:sp macro="" textlink="">
      <xdr:nvSpPr>
        <xdr:cNvPr id="205" name="扶助費該当値テキスト"/>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67056</xdr:rowOff>
    </xdr:from>
    <xdr:to>
      <xdr:col>5</xdr:col>
      <xdr:colOff>600075</xdr:colOff>
      <xdr:row>54</xdr:row>
      <xdr:rowOff>168656</xdr:rowOff>
    </xdr:to>
    <xdr:sp macro="" textlink="">
      <xdr:nvSpPr>
        <xdr:cNvPr id="206" name="円/楕円 205"/>
        <xdr:cNvSpPr/>
      </xdr:nvSpPr>
      <xdr:spPr>
        <a:xfrm>
          <a:off x="3937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7383</xdr:rowOff>
    </xdr:from>
    <xdr:ext cx="736600" cy="259045"/>
    <xdr:sp macro="" textlink="">
      <xdr:nvSpPr>
        <xdr:cNvPr id="207" name="テキスト ボックス 206"/>
        <xdr:cNvSpPr txBox="1"/>
      </xdr:nvSpPr>
      <xdr:spPr>
        <a:xfrm>
          <a:off x="3606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48768</xdr:rowOff>
    </xdr:from>
    <xdr:to>
      <xdr:col>4</xdr:col>
      <xdr:colOff>396875</xdr:colOff>
      <xdr:row>54</xdr:row>
      <xdr:rowOff>150368</xdr:rowOff>
    </xdr:to>
    <xdr:sp macro="" textlink="">
      <xdr:nvSpPr>
        <xdr:cNvPr id="208" name="円/楕円 207"/>
        <xdr:cNvSpPr/>
      </xdr:nvSpPr>
      <xdr:spPr>
        <a:xfrm>
          <a:off x="3048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160545</xdr:rowOff>
    </xdr:from>
    <xdr:ext cx="762000" cy="259045"/>
    <xdr:sp macro="" textlink="">
      <xdr:nvSpPr>
        <xdr:cNvPr id="209" name="テキスト ボックス 208"/>
        <xdr:cNvSpPr txBox="1"/>
      </xdr:nvSpPr>
      <xdr:spPr>
        <a:xfrm>
          <a:off x="2717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57912</xdr:rowOff>
    </xdr:from>
    <xdr:to>
      <xdr:col>3</xdr:col>
      <xdr:colOff>193675</xdr:colOff>
      <xdr:row>54</xdr:row>
      <xdr:rowOff>159512</xdr:rowOff>
    </xdr:to>
    <xdr:sp macro="" textlink="">
      <xdr:nvSpPr>
        <xdr:cNvPr id="210" name="円/楕円 209"/>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169689</xdr:rowOff>
    </xdr:from>
    <xdr:ext cx="762000" cy="259045"/>
    <xdr:sp macro="" textlink="">
      <xdr:nvSpPr>
        <xdr:cNvPr id="211" name="テキスト ボックス 210"/>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119634</xdr:rowOff>
    </xdr:from>
    <xdr:to>
      <xdr:col>1</xdr:col>
      <xdr:colOff>676275</xdr:colOff>
      <xdr:row>54</xdr:row>
      <xdr:rowOff>49784</xdr:rowOff>
    </xdr:to>
    <xdr:sp macro="" textlink="">
      <xdr:nvSpPr>
        <xdr:cNvPr id="212" name="円/楕円 211"/>
        <xdr:cNvSpPr/>
      </xdr:nvSpPr>
      <xdr:spPr>
        <a:xfrm>
          <a:off x="1270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59961</xdr:rowOff>
    </xdr:from>
    <xdr:ext cx="762000" cy="259045"/>
    <xdr:sp macro="" textlink="">
      <xdr:nvSpPr>
        <xdr:cNvPr id="213" name="テキスト ボックス 212"/>
        <xdr:cNvSpPr txBox="1"/>
      </xdr:nvSpPr>
      <xdr:spPr>
        <a:xfrm>
          <a:off x="939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の経費に係る経常収支比率は全国平均及び類似団体平均を上回っており、繰出金の人口１人あたりの歳出決算額についても類似団体平均を大幅に上回っている。これは、介護保険事業や公共下水道事業の事業実施による繰出金が多額であることが主な要因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130810</xdr:rowOff>
    </xdr:to>
    <xdr:cxnSp macro="">
      <xdr:nvCxnSpPr>
        <xdr:cNvPr id="246" name="直線コネクタ 245"/>
        <xdr:cNvCxnSpPr/>
      </xdr:nvCxnSpPr>
      <xdr:spPr>
        <a:xfrm flipV="1">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168910</xdr:rowOff>
    </xdr:to>
    <xdr:cxnSp macro="">
      <xdr:nvCxnSpPr>
        <xdr:cNvPr id="249" name="直線コネクタ 248"/>
        <xdr:cNvCxnSpPr/>
      </xdr:nvCxnSpPr>
      <xdr:spPr>
        <a:xfrm flipV="1">
          <a:off x="14782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168910</xdr:rowOff>
    </xdr:to>
    <xdr:cxnSp macro="">
      <xdr:nvCxnSpPr>
        <xdr:cNvPr id="252" name="直線コネクタ 251"/>
        <xdr:cNvCxnSpPr/>
      </xdr:nvCxnSpPr>
      <xdr:spPr>
        <a:xfrm>
          <a:off x="13893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161290</xdr:rowOff>
    </xdr:to>
    <xdr:cxnSp macro="">
      <xdr:nvCxnSpPr>
        <xdr:cNvPr id="255" name="直線コネクタ 254"/>
        <xdr:cNvCxnSpPr/>
      </xdr:nvCxnSpPr>
      <xdr:spPr>
        <a:xfrm flipV="1">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6"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7" name="円/楕円 266"/>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68" name="テキスト ボックス 267"/>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69" name="円/楕円 268"/>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0" name="テキスト ボックス 269"/>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1" name="円/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2" name="テキスト ボックス 271"/>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3" name="円/楕円 272"/>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4" name="テキスト ボックス 273"/>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補助費等に係る経常収支比率は、全国平均及び類似団体平均を下回っているが、人口１人あたりの歳出決算額は</a:t>
          </a:r>
          <a:r>
            <a:rPr lang="ja-JP" altLang="en-US" sz="1100" b="0" i="0" baseline="0">
              <a:solidFill>
                <a:schemeClr val="dk1"/>
              </a:solidFill>
              <a:effectLst/>
              <a:latin typeface="+mn-lt"/>
              <a:ea typeface="+mn-ea"/>
              <a:cs typeface="+mn-cs"/>
            </a:rPr>
            <a:t>５７千円となっており、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の４３千円</a:t>
          </a:r>
          <a:r>
            <a:rPr lang="ja-JP" altLang="ja-JP" sz="1100" b="0" i="0" baseline="0">
              <a:solidFill>
                <a:schemeClr val="dk1"/>
              </a:solidFill>
              <a:effectLst/>
              <a:latin typeface="+mn-lt"/>
              <a:ea typeface="+mn-ea"/>
              <a:cs typeface="+mn-cs"/>
            </a:rPr>
            <a:t>を上回っている。これは病院事業会計への負担金や各種補助金が多額であることが要因である。今後は更なる病院事業会計の健全化、補助金の見直しを行い、削減に努める。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154432</xdr:rowOff>
    </xdr:to>
    <xdr:cxnSp macro="">
      <xdr:nvCxnSpPr>
        <xdr:cNvPr id="304" name="直線コネクタ 303"/>
        <xdr:cNvCxnSpPr/>
      </xdr:nvCxnSpPr>
      <xdr:spPr>
        <a:xfrm flipV="1">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154432</xdr:rowOff>
    </xdr:to>
    <xdr:cxnSp macro="">
      <xdr:nvCxnSpPr>
        <xdr:cNvPr id="307" name="直線コネクタ 306"/>
        <xdr:cNvCxnSpPr/>
      </xdr:nvCxnSpPr>
      <xdr:spPr>
        <a:xfrm>
          <a:off x="14782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149860</xdr:rowOff>
    </xdr:to>
    <xdr:cxnSp macro="">
      <xdr:nvCxnSpPr>
        <xdr:cNvPr id="310" name="直線コネクタ 309"/>
        <xdr:cNvCxnSpPr/>
      </xdr:nvCxnSpPr>
      <xdr:spPr>
        <a:xfrm>
          <a:off x="13893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145288</xdr:rowOff>
    </xdr:to>
    <xdr:cxnSp macro="">
      <xdr:nvCxnSpPr>
        <xdr:cNvPr id="313" name="直線コネクタ 312"/>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3" name="円/楕円 32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4"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25" name="円/楕円 324"/>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26" name="テキスト ボックス 325"/>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7" name="円/楕円 326"/>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28" name="テキスト ボックス 327"/>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29" name="円/楕円 328"/>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0" name="テキスト ボックス 329"/>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1" name="円/楕円 330"/>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2" name="テキスト ボックス 331"/>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に係る経常収支比率は近年同水準で推移しているが、公債費に係る経常収支比率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類似団体平均を大きく上回っている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公債費と公営企業会計の公債費にあてる繰出金といった公債費に準ずる費用を合計した場合の人口１人あたりの歳出決算額</a:t>
          </a:r>
          <a:r>
            <a:rPr lang="ja-JP" altLang="en-US" sz="1100" b="0" i="0" baseline="0">
              <a:solidFill>
                <a:schemeClr val="dk1"/>
              </a:solidFill>
              <a:effectLst/>
              <a:latin typeface="+mn-lt"/>
              <a:ea typeface="+mn-ea"/>
              <a:cs typeface="+mn-cs"/>
            </a:rPr>
            <a:t>は１２３千円となっており、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の５９千円</a:t>
          </a:r>
          <a:r>
            <a:rPr lang="ja-JP" altLang="ja-JP" sz="1100" b="0" i="0" baseline="0">
              <a:solidFill>
                <a:schemeClr val="dk1"/>
              </a:solidFill>
              <a:effectLst/>
              <a:latin typeface="+mn-lt"/>
              <a:ea typeface="+mn-ea"/>
              <a:cs typeface="+mn-cs"/>
            </a:rPr>
            <a:t>を大きく上回っている。これは過去に起債依存型の事業を実施してきたこと</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加えて、平成２７年度からの普通交付税の漸減開始に備え、償還期間を調整していること</a:t>
          </a:r>
          <a:r>
            <a:rPr lang="ja-JP" altLang="en-US" sz="1100" b="0" i="0" baseline="0">
              <a:solidFill>
                <a:schemeClr val="dk1"/>
              </a:solidFill>
              <a:effectLst/>
              <a:latin typeface="+mn-lt"/>
              <a:ea typeface="+mn-ea"/>
              <a:cs typeface="+mn-cs"/>
            </a:rPr>
            <a:t>などが</a:t>
          </a:r>
          <a:r>
            <a:rPr lang="ja-JP" altLang="ja-JP" sz="1100" b="0" i="0" baseline="0">
              <a:solidFill>
                <a:schemeClr val="dk1"/>
              </a:solidFill>
              <a:effectLst/>
              <a:latin typeface="+mn-lt"/>
              <a:ea typeface="+mn-ea"/>
              <a:cs typeface="+mn-cs"/>
            </a:rPr>
            <a:t>要因となっている。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79</xdr:row>
      <xdr:rowOff>170435</xdr:rowOff>
    </xdr:to>
    <xdr:cxnSp macro="">
      <xdr:nvCxnSpPr>
        <xdr:cNvPr id="362" name="直線コネクタ 361"/>
        <xdr:cNvCxnSpPr/>
      </xdr:nvCxnSpPr>
      <xdr:spPr>
        <a:xfrm>
          <a:off x="3987800" y="137104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79</xdr:row>
      <xdr:rowOff>170435</xdr:rowOff>
    </xdr:to>
    <xdr:cxnSp macro="">
      <xdr:nvCxnSpPr>
        <xdr:cNvPr id="365" name="直線コネクタ 364"/>
        <xdr:cNvCxnSpPr/>
      </xdr:nvCxnSpPr>
      <xdr:spPr>
        <a:xfrm flipV="1">
          <a:off x="3098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79</xdr:row>
      <xdr:rowOff>170435</xdr:rowOff>
    </xdr:to>
    <xdr:cxnSp macro="">
      <xdr:nvCxnSpPr>
        <xdr:cNvPr id="368" name="直線コネクタ 367"/>
        <xdr:cNvCxnSpPr/>
      </xdr:nvCxnSpPr>
      <xdr:spPr>
        <a:xfrm>
          <a:off x="2209800" y="136646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80</xdr:row>
      <xdr:rowOff>8128</xdr:rowOff>
    </xdr:to>
    <xdr:cxnSp macro="">
      <xdr:nvCxnSpPr>
        <xdr:cNvPr id="371" name="直線コネクタ 370"/>
        <xdr:cNvCxnSpPr/>
      </xdr:nvCxnSpPr>
      <xdr:spPr>
        <a:xfrm flipV="1">
          <a:off x="1320800" y="136646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119635</xdr:rowOff>
    </xdr:from>
    <xdr:to>
      <xdr:col>7</xdr:col>
      <xdr:colOff>66675</xdr:colOff>
      <xdr:row>80</xdr:row>
      <xdr:rowOff>49785</xdr:rowOff>
    </xdr:to>
    <xdr:sp macro="" textlink="">
      <xdr:nvSpPr>
        <xdr:cNvPr id="381" name="円/楕円 380"/>
        <xdr:cNvSpPr/>
      </xdr:nvSpPr>
      <xdr:spPr>
        <a:xfrm>
          <a:off x="4775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91712</xdr:rowOff>
    </xdr:from>
    <xdr:ext cx="762000" cy="259045"/>
    <xdr:sp macro="" textlink="">
      <xdr:nvSpPr>
        <xdr:cNvPr id="382" name="公債費該当値テキスト"/>
        <xdr:cNvSpPr txBox="1"/>
      </xdr:nvSpPr>
      <xdr:spPr>
        <a:xfrm>
          <a:off x="4914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83" name="円/楕円 382"/>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84" name="テキスト ボックス 383"/>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119635</xdr:rowOff>
    </xdr:from>
    <xdr:to>
      <xdr:col>4</xdr:col>
      <xdr:colOff>396875</xdr:colOff>
      <xdr:row>80</xdr:row>
      <xdr:rowOff>49785</xdr:rowOff>
    </xdr:to>
    <xdr:sp macro="" textlink="">
      <xdr:nvSpPr>
        <xdr:cNvPr id="385" name="円/楕円 384"/>
        <xdr:cNvSpPr/>
      </xdr:nvSpPr>
      <xdr:spPr>
        <a:xfrm>
          <a:off x="3048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34562</xdr:rowOff>
    </xdr:from>
    <xdr:ext cx="762000" cy="259045"/>
    <xdr:sp macro="" textlink="">
      <xdr:nvSpPr>
        <xdr:cNvPr id="386" name="テキスト ボックス 385"/>
        <xdr:cNvSpPr txBox="1"/>
      </xdr:nvSpPr>
      <xdr:spPr>
        <a:xfrm>
          <a:off x="2717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69342</xdr:rowOff>
    </xdr:from>
    <xdr:to>
      <xdr:col>3</xdr:col>
      <xdr:colOff>193675</xdr:colOff>
      <xdr:row>79</xdr:row>
      <xdr:rowOff>170942</xdr:rowOff>
    </xdr:to>
    <xdr:sp macro="" textlink="">
      <xdr:nvSpPr>
        <xdr:cNvPr id="387" name="円/楕円 386"/>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155719</xdr:rowOff>
    </xdr:from>
    <xdr:ext cx="762000" cy="259045"/>
    <xdr:sp macro="" textlink="">
      <xdr:nvSpPr>
        <xdr:cNvPr id="388" name="テキスト ボックス 387"/>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89" name="円/楕円 388"/>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0" name="テキスト ボックス 389"/>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の経費に係る経常収支比率については、全国平均及び類似団体平均を下回っているが、人口１人あたりにすると歳出決算額は類似団体平均を大きく上回っている。これは、人件費や繰出金が多額であることが要因である。今後は更なる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46989</xdr:rowOff>
    </xdr:to>
    <xdr:cxnSp macro="">
      <xdr:nvCxnSpPr>
        <xdr:cNvPr id="423" name="直線コネクタ 422"/>
        <xdr:cNvCxnSpPr/>
      </xdr:nvCxnSpPr>
      <xdr:spPr>
        <a:xfrm flipV="1">
          <a:off x="15671800" y="13069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54611</xdr:rowOff>
    </xdr:to>
    <xdr:cxnSp macro="">
      <xdr:nvCxnSpPr>
        <xdr:cNvPr id="426" name="直線コネクタ 425"/>
        <xdr:cNvCxnSpPr/>
      </xdr:nvCxnSpPr>
      <xdr:spPr>
        <a:xfrm flipV="1">
          <a:off x="14782800" y="13077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54611</xdr:rowOff>
    </xdr:to>
    <xdr:cxnSp macro="">
      <xdr:nvCxnSpPr>
        <xdr:cNvPr id="429" name="直線コネクタ 428"/>
        <xdr:cNvCxnSpPr/>
      </xdr:nvCxnSpPr>
      <xdr:spPr>
        <a:xfrm>
          <a:off x="13893800" y="13035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50800</xdr:rowOff>
    </xdr:to>
    <xdr:cxnSp macro="">
      <xdr:nvCxnSpPr>
        <xdr:cNvPr id="432" name="直線コネクタ 431"/>
        <xdr:cNvCxnSpPr/>
      </xdr:nvCxnSpPr>
      <xdr:spPr>
        <a:xfrm flipV="1">
          <a:off x="13004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160020</xdr:rowOff>
    </xdr:from>
    <xdr:to>
      <xdr:col>24</xdr:col>
      <xdr:colOff>82550</xdr:colOff>
      <xdr:row>76</xdr:row>
      <xdr:rowOff>90170</xdr:rowOff>
    </xdr:to>
    <xdr:sp macro="" textlink="">
      <xdr:nvSpPr>
        <xdr:cNvPr id="442" name="円/楕円 441"/>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5097</xdr:rowOff>
    </xdr:from>
    <xdr:ext cx="762000" cy="259045"/>
    <xdr:sp macro="" textlink="">
      <xdr:nvSpPr>
        <xdr:cNvPr id="443"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4" name="円/楕円 443"/>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45" name="テキスト ボックス 444"/>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3811</xdr:rowOff>
    </xdr:from>
    <xdr:to>
      <xdr:col>21</xdr:col>
      <xdr:colOff>412750</xdr:colOff>
      <xdr:row>76</xdr:row>
      <xdr:rowOff>105411</xdr:rowOff>
    </xdr:to>
    <xdr:sp macro="" textlink="">
      <xdr:nvSpPr>
        <xdr:cNvPr id="446" name="円/楕円 445"/>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115587</xdr:rowOff>
    </xdr:from>
    <xdr:ext cx="762000" cy="259045"/>
    <xdr:sp macro="" textlink="">
      <xdr:nvSpPr>
        <xdr:cNvPr id="447" name="テキスト ボックス 446"/>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48" name="円/楕円 447"/>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49" name="テキスト ボックス 448"/>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0" name="円/楕円 449"/>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47447</xdr:rowOff>
    </xdr:from>
    <xdr:to>
      <xdr:col>4</xdr:col>
      <xdr:colOff>1117600</xdr:colOff>
      <xdr:row>11</xdr:row>
      <xdr:rowOff>89605</xdr:rowOff>
    </xdr:to>
    <xdr:cxnSp macro="">
      <xdr:nvCxnSpPr>
        <xdr:cNvPr id="50" name="直線コネクタ 49"/>
        <xdr:cNvCxnSpPr/>
      </xdr:nvCxnSpPr>
      <xdr:spPr bwMode="auto">
        <a:xfrm flipV="1">
          <a:off x="5003800" y="1981022"/>
          <a:ext cx="647700" cy="42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89605</xdr:rowOff>
    </xdr:from>
    <xdr:to>
      <xdr:col>4</xdr:col>
      <xdr:colOff>469900</xdr:colOff>
      <xdr:row>11</xdr:row>
      <xdr:rowOff>91243</xdr:rowOff>
    </xdr:to>
    <xdr:cxnSp macro="">
      <xdr:nvCxnSpPr>
        <xdr:cNvPr id="53" name="直線コネクタ 52"/>
        <xdr:cNvCxnSpPr/>
      </xdr:nvCxnSpPr>
      <xdr:spPr bwMode="auto">
        <a:xfrm flipV="1">
          <a:off x="4305300" y="2023180"/>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91243</xdr:rowOff>
    </xdr:from>
    <xdr:to>
      <xdr:col>3</xdr:col>
      <xdr:colOff>904875</xdr:colOff>
      <xdr:row>11</xdr:row>
      <xdr:rowOff>132925</xdr:rowOff>
    </xdr:to>
    <xdr:cxnSp macro="">
      <xdr:nvCxnSpPr>
        <xdr:cNvPr id="56" name="直線コネクタ 55"/>
        <xdr:cNvCxnSpPr/>
      </xdr:nvCxnSpPr>
      <xdr:spPr bwMode="auto">
        <a:xfrm flipV="1">
          <a:off x="3606800" y="2024818"/>
          <a:ext cx="698500" cy="4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132505</xdr:rowOff>
    </xdr:from>
    <xdr:to>
      <xdr:col>3</xdr:col>
      <xdr:colOff>206375</xdr:colOff>
      <xdr:row>11</xdr:row>
      <xdr:rowOff>132925</xdr:rowOff>
    </xdr:to>
    <xdr:cxnSp macro="">
      <xdr:nvCxnSpPr>
        <xdr:cNvPr id="59" name="直線コネクタ 58"/>
        <xdr:cNvCxnSpPr/>
      </xdr:nvCxnSpPr>
      <xdr:spPr bwMode="auto">
        <a:xfrm>
          <a:off x="2908300" y="2066080"/>
          <a:ext cx="698500" cy="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10</xdr:row>
      <xdr:rowOff>168097</xdr:rowOff>
    </xdr:from>
    <xdr:to>
      <xdr:col>5</xdr:col>
      <xdr:colOff>34925</xdr:colOff>
      <xdr:row>11</xdr:row>
      <xdr:rowOff>98247</xdr:rowOff>
    </xdr:to>
    <xdr:sp macro="" textlink="">
      <xdr:nvSpPr>
        <xdr:cNvPr id="69" name="円/楕円 68"/>
        <xdr:cNvSpPr/>
      </xdr:nvSpPr>
      <xdr:spPr bwMode="auto">
        <a:xfrm>
          <a:off x="5600700" y="193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76674</xdr:rowOff>
    </xdr:from>
    <xdr:ext cx="762000" cy="259045"/>
    <xdr:sp macro="" textlink="">
      <xdr:nvSpPr>
        <xdr:cNvPr id="70" name="人口1人当たり決算額の推移該当値テキスト130"/>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38805</xdr:rowOff>
    </xdr:from>
    <xdr:to>
      <xdr:col>4</xdr:col>
      <xdr:colOff>520700</xdr:colOff>
      <xdr:row>11</xdr:row>
      <xdr:rowOff>140405</xdr:rowOff>
    </xdr:to>
    <xdr:sp macro="" textlink="">
      <xdr:nvSpPr>
        <xdr:cNvPr id="71" name="円/楕円 70"/>
        <xdr:cNvSpPr/>
      </xdr:nvSpPr>
      <xdr:spPr bwMode="auto">
        <a:xfrm>
          <a:off x="4953000" y="197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150582</xdr:rowOff>
    </xdr:from>
    <xdr:ext cx="736600" cy="259045"/>
    <xdr:sp macro="" textlink="">
      <xdr:nvSpPr>
        <xdr:cNvPr id="72" name="テキスト ボックス 71"/>
        <xdr:cNvSpPr txBox="1"/>
      </xdr:nvSpPr>
      <xdr:spPr>
        <a:xfrm>
          <a:off x="4622800" y="174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40443</xdr:rowOff>
    </xdr:from>
    <xdr:to>
      <xdr:col>3</xdr:col>
      <xdr:colOff>955675</xdr:colOff>
      <xdr:row>11</xdr:row>
      <xdr:rowOff>142043</xdr:rowOff>
    </xdr:to>
    <xdr:sp macro="" textlink="">
      <xdr:nvSpPr>
        <xdr:cNvPr id="73" name="円/楕円 72"/>
        <xdr:cNvSpPr/>
      </xdr:nvSpPr>
      <xdr:spPr bwMode="auto">
        <a:xfrm>
          <a:off x="4254500" y="197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152220</xdr:rowOff>
    </xdr:from>
    <xdr:ext cx="762000" cy="259045"/>
    <xdr:sp macro="" textlink="">
      <xdr:nvSpPr>
        <xdr:cNvPr id="74" name="テキスト ボックス 73"/>
        <xdr:cNvSpPr txBox="1"/>
      </xdr:nvSpPr>
      <xdr:spPr>
        <a:xfrm>
          <a:off x="3924300" y="17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82125</xdr:rowOff>
    </xdr:from>
    <xdr:to>
      <xdr:col>3</xdr:col>
      <xdr:colOff>257175</xdr:colOff>
      <xdr:row>12</xdr:row>
      <xdr:rowOff>12275</xdr:rowOff>
    </xdr:to>
    <xdr:sp macro="" textlink="">
      <xdr:nvSpPr>
        <xdr:cNvPr id="75" name="円/楕円 74"/>
        <xdr:cNvSpPr/>
      </xdr:nvSpPr>
      <xdr:spPr bwMode="auto">
        <a:xfrm>
          <a:off x="3556000" y="201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22452</xdr:rowOff>
    </xdr:from>
    <xdr:ext cx="762000" cy="259045"/>
    <xdr:sp macro="" textlink="">
      <xdr:nvSpPr>
        <xdr:cNvPr id="76" name="テキスト ボックス 75"/>
        <xdr:cNvSpPr txBox="1"/>
      </xdr:nvSpPr>
      <xdr:spPr>
        <a:xfrm>
          <a:off x="3225800" y="178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81705</xdr:rowOff>
    </xdr:from>
    <xdr:to>
      <xdr:col>2</xdr:col>
      <xdr:colOff>692150</xdr:colOff>
      <xdr:row>12</xdr:row>
      <xdr:rowOff>11855</xdr:rowOff>
    </xdr:to>
    <xdr:sp macro="" textlink="">
      <xdr:nvSpPr>
        <xdr:cNvPr id="77" name="円/楕円 76"/>
        <xdr:cNvSpPr/>
      </xdr:nvSpPr>
      <xdr:spPr bwMode="auto">
        <a:xfrm>
          <a:off x="2857500" y="201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22032</xdr:rowOff>
    </xdr:from>
    <xdr:ext cx="762000" cy="259045"/>
    <xdr:sp macro="" textlink="">
      <xdr:nvSpPr>
        <xdr:cNvPr id="78" name="テキスト ボックス 77"/>
        <xdr:cNvSpPr txBox="1"/>
      </xdr:nvSpPr>
      <xdr:spPr>
        <a:xfrm>
          <a:off x="2527300" y="178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100505</xdr:rowOff>
    </xdr:from>
    <xdr:to>
      <xdr:col>4</xdr:col>
      <xdr:colOff>1117600</xdr:colOff>
      <xdr:row>35</xdr:row>
      <xdr:rowOff>108117</xdr:rowOff>
    </xdr:to>
    <xdr:cxnSp macro="">
      <xdr:nvCxnSpPr>
        <xdr:cNvPr id="110" name="直線コネクタ 109"/>
        <xdr:cNvCxnSpPr/>
      </xdr:nvCxnSpPr>
      <xdr:spPr bwMode="auto">
        <a:xfrm>
          <a:off x="5003800" y="6710855"/>
          <a:ext cx="647700" cy="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100505</xdr:rowOff>
    </xdr:from>
    <xdr:to>
      <xdr:col>4</xdr:col>
      <xdr:colOff>469900</xdr:colOff>
      <xdr:row>35</xdr:row>
      <xdr:rowOff>124782</xdr:rowOff>
    </xdr:to>
    <xdr:cxnSp macro="">
      <xdr:nvCxnSpPr>
        <xdr:cNvPr id="113" name="直線コネクタ 112"/>
        <xdr:cNvCxnSpPr/>
      </xdr:nvCxnSpPr>
      <xdr:spPr bwMode="auto">
        <a:xfrm flipV="1">
          <a:off x="4305300" y="6710855"/>
          <a:ext cx="698500" cy="2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104849</xdr:rowOff>
    </xdr:from>
    <xdr:to>
      <xdr:col>3</xdr:col>
      <xdr:colOff>904875</xdr:colOff>
      <xdr:row>35</xdr:row>
      <xdr:rowOff>124782</xdr:rowOff>
    </xdr:to>
    <xdr:cxnSp macro="">
      <xdr:nvCxnSpPr>
        <xdr:cNvPr id="116" name="直線コネクタ 115"/>
        <xdr:cNvCxnSpPr/>
      </xdr:nvCxnSpPr>
      <xdr:spPr bwMode="auto">
        <a:xfrm>
          <a:off x="3606800" y="6715199"/>
          <a:ext cx="698500" cy="1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35560</xdr:rowOff>
    </xdr:from>
    <xdr:to>
      <xdr:col>3</xdr:col>
      <xdr:colOff>206375</xdr:colOff>
      <xdr:row>35</xdr:row>
      <xdr:rowOff>104849</xdr:rowOff>
    </xdr:to>
    <xdr:cxnSp macro="">
      <xdr:nvCxnSpPr>
        <xdr:cNvPr id="119" name="直線コネクタ 118"/>
        <xdr:cNvCxnSpPr/>
      </xdr:nvCxnSpPr>
      <xdr:spPr bwMode="auto">
        <a:xfrm>
          <a:off x="2908300" y="6645910"/>
          <a:ext cx="698500" cy="6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57317</xdr:rowOff>
    </xdr:from>
    <xdr:to>
      <xdr:col>5</xdr:col>
      <xdr:colOff>34925</xdr:colOff>
      <xdr:row>35</xdr:row>
      <xdr:rowOff>158917</xdr:rowOff>
    </xdr:to>
    <xdr:sp macro="" textlink="">
      <xdr:nvSpPr>
        <xdr:cNvPr id="129" name="円/楕円 128"/>
        <xdr:cNvSpPr/>
      </xdr:nvSpPr>
      <xdr:spPr bwMode="auto">
        <a:xfrm>
          <a:off x="5600700" y="666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245294</xdr:rowOff>
    </xdr:from>
    <xdr:ext cx="762000" cy="259045"/>
    <xdr:sp macro="" textlink="">
      <xdr:nvSpPr>
        <xdr:cNvPr id="130" name="人口1人当たり決算額の推移該当値テキスト445"/>
        <xdr:cNvSpPr txBox="1"/>
      </xdr:nvSpPr>
      <xdr:spPr>
        <a:xfrm>
          <a:off x="5740400" y="65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49705</xdr:rowOff>
    </xdr:from>
    <xdr:to>
      <xdr:col>4</xdr:col>
      <xdr:colOff>520700</xdr:colOff>
      <xdr:row>35</xdr:row>
      <xdr:rowOff>151305</xdr:rowOff>
    </xdr:to>
    <xdr:sp macro="" textlink="">
      <xdr:nvSpPr>
        <xdr:cNvPr id="131" name="円/楕円 130"/>
        <xdr:cNvSpPr/>
      </xdr:nvSpPr>
      <xdr:spPr bwMode="auto">
        <a:xfrm>
          <a:off x="4953000" y="666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161482</xdr:rowOff>
    </xdr:from>
    <xdr:ext cx="736600" cy="259045"/>
    <xdr:sp macro="" textlink="">
      <xdr:nvSpPr>
        <xdr:cNvPr id="132" name="テキスト ボックス 131"/>
        <xdr:cNvSpPr txBox="1"/>
      </xdr:nvSpPr>
      <xdr:spPr>
        <a:xfrm>
          <a:off x="4622800" y="642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73982</xdr:rowOff>
    </xdr:from>
    <xdr:to>
      <xdr:col>3</xdr:col>
      <xdr:colOff>955675</xdr:colOff>
      <xdr:row>35</xdr:row>
      <xdr:rowOff>175582</xdr:rowOff>
    </xdr:to>
    <xdr:sp macro="" textlink="">
      <xdr:nvSpPr>
        <xdr:cNvPr id="133" name="円/楕円 132"/>
        <xdr:cNvSpPr/>
      </xdr:nvSpPr>
      <xdr:spPr bwMode="auto">
        <a:xfrm>
          <a:off x="4254500" y="668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185759</xdr:rowOff>
    </xdr:from>
    <xdr:ext cx="762000" cy="259045"/>
    <xdr:sp macro="" textlink="">
      <xdr:nvSpPr>
        <xdr:cNvPr id="134" name="テキスト ボックス 133"/>
        <xdr:cNvSpPr txBox="1"/>
      </xdr:nvSpPr>
      <xdr:spPr>
        <a:xfrm>
          <a:off x="3924300" y="645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54049</xdr:rowOff>
    </xdr:from>
    <xdr:to>
      <xdr:col>3</xdr:col>
      <xdr:colOff>257175</xdr:colOff>
      <xdr:row>35</xdr:row>
      <xdr:rowOff>155649</xdr:rowOff>
    </xdr:to>
    <xdr:sp macro="" textlink="">
      <xdr:nvSpPr>
        <xdr:cNvPr id="135" name="円/楕円 134"/>
        <xdr:cNvSpPr/>
      </xdr:nvSpPr>
      <xdr:spPr bwMode="auto">
        <a:xfrm>
          <a:off x="3556000" y="66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165826</xdr:rowOff>
    </xdr:from>
    <xdr:ext cx="762000" cy="259045"/>
    <xdr:sp macro="" textlink="">
      <xdr:nvSpPr>
        <xdr:cNvPr id="136" name="テキスト ボックス 135"/>
        <xdr:cNvSpPr txBox="1"/>
      </xdr:nvSpPr>
      <xdr:spPr>
        <a:xfrm>
          <a:off x="3225800" y="643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327660</xdr:rowOff>
    </xdr:from>
    <xdr:to>
      <xdr:col>2</xdr:col>
      <xdr:colOff>692150</xdr:colOff>
      <xdr:row>35</xdr:row>
      <xdr:rowOff>86360</xdr:rowOff>
    </xdr:to>
    <xdr:sp macro="" textlink="">
      <xdr:nvSpPr>
        <xdr:cNvPr id="137" name="円/楕円 136"/>
        <xdr:cNvSpPr/>
      </xdr:nvSpPr>
      <xdr:spPr bwMode="auto">
        <a:xfrm>
          <a:off x="2857500" y="659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96537</xdr:rowOff>
    </xdr:from>
    <xdr:ext cx="762000" cy="259045"/>
    <xdr:sp macro="" textlink="">
      <xdr:nvSpPr>
        <xdr:cNvPr id="138" name="テキスト ボックス 137"/>
        <xdr:cNvSpPr txBox="1"/>
      </xdr:nvSpPr>
      <xdr:spPr>
        <a:xfrm>
          <a:off x="2527300" y="63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○財政調整基金残高</a:t>
          </a:r>
          <a:endParaRPr lang="ja-JP" altLang="ja-JP" sz="120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平成２５年度は、同年に発生した</a:t>
          </a:r>
          <a:r>
            <a:rPr lang="ja-JP" altLang="ja-JP" sz="1050" b="0" i="0" baseline="0">
              <a:solidFill>
                <a:schemeClr val="dk1"/>
              </a:solidFill>
              <a:effectLst/>
              <a:latin typeface="+mn-lt"/>
              <a:ea typeface="+mn-ea"/>
              <a:cs typeface="+mn-cs"/>
            </a:rPr>
            <a:t>豪雨災害からの復旧・復興事業の実施による財源不足を補うため</a:t>
          </a:r>
          <a:r>
            <a:rPr lang="ja-JP" altLang="en-US" sz="1050" b="0" i="0" baseline="0">
              <a:solidFill>
                <a:schemeClr val="dk1"/>
              </a:solidFill>
              <a:effectLst/>
              <a:latin typeface="+mn-lt"/>
              <a:ea typeface="+mn-ea"/>
              <a:cs typeface="+mn-cs"/>
            </a:rPr>
            <a:t>、平成１９年度以来となる</a:t>
          </a:r>
          <a:r>
            <a:rPr lang="ja-JP" altLang="ja-JP" sz="1050" b="0" i="0" baseline="0">
              <a:solidFill>
                <a:schemeClr val="dk1"/>
              </a:solidFill>
              <a:effectLst/>
              <a:latin typeface="+mn-lt"/>
              <a:ea typeface="+mn-ea"/>
              <a:cs typeface="+mn-cs"/>
            </a:rPr>
            <a:t>財政調整基金</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取り崩し</a:t>
          </a:r>
          <a:r>
            <a:rPr lang="ja-JP" altLang="en-US" sz="1050" b="0" i="0" baseline="0">
              <a:solidFill>
                <a:schemeClr val="dk1"/>
              </a:solidFill>
              <a:effectLst/>
              <a:latin typeface="+mn-lt"/>
              <a:ea typeface="+mn-ea"/>
              <a:cs typeface="+mn-cs"/>
            </a:rPr>
            <a:t>を行ったため減少。</a:t>
          </a:r>
          <a:endParaRPr lang="ja-JP" altLang="ja-JP" sz="1200">
            <a:effectLst/>
          </a:endParaRPr>
        </a:p>
        <a:p>
          <a:pPr rtl="0"/>
          <a:r>
            <a:rPr lang="ja-JP" altLang="ja-JP" sz="1050" b="0" i="0" baseline="0">
              <a:solidFill>
                <a:schemeClr val="dk1"/>
              </a:solidFill>
              <a:effectLst/>
              <a:latin typeface="+mn-lt"/>
              <a:ea typeface="+mn-ea"/>
              <a:cs typeface="+mn-cs"/>
            </a:rPr>
            <a:t>○実質収支額</a:t>
          </a:r>
          <a:endParaRPr lang="ja-JP" altLang="ja-JP" sz="1200">
            <a:effectLst/>
          </a:endParaRPr>
        </a:p>
        <a:p>
          <a:pPr rtl="0"/>
          <a:r>
            <a:rPr lang="ja-JP" altLang="ja-JP" sz="1050" b="0" i="0" baseline="0">
              <a:solidFill>
                <a:schemeClr val="dk1"/>
              </a:solidFill>
              <a:effectLst/>
              <a:latin typeface="+mn-lt"/>
              <a:ea typeface="+mn-ea"/>
              <a:cs typeface="+mn-cs"/>
            </a:rPr>
            <a:t>　平成２５年度は、同年に発生した豪雨災害</a:t>
          </a:r>
          <a:r>
            <a:rPr lang="ja-JP" altLang="en-US" sz="1050" b="0" i="0" baseline="0">
              <a:solidFill>
                <a:schemeClr val="dk1"/>
              </a:solidFill>
              <a:effectLst/>
              <a:latin typeface="+mn-lt"/>
              <a:ea typeface="+mn-ea"/>
              <a:cs typeface="+mn-cs"/>
            </a:rPr>
            <a:t>事業を実施した影響などから減少</a:t>
          </a:r>
          <a:r>
            <a:rPr lang="ja-JP" altLang="ja-JP" sz="1050" b="0" i="0" baseline="0">
              <a:solidFill>
                <a:schemeClr val="dk1"/>
              </a:solidFill>
              <a:effectLst/>
              <a:latin typeface="+mn-lt"/>
              <a:ea typeface="+mn-ea"/>
              <a:cs typeface="+mn-cs"/>
            </a:rPr>
            <a:t>。</a:t>
          </a:r>
          <a:endParaRPr lang="ja-JP" altLang="ja-JP" sz="1200">
            <a:effectLst/>
          </a:endParaRPr>
        </a:p>
        <a:p>
          <a:r>
            <a:rPr lang="ja-JP" altLang="ja-JP" sz="1050" baseline="0">
              <a:solidFill>
                <a:schemeClr val="dk1"/>
              </a:solidFill>
              <a:effectLst/>
              <a:latin typeface="+mn-lt"/>
              <a:ea typeface="+mn-ea"/>
              <a:cs typeface="+mn-cs"/>
            </a:rPr>
            <a:t>○今後の対応</a:t>
          </a:r>
          <a:endParaRPr lang="ja-JP" altLang="ja-JP" sz="1200">
            <a:effectLst/>
          </a:endParaRPr>
        </a:p>
        <a:p>
          <a:r>
            <a:rPr lang="ja-JP" altLang="ja-JP" sz="1050" baseline="0">
              <a:solidFill>
                <a:schemeClr val="dk1"/>
              </a:solidFill>
              <a:effectLst/>
              <a:latin typeface="+mn-lt"/>
              <a:ea typeface="+mn-ea"/>
              <a:cs typeface="+mn-cs"/>
            </a:rPr>
            <a:t>　人口減少による税収の減少や平成２７年度からの普通交付税の漸減開始による減少、また、災害からの早期の復旧・復興</a:t>
          </a:r>
          <a:r>
            <a:rPr lang="ja-JP" altLang="en-US" sz="1050" baseline="0">
              <a:solidFill>
                <a:schemeClr val="dk1"/>
              </a:solidFill>
              <a:effectLst/>
              <a:latin typeface="+mn-lt"/>
              <a:ea typeface="+mn-ea"/>
              <a:cs typeface="+mn-cs"/>
            </a:rPr>
            <a:t>、</a:t>
          </a:r>
          <a:r>
            <a:rPr lang="ja-JP" altLang="ja-JP" sz="1050" baseline="0">
              <a:solidFill>
                <a:schemeClr val="dk1"/>
              </a:solidFill>
              <a:effectLst/>
              <a:latin typeface="+mn-lt"/>
              <a:ea typeface="+mn-ea"/>
              <a:cs typeface="+mn-cs"/>
            </a:rPr>
            <a:t>学校施設耐震化</a:t>
          </a:r>
          <a:r>
            <a:rPr lang="ja-JP" altLang="en-US" sz="1050" baseline="0">
              <a:solidFill>
                <a:schemeClr val="dk1"/>
              </a:solidFill>
              <a:effectLst/>
              <a:latin typeface="+mn-lt"/>
              <a:ea typeface="+mn-ea"/>
              <a:cs typeface="+mn-cs"/>
            </a:rPr>
            <a:t>や</a:t>
          </a:r>
          <a:r>
            <a:rPr lang="ja-JP" altLang="ja-JP" sz="1050" baseline="0">
              <a:solidFill>
                <a:schemeClr val="dk1"/>
              </a:solidFill>
              <a:effectLst/>
              <a:latin typeface="+mn-lt"/>
              <a:ea typeface="+mn-ea"/>
              <a:cs typeface="+mn-cs"/>
            </a:rPr>
            <a:t>防災情報伝達システムの創設など防災減災事業の促進</a:t>
          </a:r>
          <a:r>
            <a:rPr lang="ja-JP" altLang="en-US" sz="1050" baseline="0">
              <a:solidFill>
                <a:schemeClr val="dk1"/>
              </a:solidFill>
              <a:effectLst/>
              <a:latin typeface="+mn-lt"/>
              <a:ea typeface="+mn-ea"/>
              <a:cs typeface="+mn-cs"/>
            </a:rPr>
            <a:t>などによる事業費増加のため</a:t>
          </a:r>
          <a:r>
            <a:rPr lang="ja-JP" altLang="ja-JP" sz="1050" baseline="0">
              <a:solidFill>
                <a:schemeClr val="dk1"/>
              </a:solidFill>
              <a:effectLst/>
              <a:latin typeface="+mn-lt"/>
              <a:ea typeface="+mn-ea"/>
              <a:cs typeface="+mn-cs"/>
            </a:rPr>
            <a:t>、財政調整基金を活用しながらの財政運営となることが予想される。財源不足に備え、基金の維持に努める。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一般会計およびすべての特別会計で赤字が生じていない。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各会計で適正な財政運営、企業経営を行っていく</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r>
            <a:rPr lang="ja-JP" altLang="ja-JP" sz="1100" b="0" i="0" baseline="0">
              <a:solidFill>
                <a:schemeClr val="dk1"/>
              </a:solidFill>
              <a:effectLst/>
              <a:latin typeface="+mn-lt"/>
              <a:ea typeface="+mn-ea"/>
              <a:cs typeface="+mn-cs"/>
            </a:rPr>
            <a:t>　平成１９年度から３年間</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公的資金補償金免除繰上償還</a:t>
          </a:r>
          <a:r>
            <a:rPr lang="ja-JP" altLang="en-US" sz="1100" b="0" i="0" baseline="0">
              <a:solidFill>
                <a:schemeClr val="dk1"/>
              </a:solidFill>
              <a:effectLst/>
              <a:latin typeface="+mn-lt"/>
              <a:ea typeface="+mn-ea"/>
              <a:cs typeface="+mn-cs"/>
            </a:rPr>
            <a:t>を行うとともに、継続的に</a:t>
          </a:r>
          <a:r>
            <a:rPr lang="ja-JP" altLang="ja-JP" sz="1100" b="0" i="0" baseline="0">
              <a:solidFill>
                <a:schemeClr val="dk1"/>
              </a:solidFill>
              <a:effectLst/>
              <a:latin typeface="+mn-lt"/>
              <a:ea typeface="+mn-ea"/>
              <a:cs typeface="+mn-cs"/>
            </a:rPr>
            <a:t>地方債発行の抑制に取り組んで</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平成２７年度からの普通交付税の漸減開始に備え、償還年限を調整してきたため、</a:t>
          </a:r>
          <a:r>
            <a:rPr lang="ja-JP" altLang="en-US" sz="1100" b="0" i="0" baseline="0">
              <a:solidFill>
                <a:schemeClr val="dk1"/>
              </a:solidFill>
              <a:effectLst/>
              <a:latin typeface="+mn-lt"/>
              <a:ea typeface="+mn-ea"/>
              <a:cs typeface="+mn-cs"/>
            </a:rPr>
            <a:t>平成２６年度までは</a:t>
          </a:r>
          <a:r>
            <a:rPr lang="ja-JP" altLang="ja-JP" sz="1100" b="0" i="0" baseline="0">
              <a:solidFill>
                <a:schemeClr val="dk1"/>
              </a:solidFill>
              <a:effectLst/>
              <a:latin typeface="+mn-lt"/>
              <a:ea typeface="+mn-ea"/>
              <a:cs typeface="+mn-cs"/>
            </a:rPr>
            <a:t>同程度で推移していく</a:t>
          </a:r>
          <a:r>
            <a:rPr lang="ja-JP" altLang="en-US" sz="1100" b="0" i="0" baseline="0">
              <a:solidFill>
                <a:schemeClr val="dk1"/>
              </a:solidFill>
              <a:effectLst/>
              <a:latin typeface="+mn-lt"/>
              <a:ea typeface="+mn-ea"/>
              <a:cs typeface="+mn-cs"/>
            </a:rPr>
            <a:t>見込みである</a:t>
          </a:r>
          <a:r>
            <a:rPr lang="ja-JP" altLang="ja-JP" sz="1100" b="0" i="0" baseline="0">
              <a:solidFill>
                <a:schemeClr val="dk1"/>
              </a:solidFill>
              <a:effectLst/>
              <a:latin typeface="+mn-lt"/>
              <a:ea typeface="+mn-ea"/>
              <a:cs typeface="+mn-cs"/>
            </a:rPr>
            <a:t>が、平成２７年度からは大幅</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圧縮</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負担軽減</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図</a:t>
          </a:r>
          <a:r>
            <a:rPr lang="ja-JP" altLang="en-US" sz="1100" b="0" i="0" baseline="0">
              <a:solidFill>
                <a:schemeClr val="dk1"/>
              </a:solidFill>
              <a:effectLst/>
              <a:latin typeface="+mn-lt"/>
              <a:ea typeface="+mn-ea"/>
              <a:cs typeface="+mn-cs"/>
            </a:rPr>
            <a:t>られる。</a:t>
          </a:r>
          <a:endParaRPr lang="ja-JP" altLang="ja-JP" sz="1400">
            <a:effectLst/>
          </a:endParaRPr>
        </a:p>
        <a:p>
          <a:r>
            <a:rPr lang="ja-JP" altLang="ja-JP" sz="1100" baseline="0">
              <a:solidFill>
                <a:schemeClr val="dk1"/>
              </a:solidFill>
              <a:effectLst/>
              <a:latin typeface="+mn-lt"/>
              <a:ea typeface="+mn-ea"/>
              <a:cs typeface="+mn-cs"/>
            </a:rPr>
            <a:t>○実質公債費比率の分子</a:t>
          </a:r>
          <a:endParaRPr lang="ja-JP" altLang="ja-JP" sz="1400">
            <a:effectLst/>
          </a:endParaRPr>
        </a:p>
        <a:p>
          <a:r>
            <a:rPr lang="ja-JP" altLang="ja-JP" sz="1100" baseline="0">
              <a:solidFill>
                <a:schemeClr val="dk1"/>
              </a:solidFill>
              <a:effectLst/>
              <a:latin typeface="+mn-lt"/>
              <a:ea typeface="+mn-ea"/>
              <a:cs typeface="+mn-cs"/>
            </a:rPr>
            <a:t>　元利償還金</a:t>
          </a:r>
          <a:r>
            <a:rPr lang="ja-JP" altLang="en-US" sz="1100" baseline="0">
              <a:solidFill>
                <a:schemeClr val="dk1"/>
              </a:solidFill>
              <a:effectLst/>
              <a:latin typeface="+mn-lt"/>
              <a:ea typeface="+mn-ea"/>
              <a:cs typeface="+mn-cs"/>
            </a:rPr>
            <a:t>は同程度で推移しているが、過疎対策事業債や合併特例事業債、臨時財政対策債など交付税算入率の高い地方債の占める割合が</a:t>
          </a:r>
          <a:r>
            <a:rPr lang="ja-JP" altLang="ja-JP" sz="1100" baseline="0">
              <a:solidFill>
                <a:schemeClr val="dk1"/>
              </a:solidFill>
              <a:effectLst/>
              <a:latin typeface="+mn-lt"/>
              <a:ea typeface="+mn-ea"/>
              <a:cs typeface="+mn-cs"/>
            </a:rPr>
            <a:t>増加傾向にあるため、分子としては年々減少傾向にある。</a:t>
          </a:r>
          <a:endParaRPr lang="ja-JP" altLang="ja-JP" sz="1400">
            <a:effectLst/>
          </a:endParaRPr>
        </a:p>
        <a:p>
          <a:r>
            <a:rPr lang="ja-JP" altLang="ja-JP" sz="1100" baseline="0">
              <a:solidFill>
                <a:schemeClr val="dk1"/>
              </a:solidFill>
              <a:effectLst/>
              <a:latin typeface="+mn-lt"/>
              <a:ea typeface="+mn-ea"/>
              <a:cs typeface="+mn-cs"/>
            </a:rPr>
            <a:t>○今後の対応</a:t>
          </a:r>
          <a:endParaRPr lang="ja-JP" altLang="ja-JP" sz="1400">
            <a:effectLst/>
          </a:endParaRPr>
        </a:p>
        <a:p>
          <a:r>
            <a:rPr lang="ja-JP" altLang="ja-JP" sz="1100" baseline="0">
              <a:solidFill>
                <a:schemeClr val="dk1"/>
              </a:solidFill>
              <a:effectLst/>
              <a:latin typeface="+mn-lt"/>
              <a:ea typeface="+mn-ea"/>
              <a:cs typeface="+mn-cs"/>
            </a:rPr>
            <a:t>　早期健全化基準未満であるが、計画的かつ効率的に事業を実施することにより市債発行額を抑え、更なる財政健全化に努める。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○一般会計等に係る地方債残高</a:t>
          </a:r>
          <a:endParaRPr lang="ja-JP" altLang="ja-JP" sz="1400">
            <a:effectLst/>
          </a:endParaRPr>
        </a:p>
        <a:p>
          <a:pPr rtl="0"/>
          <a:r>
            <a:rPr lang="ja-JP" altLang="ja-JP" sz="1100" b="0" i="0" baseline="0">
              <a:solidFill>
                <a:schemeClr val="dk1"/>
              </a:solidFill>
              <a:effectLst/>
              <a:latin typeface="+mn-lt"/>
              <a:ea typeface="+mn-ea"/>
              <a:cs typeface="+mn-cs"/>
            </a:rPr>
            <a:t>　平成１９年度から３年間、公的資金補償金免除繰上償還を行うとともに、継続的に地方債発行の抑制に取り組んで</a:t>
          </a:r>
          <a:r>
            <a:rPr lang="ja-JP" altLang="en-US" sz="1100" b="0" i="0" baseline="0">
              <a:solidFill>
                <a:schemeClr val="dk1"/>
              </a:solidFill>
              <a:effectLst/>
              <a:latin typeface="+mn-lt"/>
              <a:ea typeface="+mn-ea"/>
              <a:cs typeface="+mn-cs"/>
            </a:rPr>
            <a:t>きたことに</a:t>
          </a:r>
          <a:r>
            <a:rPr lang="ja-JP" altLang="ja-JP" sz="1100" b="0" i="0" baseline="0">
              <a:solidFill>
                <a:schemeClr val="dk1"/>
              </a:solidFill>
              <a:effectLst/>
              <a:latin typeface="+mn-lt"/>
              <a:ea typeface="+mn-ea"/>
              <a:cs typeface="+mn-cs"/>
            </a:rPr>
            <a:t>より減少傾向にある。</a:t>
          </a:r>
          <a:endParaRPr lang="ja-JP" altLang="ja-JP" sz="1400">
            <a:effectLst/>
          </a:endParaRPr>
        </a:p>
        <a:p>
          <a:pPr rtl="0"/>
          <a:r>
            <a:rPr lang="ja-JP" altLang="ja-JP" sz="1100" b="0" i="0" baseline="0">
              <a:solidFill>
                <a:schemeClr val="dk1"/>
              </a:solidFill>
              <a:effectLst/>
              <a:latin typeface="+mn-lt"/>
              <a:ea typeface="+mn-ea"/>
              <a:cs typeface="+mn-cs"/>
            </a:rPr>
            <a:t>○充当可能基金</a:t>
          </a:r>
          <a:endParaRPr lang="ja-JP" altLang="ja-JP" sz="1400">
            <a:effectLst/>
          </a:endParaRPr>
        </a:p>
        <a:p>
          <a:pPr rtl="0"/>
          <a:r>
            <a:rPr lang="ja-JP" altLang="ja-JP" sz="1100" b="0" i="0" baseline="0">
              <a:solidFill>
                <a:schemeClr val="dk1"/>
              </a:solidFill>
              <a:effectLst/>
              <a:latin typeface="+mn-lt"/>
              <a:ea typeface="+mn-ea"/>
              <a:cs typeface="+mn-cs"/>
            </a:rPr>
            <a:t>　地方交付税額の確保等により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財政調整基金を維持できてい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から、平成２３年度までは増加傾向にあった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平成２４年度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大規模事業</a:t>
          </a:r>
          <a:r>
            <a:rPr lang="ja-JP" altLang="en-US" sz="1100" b="0" i="0" baseline="0">
              <a:solidFill>
                <a:schemeClr val="dk1"/>
              </a:solidFill>
              <a:effectLst/>
              <a:latin typeface="+mn-lt"/>
              <a:ea typeface="+mn-ea"/>
              <a:cs typeface="+mn-cs"/>
            </a:rPr>
            <a:t>の財源として多額の</a:t>
          </a:r>
          <a:r>
            <a:rPr lang="ja-JP" altLang="ja-JP" sz="1100" b="0" i="0" baseline="0">
              <a:solidFill>
                <a:schemeClr val="dk1"/>
              </a:solidFill>
              <a:effectLst/>
              <a:latin typeface="+mn-lt"/>
              <a:ea typeface="+mn-ea"/>
              <a:cs typeface="+mn-cs"/>
            </a:rPr>
            <a:t>基金の取り崩しを</a:t>
          </a:r>
          <a:r>
            <a:rPr lang="ja-JP" altLang="en-US" sz="1100" b="0" i="0" baseline="0">
              <a:solidFill>
                <a:schemeClr val="dk1"/>
              </a:solidFill>
              <a:effectLst/>
              <a:latin typeface="+mn-lt"/>
              <a:ea typeface="+mn-ea"/>
              <a:cs typeface="+mn-cs"/>
            </a:rPr>
            <a:t>行ったことに加え、</a:t>
          </a:r>
          <a:r>
            <a:rPr lang="ja-JP" altLang="ja-JP" sz="1100" b="0" i="0" baseline="0">
              <a:solidFill>
                <a:schemeClr val="dk1"/>
              </a:solidFill>
              <a:effectLst/>
              <a:latin typeface="+mn-lt"/>
              <a:ea typeface="+mn-ea"/>
              <a:cs typeface="+mn-cs"/>
            </a:rPr>
            <a:t>平成２５年度は、同年に発生した豪雨災害からの復旧・復興事業</a:t>
          </a:r>
          <a:r>
            <a:rPr lang="ja-JP" altLang="en-US" sz="1100" b="0" i="0" baseline="0">
              <a:solidFill>
                <a:schemeClr val="dk1"/>
              </a:solidFill>
              <a:effectLst/>
              <a:latin typeface="+mn-lt"/>
              <a:ea typeface="+mn-ea"/>
              <a:cs typeface="+mn-cs"/>
            </a:rPr>
            <a:t>の実施</a:t>
          </a:r>
          <a:r>
            <a:rPr lang="ja-JP" altLang="ja-JP" sz="1100" b="0" i="0" baseline="0">
              <a:solidFill>
                <a:schemeClr val="dk1"/>
              </a:solidFill>
              <a:effectLst/>
              <a:latin typeface="+mn-lt"/>
              <a:ea typeface="+mn-ea"/>
              <a:cs typeface="+mn-cs"/>
            </a:rPr>
            <a:t>による財源不足を補うため、</a:t>
          </a:r>
          <a:r>
            <a:rPr lang="ja-JP" altLang="en-US" sz="1100" b="0" i="0" baseline="0">
              <a:solidFill>
                <a:schemeClr val="dk1"/>
              </a:solidFill>
              <a:effectLst/>
              <a:latin typeface="+mn-lt"/>
              <a:ea typeface="+mn-ea"/>
              <a:cs typeface="+mn-cs"/>
            </a:rPr>
            <a:t>平成１９年度以来となる</a:t>
          </a:r>
          <a:r>
            <a:rPr lang="ja-JP" altLang="ja-JP" sz="1100" b="0" i="0" baseline="0">
              <a:solidFill>
                <a:schemeClr val="dk1"/>
              </a:solidFill>
              <a:effectLst/>
              <a:latin typeface="+mn-lt"/>
              <a:ea typeface="+mn-ea"/>
              <a:cs typeface="+mn-cs"/>
            </a:rPr>
            <a:t>財政調整基金の取り崩しを行ったた</a:t>
          </a:r>
          <a:r>
            <a:rPr lang="ja-JP" altLang="en-US" sz="1100" b="0" i="0" baseline="0">
              <a:solidFill>
                <a:schemeClr val="dk1"/>
              </a:solidFill>
              <a:effectLst/>
              <a:latin typeface="+mn-lt"/>
              <a:ea typeface="+mn-ea"/>
              <a:cs typeface="+mn-cs"/>
            </a:rPr>
            <a:t>ことや</a:t>
          </a:r>
          <a:r>
            <a:rPr lang="ja-JP" altLang="ja-JP" sz="1100" b="0" i="0" baseline="0">
              <a:solidFill>
                <a:schemeClr val="dk1"/>
              </a:solidFill>
              <a:effectLst/>
              <a:latin typeface="+mn-lt"/>
              <a:ea typeface="+mn-ea"/>
              <a:cs typeface="+mn-cs"/>
            </a:rPr>
            <a:t>年度末の資金繰りのため基金繰替運用を行ったことなどから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減少となっている。</a:t>
          </a:r>
          <a:endParaRPr lang="ja-JP" altLang="ja-JP" sz="1400">
            <a:effectLst/>
          </a:endParaRPr>
        </a:p>
        <a:p>
          <a:pPr rtl="0"/>
          <a:r>
            <a:rPr lang="ja-JP" altLang="ja-JP" sz="1100" b="0" i="0" baseline="0">
              <a:solidFill>
                <a:schemeClr val="dk1"/>
              </a:solidFill>
              <a:effectLst/>
              <a:latin typeface="+mn-lt"/>
              <a:ea typeface="+mn-ea"/>
              <a:cs typeface="+mn-cs"/>
            </a:rPr>
            <a:t>○将来負担比率の分子</a:t>
          </a:r>
          <a:endParaRPr lang="ja-JP" altLang="ja-JP" sz="1400">
            <a:effectLst/>
          </a:endParaRPr>
        </a:p>
        <a:p>
          <a:pPr rtl="0"/>
          <a:r>
            <a:rPr lang="ja-JP" altLang="ja-JP" sz="1100" b="0" i="0" baseline="0">
              <a:solidFill>
                <a:schemeClr val="dk1"/>
              </a:solidFill>
              <a:effectLst/>
              <a:latin typeface="+mn-lt"/>
              <a:ea typeface="+mn-ea"/>
              <a:cs typeface="+mn-cs"/>
            </a:rPr>
            <a:t>　一般会計等に係る地方債残高</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公営企業債等繰入見込額の減少により、将来負担比率の分子は減少傾向に</a:t>
          </a:r>
          <a:r>
            <a:rPr lang="ja-JP" altLang="en-US" sz="1100" b="0" i="0" baseline="0">
              <a:solidFill>
                <a:schemeClr val="dk1"/>
              </a:solidFill>
              <a:effectLst/>
              <a:latin typeface="+mn-lt"/>
              <a:ea typeface="+mn-ea"/>
              <a:cs typeface="+mn-cs"/>
            </a:rPr>
            <a:t>あったが、</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の大幅な</a:t>
          </a:r>
          <a:r>
            <a:rPr lang="ja-JP" altLang="ja-JP" sz="1100" b="0" i="0" baseline="0">
              <a:solidFill>
                <a:schemeClr val="dk1"/>
              </a:solidFill>
              <a:effectLst/>
              <a:latin typeface="+mn-lt"/>
              <a:ea typeface="+mn-ea"/>
              <a:cs typeface="+mn-cs"/>
            </a:rPr>
            <a:t>減少に</a:t>
          </a:r>
          <a:r>
            <a:rPr lang="ja-JP" altLang="en-US" sz="1100" b="0" i="0" baseline="0">
              <a:solidFill>
                <a:schemeClr val="dk1"/>
              </a:solidFill>
              <a:effectLst/>
              <a:latin typeface="+mn-lt"/>
              <a:ea typeface="+mn-ea"/>
              <a:cs typeface="+mn-cs"/>
            </a:rPr>
            <a:t>より増加</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早期健全化基準未満であるが、普通交付税の漸減開始に備え、今後も地方債発行額の抑制</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更なる財政健全化に努める。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36535645</v>
      </c>
      <c r="BO4" s="349"/>
      <c r="BP4" s="349"/>
      <c r="BQ4" s="349"/>
      <c r="BR4" s="349"/>
      <c r="BS4" s="349"/>
      <c r="BT4" s="349"/>
      <c r="BU4" s="350"/>
      <c r="BV4" s="348">
        <v>34932593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35162855</v>
      </c>
      <c r="BO5" s="386"/>
      <c r="BP5" s="386"/>
      <c r="BQ5" s="386"/>
      <c r="BR5" s="386"/>
      <c r="BS5" s="386"/>
      <c r="BT5" s="386"/>
      <c r="BU5" s="387"/>
      <c r="BV5" s="385">
        <v>33988448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1372790</v>
      </c>
      <c r="BO6" s="386"/>
      <c r="BP6" s="386"/>
      <c r="BQ6" s="386"/>
      <c r="BR6" s="386"/>
      <c r="BS6" s="386"/>
      <c r="BT6" s="386"/>
      <c r="BU6" s="387"/>
      <c r="BV6" s="385">
        <v>944145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93.4</v>
      </c>
      <c r="CU6" s="423"/>
      <c r="CV6" s="423"/>
      <c r="CW6" s="423"/>
      <c r="CX6" s="423"/>
      <c r="CY6" s="423"/>
      <c r="CZ6" s="423"/>
      <c r="DA6" s="424"/>
      <c r="DB6" s="422">
        <v>91.8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934322</v>
      </c>
      <c r="BO7" s="386"/>
      <c r="BP7" s="386"/>
      <c r="BQ7" s="386"/>
      <c r="BR7" s="386"/>
      <c r="BS7" s="386"/>
      <c r="BT7" s="386"/>
      <c r="BU7" s="387"/>
      <c r="BV7" s="385">
        <v>311209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20500704</v>
      </c>
      <c r="CU7" s="386"/>
      <c r="CV7" s="386"/>
      <c r="CW7" s="386"/>
      <c r="CX7" s="386"/>
      <c r="CY7" s="386"/>
      <c r="CZ7" s="386"/>
      <c r="DA7" s="387"/>
      <c r="DB7" s="385">
        <v>20362603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438468</v>
      </c>
      <c r="BO8" s="386"/>
      <c r="BP8" s="386"/>
      <c r="BQ8" s="386"/>
      <c r="BR8" s="386"/>
      <c r="BS8" s="386"/>
      <c r="BT8" s="386"/>
      <c r="BU8" s="387"/>
      <c r="BV8" s="385">
        <v>632936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53747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-194468</v>
      </c>
      <c r="BO9" s="386"/>
      <c r="BP9" s="386"/>
      <c r="BQ9" s="386"/>
      <c r="BR9" s="386"/>
      <c r="BS9" s="386"/>
      <c r="BT9" s="386"/>
      <c r="BU9" s="387"/>
      <c r="BV9" s="385">
        <v>58587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19.7</v>
      </c>
      <c r="CU9" s="383"/>
      <c r="CV9" s="383"/>
      <c r="CW9" s="383"/>
      <c r="CX9" s="383"/>
      <c r="CY9" s="383"/>
      <c r="CZ9" s="383"/>
      <c r="DA9" s="384"/>
      <c r="DB9" s="382">
        <v>21.1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57990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5779</v>
      </c>
      <c r="BO10" s="386"/>
      <c r="BP10" s="386"/>
      <c r="BQ10" s="386"/>
      <c r="BR10" s="386"/>
      <c r="BS10" s="386"/>
      <c r="BT10" s="386"/>
      <c r="BU10" s="387"/>
      <c r="BV10" s="385">
        <v>549808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52430</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52090</v>
      </c>
      <c r="S13" s="467"/>
      <c r="T13" s="467"/>
      <c r="U13" s="467"/>
      <c r="V13" s="468"/>
      <c r="W13" s="401" t="s">
        <v>125</v>
      </c>
      <c r="X13" s="402"/>
      <c r="Y13" s="402"/>
      <c r="Z13" s="402"/>
      <c r="AA13" s="402"/>
      <c r="AB13" s="392"/>
      <c r="AC13" s="436">
        <v>3698</v>
      </c>
      <c r="AD13" s="437"/>
      <c r="AE13" s="437"/>
      <c r="AF13" s="437"/>
      <c r="AG13" s="476"/>
      <c r="AH13" s="436">
        <v>4787</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-688689</v>
      </c>
      <c r="BO13" s="386"/>
      <c r="BP13" s="386"/>
      <c r="BQ13" s="386"/>
      <c r="BR13" s="386"/>
      <c r="BS13" s="386"/>
      <c r="BT13" s="386"/>
      <c r="BU13" s="387"/>
      <c r="BV13" s="385">
        <v>608395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52909</v>
      </c>
      <c r="S14" s="467"/>
      <c r="T14" s="467"/>
      <c r="U14" s="467"/>
      <c r="V14" s="468"/>
      <c r="W14" s="375"/>
      <c r="X14" s="376"/>
      <c r="Y14" s="376"/>
      <c r="Z14" s="376"/>
      <c r="AA14" s="376"/>
      <c r="AB14" s="365"/>
      <c r="AC14" s="469">
        <v>14.4</v>
      </c>
      <c r="AD14" s="470"/>
      <c r="AE14" s="470"/>
      <c r="AF14" s="470"/>
      <c r="AG14" s="471"/>
      <c r="AH14" s="469">
        <v>16.100000000000001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49</v>
      </c>
      <c r="CU14" s="481"/>
      <c r="CV14" s="481"/>
      <c r="CW14" s="481"/>
      <c r="CX14" s="481"/>
      <c r="CY14" s="481"/>
      <c r="CZ14" s="481"/>
      <c r="DA14" s="482"/>
      <c r="DB14" s="480">
        <v>45.9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52587</v>
      </c>
      <c r="S15" s="467"/>
      <c r="T15" s="467"/>
      <c r="U15" s="467"/>
      <c r="V15" s="468"/>
      <c r="W15" s="401" t="s">
        <v>131</v>
      </c>
      <c r="X15" s="402"/>
      <c r="Y15" s="402"/>
      <c r="Z15" s="402"/>
      <c r="AA15" s="402"/>
      <c r="AB15" s="392"/>
      <c r="AC15" s="436">
        <v>4948</v>
      </c>
      <c r="AD15" s="437"/>
      <c r="AE15" s="437"/>
      <c r="AF15" s="437"/>
      <c r="AG15" s="476"/>
      <c r="AH15" s="436">
        <v>5807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4767468</v>
      </c>
      <c r="BO15" s="349"/>
      <c r="BP15" s="349"/>
      <c r="BQ15" s="349"/>
      <c r="BR15" s="349"/>
      <c r="BS15" s="349"/>
      <c r="BT15" s="349"/>
      <c r="BU15" s="350"/>
      <c r="BV15" s="348">
        <v>4802793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19.2</v>
      </c>
      <c r="AD16" s="470"/>
      <c r="AE16" s="470"/>
      <c r="AF16" s="470"/>
      <c r="AG16" s="471"/>
      <c r="AH16" s="469">
        <v>19.5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14875595</v>
      </c>
      <c r="BO16" s="386"/>
      <c r="BP16" s="386"/>
      <c r="BQ16" s="386"/>
      <c r="BR16" s="386"/>
      <c r="BS16" s="386"/>
      <c r="BT16" s="386"/>
      <c r="BU16" s="387"/>
      <c r="BV16" s="385">
        <v>14832288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17090</v>
      </c>
      <c r="AD17" s="437"/>
      <c r="AE17" s="437"/>
      <c r="AF17" s="437"/>
      <c r="AG17" s="476"/>
      <c r="AH17" s="436">
        <v>19018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6095674</v>
      </c>
      <c r="BO17" s="386"/>
      <c r="BP17" s="386"/>
      <c r="BQ17" s="386"/>
      <c r="BR17" s="386"/>
      <c r="BS17" s="386"/>
      <c r="BT17" s="386"/>
      <c r="BU17" s="387"/>
      <c r="BV17" s="385">
        <v>6135486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698.79</v>
      </c>
      <c r="M18" s="498"/>
      <c r="N18" s="498"/>
      <c r="O18" s="498"/>
      <c r="P18" s="498"/>
      <c r="Q18" s="498"/>
      <c r="R18" s="499"/>
      <c r="S18" s="499"/>
      <c r="T18" s="499"/>
      <c r="U18" s="499"/>
      <c r="V18" s="500"/>
      <c r="W18" s="403"/>
      <c r="X18" s="404"/>
      <c r="Y18" s="404"/>
      <c r="Z18" s="404"/>
      <c r="AA18" s="404"/>
      <c r="AB18" s="395"/>
      <c r="AC18" s="501">
        <v>66.400000000000006</v>
      </c>
      <c r="AD18" s="502"/>
      <c r="AE18" s="502"/>
      <c r="AF18" s="502"/>
      <c r="AG18" s="503"/>
      <c r="AH18" s="501">
        <v>64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18045366</v>
      </c>
      <c r="BO18" s="386"/>
      <c r="BP18" s="386"/>
      <c r="BQ18" s="386"/>
      <c r="BR18" s="386"/>
      <c r="BS18" s="386"/>
      <c r="BT18" s="386"/>
      <c r="BU18" s="387"/>
      <c r="BV18" s="385">
        <v>17677957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25356006</v>
      </c>
      <c r="BO19" s="386"/>
      <c r="BP19" s="386"/>
      <c r="BQ19" s="386"/>
      <c r="BR19" s="386"/>
      <c r="BS19" s="386"/>
      <c r="BT19" s="386"/>
      <c r="BU19" s="387"/>
      <c r="BV19" s="385">
        <v>22949601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22243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31519353</v>
      </c>
      <c r="BO23" s="386"/>
      <c r="BP23" s="386"/>
      <c r="BQ23" s="386"/>
      <c r="BR23" s="386"/>
      <c r="BS23" s="386"/>
      <c r="BT23" s="386"/>
      <c r="BU23" s="387"/>
      <c r="BV23" s="385">
        <v>33720052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8200</v>
      </c>
      <c r="R24" s="437"/>
      <c r="S24" s="437"/>
      <c r="T24" s="437"/>
      <c r="U24" s="437"/>
      <c r="V24" s="476"/>
      <c r="W24" s="531"/>
      <c r="X24" s="519"/>
      <c r="Y24" s="520"/>
      <c r="Z24" s="435" t="s">
        <v>154</v>
      </c>
      <c r="AA24" s="415"/>
      <c r="AB24" s="415"/>
      <c r="AC24" s="415"/>
      <c r="AD24" s="415"/>
      <c r="AE24" s="415"/>
      <c r="AF24" s="415"/>
      <c r="AG24" s="416"/>
      <c r="AH24" s="436">
        <v>639</v>
      </c>
      <c r="AI24" s="437"/>
      <c r="AJ24" s="437"/>
      <c r="AK24" s="437"/>
      <c r="AL24" s="476"/>
      <c r="AM24" s="436">
        <v>2133621</v>
      </c>
      <c r="AN24" s="437"/>
      <c r="AO24" s="437"/>
      <c r="AP24" s="437"/>
      <c r="AQ24" s="437"/>
      <c r="AR24" s="476"/>
      <c r="AS24" s="436">
        <v>3339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23447680</v>
      </c>
      <c r="BO24" s="386"/>
      <c r="BP24" s="386"/>
      <c r="BQ24" s="386"/>
      <c r="BR24" s="386"/>
      <c r="BS24" s="386"/>
      <c r="BT24" s="386"/>
      <c r="BU24" s="387"/>
      <c r="BV24" s="385">
        <v>25899607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6500</v>
      </c>
      <c r="R25" s="437"/>
      <c r="S25" s="437"/>
      <c r="T25" s="437"/>
      <c r="U25" s="437"/>
      <c r="V25" s="476"/>
      <c r="W25" s="531"/>
      <c r="X25" s="519"/>
      <c r="Y25" s="520"/>
      <c r="Z25" s="435" t="s">
        <v>157</v>
      </c>
      <c r="AA25" s="415"/>
      <c r="AB25" s="415"/>
      <c r="AC25" s="415"/>
      <c r="AD25" s="415"/>
      <c r="AE25" s="415"/>
      <c r="AF25" s="415"/>
      <c r="AG25" s="416"/>
      <c r="AH25" s="436">
        <v>86</v>
      </c>
      <c r="AI25" s="437"/>
      <c r="AJ25" s="437"/>
      <c r="AK25" s="437"/>
      <c r="AL25" s="476"/>
      <c r="AM25" s="436">
        <v>246132</v>
      </c>
      <c r="AN25" s="437"/>
      <c r="AO25" s="437"/>
      <c r="AP25" s="437"/>
      <c r="AQ25" s="437"/>
      <c r="AR25" s="476"/>
      <c r="AS25" s="436">
        <v>2862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1171209</v>
      </c>
      <c r="BO25" s="349"/>
      <c r="BP25" s="349"/>
      <c r="BQ25" s="349"/>
      <c r="BR25" s="349"/>
      <c r="BS25" s="349"/>
      <c r="BT25" s="349"/>
      <c r="BU25" s="350"/>
      <c r="BV25" s="348">
        <v>993256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39"/>
      <c r="AB26" s="539"/>
      <c r="AC26" s="539"/>
      <c r="AD26" s="539"/>
      <c r="AE26" s="539"/>
      <c r="AF26" s="539"/>
      <c r="AG26" s="540"/>
      <c r="AH26" s="436">
        <v>57</v>
      </c>
      <c r="AI26" s="437"/>
      <c r="AJ26" s="437"/>
      <c r="AK26" s="437"/>
      <c r="AL26" s="476"/>
      <c r="AM26" s="436">
        <v>181260</v>
      </c>
      <c r="AN26" s="437"/>
      <c r="AO26" s="437"/>
      <c r="AP26" s="437"/>
      <c r="AQ26" s="437"/>
      <c r="AR26" s="476"/>
      <c r="AS26" s="436">
        <v>3180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4200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1285299</v>
      </c>
      <c r="BO27" s="553"/>
      <c r="BP27" s="553"/>
      <c r="BQ27" s="553"/>
      <c r="BR27" s="553"/>
      <c r="BS27" s="553"/>
      <c r="BT27" s="553"/>
      <c r="BU27" s="554"/>
      <c r="BV27" s="552">
        <v>1505462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3450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3685731</v>
      </c>
      <c r="BO28" s="349"/>
      <c r="BP28" s="349"/>
      <c r="BQ28" s="349"/>
      <c r="BR28" s="349"/>
      <c r="BS28" s="349"/>
      <c r="BT28" s="349"/>
      <c r="BU28" s="350"/>
      <c r="BV28" s="348">
        <v>4179952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24</v>
      </c>
      <c r="M29" s="437"/>
      <c r="N29" s="437"/>
      <c r="O29" s="437"/>
      <c r="P29" s="476"/>
      <c r="Q29" s="436">
        <v>3200</v>
      </c>
      <c r="R29" s="437"/>
      <c r="S29" s="437"/>
      <c r="T29" s="437"/>
      <c r="U29" s="437"/>
      <c r="V29" s="476"/>
      <c r="W29" s="531"/>
      <c r="X29" s="519"/>
      <c r="Y29" s="520"/>
      <c r="Z29" s="435" t="s">
        <v>170</v>
      </c>
      <c r="AA29" s="415"/>
      <c r="AB29" s="415"/>
      <c r="AC29" s="415"/>
      <c r="AD29" s="415"/>
      <c r="AE29" s="415"/>
      <c r="AF29" s="415"/>
      <c r="AG29" s="416"/>
      <c r="AH29" s="436">
        <v>639</v>
      </c>
      <c r="AI29" s="437"/>
      <c r="AJ29" s="437"/>
      <c r="AK29" s="437"/>
      <c r="AL29" s="476"/>
      <c r="AM29" s="436">
        <v>2133621</v>
      </c>
      <c r="AN29" s="437"/>
      <c r="AO29" s="437"/>
      <c r="AP29" s="437"/>
      <c r="AQ29" s="437"/>
      <c r="AR29" s="476"/>
      <c r="AS29" s="436">
        <v>3339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877603</v>
      </c>
      <c r="BO29" s="386"/>
      <c r="BP29" s="386"/>
      <c r="BQ29" s="386"/>
      <c r="BR29" s="386"/>
      <c r="BS29" s="386"/>
      <c r="BT29" s="386"/>
      <c r="BU29" s="387"/>
      <c r="BV29" s="385">
        <v>876407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6839812</v>
      </c>
      <c r="BO30" s="553"/>
      <c r="BP30" s="553"/>
      <c r="BQ30" s="553"/>
      <c r="BR30" s="553"/>
      <c r="BS30" s="553"/>
      <c r="BT30" s="553"/>
      <c r="BU30" s="554"/>
      <c r="BV30" s="552">
        <v>6730518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国民健康保険事業（事業勘定）特別会計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美祢市萩市競艇組合（競艇事業一般会計）</v>
      </c>
      <c r="BZ34" s="565"/>
      <c r="CA34" s="565"/>
      <c r="CB34" s="565"/>
      <c r="CC34" s="565"/>
      <c r="CD34" s="565"/>
      <c r="CE34" s="565"/>
      <c r="CF34" s="565"/>
      <c r="CG34" s="565"/>
      <c r="CH34" s="565"/>
      <c r="CI34" s="565"/>
      <c r="CJ34" s="565"/>
      <c r="CK34" s="565"/>
      <c r="CL34" s="565"/>
      <c r="CM34" s="565"/>
      <c r="CN34" s="165"/>
      <c r="CO34" s="564">
        <f>IF(CQ34="","",MAX(C34:D43,U34:V43,AM34:AN43,BE34:BF43,BW34:BX43)+1)</f>
        <v>27</v>
      </c>
      <c r="CP34" s="564"/>
      <c r="CQ34" s="565" t="str">
        <f>IF('各会計、関係団体の財政状況及び健全化判断比率'!BS7="","",'各会計、関係団体の財政状況及び健全化判断比率'!BS7)</f>
        <v>マリーナ萩</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国民健康保険事業（直診勘定）特別会計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IF('各会計、関係団体の財政状況及び健全化判断比率'!B36="","",'各会計、関係団体の財政状況及び健全化判断比率'!B36)</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美祢市萩市競艇組合（競艇事業特別会計）</v>
      </c>
      <c r="BZ35" s="565"/>
      <c r="CA35" s="565"/>
      <c r="CB35" s="565"/>
      <c r="CC35" s="565"/>
      <c r="CD35" s="565"/>
      <c r="CE35" s="565"/>
      <c r="CF35" s="565"/>
      <c r="CG35" s="565"/>
      <c r="CH35" s="565"/>
      <c r="CI35" s="565"/>
      <c r="CJ35" s="565"/>
      <c r="CK35" s="565"/>
      <c r="CL35" s="565"/>
      <c r="CM35" s="565"/>
      <c r="CN35" s="165"/>
      <c r="CO35" s="564">
        <f t="shared" ref="CO35:CO43" si="3">IF(CQ35="","",CO34+1)</f>
        <v>28</v>
      </c>
      <c r="CP35" s="564"/>
      <c r="CQ35" s="565" t="str">
        <f>IF('各会計、関係団体の財政状況及び健全化判断比率'!BS8="","",'各会計、関係団体の財政状況及び健全化判断比率'!BS8)</f>
        <v>萩公共サービス</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休日急患診療事業特別会計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IF('各会計、関係団体の財政状況及び健全化判断比率'!B37="","",'各会計、関係団体の財政状況及び健全化判断比率'!B37)</f>
        <v>特定環境保全公共下水道事業特別会計</v>
      </c>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山口県市町総合事務組合（一般会計）</v>
      </c>
      <c r="BZ36" s="565"/>
      <c r="CA36" s="565"/>
      <c r="CB36" s="565"/>
      <c r="CC36" s="565"/>
      <c r="CD36" s="565"/>
      <c r="CE36" s="565"/>
      <c r="CF36" s="565"/>
      <c r="CG36" s="565"/>
      <c r="CH36" s="565"/>
      <c r="CI36" s="565"/>
      <c r="CJ36" s="565"/>
      <c r="CK36" s="565"/>
      <c r="CL36" s="565"/>
      <c r="CM36" s="565"/>
      <c r="CN36" s="165"/>
      <c r="CO36" s="564">
        <f t="shared" si="3"/>
        <v>29</v>
      </c>
      <c r="CP36" s="564"/>
      <c r="CQ36" s="565" t="str">
        <f>IF('各会計、関係団体の財政状況及び健全化判断比率'!BS9="","",'各会計、関係団体の財政状況及び健全化判断比率'!BS9)</f>
        <v>萩海運</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14</v>
      </c>
      <c r="BF37" s="564"/>
      <c r="BG37" s="565" t="str">
        <f>IF('各会計、関係団体の財政状況及び健全化判断比率'!B38="","",'各会計、関係団体の財政状況及び健全化判断比率'!B38)</f>
        <v>農業集落排水事業特別会計</v>
      </c>
      <c r="BH37" s="565"/>
      <c r="BI37" s="565"/>
      <c r="BJ37" s="565"/>
      <c r="BK37" s="565"/>
      <c r="BL37" s="565"/>
      <c r="BM37" s="565"/>
      <c r="BN37" s="565"/>
      <c r="BO37" s="565"/>
      <c r="BP37" s="565"/>
      <c r="BQ37" s="565"/>
      <c r="BR37" s="565"/>
      <c r="BS37" s="565"/>
      <c r="BT37" s="565"/>
      <c r="BU37" s="565"/>
      <c r="BV37" s="165"/>
      <c r="BW37" s="564">
        <f t="shared" si="2"/>
        <v>22</v>
      </c>
      <c r="BX37" s="564"/>
      <c r="BY37" s="565" t="str">
        <f>IF('各会計、関係団体の財政状況及び健全化判断比率'!B71="","",'各会計、関係団体の財政状況及び健全化判断比率'!B71)</f>
        <v>山口県市町総合事務組合（交通災害共済特別会計）</v>
      </c>
      <c r="BZ37" s="565"/>
      <c r="CA37" s="565"/>
      <c r="CB37" s="565"/>
      <c r="CC37" s="565"/>
      <c r="CD37" s="565"/>
      <c r="CE37" s="565"/>
      <c r="CF37" s="565"/>
      <c r="CG37" s="565"/>
      <c r="CH37" s="565"/>
      <c r="CI37" s="565"/>
      <c r="CJ37" s="565"/>
      <c r="CK37" s="565"/>
      <c r="CL37" s="565"/>
      <c r="CM37" s="565"/>
      <c r="CN37" s="165"/>
      <c r="CO37" s="564">
        <f t="shared" si="3"/>
        <v>30</v>
      </c>
      <c r="CP37" s="564"/>
      <c r="CQ37" s="565" t="str">
        <f>IF('各会計、関係団体の財政状況及び健全化判断比率'!BS10="","",'各会計、関係団体の財政状況及び健全化判断比率'!BS10)</f>
        <v>萩市土地開発公社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駐車場事業特別会計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15</v>
      </c>
      <c r="BF38" s="564"/>
      <c r="BG38" s="565" t="str">
        <f>IF('各会計、関係団体の財政状況及び健全化判断比率'!B39="","",'各会計、関係団体の財政状況及び健全化判断比率'!B39)</f>
        <v>漁業集落排水事業特別会計</v>
      </c>
      <c r="BH38" s="565"/>
      <c r="BI38" s="565"/>
      <c r="BJ38" s="565"/>
      <c r="BK38" s="565"/>
      <c r="BL38" s="565"/>
      <c r="BM38" s="565"/>
      <c r="BN38" s="565"/>
      <c r="BO38" s="565"/>
      <c r="BP38" s="565"/>
      <c r="BQ38" s="565"/>
      <c r="BR38" s="565"/>
      <c r="BS38" s="565"/>
      <c r="BT38" s="565"/>
      <c r="BU38" s="565"/>
      <c r="BV38" s="165"/>
      <c r="BW38" s="564">
        <f t="shared" si="2"/>
        <v>23</v>
      </c>
      <c r="BX38" s="564"/>
      <c r="BY38" s="565" t="str">
        <f>IF('各会計、関係団体の財政状況及び健全化判断比率'!B72="","",'各会計、関係団体の財政状況及び健全化判断比率'!B72)</f>
        <v>山口県市町総合事務組合（山口県自治会館管理特別会計）</v>
      </c>
      <c r="BZ38" s="565"/>
      <c r="CA38" s="565"/>
      <c r="CB38" s="565"/>
      <c r="CC38" s="565"/>
      <c r="CD38" s="565"/>
      <c r="CE38" s="565"/>
      <c r="CF38" s="565"/>
      <c r="CG38" s="565"/>
      <c r="CH38" s="565"/>
      <c r="CI38" s="565"/>
      <c r="CJ38" s="565"/>
      <c r="CK38" s="565"/>
      <c r="CL38" s="565"/>
      <c r="CM38" s="565"/>
      <c r="CN38" s="165"/>
      <c r="CO38" s="564">
        <f t="shared" si="3"/>
        <v>31</v>
      </c>
      <c r="CP38" s="564"/>
      <c r="CQ38" s="565" t="str">
        <f>IF('各会計、関係団体の財政状況及び健全化判断比率'!BS11="","",'各会計、関係団体の財政状況及び健全化判断比率'!BS11)</f>
        <v>アクアグリーン川上</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16</v>
      </c>
      <c r="BF39" s="564"/>
      <c r="BG39" s="565" t="str">
        <f>IF('各会計、関係団体の財政状況及び健全化判断比率'!B40="","",'各会計、関係団体の財政状況及び健全化判断比率'!B40)</f>
        <v>林業集落排水事業特別会計</v>
      </c>
      <c r="BH39" s="565"/>
      <c r="BI39" s="565"/>
      <c r="BJ39" s="565"/>
      <c r="BK39" s="565"/>
      <c r="BL39" s="565"/>
      <c r="BM39" s="565"/>
      <c r="BN39" s="565"/>
      <c r="BO39" s="565"/>
      <c r="BP39" s="565"/>
      <c r="BQ39" s="565"/>
      <c r="BR39" s="565"/>
      <c r="BS39" s="565"/>
      <c r="BT39" s="565"/>
      <c r="BU39" s="565"/>
      <c r="BV39" s="165"/>
      <c r="BW39" s="564">
        <f t="shared" si="2"/>
        <v>24</v>
      </c>
      <c r="BX39" s="564"/>
      <c r="BY39" s="565" t="str">
        <f>IF('各会計、関係団体の財政状況及び健全化判断比率'!B73="","",'各会計、関係団体の財政状況及び健全化判断比率'!B73)</f>
        <v>山口県後期高齢者医療広域連合（一般会計）</v>
      </c>
      <c r="BZ39" s="565"/>
      <c r="CA39" s="565"/>
      <c r="CB39" s="565"/>
      <c r="CC39" s="565"/>
      <c r="CD39" s="565"/>
      <c r="CE39" s="565"/>
      <c r="CF39" s="565"/>
      <c r="CG39" s="565"/>
      <c r="CH39" s="565"/>
      <c r="CI39" s="565"/>
      <c r="CJ39" s="565"/>
      <c r="CK39" s="565"/>
      <c r="CL39" s="565"/>
      <c r="CM39" s="565"/>
      <c r="CN39" s="165"/>
      <c r="CO39" s="564">
        <f t="shared" si="3"/>
        <v>32</v>
      </c>
      <c r="CP39" s="564"/>
      <c r="CQ39" s="565" t="str">
        <f>IF('各会計、関係団体の財政状況及び健全化判断比率'!BS12="","",'各会計、関係団体の財政状況及び健全化判断比率'!BS12)</f>
        <v>たまがわ</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17</v>
      </c>
      <c r="BF40" s="564"/>
      <c r="BG40" s="565" t="str">
        <f>IF('各会計、関係団体の財政状況及び健全化判断比率'!B41="","",'各会計、関係団体の財政状況及び健全化判断比率'!B41)</f>
        <v>特定地域生活排水事業特別会計</v>
      </c>
      <c r="BH40" s="565"/>
      <c r="BI40" s="565"/>
      <c r="BJ40" s="565"/>
      <c r="BK40" s="565"/>
      <c r="BL40" s="565"/>
      <c r="BM40" s="565"/>
      <c r="BN40" s="565"/>
      <c r="BO40" s="565"/>
      <c r="BP40" s="565"/>
      <c r="BQ40" s="565"/>
      <c r="BR40" s="565"/>
      <c r="BS40" s="565"/>
      <c r="BT40" s="565"/>
      <c r="BU40" s="565"/>
      <c r="BV40" s="165"/>
      <c r="BW40" s="564">
        <f t="shared" si="2"/>
        <v>25</v>
      </c>
      <c r="BX40" s="564"/>
      <c r="BY40" s="565" t="str">
        <f>IF('各会計、関係団体の財政状況及び健全化判断比率'!B74="","",'各会計、関係団体の財政状況及び健全化判断比率'!B74)</f>
        <v>山口県後期高齢者医療広域連合（後期高齢者医療特別会計）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f t="shared" si="3"/>
        <v>33</v>
      </c>
      <c r="CP40" s="564"/>
      <c r="CQ40" s="565" t="str">
        <f>IF('各会計、関係団体の財政状況及び健全化判断比率'!BS13="","",'各会計、関係団体の財政状況及び健全化判断比率'!BS13)</f>
        <v>アスクむつみ</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18</v>
      </c>
      <c r="BF41" s="564"/>
      <c r="BG41" s="565" t="str">
        <f>IF('各会計、関係団体の財政状況及び健全化判断比率'!B42="","",'各会計、関係団体の財政状況及び健全化判断比率'!B42)</f>
        <v>個別排水事業特別会計</v>
      </c>
      <c r="BH41" s="565"/>
      <c r="BI41" s="565"/>
      <c r="BJ41" s="565"/>
      <c r="BK41" s="565"/>
      <c r="BL41" s="565"/>
      <c r="BM41" s="565"/>
      <c r="BN41" s="565"/>
      <c r="BO41" s="565"/>
      <c r="BP41" s="565"/>
      <c r="BQ41" s="565"/>
      <c r="BR41" s="565"/>
      <c r="BS41" s="565"/>
      <c r="BT41" s="565"/>
      <c r="BU41" s="565"/>
      <c r="BV41" s="165"/>
      <c r="BW41" s="564">
        <f t="shared" si="2"/>
        <v>26</v>
      </c>
      <c r="BX41" s="564"/>
      <c r="BY41" s="565" t="str">
        <f>IF('各会計、関係団体の財政状況及び健全化判断比率'!B75="","",'各会計、関係団体の財政状況及び健全化判断比率'!B75)</f>
        <v>萩・長門清掃一部事務組合（一般会計）</v>
      </c>
      <c r="BZ41" s="565"/>
      <c r="CA41" s="565"/>
      <c r="CB41" s="565"/>
      <c r="CC41" s="565"/>
      <c r="CD41" s="565"/>
      <c r="CE41" s="565"/>
      <c r="CF41" s="565"/>
      <c r="CG41" s="565"/>
      <c r="CH41" s="565"/>
      <c r="CI41" s="565"/>
      <c r="CJ41" s="565"/>
      <c r="CK41" s="565"/>
      <c r="CL41" s="565"/>
      <c r="CM41" s="565"/>
      <c r="CN41" s="165"/>
      <c r="CO41" s="564">
        <f t="shared" si="3"/>
        <v>34</v>
      </c>
      <c r="CP41" s="564"/>
      <c r="CQ41" s="565" t="str">
        <f>IF('各会計、関係団体の財政状況及び健全化判断比率'!BS14="","",'各会計、関係団体の財政状況及び健全化判断比率'!BS14)</f>
        <v>旭開発</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35</v>
      </c>
      <c r="CP42" s="564"/>
      <c r="CQ42" s="565" t="str">
        <f>IF('各会計、関係団体の財政状況及び健全化判断比率'!BS15="","",'各会計、関係団体の財政状況及び健全化判断比率'!BS15)</f>
        <v>グリンファーム旭</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36</v>
      </c>
      <c r="CP43" s="564"/>
      <c r="CQ43" s="565" t="str">
        <f>IF('各会計、関係団体の財政状況及び健全化判断比率'!BS16="","",'各会計、関係団体の財政状況及び健全化判断比率'!BS16)</f>
        <v>ハピネスふくえ</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5512720</v>
      </c>
      <c r="S5" s="581"/>
      <c r="T5" s="581"/>
      <c r="U5" s="581"/>
      <c r="V5" s="581"/>
      <c r="W5" s="581"/>
      <c r="X5" s="581"/>
      <c r="Y5" s="582"/>
      <c r="Z5" s="583">
        <v>15.1</v>
      </c>
      <c r="AA5" s="583"/>
      <c r="AB5" s="583"/>
      <c r="AC5" s="583"/>
      <c r="AD5" s="584">
        <v>5136639</v>
      </c>
      <c r="AE5" s="584"/>
      <c r="AF5" s="584"/>
      <c r="AG5" s="584"/>
      <c r="AH5" s="584"/>
      <c r="AI5" s="584"/>
      <c r="AJ5" s="584"/>
      <c r="AK5" s="584"/>
      <c r="AL5" s="585">
        <v>26.6</v>
      </c>
      <c r="AM5" s="586"/>
      <c r="AN5" s="586"/>
      <c r="AO5" s="587"/>
      <c r="AP5" s="577" t="s">
        <v>208</v>
      </c>
      <c r="AQ5" s="578"/>
      <c r="AR5" s="578"/>
      <c r="AS5" s="578"/>
      <c r="AT5" s="578"/>
      <c r="AU5" s="578"/>
      <c r="AV5" s="578"/>
      <c r="AW5" s="578"/>
      <c r="AX5" s="578"/>
      <c r="AY5" s="578"/>
      <c r="AZ5" s="578"/>
      <c r="BA5" s="578"/>
      <c r="BB5" s="578"/>
      <c r="BC5" s="578"/>
      <c r="BD5" s="578"/>
      <c r="BE5" s="578"/>
      <c r="BF5" s="579"/>
      <c r="BG5" s="591">
        <v>5090410</v>
      </c>
      <c r="BH5" s="592"/>
      <c r="BI5" s="592"/>
      <c r="BJ5" s="592"/>
      <c r="BK5" s="592"/>
      <c r="BL5" s="592"/>
      <c r="BM5" s="592"/>
      <c r="BN5" s="593"/>
      <c r="BO5" s="594">
        <v>92.3</v>
      </c>
      <c r="BP5" s="594"/>
      <c r="BQ5" s="594"/>
      <c r="BR5" s="594"/>
      <c r="BS5" s="595">
        <v>28193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309362</v>
      </c>
      <c r="S6" s="592"/>
      <c r="T6" s="592"/>
      <c r="U6" s="592"/>
      <c r="V6" s="592"/>
      <c r="W6" s="592"/>
      <c r="X6" s="592"/>
      <c r="Y6" s="593"/>
      <c r="Z6" s="594">
        <v>0.8</v>
      </c>
      <c r="AA6" s="594"/>
      <c r="AB6" s="594"/>
      <c r="AC6" s="594"/>
      <c r="AD6" s="595">
        <v>309362</v>
      </c>
      <c r="AE6" s="595"/>
      <c r="AF6" s="595"/>
      <c r="AG6" s="595"/>
      <c r="AH6" s="595"/>
      <c r="AI6" s="595"/>
      <c r="AJ6" s="595"/>
      <c r="AK6" s="595"/>
      <c r="AL6" s="596">
        <v>1.6</v>
      </c>
      <c r="AM6" s="597"/>
      <c r="AN6" s="597"/>
      <c r="AO6" s="598"/>
      <c r="AP6" s="588" t="s">
        <v>213</v>
      </c>
      <c r="AQ6" s="589"/>
      <c r="AR6" s="589"/>
      <c r="AS6" s="589"/>
      <c r="AT6" s="589"/>
      <c r="AU6" s="589"/>
      <c r="AV6" s="589"/>
      <c r="AW6" s="589"/>
      <c r="AX6" s="589"/>
      <c r="AY6" s="589"/>
      <c r="AZ6" s="589"/>
      <c r="BA6" s="589"/>
      <c r="BB6" s="589"/>
      <c r="BC6" s="589"/>
      <c r="BD6" s="589"/>
      <c r="BE6" s="589"/>
      <c r="BF6" s="590"/>
      <c r="BG6" s="591">
        <v>5090410</v>
      </c>
      <c r="BH6" s="592"/>
      <c r="BI6" s="592"/>
      <c r="BJ6" s="592"/>
      <c r="BK6" s="592"/>
      <c r="BL6" s="592"/>
      <c r="BM6" s="592"/>
      <c r="BN6" s="593"/>
      <c r="BO6" s="594">
        <v>92.3</v>
      </c>
      <c r="BP6" s="594"/>
      <c r="BQ6" s="594"/>
      <c r="BR6" s="594"/>
      <c r="BS6" s="595">
        <v>28193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242787</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242787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14855</v>
      </c>
      <c r="S7" s="592"/>
      <c r="T7" s="592"/>
      <c r="U7" s="592"/>
      <c r="V7" s="592"/>
      <c r="W7" s="592"/>
      <c r="X7" s="592"/>
      <c r="Y7" s="593"/>
      <c r="Z7" s="594">
        <v>0</v>
      </c>
      <c r="AA7" s="594"/>
      <c r="AB7" s="594"/>
      <c r="AC7" s="594"/>
      <c r="AD7" s="595">
        <v>14855</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2125113</v>
      </c>
      <c r="BH7" s="592"/>
      <c r="BI7" s="592"/>
      <c r="BJ7" s="592"/>
      <c r="BK7" s="592"/>
      <c r="BL7" s="592"/>
      <c r="BM7" s="592"/>
      <c r="BN7" s="593"/>
      <c r="BO7" s="594">
        <v>38.5</v>
      </c>
      <c r="BP7" s="594"/>
      <c r="BQ7" s="594"/>
      <c r="BR7" s="594"/>
      <c r="BS7" s="595">
        <v>28193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4740337</v>
      </c>
      <c r="CS7" s="592"/>
      <c r="CT7" s="592"/>
      <c r="CU7" s="592"/>
      <c r="CV7" s="592"/>
      <c r="CW7" s="592"/>
      <c r="CX7" s="592"/>
      <c r="CY7" s="593"/>
      <c r="CZ7" s="594">
        <v>13.5</v>
      </c>
      <c r="DA7" s="594"/>
      <c r="DB7" s="594"/>
      <c r="DC7" s="594"/>
      <c r="DD7" s="600">
        <v>440408</v>
      </c>
      <c r="DE7" s="592"/>
      <c r="DF7" s="592"/>
      <c r="DG7" s="592"/>
      <c r="DH7" s="592"/>
      <c r="DI7" s="592"/>
      <c r="DJ7" s="592"/>
      <c r="DK7" s="592"/>
      <c r="DL7" s="592"/>
      <c r="DM7" s="592"/>
      <c r="DN7" s="592"/>
      <c r="DO7" s="592"/>
      <c r="DP7" s="593"/>
      <c r="DQ7" s="600">
        <v>3518193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21792</v>
      </c>
      <c r="S8" s="592"/>
      <c r="T8" s="592"/>
      <c r="U8" s="592"/>
      <c r="V8" s="592"/>
      <c r="W8" s="592"/>
      <c r="X8" s="592"/>
      <c r="Y8" s="593"/>
      <c r="Z8" s="594">
        <v>0.1</v>
      </c>
      <c r="AA8" s="594"/>
      <c r="AB8" s="594"/>
      <c r="AC8" s="594"/>
      <c r="AD8" s="595">
        <v>21792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71773</v>
      </c>
      <c r="BH8" s="592"/>
      <c r="BI8" s="592"/>
      <c r="BJ8" s="592"/>
      <c r="BK8" s="592"/>
      <c r="BL8" s="592"/>
      <c r="BM8" s="592"/>
      <c r="BN8" s="593"/>
      <c r="BO8" s="594">
        <v>1.3</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8325285</v>
      </c>
      <c r="CS8" s="592"/>
      <c r="CT8" s="592"/>
      <c r="CU8" s="592"/>
      <c r="CV8" s="592"/>
      <c r="CW8" s="592"/>
      <c r="CX8" s="592"/>
      <c r="CY8" s="593"/>
      <c r="CZ8" s="594">
        <v>23.7</v>
      </c>
      <c r="DA8" s="594"/>
      <c r="DB8" s="594"/>
      <c r="DC8" s="594"/>
      <c r="DD8" s="600">
        <v>184849</v>
      </c>
      <c r="DE8" s="592"/>
      <c r="DF8" s="592"/>
      <c r="DG8" s="592"/>
      <c r="DH8" s="592"/>
      <c r="DI8" s="592"/>
      <c r="DJ8" s="592"/>
      <c r="DK8" s="592"/>
      <c r="DL8" s="592"/>
      <c r="DM8" s="592"/>
      <c r="DN8" s="592"/>
      <c r="DO8" s="592"/>
      <c r="DP8" s="593"/>
      <c r="DQ8" s="600">
        <v>4793413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30095</v>
      </c>
      <c r="S9" s="592"/>
      <c r="T9" s="592"/>
      <c r="U9" s="592"/>
      <c r="V9" s="592"/>
      <c r="W9" s="592"/>
      <c r="X9" s="592"/>
      <c r="Y9" s="593"/>
      <c r="Z9" s="594">
        <v>0.1</v>
      </c>
      <c r="AA9" s="594"/>
      <c r="AB9" s="594"/>
      <c r="AC9" s="594"/>
      <c r="AD9" s="595">
        <v>30095</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1756885</v>
      </c>
      <c r="BH9" s="592"/>
      <c r="BI9" s="592"/>
      <c r="BJ9" s="592"/>
      <c r="BK9" s="592"/>
      <c r="BL9" s="592"/>
      <c r="BM9" s="592"/>
      <c r="BN9" s="593"/>
      <c r="BO9" s="594">
        <v>31.9</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4115645</v>
      </c>
      <c r="CS9" s="592"/>
      <c r="CT9" s="592"/>
      <c r="CU9" s="592"/>
      <c r="CV9" s="592"/>
      <c r="CW9" s="592"/>
      <c r="CX9" s="592"/>
      <c r="CY9" s="593"/>
      <c r="CZ9" s="594">
        <v>11.7</v>
      </c>
      <c r="DA9" s="594"/>
      <c r="DB9" s="594"/>
      <c r="DC9" s="594"/>
      <c r="DD9" s="600">
        <v>741459</v>
      </c>
      <c r="DE9" s="592"/>
      <c r="DF9" s="592"/>
      <c r="DG9" s="592"/>
      <c r="DH9" s="592"/>
      <c r="DI9" s="592"/>
      <c r="DJ9" s="592"/>
      <c r="DK9" s="592"/>
      <c r="DL9" s="592"/>
      <c r="DM9" s="592"/>
      <c r="DN9" s="592"/>
      <c r="DO9" s="592"/>
      <c r="DP9" s="593"/>
      <c r="DQ9" s="600">
        <v>2789397</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463553</v>
      </c>
      <c r="S10" s="592"/>
      <c r="T10" s="592"/>
      <c r="U10" s="592"/>
      <c r="V10" s="592"/>
      <c r="W10" s="592"/>
      <c r="X10" s="592"/>
      <c r="Y10" s="593"/>
      <c r="Z10" s="594">
        <v>1.3</v>
      </c>
      <c r="AA10" s="594"/>
      <c r="AB10" s="594"/>
      <c r="AC10" s="594"/>
      <c r="AD10" s="595">
        <v>463553</v>
      </c>
      <c r="AE10" s="595"/>
      <c r="AF10" s="595"/>
      <c r="AG10" s="595"/>
      <c r="AH10" s="595"/>
      <c r="AI10" s="595"/>
      <c r="AJ10" s="595"/>
      <c r="AK10" s="595"/>
      <c r="AL10" s="596">
        <v>2.4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125388</v>
      </c>
      <c r="BH10" s="592"/>
      <c r="BI10" s="592"/>
      <c r="BJ10" s="592"/>
      <c r="BK10" s="592"/>
      <c r="BL10" s="592"/>
      <c r="BM10" s="592"/>
      <c r="BN10" s="593"/>
      <c r="BO10" s="594">
        <v>2.2999999999999998</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78358</v>
      </c>
      <c r="CS10" s="592"/>
      <c r="CT10" s="592"/>
      <c r="CU10" s="592"/>
      <c r="CV10" s="592"/>
      <c r="CW10" s="592"/>
      <c r="CX10" s="592"/>
      <c r="CY10" s="593"/>
      <c r="CZ10" s="594">
        <v>0.2</v>
      </c>
      <c r="DA10" s="594"/>
      <c r="DB10" s="594"/>
      <c r="DC10" s="594"/>
      <c r="DD10" s="600" t="s">
        <v>221</v>
      </c>
      <c r="DE10" s="592"/>
      <c r="DF10" s="592"/>
      <c r="DG10" s="592"/>
      <c r="DH10" s="592"/>
      <c r="DI10" s="592"/>
      <c r="DJ10" s="592"/>
      <c r="DK10" s="592"/>
      <c r="DL10" s="592"/>
      <c r="DM10" s="592"/>
      <c r="DN10" s="592"/>
      <c r="DO10" s="592"/>
      <c r="DP10" s="593"/>
      <c r="DQ10" s="600">
        <v>14396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4327</v>
      </c>
      <c r="S11" s="592"/>
      <c r="T11" s="592"/>
      <c r="U11" s="592"/>
      <c r="V11" s="592"/>
      <c r="W11" s="592"/>
      <c r="X11" s="592"/>
      <c r="Y11" s="593"/>
      <c r="Z11" s="594">
        <v>0</v>
      </c>
      <c r="AA11" s="594"/>
      <c r="AB11" s="594"/>
      <c r="AC11" s="594"/>
      <c r="AD11" s="595">
        <v>4327</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171067</v>
      </c>
      <c r="BH11" s="592"/>
      <c r="BI11" s="592"/>
      <c r="BJ11" s="592"/>
      <c r="BK11" s="592"/>
      <c r="BL11" s="592"/>
      <c r="BM11" s="592"/>
      <c r="BN11" s="593"/>
      <c r="BO11" s="594">
        <v>3.1</v>
      </c>
      <c r="BP11" s="594"/>
      <c r="BQ11" s="594"/>
      <c r="BR11" s="594"/>
      <c r="BS11" s="600">
        <v>28193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2401766</v>
      </c>
      <c r="CS11" s="592"/>
      <c r="CT11" s="592"/>
      <c r="CU11" s="592"/>
      <c r="CV11" s="592"/>
      <c r="CW11" s="592"/>
      <c r="CX11" s="592"/>
      <c r="CY11" s="593"/>
      <c r="CZ11" s="594">
        <v>6.8</v>
      </c>
      <c r="DA11" s="594"/>
      <c r="DB11" s="594"/>
      <c r="DC11" s="594"/>
      <c r="DD11" s="600">
        <v>769454</v>
      </c>
      <c r="DE11" s="592"/>
      <c r="DF11" s="592"/>
      <c r="DG11" s="592"/>
      <c r="DH11" s="592"/>
      <c r="DI11" s="592"/>
      <c r="DJ11" s="592"/>
      <c r="DK11" s="592"/>
      <c r="DL11" s="592"/>
      <c r="DM11" s="592"/>
      <c r="DN11" s="592"/>
      <c r="DO11" s="592"/>
      <c r="DP11" s="593"/>
      <c r="DQ11" s="600">
        <v>1659312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2516162</v>
      </c>
      <c r="BH12" s="592"/>
      <c r="BI12" s="592"/>
      <c r="BJ12" s="592"/>
      <c r="BK12" s="592"/>
      <c r="BL12" s="592"/>
      <c r="BM12" s="592"/>
      <c r="BN12" s="593"/>
      <c r="BO12" s="594">
        <v>45.6</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1143981</v>
      </c>
      <c r="CS12" s="592"/>
      <c r="CT12" s="592"/>
      <c r="CU12" s="592"/>
      <c r="CV12" s="592"/>
      <c r="CW12" s="592"/>
      <c r="CX12" s="592"/>
      <c r="CY12" s="593"/>
      <c r="CZ12" s="594">
        <v>3.3</v>
      </c>
      <c r="DA12" s="594"/>
      <c r="DB12" s="594"/>
      <c r="DC12" s="594"/>
      <c r="DD12" s="600">
        <v>479865</v>
      </c>
      <c r="DE12" s="592"/>
      <c r="DF12" s="592"/>
      <c r="DG12" s="592"/>
      <c r="DH12" s="592"/>
      <c r="DI12" s="592"/>
      <c r="DJ12" s="592"/>
      <c r="DK12" s="592"/>
      <c r="DL12" s="592"/>
      <c r="DM12" s="592"/>
      <c r="DN12" s="592"/>
      <c r="DO12" s="592"/>
      <c r="DP12" s="593"/>
      <c r="DQ12" s="600">
        <v>551784</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85154</v>
      </c>
      <c r="S13" s="592"/>
      <c r="T13" s="592"/>
      <c r="U13" s="592"/>
      <c r="V13" s="592"/>
      <c r="W13" s="592"/>
      <c r="X13" s="592"/>
      <c r="Y13" s="593"/>
      <c r="Z13" s="594">
        <v>0.2</v>
      </c>
      <c r="AA13" s="594"/>
      <c r="AB13" s="594"/>
      <c r="AC13" s="594"/>
      <c r="AD13" s="595">
        <v>85154</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2466573</v>
      </c>
      <c r="BH13" s="592"/>
      <c r="BI13" s="592"/>
      <c r="BJ13" s="592"/>
      <c r="BK13" s="592"/>
      <c r="BL13" s="592"/>
      <c r="BM13" s="592"/>
      <c r="BN13" s="593"/>
      <c r="BO13" s="594">
        <v>44.7</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2355252</v>
      </c>
      <c r="CS13" s="592"/>
      <c r="CT13" s="592"/>
      <c r="CU13" s="592"/>
      <c r="CV13" s="592"/>
      <c r="CW13" s="592"/>
      <c r="CX13" s="592"/>
      <c r="CY13" s="593"/>
      <c r="CZ13" s="594">
        <v>6.7</v>
      </c>
      <c r="DA13" s="594"/>
      <c r="DB13" s="594"/>
      <c r="DC13" s="594"/>
      <c r="DD13" s="600">
        <v>999567</v>
      </c>
      <c r="DE13" s="592"/>
      <c r="DF13" s="592"/>
      <c r="DG13" s="592"/>
      <c r="DH13" s="592"/>
      <c r="DI13" s="592"/>
      <c r="DJ13" s="592"/>
      <c r="DK13" s="592"/>
      <c r="DL13" s="592"/>
      <c r="DM13" s="592"/>
      <c r="DN13" s="592"/>
      <c r="DO13" s="592"/>
      <c r="DP13" s="593"/>
      <c r="DQ13" s="600">
        <v>1352541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129048</v>
      </c>
      <c r="BH14" s="592"/>
      <c r="BI14" s="592"/>
      <c r="BJ14" s="592"/>
      <c r="BK14" s="592"/>
      <c r="BL14" s="592"/>
      <c r="BM14" s="592"/>
      <c r="BN14" s="593"/>
      <c r="BO14" s="594">
        <v>2.2999999999999998</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1055006</v>
      </c>
      <c r="CS14" s="592"/>
      <c r="CT14" s="592"/>
      <c r="CU14" s="592"/>
      <c r="CV14" s="592"/>
      <c r="CW14" s="592"/>
      <c r="CX14" s="592"/>
      <c r="CY14" s="593"/>
      <c r="CZ14" s="594">
        <v>3</v>
      </c>
      <c r="DA14" s="594"/>
      <c r="DB14" s="594"/>
      <c r="DC14" s="594"/>
      <c r="DD14" s="600">
        <v>154587</v>
      </c>
      <c r="DE14" s="592"/>
      <c r="DF14" s="592"/>
      <c r="DG14" s="592"/>
      <c r="DH14" s="592"/>
      <c r="DI14" s="592"/>
      <c r="DJ14" s="592"/>
      <c r="DK14" s="592"/>
      <c r="DL14" s="592"/>
      <c r="DM14" s="592"/>
      <c r="DN14" s="592"/>
      <c r="DO14" s="592"/>
      <c r="DP14" s="593"/>
      <c r="DQ14" s="600">
        <v>868879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14434</v>
      </c>
      <c r="S15" s="592"/>
      <c r="T15" s="592"/>
      <c r="U15" s="592"/>
      <c r="V15" s="592"/>
      <c r="W15" s="592"/>
      <c r="X15" s="592"/>
      <c r="Y15" s="593"/>
      <c r="Z15" s="594">
        <v>0</v>
      </c>
      <c r="AA15" s="594"/>
      <c r="AB15" s="594"/>
      <c r="AC15" s="594"/>
      <c r="AD15" s="595">
        <v>14434</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320087</v>
      </c>
      <c r="BH15" s="592"/>
      <c r="BI15" s="592"/>
      <c r="BJ15" s="592"/>
      <c r="BK15" s="592"/>
      <c r="BL15" s="592"/>
      <c r="BM15" s="592"/>
      <c r="BN15" s="593"/>
      <c r="BO15" s="594">
        <v>5.8</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3782084</v>
      </c>
      <c r="CS15" s="592"/>
      <c r="CT15" s="592"/>
      <c r="CU15" s="592"/>
      <c r="CV15" s="592"/>
      <c r="CW15" s="592"/>
      <c r="CX15" s="592"/>
      <c r="CY15" s="593"/>
      <c r="CZ15" s="594">
        <v>10.8</v>
      </c>
      <c r="DA15" s="594"/>
      <c r="DB15" s="594"/>
      <c r="DC15" s="594"/>
      <c r="DD15" s="600">
        <v>1881420</v>
      </c>
      <c r="DE15" s="592"/>
      <c r="DF15" s="592"/>
      <c r="DG15" s="592"/>
      <c r="DH15" s="592"/>
      <c r="DI15" s="592"/>
      <c r="DJ15" s="592"/>
      <c r="DK15" s="592"/>
      <c r="DL15" s="592"/>
      <c r="DM15" s="592"/>
      <c r="DN15" s="592"/>
      <c r="DO15" s="592"/>
      <c r="DP15" s="593"/>
      <c r="DQ15" s="600">
        <v>2128254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15532734</v>
      </c>
      <c r="S16" s="592"/>
      <c r="T16" s="592"/>
      <c r="U16" s="592"/>
      <c r="V16" s="592"/>
      <c r="W16" s="592"/>
      <c r="X16" s="592"/>
      <c r="Y16" s="593"/>
      <c r="Z16" s="594">
        <v>42.5</v>
      </c>
      <c r="AA16" s="594"/>
      <c r="AB16" s="594"/>
      <c r="AC16" s="594"/>
      <c r="AD16" s="595">
        <v>13147413</v>
      </c>
      <c r="AE16" s="595"/>
      <c r="AF16" s="595"/>
      <c r="AG16" s="595"/>
      <c r="AH16" s="595"/>
      <c r="AI16" s="595"/>
      <c r="AJ16" s="595"/>
      <c r="AK16" s="595"/>
      <c r="AL16" s="596">
        <v>68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1794993</v>
      </c>
      <c r="CS16" s="592"/>
      <c r="CT16" s="592"/>
      <c r="CU16" s="592"/>
      <c r="CV16" s="592"/>
      <c r="CW16" s="592"/>
      <c r="CX16" s="592"/>
      <c r="CY16" s="593"/>
      <c r="CZ16" s="594">
        <v>5.0999999999999996</v>
      </c>
      <c r="DA16" s="594"/>
      <c r="DB16" s="594"/>
      <c r="DC16" s="594"/>
      <c r="DD16" s="600" t="s">
        <v>221</v>
      </c>
      <c r="DE16" s="592"/>
      <c r="DF16" s="592"/>
      <c r="DG16" s="592"/>
      <c r="DH16" s="592"/>
      <c r="DI16" s="592"/>
      <c r="DJ16" s="592"/>
      <c r="DK16" s="592"/>
      <c r="DL16" s="592"/>
      <c r="DM16" s="592"/>
      <c r="DN16" s="592"/>
      <c r="DO16" s="592"/>
      <c r="DP16" s="593"/>
      <c r="DQ16" s="600">
        <v>1073373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13147413</v>
      </c>
      <c r="S17" s="592"/>
      <c r="T17" s="592"/>
      <c r="U17" s="592"/>
      <c r="V17" s="592"/>
      <c r="W17" s="592"/>
      <c r="X17" s="592"/>
      <c r="Y17" s="593"/>
      <c r="Z17" s="594">
        <v>36</v>
      </c>
      <c r="AA17" s="594"/>
      <c r="AB17" s="594"/>
      <c r="AC17" s="594"/>
      <c r="AD17" s="595">
        <v>13147413</v>
      </c>
      <c r="AE17" s="595"/>
      <c r="AF17" s="595"/>
      <c r="AG17" s="595"/>
      <c r="AH17" s="595"/>
      <c r="AI17" s="595"/>
      <c r="AJ17" s="595"/>
      <c r="AK17" s="595"/>
      <c r="AL17" s="596">
        <v>68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5127361</v>
      </c>
      <c r="CS17" s="592"/>
      <c r="CT17" s="592"/>
      <c r="CU17" s="592"/>
      <c r="CV17" s="592"/>
      <c r="CW17" s="592"/>
      <c r="CX17" s="592"/>
      <c r="CY17" s="593"/>
      <c r="CZ17" s="594">
        <v>14.6</v>
      </c>
      <c r="DA17" s="594"/>
      <c r="DB17" s="594"/>
      <c r="DC17" s="594"/>
      <c r="DD17" s="600" t="s">
        <v>221</v>
      </c>
      <c r="DE17" s="592"/>
      <c r="DF17" s="592"/>
      <c r="DG17" s="592"/>
      <c r="DH17" s="592"/>
      <c r="DI17" s="592"/>
      <c r="DJ17" s="592"/>
      <c r="DK17" s="592"/>
      <c r="DL17" s="592"/>
      <c r="DM17" s="592"/>
      <c r="DN17" s="592"/>
      <c r="DO17" s="592"/>
      <c r="DP17" s="593"/>
      <c r="DQ17" s="600">
        <v>4990887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2385319</v>
      </c>
      <c r="S18" s="592"/>
      <c r="T18" s="592"/>
      <c r="U18" s="592"/>
      <c r="V18" s="592"/>
      <c r="W18" s="592"/>
      <c r="X18" s="592"/>
      <c r="Y18" s="593"/>
      <c r="Z18" s="594">
        <v>6.5</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422310</v>
      </c>
      <c r="BH19" s="592"/>
      <c r="BI19" s="592"/>
      <c r="BJ19" s="592"/>
      <c r="BK19" s="592"/>
      <c r="BL19" s="592"/>
      <c r="BM19" s="592"/>
      <c r="BN19" s="593"/>
      <c r="BO19" s="594">
        <v>7.7</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21989026</v>
      </c>
      <c r="S20" s="592"/>
      <c r="T20" s="592"/>
      <c r="U20" s="592"/>
      <c r="V20" s="592"/>
      <c r="W20" s="592"/>
      <c r="X20" s="592"/>
      <c r="Y20" s="593"/>
      <c r="Z20" s="594">
        <v>60.2</v>
      </c>
      <c r="AA20" s="594"/>
      <c r="AB20" s="594"/>
      <c r="AC20" s="594"/>
      <c r="AD20" s="595">
        <v>19227624</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422310</v>
      </c>
      <c r="BH20" s="592"/>
      <c r="BI20" s="592"/>
      <c r="BJ20" s="592"/>
      <c r="BK20" s="592"/>
      <c r="BL20" s="592"/>
      <c r="BM20" s="592"/>
      <c r="BN20" s="593"/>
      <c r="BO20" s="594">
        <v>7.7</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35162855</v>
      </c>
      <c r="CS20" s="592"/>
      <c r="CT20" s="592"/>
      <c r="CU20" s="592"/>
      <c r="CV20" s="592"/>
      <c r="CW20" s="592"/>
      <c r="CX20" s="592"/>
      <c r="CY20" s="593"/>
      <c r="CZ20" s="594">
        <v>100</v>
      </c>
      <c r="DA20" s="594"/>
      <c r="DB20" s="594"/>
      <c r="DC20" s="594"/>
      <c r="DD20" s="600">
        <v>5651609</v>
      </c>
      <c r="DE20" s="592"/>
      <c r="DF20" s="592"/>
      <c r="DG20" s="592"/>
      <c r="DH20" s="592"/>
      <c r="DI20" s="592"/>
      <c r="DJ20" s="592"/>
      <c r="DK20" s="592"/>
      <c r="DL20" s="592"/>
      <c r="DM20" s="592"/>
      <c r="DN20" s="592"/>
      <c r="DO20" s="592"/>
      <c r="DP20" s="593"/>
      <c r="DQ20" s="600">
        <v>23983216</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8628</v>
      </c>
      <c r="S21" s="592"/>
      <c r="T21" s="592"/>
      <c r="U21" s="592"/>
      <c r="V21" s="592"/>
      <c r="W21" s="592"/>
      <c r="X21" s="592"/>
      <c r="Y21" s="593"/>
      <c r="Z21" s="594">
        <v>0</v>
      </c>
      <c r="AA21" s="594"/>
      <c r="AB21" s="594"/>
      <c r="AC21" s="594"/>
      <c r="AD21" s="595">
        <v>8628</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46229</v>
      </c>
      <c r="BH21" s="592"/>
      <c r="BI21" s="592"/>
      <c r="BJ21" s="592"/>
      <c r="BK21" s="592"/>
      <c r="BL21" s="592"/>
      <c r="BM21" s="592"/>
      <c r="BN21" s="593"/>
      <c r="BO21" s="594">
        <v>0.8</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328893</v>
      </c>
      <c r="S22" s="592"/>
      <c r="T22" s="592"/>
      <c r="U22" s="592"/>
      <c r="V22" s="592"/>
      <c r="W22" s="592"/>
      <c r="X22" s="592"/>
      <c r="Y22" s="593"/>
      <c r="Z22" s="594">
        <v>0.9</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519971</v>
      </c>
      <c r="S23" s="592"/>
      <c r="T23" s="592"/>
      <c r="U23" s="592"/>
      <c r="V23" s="592"/>
      <c r="W23" s="592"/>
      <c r="X23" s="592"/>
      <c r="Y23" s="593"/>
      <c r="Z23" s="594">
        <v>1.4</v>
      </c>
      <c r="AA23" s="594"/>
      <c r="AB23" s="594"/>
      <c r="AC23" s="594"/>
      <c r="AD23" s="595">
        <v>22129</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376081</v>
      </c>
      <c r="BH23" s="592"/>
      <c r="BI23" s="592"/>
      <c r="BJ23" s="592"/>
      <c r="BK23" s="592"/>
      <c r="BL23" s="592"/>
      <c r="BM23" s="592"/>
      <c r="BN23" s="593"/>
      <c r="BO23" s="594">
        <v>6.8</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162453</v>
      </c>
      <c r="S24" s="592"/>
      <c r="T24" s="592"/>
      <c r="U24" s="592"/>
      <c r="V24" s="592"/>
      <c r="W24" s="592"/>
      <c r="X24" s="592"/>
      <c r="Y24" s="593"/>
      <c r="Z24" s="594">
        <v>0.4</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15326754</v>
      </c>
      <c r="CS24" s="581"/>
      <c r="CT24" s="581"/>
      <c r="CU24" s="581"/>
      <c r="CV24" s="581"/>
      <c r="CW24" s="581"/>
      <c r="CX24" s="581"/>
      <c r="CY24" s="582"/>
      <c r="CZ24" s="618">
        <v>43.6</v>
      </c>
      <c r="DA24" s="619"/>
      <c r="DB24" s="619"/>
      <c r="DC24" s="620"/>
      <c r="DD24" s="617">
        <v>12199565</v>
      </c>
      <c r="DE24" s="581"/>
      <c r="DF24" s="581"/>
      <c r="DG24" s="581"/>
      <c r="DH24" s="581"/>
      <c r="DI24" s="581"/>
      <c r="DJ24" s="581"/>
      <c r="DK24" s="582"/>
      <c r="DL24" s="617">
        <v>11890385</v>
      </c>
      <c r="DM24" s="581"/>
      <c r="DN24" s="581"/>
      <c r="DO24" s="581"/>
      <c r="DP24" s="581"/>
      <c r="DQ24" s="581"/>
      <c r="DR24" s="581"/>
      <c r="DS24" s="581"/>
      <c r="DT24" s="581"/>
      <c r="DU24" s="581"/>
      <c r="DV24" s="582"/>
      <c r="DW24" s="585">
        <v>58.9</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4754674</v>
      </c>
      <c r="S25" s="592"/>
      <c r="T25" s="592"/>
      <c r="U25" s="592"/>
      <c r="V25" s="592"/>
      <c r="W25" s="592"/>
      <c r="X25" s="592"/>
      <c r="Y25" s="593"/>
      <c r="Z25" s="594">
        <v>13</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6031077</v>
      </c>
      <c r="CS25" s="623"/>
      <c r="CT25" s="623"/>
      <c r="CU25" s="623"/>
      <c r="CV25" s="623"/>
      <c r="CW25" s="623"/>
      <c r="CX25" s="623"/>
      <c r="CY25" s="624"/>
      <c r="CZ25" s="625">
        <v>17.2</v>
      </c>
      <c r="DA25" s="626"/>
      <c r="DB25" s="626"/>
      <c r="DC25" s="627"/>
      <c r="DD25" s="600">
        <v>5705436</v>
      </c>
      <c r="DE25" s="623"/>
      <c r="DF25" s="623"/>
      <c r="DG25" s="623"/>
      <c r="DH25" s="623"/>
      <c r="DI25" s="623"/>
      <c r="DJ25" s="623"/>
      <c r="DK25" s="624"/>
      <c r="DL25" s="600">
        <v>5420909</v>
      </c>
      <c r="DM25" s="623"/>
      <c r="DN25" s="623"/>
      <c r="DO25" s="623"/>
      <c r="DP25" s="623"/>
      <c r="DQ25" s="623"/>
      <c r="DR25" s="623"/>
      <c r="DS25" s="623"/>
      <c r="DT25" s="623"/>
      <c r="DU25" s="623"/>
      <c r="DV25" s="624"/>
      <c r="DW25" s="596">
        <v>26.9</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v>7659</v>
      </c>
      <c r="S26" s="592"/>
      <c r="T26" s="592"/>
      <c r="U26" s="592"/>
      <c r="V26" s="592"/>
      <c r="W26" s="592"/>
      <c r="X26" s="592"/>
      <c r="Y26" s="593"/>
      <c r="Z26" s="594">
        <v>0</v>
      </c>
      <c r="AA26" s="594"/>
      <c r="AB26" s="594"/>
      <c r="AC26" s="594"/>
      <c r="AD26" s="595">
        <v>7659</v>
      </c>
      <c r="AE26" s="595"/>
      <c r="AF26" s="595"/>
      <c r="AG26" s="595"/>
      <c r="AH26" s="595"/>
      <c r="AI26" s="595"/>
      <c r="AJ26" s="595"/>
      <c r="AK26" s="595"/>
      <c r="AL26" s="596">
        <v>0</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3914851</v>
      </c>
      <c r="CS26" s="592"/>
      <c r="CT26" s="592"/>
      <c r="CU26" s="592"/>
      <c r="CV26" s="592"/>
      <c r="CW26" s="592"/>
      <c r="CX26" s="592"/>
      <c r="CY26" s="593"/>
      <c r="CZ26" s="625">
        <v>11.1</v>
      </c>
      <c r="DA26" s="626"/>
      <c r="DB26" s="626"/>
      <c r="DC26" s="627"/>
      <c r="DD26" s="600">
        <v>3669452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3086550</v>
      </c>
      <c r="S27" s="592"/>
      <c r="T27" s="592"/>
      <c r="U27" s="592"/>
      <c r="V27" s="592"/>
      <c r="W27" s="592"/>
      <c r="X27" s="592"/>
      <c r="Y27" s="593"/>
      <c r="Z27" s="594">
        <v>8.4</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5512720</v>
      </c>
      <c r="BH27" s="592"/>
      <c r="BI27" s="592"/>
      <c r="BJ27" s="592"/>
      <c r="BK27" s="592"/>
      <c r="BL27" s="592"/>
      <c r="BM27" s="592"/>
      <c r="BN27" s="593"/>
      <c r="BO27" s="594">
        <v>100</v>
      </c>
      <c r="BP27" s="594"/>
      <c r="BQ27" s="594"/>
      <c r="BR27" s="594"/>
      <c r="BS27" s="600">
        <v>28193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4168316</v>
      </c>
      <c r="CS27" s="623"/>
      <c r="CT27" s="623"/>
      <c r="CU27" s="623"/>
      <c r="CV27" s="623"/>
      <c r="CW27" s="623"/>
      <c r="CX27" s="623"/>
      <c r="CY27" s="624"/>
      <c r="CZ27" s="625">
        <v>11.9</v>
      </c>
      <c r="DA27" s="626"/>
      <c r="DB27" s="626"/>
      <c r="DC27" s="627"/>
      <c r="DD27" s="600">
        <v>1503242</v>
      </c>
      <c r="DE27" s="623"/>
      <c r="DF27" s="623"/>
      <c r="DG27" s="623"/>
      <c r="DH27" s="623"/>
      <c r="DI27" s="623"/>
      <c r="DJ27" s="623"/>
      <c r="DK27" s="624"/>
      <c r="DL27" s="600">
        <v>1478589</v>
      </c>
      <c r="DM27" s="623"/>
      <c r="DN27" s="623"/>
      <c r="DO27" s="623"/>
      <c r="DP27" s="623"/>
      <c r="DQ27" s="623"/>
      <c r="DR27" s="623"/>
      <c r="DS27" s="623"/>
      <c r="DT27" s="623"/>
      <c r="DU27" s="623"/>
      <c r="DV27" s="624"/>
      <c r="DW27" s="596">
        <v>7.3</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100295</v>
      </c>
      <c r="S28" s="592"/>
      <c r="T28" s="592"/>
      <c r="U28" s="592"/>
      <c r="V28" s="592"/>
      <c r="W28" s="592"/>
      <c r="X28" s="592"/>
      <c r="Y28" s="593"/>
      <c r="Z28" s="594">
        <v>0.3</v>
      </c>
      <c r="AA28" s="594"/>
      <c r="AB28" s="594"/>
      <c r="AC28" s="594"/>
      <c r="AD28" s="595">
        <v>60021</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5127361</v>
      </c>
      <c r="CS28" s="592"/>
      <c r="CT28" s="592"/>
      <c r="CU28" s="592"/>
      <c r="CV28" s="592"/>
      <c r="CW28" s="592"/>
      <c r="CX28" s="592"/>
      <c r="CY28" s="593"/>
      <c r="CZ28" s="625">
        <v>14.6</v>
      </c>
      <c r="DA28" s="626"/>
      <c r="DB28" s="626"/>
      <c r="DC28" s="627"/>
      <c r="DD28" s="600">
        <v>4990887</v>
      </c>
      <c r="DE28" s="592"/>
      <c r="DF28" s="592"/>
      <c r="DG28" s="592"/>
      <c r="DH28" s="592"/>
      <c r="DI28" s="592"/>
      <c r="DJ28" s="592"/>
      <c r="DK28" s="593"/>
      <c r="DL28" s="600">
        <v>4990887</v>
      </c>
      <c r="DM28" s="592"/>
      <c r="DN28" s="592"/>
      <c r="DO28" s="592"/>
      <c r="DP28" s="592"/>
      <c r="DQ28" s="592"/>
      <c r="DR28" s="592"/>
      <c r="DS28" s="592"/>
      <c r="DT28" s="592"/>
      <c r="DU28" s="592"/>
      <c r="DV28" s="593"/>
      <c r="DW28" s="596">
        <v>24.7</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28009</v>
      </c>
      <c r="S29" s="592"/>
      <c r="T29" s="592"/>
      <c r="U29" s="592"/>
      <c r="V29" s="592"/>
      <c r="W29" s="592"/>
      <c r="X29" s="592"/>
      <c r="Y29" s="593"/>
      <c r="Z29" s="594">
        <v>0.1</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5127188</v>
      </c>
      <c r="CS29" s="623"/>
      <c r="CT29" s="623"/>
      <c r="CU29" s="623"/>
      <c r="CV29" s="623"/>
      <c r="CW29" s="623"/>
      <c r="CX29" s="623"/>
      <c r="CY29" s="624"/>
      <c r="CZ29" s="625">
        <v>14.6</v>
      </c>
      <c r="DA29" s="626"/>
      <c r="DB29" s="626"/>
      <c r="DC29" s="627"/>
      <c r="DD29" s="600">
        <v>4990714</v>
      </c>
      <c r="DE29" s="623"/>
      <c r="DF29" s="623"/>
      <c r="DG29" s="623"/>
      <c r="DH29" s="623"/>
      <c r="DI29" s="623"/>
      <c r="DJ29" s="623"/>
      <c r="DK29" s="624"/>
      <c r="DL29" s="600">
        <v>4990714</v>
      </c>
      <c r="DM29" s="623"/>
      <c r="DN29" s="623"/>
      <c r="DO29" s="623"/>
      <c r="DP29" s="623"/>
      <c r="DQ29" s="623"/>
      <c r="DR29" s="623"/>
      <c r="DS29" s="623"/>
      <c r="DT29" s="623"/>
      <c r="DU29" s="623"/>
      <c r="DV29" s="624"/>
      <c r="DW29" s="596">
        <v>24.7</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1253608</v>
      </c>
      <c r="S30" s="592"/>
      <c r="T30" s="592"/>
      <c r="U30" s="592"/>
      <c r="V30" s="592"/>
      <c r="W30" s="592"/>
      <c r="X30" s="592"/>
      <c r="Y30" s="593"/>
      <c r="Z30" s="594">
        <v>3.4</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97.9</v>
      </c>
      <c r="BH30" s="650"/>
      <c r="BI30" s="650"/>
      <c r="BJ30" s="650"/>
      <c r="BK30" s="650"/>
      <c r="BL30" s="650"/>
      <c r="BM30" s="586">
        <v>90.7</v>
      </c>
      <c r="BN30" s="650"/>
      <c r="BO30" s="650"/>
      <c r="BP30" s="650"/>
      <c r="BQ30" s="651"/>
      <c r="BR30" s="649">
        <v>97.7</v>
      </c>
      <c r="BS30" s="650"/>
      <c r="BT30" s="650"/>
      <c r="BU30" s="650"/>
      <c r="BV30" s="650"/>
      <c r="BW30" s="650"/>
      <c r="BX30" s="586">
        <v>89.9</v>
      </c>
      <c r="BY30" s="650"/>
      <c r="BZ30" s="650"/>
      <c r="CA30" s="650"/>
      <c r="CB30" s="651"/>
      <c r="CD30" s="654"/>
      <c r="CE30" s="655"/>
      <c r="CF30" s="605" t="s">
        <v>293</v>
      </c>
      <c r="CG30" s="606"/>
      <c r="CH30" s="606"/>
      <c r="CI30" s="606"/>
      <c r="CJ30" s="606"/>
      <c r="CK30" s="606"/>
      <c r="CL30" s="606"/>
      <c r="CM30" s="606"/>
      <c r="CN30" s="606"/>
      <c r="CO30" s="606"/>
      <c r="CP30" s="606"/>
      <c r="CQ30" s="607"/>
      <c r="CR30" s="591">
        <v>4674499</v>
      </c>
      <c r="CS30" s="592"/>
      <c r="CT30" s="592"/>
      <c r="CU30" s="592"/>
      <c r="CV30" s="592"/>
      <c r="CW30" s="592"/>
      <c r="CX30" s="592"/>
      <c r="CY30" s="593"/>
      <c r="CZ30" s="625">
        <v>13.3</v>
      </c>
      <c r="DA30" s="626"/>
      <c r="DB30" s="626"/>
      <c r="DC30" s="627"/>
      <c r="DD30" s="600">
        <v>4649984</v>
      </c>
      <c r="DE30" s="592"/>
      <c r="DF30" s="592"/>
      <c r="DG30" s="592"/>
      <c r="DH30" s="592"/>
      <c r="DI30" s="592"/>
      <c r="DJ30" s="592"/>
      <c r="DK30" s="593"/>
      <c r="DL30" s="600">
        <v>4649984</v>
      </c>
      <c r="DM30" s="592"/>
      <c r="DN30" s="592"/>
      <c r="DO30" s="592"/>
      <c r="DP30" s="592"/>
      <c r="DQ30" s="592"/>
      <c r="DR30" s="592"/>
      <c r="DS30" s="592"/>
      <c r="DT30" s="592"/>
      <c r="DU30" s="592"/>
      <c r="DV30" s="593"/>
      <c r="DW30" s="596">
        <v>23</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944145</v>
      </c>
      <c r="S31" s="592"/>
      <c r="T31" s="592"/>
      <c r="U31" s="592"/>
      <c r="V31" s="592"/>
      <c r="W31" s="592"/>
      <c r="X31" s="592"/>
      <c r="Y31" s="593"/>
      <c r="Z31" s="594">
        <v>2.6</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98.3</v>
      </c>
      <c r="BH31" s="623"/>
      <c r="BI31" s="623"/>
      <c r="BJ31" s="623"/>
      <c r="BK31" s="623"/>
      <c r="BL31" s="623"/>
      <c r="BM31" s="597">
        <v>92.8</v>
      </c>
      <c r="BN31" s="647"/>
      <c r="BO31" s="647"/>
      <c r="BP31" s="647"/>
      <c r="BQ31" s="648"/>
      <c r="BR31" s="646">
        <v>98.1</v>
      </c>
      <c r="BS31" s="623"/>
      <c r="BT31" s="623"/>
      <c r="BU31" s="623"/>
      <c r="BV31" s="623"/>
      <c r="BW31" s="623"/>
      <c r="BX31" s="597">
        <v>91.8</v>
      </c>
      <c r="BY31" s="647"/>
      <c r="BZ31" s="647"/>
      <c r="CA31" s="647"/>
      <c r="CB31" s="648"/>
      <c r="CD31" s="654"/>
      <c r="CE31" s="655"/>
      <c r="CF31" s="605" t="s">
        <v>297</v>
      </c>
      <c r="CG31" s="606"/>
      <c r="CH31" s="606"/>
      <c r="CI31" s="606"/>
      <c r="CJ31" s="606"/>
      <c r="CK31" s="606"/>
      <c r="CL31" s="606"/>
      <c r="CM31" s="606"/>
      <c r="CN31" s="606"/>
      <c r="CO31" s="606"/>
      <c r="CP31" s="606"/>
      <c r="CQ31" s="607"/>
      <c r="CR31" s="591">
        <v>452689</v>
      </c>
      <c r="CS31" s="623"/>
      <c r="CT31" s="623"/>
      <c r="CU31" s="623"/>
      <c r="CV31" s="623"/>
      <c r="CW31" s="623"/>
      <c r="CX31" s="623"/>
      <c r="CY31" s="624"/>
      <c r="CZ31" s="625">
        <v>1.3</v>
      </c>
      <c r="DA31" s="626"/>
      <c r="DB31" s="626"/>
      <c r="DC31" s="627"/>
      <c r="DD31" s="600">
        <v>340730</v>
      </c>
      <c r="DE31" s="623"/>
      <c r="DF31" s="623"/>
      <c r="DG31" s="623"/>
      <c r="DH31" s="623"/>
      <c r="DI31" s="623"/>
      <c r="DJ31" s="623"/>
      <c r="DK31" s="624"/>
      <c r="DL31" s="600">
        <v>340730</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877934</v>
      </c>
      <c r="S32" s="592"/>
      <c r="T32" s="592"/>
      <c r="U32" s="592"/>
      <c r="V32" s="592"/>
      <c r="W32" s="592"/>
      <c r="X32" s="592"/>
      <c r="Y32" s="593"/>
      <c r="Z32" s="594">
        <v>2.4</v>
      </c>
      <c r="AA32" s="594"/>
      <c r="AB32" s="594"/>
      <c r="AC32" s="594"/>
      <c r="AD32" s="595">
        <v>3879</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97.4</v>
      </c>
      <c r="BH32" s="659"/>
      <c r="BI32" s="659"/>
      <c r="BJ32" s="659"/>
      <c r="BK32" s="659"/>
      <c r="BL32" s="659"/>
      <c r="BM32" s="660">
        <v>88.2</v>
      </c>
      <c r="BN32" s="659"/>
      <c r="BO32" s="659"/>
      <c r="BP32" s="659"/>
      <c r="BQ32" s="661"/>
      <c r="BR32" s="658">
        <v>97</v>
      </c>
      <c r="BS32" s="659"/>
      <c r="BT32" s="659"/>
      <c r="BU32" s="659"/>
      <c r="BV32" s="659"/>
      <c r="BW32" s="659"/>
      <c r="BX32" s="660">
        <v>87.4</v>
      </c>
      <c r="BY32" s="659"/>
      <c r="BZ32" s="659"/>
      <c r="CA32" s="659"/>
      <c r="CB32" s="661"/>
      <c r="CD32" s="656"/>
      <c r="CE32" s="657"/>
      <c r="CF32" s="605" t="s">
        <v>300</v>
      </c>
      <c r="CG32" s="606"/>
      <c r="CH32" s="606"/>
      <c r="CI32" s="606"/>
      <c r="CJ32" s="606"/>
      <c r="CK32" s="606"/>
      <c r="CL32" s="606"/>
      <c r="CM32" s="606"/>
      <c r="CN32" s="606"/>
      <c r="CO32" s="606"/>
      <c r="CP32" s="606"/>
      <c r="CQ32" s="607"/>
      <c r="CR32" s="591">
        <v>173</v>
      </c>
      <c r="CS32" s="592"/>
      <c r="CT32" s="592"/>
      <c r="CU32" s="592"/>
      <c r="CV32" s="592"/>
      <c r="CW32" s="592"/>
      <c r="CX32" s="592"/>
      <c r="CY32" s="593"/>
      <c r="CZ32" s="625">
        <v>0</v>
      </c>
      <c r="DA32" s="626"/>
      <c r="DB32" s="626"/>
      <c r="DC32" s="627"/>
      <c r="DD32" s="600">
        <v>173</v>
      </c>
      <c r="DE32" s="592"/>
      <c r="DF32" s="592"/>
      <c r="DG32" s="592"/>
      <c r="DH32" s="592"/>
      <c r="DI32" s="592"/>
      <c r="DJ32" s="592"/>
      <c r="DK32" s="593"/>
      <c r="DL32" s="600">
        <v>173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2473800</v>
      </c>
      <c r="S33" s="592"/>
      <c r="T33" s="592"/>
      <c r="U33" s="592"/>
      <c r="V33" s="592"/>
      <c r="W33" s="592"/>
      <c r="X33" s="592"/>
      <c r="Y33" s="593"/>
      <c r="Z33" s="594">
        <v>6.8</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12417723</v>
      </c>
      <c r="CS33" s="623"/>
      <c r="CT33" s="623"/>
      <c r="CU33" s="623"/>
      <c r="CV33" s="623"/>
      <c r="CW33" s="623"/>
      <c r="CX33" s="623"/>
      <c r="CY33" s="624"/>
      <c r="CZ33" s="625">
        <v>35.299999999999997</v>
      </c>
      <c r="DA33" s="626"/>
      <c r="DB33" s="626"/>
      <c r="DC33" s="627"/>
      <c r="DD33" s="600">
        <v>8950979</v>
      </c>
      <c r="DE33" s="623"/>
      <c r="DF33" s="623"/>
      <c r="DG33" s="623"/>
      <c r="DH33" s="623"/>
      <c r="DI33" s="623"/>
      <c r="DJ33" s="623"/>
      <c r="DK33" s="624"/>
      <c r="DL33" s="600">
        <v>6154981</v>
      </c>
      <c r="DM33" s="623"/>
      <c r="DN33" s="623"/>
      <c r="DO33" s="623"/>
      <c r="DP33" s="623"/>
      <c r="DQ33" s="623"/>
      <c r="DR33" s="623"/>
      <c r="DS33" s="623"/>
      <c r="DT33" s="623"/>
      <c r="DU33" s="623"/>
      <c r="DV33" s="624"/>
      <c r="DW33" s="596">
        <v>30.5</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3984606</v>
      </c>
      <c r="CS34" s="592"/>
      <c r="CT34" s="592"/>
      <c r="CU34" s="592"/>
      <c r="CV34" s="592"/>
      <c r="CW34" s="592"/>
      <c r="CX34" s="592"/>
      <c r="CY34" s="593"/>
      <c r="CZ34" s="625">
        <v>11.3</v>
      </c>
      <c r="DA34" s="626"/>
      <c r="DB34" s="626"/>
      <c r="DC34" s="627"/>
      <c r="DD34" s="600">
        <v>2726972</v>
      </c>
      <c r="DE34" s="592"/>
      <c r="DF34" s="592"/>
      <c r="DG34" s="592"/>
      <c r="DH34" s="592"/>
      <c r="DI34" s="592"/>
      <c r="DJ34" s="592"/>
      <c r="DK34" s="593"/>
      <c r="DL34" s="600">
        <v>1924130</v>
      </c>
      <c r="DM34" s="592"/>
      <c r="DN34" s="592"/>
      <c r="DO34" s="592"/>
      <c r="DP34" s="592"/>
      <c r="DQ34" s="592"/>
      <c r="DR34" s="592"/>
      <c r="DS34" s="592"/>
      <c r="DT34" s="592"/>
      <c r="DU34" s="592"/>
      <c r="DV34" s="593"/>
      <c r="DW34" s="596">
        <v>9.5</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850000</v>
      </c>
      <c r="S35" s="592"/>
      <c r="T35" s="592"/>
      <c r="U35" s="592"/>
      <c r="V35" s="592"/>
      <c r="W35" s="592"/>
      <c r="X35" s="592"/>
      <c r="Y35" s="593"/>
      <c r="Z35" s="594">
        <v>2.2999999999999998</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4989098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194761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111353</v>
      </c>
      <c r="CS35" s="623"/>
      <c r="CT35" s="623"/>
      <c r="CU35" s="623"/>
      <c r="CV35" s="623"/>
      <c r="CW35" s="623"/>
      <c r="CX35" s="623"/>
      <c r="CY35" s="624"/>
      <c r="CZ35" s="625">
        <v>0.3</v>
      </c>
      <c r="DA35" s="626"/>
      <c r="DB35" s="626"/>
      <c r="DC35" s="627"/>
      <c r="DD35" s="600">
        <v>94064</v>
      </c>
      <c r="DE35" s="623"/>
      <c r="DF35" s="623"/>
      <c r="DG35" s="623"/>
      <c r="DH35" s="623"/>
      <c r="DI35" s="623"/>
      <c r="DJ35" s="623"/>
      <c r="DK35" s="624"/>
      <c r="DL35" s="600">
        <v>94064</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36535645</v>
      </c>
      <c r="S36" s="664"/>
      <c r="T36" s="664"/>
      <c r="U36" s="664"/>
      <c r="V36" s="664"/>
      <c r="W36" s="664"/>
      <c r="X36" s="664"/>
      <c r="Y36" s="665"/>
      <c r="Z36" s="666">
        <v>100</v>
      </c>
      <c r="AA36" s="666"/>
      <c r="AB36" s="666"/>
      <c r="AC36" s="666"/>
      <c r="AD36" s="667">
        <v>19329940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1318179</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58578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2978386</v>
      </c>
      <c r="CS36" s="592"/>
      <c r="CT36" s="592"/>
      <c r="CU36" s="592"/>
      <c r="CV36" s="592"/>
      <c r="CW36" s="592"/>
      <c r="CX36" s="592"/>
      <c r="CY36" s="593"/>
      <c r="CZ36" s="625">
        <v>8.5</v>
      </c>
      <c r="DA36" s="626"/>
      <c r="DB36" s="626"/>
      <c r="DC36" s="627"/>
      <c r="DD36" s="600">
        <v>2126861</v>
      </c>
      <c r="DE36" s="592"/>
      <c r="DF36" s="592"/>
      <c r="DG36" s="592"/>
      <c r="DH36" s="592"/>
      <c r="DI36" s="592"/>
      <c r="DJ36" s="592"/>
      <c r="DK36" s="593"/>
      <c r="DL36" s="600">
        <v>1106342</v>
      </c>
      <c r="DM36" s="592"/>
      <c r="DN36" s="592"/>
      <c r="DO36" s="592"/>
      <c r="DP36" s="592"/>
      <c r="DQ36" s="592"/>
      <c r="DR36" s="592"/>
      <c r="DS36" s="592"/>
      <c r="DT36" s="592"/>
      <c r="DU36" s="592"/>
      <c r="DV36" s="593"/>
      <c r="DW36" s="596">
        <v>5.5</v>
      </c>
      <c r="DX36" s="621"/>
      <c r="DY36" s="621"/>
      <c r="DZ36" s="621"/>
      <c r="EA36" s="621"/>
      <c r="EB36" s="621"/>
      <c r="EC36" s="622"/>
    </row>
    <row r="37" spans="2:133" ht="11.25" customHeight="1">
      <c r="AQ37" s="670" t="s">
        <v>315</v>
      </c>
      <c r="AR37" s="671"/>
      <c r="AS37" s="671"/>
      <c r="AT37" s="671"/>
      <c r="AU37" s="671"/>
      <c r="AV37" s="671"/>
      <c r="AW37" s="671"/>
      <c r="AX37" s="671"/>
      <c r="AY37" s="672"/>
      <c r="AZ37" s="591">
        <v>567926</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9432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395789</v>
      </c>
      <c r="CS37" s="623"/>
      <c r="CT37" s="623"/>
      <c r="CU37" s="623"/>
      <c r="CV37" s="623"/>
      <c r="CW37" s="623"/>
      <c r="CX37" s="623"/>
      <c r="CY37" s="624"/>
      <c r="CZ37" s="625">
        <v>1.1000000000000001</v>
      </c>
      <c r="DA37" s="626"/>
      <c r="DB37" s="626"/>
      <c r="DC37" s="627"/>
      <c r="DD37" s="600">
        <v>279595</v>
      </c>
      <c r="DE37" s="623"/>
      <c r="DF37" s="623"/>
      <c r="DG37" s="623"/>
      <c r="DH37" s="623"/>
      <c r="DI37" s="623"/>
      <c r="DJ37" s="623"/>
      <c r="DK37" s="624"/>
      <c r="DL37" s="600">
        <v>3266</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318</v>
      </c>
      <c r="AR38" s="671"/>
      <c r="AS38" s="671"/>
      <c r="AT38" s="671"/>
      <c r="AU38" s="671"/>
      <c r="AV38" s="671"/>
      <c r="AW38" s="671"/>
      <c r="AX38" s="671"/>
      <c r="AY38" s="672"/>
      <c r="AZ38" s="591">
        <v>185277</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15314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4315290</v>
      </c>
      <c r="CS38" s="592"/>
      <c r="CT38" s="592"/>
      <c r="CU38" s="592"/>
      <c r="CV38" s="592"/>
      <c r="CW38" s="592"/>
      <c r="CX38" s="592"/>
      <c r="CY38" s="593"/>
      <c r="CZ38" s="625">
        <v>12.3</v>
      </c>
      <c r="DA38" s="626"/>
      <c r="DB38" s="626"/>
      <c r="DC38" s="627"/>
      <c r="DD38" s="600">
        <v>3872028</v>
      </c>
      <c r="DE38" s="592"/>
      <c r="DF38" s="592"/>
      <c r="DG38" s="592"/>
      <c r="DH38" s="592"/>
      <c r="DI38" s="592"/>
      <c r="DJ38" s="592"/>
      <c r="DK38" s="593"/>
      <c r="DL38" s="600">
        <v>3030445</v>
      </c>
      <c r="DM38" s="592"/>
      <c r="DN38" s="592"/>
      <c r="DO38" s="592"/>
      <c r="DP38" s="592"/>
      <c r="DQ38" s="592"/>
      <c r="DR38" s="592"/>
      <c r="DS38" s="592"/>
      <c r="DT38" s="592"/>
      <c r="DU38" s="592"/>
      <c r="DV38" s="593"/>
      <c r="DW38" s="596">
        <v>15</v>
      </c>
      <c r="DX38" s="621"/>
      <c r="DY38" s="621"/>
      <c r="DZ38" s="621"/>
      <c r="EA38" s="621"/>
      <c r="EB38" s="621"/>
      <c r="EC38" s="622"/>
    </row>
    <row r="39" spans="2:133" ht="11.25" customHeight="1">
      <c r="AQ39" s="670" t="s">
        <v>321</v>
      </c>
      <c r="AR39" s="671"/>
      <c r="AS39" s="671"/>
      <c r="AT39" s="671"/>
      <c r="AU39" s="671"/>
      <c r="AV39" s="671"/>
      <c r="AW39" s="671"/>
      <c r="AX39" s="671"/>
      <c r="AY39" s="672"/>
      <c r="AZ39" s="591">
        <v>105882</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647134</v>
      </c>
      <c r="CS39" s="623"/>
      <c r="CT39" s="623"/>
      <c r="CU39" s="623"/>
      <c r="CV39" s="623"/>
      <c r="CW39" s="623"/>
      <c r="CX39" s="623"/>
      <c r="CY39" s="624"/>
      <c r="CZ39" s="625">
        <v>1.8</v>
      </c>
      <c r="DA39" s="626"/>
      <c r="DB39" s="626"/>
      <c r="DC39" s="627"/>
      <c r="DD39" s="600">
        <v>128880</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687625</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380954</v>
      </c>
      <c r="CS40" s="592"/>
      <c r="CT40" s="592"/>
      <c r="CU40" s="592"/>
      <c r="CV40" s="592"/>
      <c r="CW40" s="592"/>
      <c r="CX40" s="592"/>
      <c r="CY40" s="593"/>
      <c r="CZ40" s="625">
        <v>1.1000000000000001</v>
      </c>
      <c r="DA40" s="626"/>
      <c r="DB40" s="626"/>
      <c r="DC40" s="627"/>
      <c r="DD40" s="600">
        <v>2174</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2124209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325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7418378</v>
      </c>
      <c r="CS42" s="592"/>
      <c r="CT42" s="592"/>
      <c r="CU42" s="592"/>
      <c r="CV42" s="592"/>
      <c r="CW42" s="592"/>
      <c r="CX42" s="592"/>
      <c r="CY42" s="593"/>
      <c r="CZ42" s="625">
        <v>21.1</v>
      </c>
      <c r="DA42" s="674"/>
      <c r="DB42" s="674"/>
      <c r="DC42" s="675"/>
      <c r="DD42" s="600">
        <v>2832672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271680</v>
      </c>
      <c r="CS43" s="623"/>
      <c r="CT43" s="623"/>
      <c r="CU43" s="623"/>
      <c r="CV43" s="623"/>
      <c r="CW43" s="623"/>
      <c r="CX43" s="623"/>
      <c r="CY43" s="624"/>
      <c r="CZ43" s="625">
        <v>0.8</v>
      </c>
      <c r="DA43" s="626"/>
      <c r="DB43" s="626"/>
      <c r="DC43" s="627"/>
      <c r="DD43" s="600">
        <v>271680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5651609</v>
      </c>
      <c r="CS44" s="592"/>
      <c r="CT44" s="592"/>
      <c r="CU44" s="592"/>
      <c r="CV44" s="592"/>
      <c r="CW44" s="592"/>
      <c r="CX44" s="592"/>
      <c r="CY44" s="593"/>
      <c r="CZ44" s="625">
        <v>16.100000000000001</v>
      </c>
      <c r="DA44" s="674"/>
      <c r="DB44" s="674"/>
      <c r="DC44" s="675"/>
      <c r="DD44" s="600">
        <v>1787523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2360286</v>
      </c>
      <c r="CS45" s="623"/>
      <c r="CT45" s="623"/>
      <c r="CU45" s="623"/>
      <c r="CV45" s="623"/>
      <c r="CW45" s="623"/>
      <c r="CX45" s="623"/>
      <c r="CY45" s="624"/>
      <c r="CZ45" s="625">
        <v>6.7</v>
      </c>
      <c r="DA45" s="626"/>
      <c r="DB45" s="626"/>
      <c r="DC45" s="627"/>
      <c r="DD45" s="600">
        <v>181991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3025925</v>
      </c>
      <c r="CS46" s="592"/>
      <c r="CT46" s="592"/>
      <c r="CU46" s="592"/>
      <c r="CV46" s="592"/>
      <c r="CW46" s="592"/>
      <c r="CX46" s="592"/>
      <c r="CY46" s="593"/>
      <c r="CZ46" s="625">
        <v>8.6</v>
      </c>
      <c r="DA46" s="674"/>
      <c r="DB46" s="674"/>
      <c r="DC46" s="675"/>
      <c r="DD46" s="600">
        <v>1426254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1766769</v>
      </c>
      <c r="CS47" s="623"/>
      <c r="CT47" s="623"/>
      <c r="CU47" s="623"/>
      <c r="CV47" s="623"/>
      <c r="CW47" s="623"/>
      <c r="CX47" s="623"/>
      <c r="CY47" s="624"/>
      <c r="CZ47" s="625">
        <v>5</v>
      </c>
      <c r="DA47" s="626"/>
      <c r="DB47" s="626"/>
      <c r="DC47" s="627"/>
      <c r="DD47" s="600">
        <v>1045149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35162855</v>
      </c>
      <c r="CS49" s="659"/>
      <c r="CT49" s="659"/>
      <c r="CU49" s="659"/>
      <c r="CV49" s="659"/>
      <c r="CW49" s="659"/>
      <c r="CX49" s="659"/>
      <c r="CY49" s="686"/>
      <c r="CZ49" s="687">
        <v>100</v>
      </c>
      <c r="DA49" s="688"/>
      <c r="DB49" s="688"/>
      <c r="DC49" s="689"/>
      <c r="DD49" s="690">
        <v>23983216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V10" sqref="V10:Z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36288</v>
      </c>
      <c r="R7" s="721"/>
      <c r="S7" s="721"/>
      <c r="T7" s="721"/>
      <c r="U7" s="721"/>
      <c r="V7" s="721">
        <v>34915</v>
      </c>
      <c r="W7" s="721"/>
      <c r="X7" s="721"/>
      <c r="Y7" s="721"/>
      <c r="Z7" s="721"/>
      <c r="AA7" s="721">
        <v>1373</v>
      </c>
      <c r="AB7" s="721"/>
      <c r="AC7" s="721"/>
      <c r="AD7" s="721"/>
      <c r="AE7" s="722"/>
      <c r="AF7" s="723">
        <v>438</v>
      </c>
      <c r="AG7" s="724"/>
      <c r="AH7" s="724"/>
      <c r="AI7" s="724"/>
      <c r="AJ7" s="725"/>
      <c r="AK7" s="760">
        <v>1031</v>
      </c>
      <c r="AL7" s="761"/>
      <c r="AM7" s="761"/>
      <c r="AN7" s="761"/>
      <c r="AO7" s="761"/>
      <c r="AP7" s="761">
        <v>31519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554</v>
      </c>
      <c r="BT7" s="765"/>
      <c r="BU7" s="765"/>
      <c r="BV7" s="765"/>
      <c r="BW7" s="765"/>
      <c r="BX7" s="765"/>
      <c r="BY7" s="765"/>
      <c r="BZ7" s="765"/>
      <c r="CA7" s="765"/>
      <c r="CB7" s="765"/>
      <c r="CC7" s="765"/>
      <c r="CD7" s="765"/>
      <c r="CE7" s="765"/>
      <c r="CF7" s="765"/>
      <c r="CG7" s="766"/>
      <c r="CH7" s="757">
        <v>1</v>
      </c>
      <c r="CI7" s="758"/>
      <c r="CJ7" s="758"/>
      <c r="CK7" s="758"/>
      <c r="CL7" s="759"/>
      <c r="CM7" s="757">
        <v>62</v>
      </c>
      <c r="CN7" s="758"/>
      <c r="CO7" s="758"/>
      <c r="CP7" s="758"/>
      <c r="CQ7" s="759"/>
      <c r="CR7" s="757">
        <v>10</v>
      </c>
      <c r="CS7" s="758"/>
      <c r="CT7" s="758"/>
      <c r="CU7" s="758"/>
      <c r="CV7" s="759"/>
      <c r="CW7" s="757">
        <v>0</v>
      </c>
      <c r="CX7" s="758"/>
      <c r="CY7" s="758"/>
      <c r="CZ7" s="758"/>
      <c r="DA7" s="759"/>
      <c r="DB7" s="757" t="s">
        <v>488</v>
      </c>
      <c r="DC7" s="758"/>
      <c r="DD7" s="758"/>
      <c r="DE7" s="758"/>
      <c r="DF7" s="759"/>
      <c r="DG7" s="757" t="s">
        <v>488</v>
      </c>
      <c r="DH7" s="758"/>
      <c r="DI7" s="758"/>
      <c r="DJ7" s="758"/>
      <c r="DK7" s="759"/>
      <c r="DL7" s="757" t="s">
        <v>488</v>
      </c>
      <c r="DM7" s="758"/>
      <c r="DN7" s="758"/>
      <c r="DO7" s="758"/>
      <c r="DP7" s="759"/>
      <c r="DQ7" s="757" t="s">
        <v>488</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294</v>
      </c>
      <c r="R8" s="745"/>
      <c r="S8" s="745"/>
      <c r="T8" s="745"/>
      <c r="U8" s="745"/>
      <c r="V8" s="745">
        <v>294</v>
      </c>
      <c r="W8" s="745"/>
      <c r="X8" s="745"/>
      <c r="Y8" s="745"/>
      <c r="Z8" s="745"/>
      <c r="AA8" s="745" t="s">
        <v>543</v>
      </c>
      <c r="AB8" s="745"/>
      <c r="AC8" s="745"/>
      <c r="AD8" s="745"/>
      <c r="AE8" s="746"/>
      <c r="AF8" s="747" t="s">
        <v>221</v>
      </c>
      <c r="AG8" s="748"/>
      <c r="AH8" s="748"/>
      <c r="AI8" s="748"/>
      <c r="AJ8" s="749"/>
      <c r="AK8" s="750">
        <v>223</v>
      </c>
      <c r="AL8" s="751"/>
      <c r="AM8" s="751"/>
      <c r="AN8" s="751"/>
      <c r="AO8" s="751"/>
      <c r="AP8" s="751" t="s">
        <v>544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555</v>
      </c>
      <c r="BT8" s="755"/>
      <c r="BU8" s="755"/>
      <c r="BV8" s="755"/>
      <c r="BW8" s="755"/>
      <c r="BX8" s="755"/>
      <c r="BY8" s="755"/>
      <c r="BZ8" s="755"/>
      <c r="CA8" s="755"/>
      <c r="CB8" s="755"/>
      <c r="CC8" s="755"/>
      <c r="CD8" s="755"/>
      <c r="CE8" s="755"/>
      <c r="CF8" s="755"/>
      <c r="CG8" s="756"/>
      <c r="CH8" s="767">
        <v>1</v>
      </c>
      <c r="CI8" s="768"/>
      <c r="CJ8" s="768"/>
      <c r="CK8" s="768"/>
      <c r="CL8" s="769"/>
      <c r="CM8" s="767">
        <v>16</v>
      </c>
      <c r="CN8" s="768"/>
      <c r="CO8" s="768"/>
      <c r="CP8" s="768"/>
      <c r="CQ8" s="769"/>
      <c r="CR8" s="767">
        <v>10</v>
      </c>
      <c r="CS8" s="768"/>
      <c r="CT8" s="768"/>
      <c r="CU8" s="768"/>
      <c r="CV8" s="769"/>
      <c r="CW8" s="767">
        <v>0</v>
      </c>
      <c r="CX8" s="768"/>
      <c r="CY8" s="768"/>
      <c r="CZ8" s="768"/>
      <c r="DA8" s="769"/>
      <c r="DB8" s="767" t="s">
        <v>488</v>
      </c>
      <c r="DC8" s="768"/>
      <c r="DD8" s="768"/>
      <c r="DE8" s="768"/>
      <c r="DF8" s="769"/>
      <c r="DG8" s="767" t="s">
        <v>488</v>
      </c>
      <c r="DH8" s="768"/>
      <c r="DI8" s="768"/>
      <c r="DJ8" s="768"/>
      <c r="DK8" s="769"/>
      <c r="DL8" s="767" t="s">
        <v>488</v>
      </c>
      <c r="DM8" s="768"/>
      <c r="DN8" s="768"/>
      <c r="DO8" s="768"/>
      <c r="DP8" s="769"/>
      <c r="DQ8" s="767" t="s">
        <v>488</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52</v>
      </c>
      <c r="R9" s="745"/>
      <c r="S9" s="745"/>
      <c r="T9" s="745"/>
      <c r="U9" s="745"/>
      <c r="V9" s="745">
        <v>52</v>
      </c>
      <c r="W9" s="745"/>
      <c r="X9" s="745"/>
      <c r="Y9" s="745"/>
      <c r="Z9" s="745"/>
      <c r="AA9" s="745" t="s">
        <v>543</v>
      </c>
      <c r="AB9" s="745"/>
      <c r="AC9" s="745"/>
      <c r="AD9" s="745"/>
      <c r="AE9" s="746"/>
      <c r="AF9" s="747" t="s">
        <v>221</v>
      </c>
      <c r="AG9" s="748"/>
      <c r="AH9" s="748"/>
      <c r="AI9" s="748"/>
      <c r="AJ9" s="749"/>
      <c r="AK9" s="750">
        <v>30</v>
      </c>
      <c r="AL9" s="751"/>
      <c r="AM9" s="751"/>
      <c r="AN9" s="751"/>
      <c r="AO9" s="751"/>
      <c r="AP9" s="751" t="s">
        <v>543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569</v>
      </c>
      <c r="BS9" s="754" t="s">
        <v>556</v>
      </c>
      <c r="BT9" s="755"/>
      <c r="BU9" s="755"/>
      <c r="BV9" s="755"/>
      <c r="BW9" s="755"/>
      <c r="BX9" s="755"/>
      <c r="BY9" s="755"/>
      <c r="BZ9" s="755"/>
      <c r="CA9" s="755"/>
      <c r="CB9" s="755"/>
      <c r="CC9" s="755"/>
      <c r="CD9" s="755"/>
      <c r="CE9" s="755"/>
      <c r="CF9" s="755"/>
      <c r="CG9" s="756"/>
      <c r="CH9" s="767">
        <v>-2</v>
      </c>
      <c r="CI9" s="768"/>
      <c r="CJ9" s="768"/>
      <c r="CK9" s="768"/>
      <c r="CL9" s="769"/>
      <c r="CM9" s="767">
        <v>-267</v>
      </c>
      <c r="CN9" s="768"/>
      <c r="CO9" s="768"/>
      <c r="CP9" s="768"/>
      <c r="CQ9" s="769"/>
      <c r="CR9" s="767">
        <v>85</v>
      </c>
      <c r="CS9" s="768"/>
      <c r="CT9" s="768"/>
      <c r="CU9" s="768"/>
      <c r="CV9" s="769"/>
      <c r="CW9" s="767">
        <v>4</v>
      </c>
      <c r="CX9" s="768"/>
      <c r="CY9" s="768"/>
      <c r="CZ9" s="768"/>
      <c r="DA9" s="769"/>
      <c r="DB9" s="767" t="s">
        <v>488</v>
      </c>
      <c r="DC9" s="768"/>
      <c r="DD9" s="768"/>
      <c r="DE9" s="768"/>
      <c r="DF9" s="769"/>
      <c r="DG9" s="767" t="s">
        <v>488</v>
      </c>
      <c r="DH9" s="768"/>
      <c r="DI9" s="768"/>
      <c r="DJ9" s="768"/>
      <c r="DK9" s="769"/>
      <c r="DL9" s="767">
        <v>340</v>
      </c>
      <c r="DM9" s="768"/>
      <c r="DN9" s="768"/>
      <c r="DO9" s="768"/>
      <c r="DP9" s="769"/>
      <c r="DQ9" s="767">
        <v>306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557</v>
      </c>
      <c r="BT10" s="755"/>
      <c r="BU10" s="755"/>
      <c r="BV10" s="755"/>
      <c r="BW10" s="755"/>
      <c r="BX10" s="755"/>
      <c r="BY10" s="755"/>
      <c r="BZ10" s="755"/>
      <c r="CA10" s="755"/>
      <c r="CB10" s="755"/>
      <c r="CC10" s="755"/>
      <c r="CD10" s="755"/>
      <c r="CE10" s="755"/>
      <c r="CF10" s="755"/>
      <c r="CG10" s="756"/>
      <c r="CH10" s="767">
        <v>0</v>
      </c>
      <c r="CI10" s="768"/>
      <c r="CJ10" s="768"/>
      <c r="CK10" s="768"/>
      <c r="CL10" s="769"/>
      <c r="CM10" s="767">
        <v>25</v>
      </c>
      <c r="CN10" s="768"/>
      <c r="CO10" s="768"/>
      <c r="CP10" s="768"/>
      <c r="CQ10" s="769"/>
      <c r="CR10" s="767">
        <v>10</v>
      </c>
      <c r="CS10" s="768"/>
      <c r="CT10" s="768"/>
      <c r="CU10" s="768"/>
      <c r="CV10" s="769"/>
      <c r="CW10" s="767" t="s">
        <v>570</v>
      </c>
      <c r="CX10" s="768"/>
      <c r="CY10" s="768"/>
      <c r="CZ10" s="768"/>
      <c r="DA10" s="769"/>
      <c r="DB10" s="767">
        <v>223</v>
      </c>
      <c r="DC10" s="768"/>
      <c r="DD10" s="768"/>
      <c r="DE10" s="768"/>
      <c r="DF10" s="769"/>
      <c r="DG10" s="767" t="s">
        <v>488</v>
      </c>
      <c r="DH10" s="768"/>
      <c r="DI10" s="768"/>
      <c r="DJ10" s="768"/>
      <c r="DK10" s="769"/>
      <c r="DL10" s="767" t="s">
        <v>488</v>
      </c>
      <c r="DM10" s="768"/>
      <c r="DN10" s="768"/>
      <c r="DO10" s="768"/>
      <c r="DP10" s="769"/>
      <c r="DQ10" s="767" t="s">
        <v>488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558</v>
      </c>
      <c r="BT11" s="755"/>
      <c r="BU11" s="755"/>
      <c r="BV11" s="755"/>
      <c r="BW11" s="755"/>
      <c r="BX11" s="755"/>
      <c r="BY11" s="755"/>
      <c r="BZ11" s="755"/>
      <c r="CA11" s="755"/>
      <c r="CB11" s="755"/>
      <c r="CC11" s="755"/>
      <c r="CD11" s="755"/>
      <c r="CE11" s="755"/>
      <c r="CF11" s="755"/>
      <c r="CG11" s="756"/>
      <c r="CH11" s="767">
        <v>-2</v>
      </c>
      <c r="CI11" s="768"/>
      <c r="CJ11" s="768"/>
      <c r="CK11" s="768"/>
      <c r="CL11" s="769"/>
      <c r="CM11" s="767">
        <v>2</v>
      </c>
      <c r="CN11" s="768"/>
      <c r="CO11" s="768"/>
      <c r="CP11" s="768"/>
      <c r="CQ11" s="769"/>
      <c r="CR11" s="767">
        <v>3</v>
      </c>
      <c r="CS11" s="768"/>
      <c r="CT11" s="768"/>
      <c r="CU11" s="768"/>
      <c r="CV11" s="769"/>
      <c r="CW11" s="767" t="s">
        <v>570</v>
      </c>
      <c r="CX11" s="768"/>
      <c r="CY11" s="768"/>
      <c r="CZ11" s="768"/>
      <c r="DA11" s="769"/>
      <c r="DB11" s="767" t="s">
        <v>488</v>
      </c>
      <c r="DC11" s="768"/>
      <c r="DD11" s="768"/>
      <c r="DE11" s="768"/>
      <c r="DF11" s="769"/>
      <c r="DG11" s="767" t="s">
        <v>488</v>
      </c>
      <c r="DH11" s="768"/>
      <c r="DI11" s="768"/>
      <c r="DJ11" s="768"/>
      <c r="DK11" s="769"/>
      <c r="DL11" s="767" t="s">
        <v>488</v>
      </c>
      <c r="DM11" s="768"/>
      <c r="DN11" s="768"/>
      <c r="DO11" s="768"/>
      <c r="DP11" s="769"/>
      <c r="DQ11" s="767" t="s">
        <v>488</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559</v>
      </c>
      <c r="BT12" s="755"/>
      <c r="BU12" s="755"/>
      <c r="BV12" s="755"/>
      <c r="BW12" s="755"/>
      <c r="BX12" s="755"/>
      <c r="BY12" s="755"/>
      <c r="BZ12" s="755"/>
      <c r="CA12" s="755"/>
      <c r="CB12" s="755"/>
      <c r="CC12" s="755"/>
      <c r="CD12" s="755"/>
      <c r="CE12" s="755"/>
      <c r="CF12" s="755"/>
      <c r="CG12" s="756"/>
      <c r="CH12" s="767">
        <v>-1</v>
      </c>
      <c r="CI12" s="768"/>
      <c r="CJ12" s="768"/>
      <c r="CK12" s="768"/>
      <c r="CL12" s="769"/>
      <c r="CM12" s="767">
        <v>41</v>
      </c>
      <c r="CN12" s="768"/>
      <c r="CO12" s="768"/>
      <c r="CP12" s="768"/>
      <c r="CQ12" s="769"/>
      <c r="CR12" s="767">
        <v>6</v>
      </c>
      <c r="CS12" s="768"/>
      <c r="CT12" s="768"/>
      <c r="CU12" s="768"/>
      <c r="CV12" s="769"/>
      <c r="CW12" s="767">
        <v>4</v>
      </c>
      <c r="CX12" s="768"/>
      <c r="CY12" s="768"/>
      <c r="CZ12" s="768"/>
      <c r="DA12" s="769"/>
      <c r="DB12" s="767" t="s">
        <v>488</v>
      </c>
      <c r="DC12" s="768"/>
      <c r="DD12" s="768"/>
      <c r="DE12" s="768"/>
      <c r="DF12" s="769"/>
      <c r="DG12" s="767" t="s">
        <v>488</v>
      </c>
      <c r="DH12" s="768"/>
      <c r="DI12" s="768"/>
      <c r="DJ12" s="768"/>
      <c r="DK12" s="769"/>
      <c r="DL12" s="767" t="s">
        <v>488</v>
      </c>
      <c r="DM12" s="768"/>
      <c r="DN12" s="768"/>
      <c r="DO12" s="768"/>
      <c r="DP12" s="769"/>
      <c r="DQ12" s="767" t="s">
        <v>488</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560</v>
      </c>
      <c r="BT13" s="755"/>
      <c r="BU13" s="755"/>
      <c r="BV13" s="755"/>
      <c r="BW13" s="755"/>
      <c r="BX13" s="755"/>
      <c r="BY13" s="755"/>
      <c r="BZ13" s="755"/>
      <c r="CA13" s="755"/>
      <c r="CB13" s="755"/>
      <c r="CC13" s="755"/>
      <c r="CD13" s="755"/>
      <c r="CE13" s="755"/>
      <c r="CF13" s="755"/>
      <c r="CG13" s="756"/>
      <c r="CH13" s="767">
        <v>-2</v>
      </c>
      <c r="CI13" s="768"/>
      <c r="CJ13" s="768"/>
      <c r="CK13" s="768"/>
      <c r="CL13" s="769"/>
      <c r="CM13" s="767">
        <v>21</v>
      </c>
      <c r="CN13" s="768"/>
      <c r="CO13" s="768"/>
      <c r="CP13" s="768"/>
      <c r="CQ13" s="769"/>
      <c r="CR13" s="767">
        <v>18</v>
      </c>
      <c r="CS13" s="768"/>
      <c r="CT13" s="768"/>
      <c r="CU13" s="768"/>
      <c r="CV13" s="769"/>
      <c r="CW13" s="767" t="s">
        <v>570</v>
      </c>
      <c r="CX13" s="768"/>
      <c r="CY13" s="768"/>
      <c r="CZ13" s="768"/>
      <c r="DA13" s="769"/>
      <c r="DB13" s="767" t="s">
        <v>488</v>
      </c>
      <c r="DC13" s="768"/>
      <c r="DD13" s="768"/>
      <c r="DE13" s="768"/>
      <c r="DF13" s="769"/>
      <c r="DG13" s="767" t="s">
        <v>488</v>
      </c>
      <c r="DH13" s="768"/>
      <c r="DI13" s="768"/>
      <c r="DJ13" s="768"/>
      <c r="DK13" s="769"/>
      <c r="DL13" s="767" t="s">
        <v>488</v>
      </c>
      <c r="DM13" s="768"/>
      <c r="DN13" s="768"/>
      <c r="DO13" s="768"/>
      <c r="DP13" s="769"/>
      <c r="DQ13" s="767" t="s">
        <v>488</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561</v>
      </c>
      <c r="BT14" s="755"/>
      <c r="BU14" s="755"/>
      <c r="BV14" s="755"/>
      <c r="BW14" s="755"/>
      <c r="BX14" s="755"/>
      <c r="BY14" s="755"/>
      <c r="BZ14" s="755"/>
      <c r="CA14" s="755"/>
      <c r="CB14" s="755"/>
      <c r="CC14" s="755"/>
      <c r="CD14" s="755"/>
      <c r="CE14" s="755"/>
      <c r="CF14" s="755"/>
      <c r="CG14" s="756"/>
      <c r="CH14" s="767">
        <v>2</v>
      </c>
      <c r="CI14" s="768"/>
      <c r="CJ14" s="768"/>
      <c r="CK14" s="768"/>
      <c r="CL14" s="769"/>
      <c r="CM14" s="767">
        <v>47</v>
      </c>
      <c r="CN14" s="768"/>
      <c r="CO14" s="768"/>
      <c r="CP14" s="768"/>
      <c r="CQ14" s="769"/>
      <c r="CR14" s="767">
        <v>50</v>
      </c>
      <c r="CS14" s="768"/>
      <c r="CT14" s="768"/>
      <c r="CU14" s="768"/>
      <c r="CV14" s="769"/>
      <c r="CW14" s="767" t="s">
        <v>570</v>
      </c>
      <c r="CX14" s="768"/>
      <c r="CY14" s="768"/>
      <c r="CZ14" s="768"/>
      <c r="DA14" s="769"/>
      <c r="DB14" s="767" t="s">
        <v>488</v>
      </c>
      <c r="DC14" s="768"/>
      <c r="DD14" s="768"/>
      <c r="DE14" s="768"/>
      <c r="DF14" s="769"/>
      <c r="DG14" s="767" t="s">
        <v>488</v>
      </c>
      <c r="DH14" s="768"/>
      <c r="DI14" s="768"/>
      <c r="DJ14" s="768"/>
      <c r="DK14" s="769"/>
      <c r="DL14" s="767" t="s">
        <v>488</v>
      </c>
      <c r="DM14" s="768"/>
      <c r="DN14" s="768"/>
      <c r="DO14" s="768"/>
      <c r="DP14" s="769"/>
      <c r="DQ14" s="767" t="s">
        <v>488</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562</v>
      </c>
      <c r="BT15" s="755"/>
      <c r="BU15" s="755"/>
      <c r="BV15" s="755"/>
      <c r="BW15" s="755"/>
      <c r="BX15" s="755"/>
      <c r="BY15" s="755"/>
      <c r="BZ15" s="755"/>
      <c r="CA15" s="755"/>
      <c r="CB15" s="755"/>
      <c r="CC15" s="755"/>
      <c r="CD15" s="755"/>
      <c r="CE15" s="755"/>
      <c r="CF15" s="755"/>
      <c r="CG15" s="756"/>
      <c r="CH15" s="767">
        <v>1</v>
      </c>
      <c r="CI15" s="768"/>
      <c r="CJ15" s="768"/>
      <c r="CK15" s="768"/>
      <c r="CL15" s="769"/>
      <c r="CM15" s="767">
        <v>26</v>
      </c>
      <c r="CN15" s="768"/>
      <c r="CO15" s="768"/>
      <c r="CP15" s="768"/>
      <c r="CQ15" s="769"/>
      <c r="CR15" s="767">
        <v>10</v>
      </c>
      <c r="CS15" s="768"/>
      <c r="CT15" s="768"/>
      <c r="CU15" s="768"/>
      <c r="CV15" s="769"/>
      <c r="CW15" s="767">
        <v>2</v>
      </c>
      <c r="CX15" s="768"/>
      <c r="CY15" s="768"/>
      <c r="CZ15" s="768"/>
      <c r="DA15" s="769"/>
      <c r="DB15" s="767" t="s">
        <v>488</v>
      </c>
      <c r="DC15" s="768"/>
      <c r="DD15" s="768"/>
      <c r="DE15" s="768"/>
      <c r="DF15" s="769"/>
      <c r="DG15" s="767" t="s">
        <v>488</v>
      </c>
      <c r="DH15" s="768"/>
      <c r="DI15" s="768"/>
      <c r="DJ15" s="768"/>
      <c r="DK15" s="769"/>
      <c r="DL15" s="767" t="s">
        <v>488</v>
      </c>
      <c r="DM15" s="768"/>
      <c r="DN15" s="768"/>
      <c r="DO15" s="768"/>
      <c r="DP15" s="769"/>
      <c r="DQ15" s="767" t="s">
        <v>488</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563</v>
      </c>
      <c r="BT16" s="755"/>
      <c r="BU16" s="755"/>
      <c r="BV16" s="755"/>
      <c r="BW16" s="755"/>
      <c r="BX16" s="755"/>
      <c r="BY16" s="755"/>
      <c r="BZ16" s="755"/>
      <c r="CA16" s="755"/>
      <c r="CB16" s="755"/>
      <c r="CC16" s="755"/>
      <c r="CD16" s="755"/>
      <c r="CE16" s="755"/>
      <c r="CF16" s="755"/>
      <c r="CG16" s="756"/>
      <c r="CH16" s="767">
        <v>1</v>
      </c>
      <c r="CI16" s="768"/>
      <c r="CJ16" s="768"/>
      <c r="CK16" s="768"/>
      <c r="CL16" s="769"/>
      <c r="CM16" s="767">
        <v>13</v>
      </c>
      <c r="CN16" s="768"/>
      <c r="CO16" s="768"/>
      <c r="CP16" s="768"/>
      <c r="CQ16" s="769"/>
      <c r="CR16" s="767">
        <v>6</v>
      </c>
      <c r="CS16" s="768"/>
      <c r="CT16" s="768"/>
      <c r="CU16" s="768"/>
      <c r="CV16" s="769"/>
      <c r="CW16" s="767" t="s">
        <v>571</v>
      </c>
      <c r="CX16" s="768"/>
      <c r="CY16" s="768"/>
      <c r="CZ16" s="768"/>
      <c r="DA16" s="769"/>
      <c r="DB16" s="767" t="s">
        <v>488</v>
      </c>
      <c r="DC16" s="768"/>
      <c r="DD16" s="768"/>
      <c r="DE16" s="768"/>
      <c r="DF16" s="769"/>
      <c r="DG16" s="767" t="s">
        <v>488</v>
      </c>
      <c r="DH16" s="768"/>
      <c r="DI16" s="768"/>
      <c r="DJ16" s="768"/>
      <c r="DK16" s="769"/>
      <c r="DL16" s="767" t="s">
        <v>488</v>
      </c>
      <c r="DM16" s="768"/>
      <c r="DN16" s="768"/>
      <c r="DO16" s="768"/>
      <c r="DP16" s="769"/>
      <c r="DQ16" s="767" t="s">
        <v>488</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564</v>
      </c>
      <c r="BT17" s="755"/>
      <c r="BU17" s="755"/>
      <c r="BV17" s="755"/>
      <c r="BW17" s="755"/>
      <c r="BX17" s="755"/>
      <c r="BY17" s="755"/>
      <c r="BZ17" s="755"/>
      <c r="CA17" s="755"/>
      <c r="CB17" s="755"/>
      <c r="CC17" s="755"/>
      <c r="CD17" s="755"/>
      <c r="CE17" s="755"/>
      <c r="CF17" s="755"/>
      <c r="CG17" s="756"/>
      <c r="CH17" s="767">
        <v>1</v>
      </c>
      <c r="CI17" s="768"/>
      <c r="CJ17" s="768"/>
      <c r="CK17" s="768"/>
      <c r="CL17" s="769"/>
      <c r="CM17" s="767">
        <v>19</v>
      </c>
      <c r="CN17" s="768"/>
      <c r="CO17" s="768"/>
      <c r="CP17" s="768"/>
      <c r="CQ17" s="769"/>
      <c r="CR17" s="767">
        <v>8</v>
      </c>
      <c r="CS17" s="768"/>
      <c r="CT17" s="768"/>
      <c r="CU17" s="768"/>
      <c r="CV17" s="769"/>
      <c r="CW17" s="767" t="s">
        <v>570</v>
      </c>
      <c r="CX17" s="768"/>
      <c r="CY17" s="768"/>
      <c r="CZ17" s="768"/>
      <c r="DA17" s="769"/>
      <c r="DB17" s="767" t="s">
        <v>488</v>
      </c>
      <c r="DC17" s="768"/>
      <c r="DD17" s="768"/>
      <c r="DE17" s="768"/>
      <c r="DF17" s="769"/>
      <c r="DG17" s="767" t="s">
        <v>488</v>
      </c>
      <c r="DH17" s="768"/>
      <c r="DI17" s="768"/>
      <c r="DJ17" s="768"/>
      <c r="DK17" s="769"/>
      <c r="DL17" s="767" t="s">
        <v>488</v>
      </c>
      <c r="DM17" s="768"/>
      <c r="DN17" s="768"/>
      <c r="DO17" s="768"/>
      <c r="DP17" s="769"/>
      <c r="DQ17" s="767" t="s">
        <v>488</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565</v>
      </c>
      <c r="BT18" s="755"/>
      <c r="BU18" s="755"/>
      <c r="BV18" s="755"/>
      <c r="BW18" s="755"/>
      <c r="BX18" s="755"/>
      <c r="BY18" s="755"/>
      <c r="BZ18" s="755"/>
      <c r="CA18" s="755"/>
      <c r="CB18" s="755"/>
      <c r="CC18" s="755"/>
      <c r="CD18" s="755"/>
      <c r="CE18" s="755"/>
      <c r="CF18" s="755"/>
      <c r="CG18" s="756"/>
      <c r="CH18" s="767">
        <v>-6</v>
      </c>
      <c r="CI18" s="768"/>
      <c r="CJ18" s="768"/>
      <c r="CK18" s="768"/>
      <c r="CL18" s="769"/>
      <c r="CM18" s="767">
        <v>213</v>
      </c>
      <c r="CN18" s="768"/>
      <c r="CO18" s="768"/>
      <c r="CP18" s="768"/>
      <c r="CQ18" s="769"/>
      <c r="CR18" s="767">
        <v>75</v>
      </c>
      <c r="CS18" s="768"/>
      <c r="CT18" s="768"/>
      <c r="CU18" s="768"/>
      <c r="CV18" s="769"/>
      <c r="CW18" s="767" t="s">
        <v>570</v>
      </c>
      <c r="CX18" s="768"/>
      <c r="CY18" s="768"/>
      <c r="CZ18" s="768"/>
      <c r="DA18" s="769"/>
      <c r="DB18" s="767" t="s">
        <v>488</v>
      </c>
      <c r="DC18" s="768"/>
      <c r="DD18" s="768"/>
      <c r="DE18" s="768"/>
      <c r="DF18" s="769"/>
      <c r="DG18" s="767" t="s">
        <v>488</v>
      </c>
      <c r="DH18" s="768"/>
      <c r="DI18" s="768"/>
      <c r="DJ18" s="768"/>
      <c r="DK18" s="769"/>
      <c r="DL18" s="767" t="s">
        <v>488</v>
      </c>
      <c r="DM18" s="768"/>
      <c r="DN18" s="768"/>
      <c r="DO18" s="768"/>
      <c r="DP18" s="769"/>
      <c r="DQ18" s="767" t="s">
        <v>488</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566</v>
      </c>
      <c r="BT19" s="755"/>
      <c r="BU19" s="755"/>
      <c r="BV19" s="755"/>
      <c r="BW19" s="755"/>
      <c r="BX19" s="755"/>
      <c r="BY19" s="755"/>
      <c r="BZ19" s="755"/>
      <c r="CA19" s="755"/>
      <c r="CB19" s="755"/>
      <c r="CC19" s="755"/>
      <c r="CD19" s="755"/>
      <c r="CE19" s="755"/>
      <c r="CF19" s="755"/>
      <c r="CG19" s="756"/>
      <c r="CH19" s="767">
        <v>1</v>
      </c>
      <c r="CI19" s="768"/>
      <c r="CJ19" s="768"/>
      <c r="CK19" s="768"/>
      <c r="CL19" s="769"/>
      <c r="CM19" s="767">
        <v>33</v>
      </c>
      <c r="CN19" s="768"/>
      <c r="CO19" s="768"/>
      <c r="CP19" s="768"/>
      <c r="CQ19" s="769"/>
      <c r="CR19" s="767">
        <v>6</v>
      </c>
      <c r="CS19" s="768"/>
      <c r="CT19" s="768"/>
      <c r="CU19" s="768"/>
      <c r="CV19" s="769"/>
      <c r="CW19" s="767">
        <v>4</v>
      </c>
      <c r="CX19" s="768"/>
      <c r="CY19" s="768"/>
      <c r="CZ19" s="768"/>
      <c r="DA19" s="769"/>
      <c r="DB19" s="767" t="s">
        <v>488</v>
      </c>
      <c r="DC19" s="768"/>
      <c r="DD19" s="768"/>
      <c r="DE19" s="768"/>
      <c r="DF19" s="769"/>
      <c r="DG19" s="767" t="s">
        <v>488</v>
      </c>
      <c r="DH19" s="768"/>
      <c r="DI19" s="768"/>
      <c r="DJ19" s="768"/>
      <c r="DK19" s="769"/>
      <c r="DL19" s="767" t="s">
        <v>488</v>
      </c>
      <c r="DM19" s="768"/>
      <c r="DN19" s="768"/>
      <c r="DO19" s="768"/>
      <c r="DP19" s="769"/>
      <c r="DQ19" s="767" t="s">
        <v>488</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567</v>
      </c>
      <c r="BT20" s="755"/>
      <c r="BU20" s="755"/>
      <c r="BV20" s="755"/>
      <c r="BW20" s="755"/>
      <c r="BX20" s="755"/>
      <c r="BY20" s="755"/>
      <c r="BZ20" s="755"/>
      <c r="CA20" s="755"/>
      <c r="CB20" s="755"/>
      <c r="CC20" s="755"/>
      <c r="CD20" s="755"/>
      <c r="CE20" s="755"/>
      <c r="CF20" s="755"/>
      <c r="CG20" s="756"/>
      <c r="CH20" s="767">
        <v>-2</v>
      </c>
      <c r="CI20" s="768"/>
      <c r="CJ20" s="768"/>
      <c r="CK20" s="768"/>
      <c r="CL20" s="769"/>
      <c r="CM20" s="767">
        <v>12088</v>
      </c>
      <c r="CN20" s="768"/>
      <c r="CO20" s="768"/>
      <c r="CP20" s="768"/>
      <c r="CQ20" s="769"/>
      <c r="CR20" s="767">
        <v>6</v>
      </c>
      <c r="CS20" s="768"/>
      <c r="CT20" s="768"/>
      <c r="CU20" s="768"/>
      <c r="CV20" s="769"/>
      <c r="CW20" s="767">
        <v>0</v>
      </c>
      <c r="CX20" s="768"/>
      <c r="CY20" s="768"/>
      <c r="CZ20" s="768"/>
      <c r="DA20" s="769"/>
      <c r="DB20" s="767" t="s">
        <v>488</v>
      </c>
      <c r="DC20" s="768"/>
      <c r="DD20" s="768"/>
      <c r="DE20" s="768"/>
      <c r="DF20" s="769"/>
      <c r="DG20" s="767" t="s">
        <v>488</v>
      </c>
      <c r="DH20" s="768"/>
      <c r="DI20" s="768"/>
      <c r="DJ20" s="768"/>
      <c r="DK20" s="769"/>
      <c r="DL20" s="767" t="s">
        <v>488</v>
      </c>
      <c r="DM20" s="768"/>
      <c r="DN20" s="768"/>
      <c r="DO20" s="768"/>
      <c r="DP20" s="769"/>
      <c r="DQ20" s="767" t="s">
        <v>488</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t="s">
        <v>568</v>
      </c>
      <c r="BT21" s="755"/>
      <c r="BU21" s="755"/>
      <c r="BV21" s="755"/>
      <c r="BW21" s="755"/>
      <c r="BX21" s="755"/>
      <c r="BY21" s="755"/>
      <c r="BZ21" s="755"/>
      <c r="CA21" s="755"/>
      <c r="CB21" s="755"/>
      <c r="CC21" s="755"/>
      <c r="CD21" s="755"/>
      <c r="CE21" s="755"/>
      <c r="CF21" s="755"/>
      <c r="CG21" s="756"/>
      <c r="CH21" s="767">
        <v>-1</v>
      </c>
      <c r="CI21" s="768"/>
      <c r="CJ21" s="768"/>
      <c r="CK21" s="768"/>
      <c r="CL21" s="769"/>
      <c r="CM21" s="767">
        <v>759</v>
      </c>
      <c r="CN21" s="768"/>
      <c r="CO21" s="768"/>
      <c r="CP21" s="768"/>
      <c r="CQ21" s="769"/>
      <c r="CR21" s="767">
        <v>10</v>
      </c>
      <c r="CS21" s="768"/>
      <c r="CT21" s="768"/>
      <c r="CU21" s="768"/>
      <c r="CV21" s="769"/>
      <c r="CW21" s="767">
        <v>0</v>
      </c>
      <c r="CX21" s="768"/>
      <c r="CY21" s="768"/>
      <c r="CZ21" s="768"/>
      <c r="DA21" s="769"/>
      <c r="DB21" s="767" t="s">
        <v>488</v>
      </c>
      <c r="DC21" s="768"/>
      <c r="DD21" s="768"/>
      <c r="DE21" s="768"/>
      <c r="DF21" s="769"/>
      <c r="DG21" s="767" t="s">
        <v>488</v>
      </c>
      <c r="DH21" s="768"/>
      <c r="DI21" s="768"/>
      <c r="DJ21" s="768"/>
      <c r="DK21" s="769"/>
      <c r="DL21" s="767" t="s">
        <v>488</v>
      </c>
      <c r="DM21" s="768"/>
      <c r="DN21" s="768"/>
      <c r="DO21" s="768"/>
      <c r="DP21" s="769"/>
      <c r="DQ21" s="767" t="s">
        <v>488</v>
      </c>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36536</v>
      </c>
      <c r="R23" s="780"/>
      <c r="S23" s="780"/>
      <c r="T23" s="780"/>
      <c r="U23" s="780"/>
      <c r="V23" s="780">
        <v>35163</v>
      </c>
      <c r="W23" s="780"/>
      <c r="X23" s="780"/>
      <c r="Y23" s="780"/>
      <c r="Z23" s="780"/>
      <c r="AA23" s="780">
        <v>1373</v>
      </c>
      <c r="AB23" s="780"/>
      <c r="AC23" s="780"/>
      <c r="AD23" s="780"/>
      <c r="AE23" s="781"/>
      <c r="AF23" s="782">
        <v>438</v>
      </c>
      <c r="AG23" s="780"/>
      <c r="AH23" s="780"/>
      <c r="AI23" s="780"/>
      <c r="AJ23" s="783"/>
      <c r="AK23" s="784"/>
      <c r="AL23" s="785"/>
      <c r="AM23" s="785"/>
      <c r="AN23" s="785"/>
      <c r="AO23" s="785"/>
      <c r="AP23" s="780">
        <v>31519</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7650</v>
      </c>
      <c r="R28" s="809"/>
      <c r="S28" s="809"/>
      <c r="T28" s="809"/>
      <c r="U28" s="809"/>
      <c r="V28" s="809">
        <v>7455</v>
      </c>
      <c r="W28" s="809"/>
      <c r="X28" s="809"/>
      <c r="Y28" s="809"/>
      <c r="Z28" s="809"/>
      <c r="AA28" s="809">
        <v>195</v>
      </c>
      <c r="AB28" s="809"/>
      <c r="AC28" s="809"/>
      <c r="AD28" s="809"/>
      <c r="AE28" s="810"/>
      <c r="AF28" s="811">
        <v>195</v>
      </c>
      <c r="AG28" s="809"/>
      <c r="AH28" s="809"/>
      <c r="AI28" s="809"/>
      <c r="AJ28" s="812"/>
      <c r="AK28" s="813">
        <v>512</v>
      </c>
      <c r="AL28" s="804"/>
      <c r="AM28" s="804"/>
      <c r="AN28" s="804"/>
      <c r="AO28" s="804"/>
      <c r="AP28" s="804" t="s">
        <v>543</v>
      </c>
      <c r="AQ28" s="804"/>
      <c r="AR28" s="804"/>
      <c r="AS28" s="804"/>
      <c r="AT28" s="804"/>
      <c r="AU28" s="804" t="s">
        <v>543</v>
      </c>
      <c r="AV28" s="804"/>
      <c r="AW28" s="804"/>
      <c r="AX28" s="804"/>
      <c r="AY28" s="804"/>
      <c r="AZ28" s="805" t="s">
        <v>545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737</v>
      </c>
      <c r="R29" s="745"/>
      <c r="S29" s="745"/>
      <c r="T29" s="745"/>
      <c r="U29" s="745"/>
      <c r="V29" s="745">
        <v>737</v>
      </c>
      <c r="W29" s="745"/>
      <c r="X29" s="745"/>
      <c r="Y29" s="745"/>
      <c r="Z29" s="745"/>
      <c r="AA29" s="745" t="s">
        <v>543</v>
      </c>
      <c r="AB29" s="745"/>
      <c r="AC29" s="745"/>
      <c r="AD29" s="745"/>
      <c r="AE29" s="746"/>
      <c r="AF29" s="747" t="s">
        <v>221</v>
      </c>
      <c r="AG29" s="748"/>
      <c r="AH29" s="748"/>
      <c r="AI29" s="748"/>
      <c r="AJ29" s="749"/>
      <c r="AK29" s="816">
        <v>214</v>
      </c>
      <c r="AL29" s="817"/>
      <c r="AM29" s="817"/>
      <c r="AN29" s="817"/>
      <c r="AO29" s="817"/>
      <c r="AP29" s="817">
        <v>316</v>
      </c>
      <c r="AQ29" s="817"/>
      <c r="AR29" s="817"/>
      <c r="AS29" s="817"/>
      <c r="AT29" s="817"/>
      <c r="AU29" s="817">
        <v>54</v>
      </c>
      <c r="AV29" s="817"/>
      <c r="AW29" s="817"/>
      <c r="AX29" s="817"/>
      <c r="AY29" s="817"/>
      <c r="AZ29" s="818" t="s">
        <v>543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816</v>
      </c>
      <c r="R30" s="745"/>
      <c r="S30" s="745"/>
      <c r="T30" s="745"/>
      <c r="U30" s="745"/>
      <c r="V30" s="745">
        <v>803</v>
      </c>
      <c r="W30" s="745"/>
      <c r="X30" s="745"/>
      <c r="Y30" s="745"/>
      <c r="Z30" s="745"/>
      <c r="AA30" s="745">
        <v>13</v>
      </c>
      <c r="AB30" s="745"/>
      <c r="AC30" s="745"/>
      <c r="AD30" s="745"/>
      <c r="AE30" s="746"/>
      <c r="AF30" s="747">
        <v>13</v>
      </c>
      <c r="AG30" s="748"/>
      <c r="AH30" s="748"/>
      <c r="AI30" s="748"/>
      <c r="AJ30" s="749"/>
      <c r="AK30" s="816">
        <v>248</v>
      </c>
      <c r="AL30" s="817"/>
      <c r="AM30" s="817"/>
      <c r="AN30" s="817"/>
      <c r="AO30" s="817"/>
      <c r="AP30" s="817" t="s">
        <v>543</v>
      </c>
      <c r="AQ30" s="817"/>
      <c r="AR30" s="817"/>
      <c r="AS30" s="817"/>
      <c r="AT30" s="817"/>
      <c r="AU30" s="817" t="s">
        <v>543</v>
      </c>
      <c r="AV30" s="817"/>
      <c r="AW30" s="817"/>
      <c r="AX30" s="817"/>
      <c r="AY30" s="817"/>
      <c r="AZ30" s="818" t="s">
        <v>543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6347</v>
      </c>
      <c r="R31" s="745"/>
      <c r="S31" s="745"/>
      <c r="T31" s="745"/>
      <c r="U31" s="745"/>
      <c r="V31" s="745">
        <v>6253</v>
      </c>
      <c r="W31" s="745"/>
      <c r="X31" s="745"/>
      <c r="Y31" s="745"/>
      <c r="Z31" s="745"/>
      <c r="AA31" s="745">
        <v>94</v>
      </c>
      <c r="AB31" s="745"/>
      <c r="AC31" s="745"/>
      <c r="AD31" s="745"/>
      <c r="AE31" s="746"/>
      <c r="AF31" s="747">
        <v>94</v>
      </c>
      <c r="AG31" s="748"/>
      <c r="AH31" s="748"/>
      <c r="AI31" s="748"/>
      <c r="AJ31" s="749"/>
      <c r="AK31" s="816">
        <v>1070</v>
      </c>
      <c r="AL31" s="817"/>
      <c r="AM31" s="817"/>
      <c r="AN31" s="817"/>
      <c r="AO31" s="817"/>
      <c r="AP31" s="817">
        <v>14</v>
      </c>
      <c r="AQ31" s="817"/>
      <c r="AR31" s="817"/>
      <c r="AS31" s="817"/>
      <c r="AT31" s="817"/>
      <c r="AU31" s="817">
        <v>0</v>
      </c>
      <c r="AV31" s="817"/>
      <c r="AW31" s="817"/>
      <c r="AX31" s="817"/>
      <c r="AY31" s="817"/>
      <c r="AZ31" s="818" t="s">
        <v>543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51</v>
      </c>
      <c r="R32" s="745"/>
      <c r="S32" s="745"/>
      <c r="T32" s="745"/>
      <c r="U32" s="745"/>
      <c r="V32" s="745">
        <v>51</v>
      </c>
      <c r="W32" s="745"/>
      <c r="X32" s="745"/>
      <c r="Y32" s="745"/>
      <c r="Z32" s="745"/>
      <c r="AA32" s="745" t="s">
        <v>543</v>
      </c>
      <c r="AB32" s="745"/>
      <c r="AC32" s="745"/>
      <c r="AD32" s="745"/>
      <c r="AE32" s="746"/>
      <c r="AF32" s="747" t="s">
        <v>221</v>
      </c>
      <c r="AG32" s="748"/>
      <c r="AH32" s="748"/>
      <c r="AI32" s="748"/>
      <c r="AJ32" s="749"/>
      <c r="AK32" s="816">
        <v>34</v>
      </c>
      <c r="AL32" s="817"/>
      <c r="AM32" s="817"/>
      <c r="AN32" s="817"/>
      <c r="AO32" s="817"/>
      <c r="AP32" s="817" t="s">
        <v>543</v>
      </c>
      <c r="AQ32" s="817"/>
      <c r="AR32" s="817"/>
      <c r="AS32" s="817"/>
      <c r="AT32" s="817"/>
      <c r="AU32" s="817" t="s">
        <v>543</v>
      </c>
      <c r="AV32" s="817"/>
      <c r="AW32" s="817"/>
      <c r="AX32" s="817"/>
      <c r="AY32" s="817"/>
      <c r="AZ32" s="818" t="s">
        <v>543</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695</v>
      </c>
      <c r="R33" s="745"/>
      <c r="S33" s="745"/>
      <c r="T33" s="745"/>
      <c r="U33" s="745"/>
      <c r="V33" s="745">
        <v>649</v>
      </c>
      <c r="W33" s="745"/>
      <c r="X33" s="745"/>
      <c r="Y33" s="745"/>
      <c r="Z33" s="745"/>
      <c r="AA33" s="745">
        <v>46</v>
      </c>
      <c r="AB33" s="745"/>
      <c r="AC33" s="745"/>
      <c r="AD33" s="745"/>
      <c r="AE33" s="746"/>
      <c r="AF33" s="747">
        <v>958</v>
      </c>
      <c r="AG33" s="748"/>
      <c r="AH33" s="748"/>
      <c r="AI33" s="748"/>
      <c r="AJ33" s="749"/>
      <c r="AK33" s="816">
        <v>106</v>
      </c>
      <c r="AL33" s="817"/>
      <c r="AM33" s="817"/>
      <c r="AN33" s="817"/>
      <c r="AO33" s="817"/>
      <c r="AP33" s="817">
        <v>2705</v>
      </c>
      <c r="AQ33" s="817"/>
      <c r="AR33" s="817"/>
      <c r="AS33" s="817"/>
      <c r="AT33" s="817"/>
      <c r="AU33" s="817">
        <v>847</v>
      </c>
      <c r="AV33" s="817"/>
      <c r="AW33" s="817"/>
      <c r="AX33" s="817"/>
      <c r="AY33" s="817"/>
      <c r="AZ33" s="818" t="s">
        <v>543</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2629</v>
      </c>
      <c r="R34" s="745"/>
      <c r="S34" s="745"/>
      <c r="T34" s="745"/>
      <c r="U34" s="745"/>
      <c r="V34" s="745">
        <v>2641</v>
      </c>
      <c r="W34" s="745"/>
      <c r="X34" s="745"/>
      <c r="Y34" s="745"/>
      <c r="Z34" s="745"/>
      <c r="AA34" s="745">
        <v>-12</v>
      </c>
      <c r="AB34" s="745"/>
      <c r="AC34" s="745"/>
      <c r="AD34" s="745"/>
      <c r="AE34" s="746"/>
      <c r="AF34" s="747">
        <v>1314</v>
      </c>
      <c r="AG34" s="748"/>
      <c r="AH34" s="748"/>
      <c r="AI34" s="748"/>
      <c r="AJ34" s="749"/>
      <c r="AK34" s="816">
        <v>583</v>
      </c>
      <c r="AL34" s="817"/>
      <c r="AM34" s="817"/>
      <c r="AN34" s="817"/>
      <c r="AO34" s="817"/>
      <c r="AP34" s="817">
        <v>3960</v>
      </c>
      <c r="AQ34" s="817"/>
      <c r="AR34" s="817"/>
      <c r="AS34" s="817"/>
      <c r="AT34" s="817"/>
      <c r="AU34" s="817">
        <v>2574</v>
      </c>
      <c r="AV34" s="817"/>
      <c r="AW34" s="817"/>
      <c r="AX34" s="817"/>
      <c r="AY34" s="817"/>
      <c r="AZ34" s="818" t="s">
        <v>543</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359</v>
      </c>
      <c r="R35" s="745"/>
      <c r="S35" s="745"/>
      <c r="T35" s="745"/>
      <c r="U35" s="745"/>
      <c r="V35" s="745">
        <v>359</v>
      </c>
      <c r="W35" s="745"/>
      <c r="X35" s="745"/>
      <c r="Y35" s="745"/>
      <c r="Z35" s="745"/>
      <c r="AA35" s="745" t="s">
        <v>543</v>
      </c>
      <c r="AB35" s="745"/>
      <c r="AC35" s="745"/>
      <c r="AD35" s="745"/>
      <c r="AE35" s="746"/>
      <c r="AF35" s="747" t="s">
        <v>221</v>
      </c>
      <c r="AG35" s="748"/>
      <c r="AH35" s="748"/>
      <c r="AI35" s="748"/>
      <c r="AJ35" s="749"/>
      <c r="AK35" s="816">
        <v>185</v>
      </c>
      <c r="AL35" s="817"/>
      <c r="AM35" s="817"/>
      <c r="AN35" s="817"/>
      <c r="AO35" s="817"/>
      <c r="AP35" s="817">
        <v>1455</v>
      </c>
      <c r="AQ35" s="817"/>
      <c r="AR35" s="817"/>
      <c r="AS35" s="817"/>
      <c r="AT35" s="817"/>
      <c r="AU35" s="817">
        <v>939</v>
      </c>
      <c r="AV35" s="817"/>
      <c r="AW35" s="817"/>
      <c r="AX35" s="817"/>
      <c r="AY35" s="817"/>
      <c r="AZ35" s="818" t="s">
        <v>543</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1410</v>
      </c>
      <c r="R36" s="745"/>
      <c r="S36" s="745"/>
      <c r="T36" s="745"/>
      <c r="U36" s="745"/>
      <c r="V36" s="745">
        <v>1410</v>
      </c>
      <c r="W36" s="745"/>
      <c r="X36" s="745"/>
      <c r="Y36" s="745"/>
      <c r="Z36" s="745"/>
      <c r="AA36" s="745" t="s">
        <v>543</v>
      </c>
      <c r="AB36" s="745"/>
      <c r="AC36" s="745"/>
      <c r="AD36" s="745"/>
      <c r="AE36" s="746"/>
      <c r="AF36" s="747" t="s">
        <v>221</v>
      </c>
      <c r="AG36" s="748"/>
      <c r="AH36" s="748"/>
      <c r="AI36" s="748"/>
      <c r="AJ36" s="749"/>
      <c r="AK36" s="816">
        <v>514</v>
      </c>
      <c r="AL36" s="817"/>
      <c r="AM36" s="817"/>
      <c r="AN36" s="817"/>
      <c r="AO36" s="817"/>
      <c r="AP36" s="817">
        <v>6889</v>
      </c>
      <c r="AQ36" s="817"/>
      <c r="AR36" s="817"/>
      <c r="AS36" s="817"/>
      <c r="AT36" s="817"/>
      <c r="AU36" s="817">
        <v>6351</v>
      </c>
      <c r="AV36" s="817"/>
      <c r="AW36" s="817"/>
      <c r="AX36" s="817"/>
      <c r="AY36" s="817"/>
      <c r="AZ36" s="818" t="s">
        <v>543</v>
      </c>
      <c r="BA36" s="818"/>
      <c r="BB36" s="818"/>
      <c r="BC36" s="818"/>
      <c r="BD36" s="818"/>
      <c r="BE36" s="814" t="s">
        <v>391</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196</v>
      </c>
      <c r="R37" s="745"/>
      <c r="S37" s="745"/>
      <c r="T37" s="745"/>
      <c r="U37" s="745"/>
      <c r="V37" s="745">
        <v>196</v>
      </c>
      <c r="W37" s="745"/>
      <c r="X37" s="745"/>
      <c r="Y37" s="745"/>
      <c r="Z37" s="745"/>
      <c r="AA37" s="745" t="s">
        <v>543</v>
      </c>
      <c r="AB37" s="745"/>
      <c r="AC37" s="745"/>
      <c r="AD37" s="745"/>
      <c r="AE37" s="746"/>
      <c r="AF37" s="747" t="s">
        <v>221</v>
      </c>
      <c r="AG37" s="748"/>
      <c r="AH37" s="748"/>
      <c r="AI37" s="748"/>
      <c r="AJ37" s="749"/>
      <c r="AK37" s="816">
        <v>90</v>
      </c>
      <c r="AL37" s="817"/>
      <c r="AM37" s="817"/>
      <c r="AN37" s="817"/>
      <c r="AO37" s="817"/>
      <c r="AP37" s="817">
        <v>335</v>
      </c>
      <c r="AQ37" s="817"/>
      <c r="AR37" s="817"/>
      <c r="AS37" s="817"/>
      <c r="AT37" s="817"/>
      <c r="AU37" s="817">
        <v>275</v>
      </c>
      <c r="AV37" s="817"/>
      <c r="AW37" s="817"/>
      <c r="AX37" s="817"/>
      <c r="AY37" s="817"/>
      <c r="AZ37" s="818" t="s">
        <v>543</v>
      </c>
      <c r="BA37" s="818"/>
      <c r="BB37" s="818"/>
      <c r="BC37" s="818"/>
      <c r="BD37" s="818"/>
      <c r="BE37" s="814" t="s">
        <v>391</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394</v>
      </c>
      <c r="C38" s="742"/>
      <c r="D38" s="742"/>
      <c r="E38" s="742"/>
      <c r="F38" s="742"/>
      <c r="G38" s="742"/>
      <c r="H38" s="742"/>
      <c r="I38" s="742"/>
      <c r="J38" s="742"/>
      <c r="K38" s="742"/>
      <c r="L38" s="742"/>
      <c r="M38" s="742"/>
      <c r="N38" s="742"/>
      <c r="O38" s="742"/>
      <c r="P38" s="743"/>
      <c r="Q38" s="744">
        <v>686</v>
      </c>
      <c r="R38" s="745"/>
      <c r="S38" s="745"/>
      <c r="T38" s="745"/>
      <c r="U38" s="745"/>
      <c r="V38" s="745">
        <v>686</v>
      </c>
      <c r="W38" s="745"/>
      <c r="X38" s="745"/>
      <c r="Y38" s="745"/>
      <c r="Z38" s="745"/>
      <c r="AA38" s="745" t="s">
        <v>543</v>
      </c>
      <c r="AB38" s="745"/>
      <c r="AC38" s="745"/>
      <c r="AD38" s="745"/>
      <c r="AE38" s="746"/>
      <c r="AF38" s="747" t="s">
        <v>221</v>
      </c>
      <c r="AG38" s="748"/>
      <c r="AH38" s="748"/>
      <c r="AI38" s="748"/>
      <c r="AJ38" s="749"/>
      <c r="AK38" s="816">
        <v>449</v>
      </c>
      <c r="AL38" s="817"/>
      <c r="AM38" s="817"/>
      <c r="AN38" s="817"/>
      <c r="AO38" s="817"/>
      <c r="AP38" s="817">
        <v>3139</v>
      </c>
      <c r="AQ38" s="817"/>
      <c r="AR38" s="817"/>
      <c r="AS38" s="817"/>
      <c r="AT38" s="817"/>
      <c r="AU38" s="817">
        <v>2655</v>
      </c>
      <c r="AV38" s="817"/>
      <c r="AW38" s="817"/>
      <c r="AX38" s="817"/>
      <c r="AY38" s="817"/>
      <c r="AZ38" s="818" t="s">
        <v>543</v>
      </c>
      <c r="BA38" s="818"/>
      <c r="BB38" s="818"/>
      <c r="BC38" s="818"/>
      <c r="BD38" s="818"/>
      <c r="BE38" s="814" t="s">
        <v>391</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395</v>
      </c>
      <c r="C39" s="742"/>
      <c r="D39" s="742"/>
      <c r="E39" s="742"/>
      <c r="F39" s="742"/>
      <c r="G39" s="742"/>
      <c r="H39" s="742"/>
      <c r="I39" s="742"/>
      <c r="J39" s="742"/>
      <c r="K39" s="742"/>
      <c r="L39" s="742"/>
      <c r="M39" s="742"/>
      <c r="N39" s="742"/>
      <c r="O39" s="742"/>
      <c r="P39" s="743"/>
      <c r="Q39" s="744">
        <v>636</v>
      </c>
      <c r="R39" s="745"/>
      <c r="S39" s="745"/>
      <c r="T39" s="745"/>
      <c r="U39" s="745"/>
      <c r="V39" s="745">
        <v>636</v>
      </c>
      <c r="W39" s="745"/>
      <c r="X39" s="745"/>
      <c r="Y39" s="745"/>
      <c r="Z39" s="745"/>
      <c r="AA39" s="745" t="s">
        <v>543</v>
      </c>
      <c r="AB39" s="745"/>
      <c r="AC39" s="745"/>
      <c r="AD39" s="745"/>
      <c r="AE39" s="746"/>
      <c r="AF39" s="747" t="s">
        <v>221</v>
      </c>
      <c r="AG39" s="748"/>
      <c r="AH39" s="748"/>
      <c r="AI39" s="748"/>
      <c r="AJ39" s="749"/>
      <c r="AK39" s="816">
        <v>224</v>
      </c>
      <c r="AL39" s="817"/>
      <c r="AM39" s="817"/>
      <c r="AN39" s="817"/>
      <c r="AO39" s="817"/>
      <c r="AP39" s="817">
        <v>1789</v>
      </c>
      <c r="AQ39" s="817"/>
      <c r="AR39" s="817"/>
      <c r="AS39" s="817"/>
      <c r="AT39" s="817"/>
      <c r="AU39" s="817">
        <v>1310</v>
      </c>
      <c r="AV39" s="817"/>
      <c r="AW39" s="817"/>
      <c r="AX39" s="817"/>
      <c r="AY39" s="817"/>
      <c r="AZ39" s="818" t="s">
        <v>543</v>
      </c>
      <c r="BA39" s="818"/>
      <c r="BB39" s="818"/>
      <c r="BC39" s="818"/>
      <c r="BD39" s="818"/>
      <c r="BE39" s="814" t="s">
        <v>391</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396</v>
      </c>
      <c r="C40" s="742"/>
      <c r="D40" s="742"/>
      <c r="E40" s="742"/>
      <c r="F40" s="742"/>
      <c r="G40" s="742"/>
      <c r="H40" s="742"/>
      <c r="I40" s="742"/>
      <c r="J40" s="742"/>
      <c r="K40" s="742"/>
      <c r="L40" s="742"/>
      <c r="M40" s="742"/>
      <c r="N40" s="742"/>
      <c r="O40" s="742"/>
      <c r="P40" s="743"/>
      <c r="Q40" s="744">
        <v>3</v>
      </c>
      <c r="R40" s="745"/>
      <c r="S40" s="745"/>
      <c r="T40" s="745"/>
      <c r="U40" s="745"/>
      <c r="V40" s="745">
        <v>3</v>
      </c>
      <c r="W40" s="745"/>
      <c r="X40" s="745"/>
      <c r="Y40" s="745"/>
      <c r="Z40" s="745"/>
      <c r="AA40" s="745" t="s">
        <v>543</v>
      </c>
      <c r="AB40" s="745"/>
      <c r="AC40" s="745"/>
      <c r="AD40" s="745"/>
      <c r="AE40" s="746"/>
      <c r="AF40" s="747" t="s">
        <v>221</v>
      </c>
      <c r="AG40" s="748"/>
      <c r="AH40" s="748"/>
      <c r="AI40" s="748"/>
      <c r="AJ40" s="749"/>
      <c r="AK40" s="816">
        <v>2433</v>
      </c>
      <c r="AL40" s="817"/>
      <c r="AM40" s="817"/>
      <c r="AN40" s="817"/>
      <c r="AO40" s="817"/>
      <c r="AP40" s="817">
        <v>8</v>
      </c>
      <c r="AQ40" s="817"/>
      <c r="AR40" s="817"/>
      <c r="AS40" s="817"/>
      <c r="AT40" s="817"/>
      <c r="AU40" s="817">
        <v>6</v>
      </c>
      <c r="AV40" s="817"/>
      <c r="AW40" s="817"/>
      <c r="AX40" s="817"/>
      <c r="AY40" s="817"/>
      <c r="AZ40" s="818" t="s">
        <v>543</v>
      </c>
      <c r="BA40" s="818"/>
      <c r="BB40" s="818"/>
      <c r="BC40" s="818"/>
      <c r="BD40" s="818"/>
      <c r="BE40" s="814" t="s">
        <v>391</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397</v>
      </c>
      <c r="C41" s="742"/>
      <c r="D41" s="742"/>
      <c r="E41" s="742"/>
      <c r="F41" s="742"/>
      <c r="G41" s="742"/>
      <c r="H41" s="742"/>
      <c r="I41" s="742"/>
      <c r="J41" s="742"/>
      <c r="K41" s="742"/>
      <c r="L41" s="742"/>
      <c r="M41" s="742"/>
      <c r="N41" s="742"/>
      <c r="O41" s="742"/>
      <c r="P41" s="743"/>
      <c r="Q41" s="744">
        <v>38</v>
      </c>
      <c r="R41" s="745"/>
      <c r="S41" s="745"/>
      <c r="T41" s="745"/>
      <c r="U41" s="745"/>
      <c r="V41" s="745">
        <v>38</v>
      </c>
      <c r="W41" s="745"/>
      <c r="X41" s="745"/>
      <c r="Y41" s="745"/>
      <c r="Z41" s="745"/>
      <c r="AA41" s="745" t="s">
        <v>543</v>
      </c>
      <c r="AB41" s="745"/>
      <c r="AC41" s="745"/>
      <c r="AD41" s="745"/>
      <c r="AE41" s="746"/>
      <c r="AF41" s="747" t="s">
        <v>221</v>
      </c>
      <c r="AG41" s="748"/>
      <c r="AH41" s="748"/>
      <c r="AI41" s="748"/>
      <c r="AJ41" s="749"/>
      <c r="AK41" s="816">
        <v>29</v>
      </c>
      <c r="AL41" s="817"/>
      <c r="AM41" s="817"/>
      <c r="AN41" s="817"/>
      <c r="AO41" s="817"/>
      <c r="AP41" s="817">
        <v>95</v>
      </c>
      <c r="AQ41" s="817"/>
      <c r="AR41" s="817"/>
      <c r="AS41" s="817"/>
      <c r="AT41" s="817"/>
      <c r="AU41" s="817">
        <v>86</v>
      </c>
      <c r="AV41" s="817"/>
      <c r="AW41" s="817"/>
      <c r="AX41" s="817"/>
      <c r="AY41" s="817"/>
      <c r="AZ41" s="818" t="s">
        <v>543</v>
      </c>
      <c r="BA41" s="818"/>
      <c r="BB41" s="818"/>
      <c r="BC41" s="818"/>
      <c r="BD41" s="818"/>
      <c r="BE41" s="814" t="s">
        <v>391</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398</v>
      </c>
      <c r="C42" s="742"/>
      <c r="D42" s="742"/>
      <c r="E42" s="742"/>
      <c r="F42" s="742"/>
      <c r="G42" s="742"/>
      <c r="H42" s="742"/>
      <c r="I42" s="742"/>
      <c r="J42" s="742"/>
      <c r="K42" s="742"/>
      <c r="L42" s="742"/>
      <c r="M42" s="742"/>
      <c r="N42" s="742"/>
      <c r="O42" s="742"/>
      <c r="P42" s="743"/>
      <c r="Q42" s="744">
        <v>14</v>
      </c>
      <c r="R42" s="745"/>
      <c r="S42" s="745"/>
      <c r="T42" s="745"/>
      <c r="U42" s="745"/>
      <c r="V42" s="745">
        <v>14</v>
      </c>
      <c r="W42" s="745"/>
      <c r="X42" s="745"/>
      <c r="Y42" s="745"/>
      <c r="Z42" s="745"/>
      <c r="AA42" s="745" t="s">
        <v>543</v>
      </c>
      <c r="AB42" s="745"/>
      <c r="AC42" s="745"/>
      <c r="AD42" s="745"/>
      <c r="AE42" s="746"/>
      <c r="AF42" s="747" t="s">
        <v>221</v>
      </c>
      <c r="AG42" s="748"/>
      <c r="AH42" s="748"/>
      <c r="AI42" s="748"/>
      <c r="AJ42" s="749"/>
      <c r="AK42" s="816">
        <v>11</v>
      </c>
      <c r="AL42" s="817"/>
      <c r="AM42" s="817"/>
      <c r="AN42" s="817"/>
      <c r="AO42" s="817"/>
      <c r="AP42" s="817">
        <v>49</v>
      </c>
      <c r="AQ42" s="817"/>
      <c r="AR42" s="817"/>
      <c r="AS42" s="817"/>
      <c r="AT42" s="817"/>
      <c r="AU42" s="817">
        <v>40</v>
      </c>
      <c r="AV42" s="817"/>
      <c r="AW42" s="817"/>
      <c r="AX42" s="817"/>
      <c r="AY42" s="817"/>
      <c r="AZ42" s="818" t="s">
        <v>543</v>
      </c>
      <c r="BA42" s="818"/>
      <c r="BB42" s="818"/>
      <c r="BC42" s="818"/>
      <c r="BD42" s="818"/>
      <c r="BE42" s="814" t="s">
        <v>391</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400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2574</v>
      </c>
      <c r="AG63" s="828"/>
      <c r="AH63" s="828"/>
      <c r="AI63" s="828"/>
      <c r="AJ63" s="829"/>
      <c r="AK63" s="830"/>
      <c r="AL63" s="825"/>
      <c r="AM63" s="825"/>
      <c r="AN63" s="825"/>
      <c r="AO63" s="825"/>
      <c r="AP63" s="828">
        <v>20753</v>
      </c>
      <c r="AQ63" s="828"/>
      <c r="AR63" s="828"/>
      <c r="AS63" s="828"/>
      <c r="AT63" s="828"/>
      <c r="AU63" s="828">
        <v>15137</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402</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403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546</v>
      </c>
      <c r="C68" s="856"/>
      <c r="D68" s="856"/>
      <c r="E68" s="856"/>
      <c r="F68" s="856"/>
      <c r="G68" s="856"/>
      <c r="H68" s="856"/>
      <c r="I68" s="856"/>
      <c r="J68" s="856"/>
      <c r="K68" s="856"/>
      <c r="L68" s="856"/>
      <c r="M68" s="856"/>
      <c r="N68" s="856"/>
      <c r="O68" s="856"/>
      <c r="P68" s="857"/>
      <c r="Q68" s="858">
        <v>10</v>
      </c>
      <c r="R68" s="852"/>
      <c r="S68" s="852"/>
      <c r="T68" s="852"/>
      <c r="U68" s="852"/>
      <c r="V68" s="852">
        <v>3</v>
      </c>
      <c r="W68" s="852"/>
      <c r="X68" s="852"/>
      <c r="Y68" s="852"/>
      <c r="Z68" s="852"/>
      <c r="AA68" s="852">
        <v>7</v>
      </c>
      <c r="AB68" s="852"/>
      <c r="AC68" s="852"/>
      <c r="AD68" s="852"/>
      <c r="AE68" s="852"/>
      <c r="AF68" s="852">
        <v>7</v>
      </c>
      <c r="AG68" s="852"/>
      <c r="AH68" s="852"/>
      <c r="AI68" s="852"/>
      <c r="AJ68" s="852"/>
      <c r="AK68" s="852">
        <v>5</v>
      </c>
      <c r="AL68" s="852"/>
      <c r="AM68" s="852"/>
      <c r="AN68" s="852"/>
      <c r="AO68" s="852"/>
      <c r="AP68" s="852" t="s">
        <v>488</v>
      </c>
      <c r="AQ68" s="852"/>
      <c r="AR68" s="852"/>
      <c r="AS68" s="852"/>
      <c r="AT68" s="852"/>
      <c r="AU68" s="852" t="s">
        <v>488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547</v>
      </c>
      <c r="C69" s="860"/>
      <c r="D69" s="860"/>
      <c r="E69" s="860"/>
      <c r="F69" s="860"/>
      <c r="G69" s="860"/>
      <c r="H69" s="860"/>
      <c r="I69" s="860"/>
      <c r="J69" s="860"/>
      <c r="K69" s="860"/>
      <c r="L69" s="860"/>
      <c r="M69" s="860"/>
      <c r="N69" s="860"/>
      <c r="O69" s="860"/>
      <c r="P69" s="861"/>
      <c r="Q69" s="862">
        <v>101</v>
      </c>
      <c r="R69" s="817"/>
      <c r="S69" s="817"/>
      <c r="T69" s="817"/>
      <c r="U69" s="817"/>
      <c r="V69" s="817">
        <v>101</v>
      </c>
      <c r="W69" s="817"/>
      <c r="X69" s="817"/>
      <c r="Y69" s="817"/>
      <c r="Z69" s="817"/>
      <c r="AA69" s="817" t="s">
        <v>543</v>
      </c>
      <c r="AB69" s="817"/>
      <c r="AC69" s="817"/>
      <c r="AD69" s="817"/>
      <c r="AE69" s="817"/>
      <c r="AF69" s="817" t="s">
        <v>488</v>
      </c>
      <c r="AG69" s="817"/>
      <c r="AH69" s="817"/>
      <c r="AI69" s="817"/>
      <c r="AJ69" s="817"/>
      <c r="AK69" s="817" t="s">
        <v>543</v>
      </c>
      <c r="AL69" s="817"/>
      <c r="AM69" s="817"/>
      <c r="AN69" s="817"/>
      <c r="AO69" s="817"/>
      <c r="AP69" s="817" t="s">
        <v>488</v>
      </c>
      <c r="AQ69" s="817"/>
      <c r="AR69" s="817"/>
      <c r="AS69" s="817"/>
      <c r="AT69" s="817"/>
      <c r="AU69" s="817" t="s">
        <v>488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548</v>
      </c>
      <c r="C70" s="860"/>
      <c r="D70" s="860"/>
      <c r="E70" s="860"/>
      <c r="F70" s="860"/>
      <c r="G70" s="860"/>
      <c r="H70" s="860"/>
      <c r="I70" s="860"/>
      <c r="J70" s="860"/>
      <c r="K70" s="860"/>
      <c r="L70" s="860"/>
      <c r="M70" s="860"/>
      <c r="N70" s="860"/>
      <c r="O70" s="860"/>
      <c r="P70" s="861"/>
      <c r="Q70" s="862">
        <v>731</v>
      </c>
      <c r="R70" s="817"/>
      <c r="S70" s="817"/>
      <c r="T70" s="817"/>
      <c r="U70" s="817"/>
      <c r="V70" s="817">
        <v>712</v>
      </c>
      <c r="W70" s="817"/>
      <c r="X70" s="817"/>
      <c r="Y70" s="817"/>
      <c r="Z70" s="817"/>
      <c r="AA70" s="817">
        <v>20</v>
      </c>
      <c r="AB70" s="817"/>
      <c r="AC70" s="817"/>
      <c r="AD70" s="817"/>
      <c r="AE70" s="817"/>
      <c r="AF70" s="817">
        <v>20</v>
      </c>
      <c r="AG70" s="817"/>
      <c r="AH70" s="817"/>
      <c r="AI70" s="817"/>
      <c r="AJ70" s="817"/>
      <c r="AK70" s="817">
        <v>525</v>
      </c>
      <c r="AL70" s="817"/>
      <c r="AM70" s="817"/>
      <c r="AN70" s="817"/>
      <c r="AO70" s="817"/>
      <c r="AP70" s="817" t="s">
        <v>488</v>
      </c>
      <c r="AQ70" s="817"/>
      <c r="AR70" s="817"/>
      <c r="AS70" s="817"/>
      <c r="AT70" s="817"/>
      <c r="AU70" s="817" t="s">
        <v>488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549</v>
      </c>
      <c r="C71" s="860"/>
      <c r="D71" s="860"/>
      <c r="E71" s="860"/>
      <c r="F71" s="860"/>
      <c r="G71" s="860"/>
      <c r="H71" s="860"/>
      <c r="I71" s="860"/>
      <c r="J71" s="860"/>
      <c r="K71" s="860"/>
      <c r="L71" s="860"/>
      <c r="M71" s="860"/>
      <c r="N71" s="860"/>
      <c r="O71" s="860"/>
      <c r="P71" s="861"/>
      <c r="Q71" s="862">
        <v>58</v>
      </c>
      <c r="R71" s="817"/>
      <c r="S71" s="817"/>
      <c r="T71" s="817"/>
      <c r="U71" s="817"/>
      <c r="V71" s="817">
        <v>55</v>
      </c>
      <c r="W71" s="817"/>
      <c r="X71" s="817"/>
      <c r="Y71" s="817"/>
      <c r="Z71" s="817"/>
      <c r="AA71" s="817">
        <v>4</v>
      </c>
      <c r="AB71" s="817"/>
      <c r="AC71" s="817"/>
      <c r="AD71" s="817"/>
      <c r="AE71" s="817"/>
      <c r="AF71" s="817">
        <v>4</v>
      </c>
      <c r="AG71" s="817"/>
      <c r="AH71" s="817"/>
      <c r="AI71" s="817"/>
      <c r="AJ71" s="817"/>
      <c r="AK71" s="817">
        <v>7</v>
      </c>
      <c r="AL71" s="817"/>
      <c r="AM71" s="817"/>
      <c r="AN71" s="817"/>
      <c r="AO71" s="817"/>
      <c r="AP71" s="817" t="s">
        <v>488</v>
      </c>
      <c r="AQ71" s="817"/>
      <c r="AR71" s="817"/>
      <c r="AS71" s="817"/>
      <c r="AT71" s="817"/>
      <c r="AU71" s="817" t="s">
        <v>488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550</v>
      </c>
      <c r="C72" s="860"/>
      <c r="D72" s="860"/>
      <c r="E72" s="860"/>
      <c r="F72" s="860"/>
      <c r="G72" s="860"/>
      <c r="H72" s="860"/>
      <c r="I72" s="860"/>
      <c r="J72" s="860"/>
      <c r="K72" s="860"/>
      <c r="L72" s="860"/>
      <c r="M72" s="860"/>
      <c r="N72" s="860"/>
      <c r="O72" s="860"/>
      <c r="P72" s="861"/>
      <c r="Q72" s="862">
        <v>35</v>
      </c>
      <c r="R72" s="817"/>
      <c r="S72" s="817"/>
      <c r="T72" s="817"/>
      <c r="U72" s="817"/>
      <c r="V72" s="817">
        <v>32</v>
      </c>
      <c r="W72" s="817"/>
      <c r="X72" s="817"/>
      <c r="Y72" s="817"/>
      <c r="Z72" s="817"/>
      <c r="AA72" s="817">
        <v>3</v>
      </c>
      <c r="AB72" s="817"/>
      <c r="AC72" s="817"/>
      <c r="AD72" s="817"/>
      <c r="AE72" s="817"/>
      <c r="AF72" s="817">
        <v>3</v>
      </c>
      <c r="AG72" s="817"/>
      <c r="AH72" s="817"/>
      <c r="AI72" s="817"/>
      <c r="AJ72" s="817"/>
      <c r="AK72" s="817" t="s">
        <v>543</v>
      </c>
      <c r="AL72" s="817"/>
      <c r="AM72" s="817"/>
      <c r="AN72" s="817"/>
      <c r="AO72" s="817"/>
      <c r="AP72" s="817" t="s">
        <v>488</v>
      </c>
      <c r="AQ72" s="817"/>
      <c r="AR72" s="817"/>
      <c r="AS72" s="817"/>
      <c r="AT72" s="817"/>
      <c r="AU72" s="817" t="s">
        <v>488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551</v>
      </c>
      <c r="C73" s="860"/>
      <c r="D73" s="860"/>
      <c r="E73" s="860"/>
      <c r="F73" s="860"/>
      <c r="G73" s="860"/>
      <c r="H73" s="860"/>
      <c r="I73" s="860"/>
      <c r="J73" s="860"/>
      <c r="K73" s="860"/>
      <c r="L73" s="860"/>
      <c r="M73" s="860"/>
      <c r="N73" s="860"/>
      <c r="O73" s="860"/>
      <c r="P73" s="861"/>
      <c r="Q73" s="862">
        <v>79</v>
      </c>
      <c r="R73" s="817"/>
      <c r="S73" s="817"/>
      <c r="T73" s="817"/>
      <c r="U73" s="817"/>
      <c r="V73" s="817">
        <v>76</v>
      </c>
      <c r="W73" s="817"/>
      <c r="X73" s="817"/>
      <c r="Y73" s="817"/>
      <c r="Z73" s="817"/>
      <c r="AA73" s="817">
        <v>3</v>
      </c>
      <c r="AB73" s="817"/>
      <c r="AC73" s="817"/>
      <c r="AD73" s="817"/>
      <c r="AE73" s="817"/>
      <c r="AF73" s="817">
        <v>3</v>
      </c>
      <c r="AG73" s="817"/>
      <c r="AH73" s="817"/>
      <c r="AI73" s="817"/>
      <c r="AJ73" s="817"/>
      <c r="AK73" s="817">
        <v>1</v>
      </c>
      <c r="AL73" s="817"/>
      <c r="AM73" s="817"/>
      <c r="AN73" s="817"/>
      <c r="AO73" s="817"/>
      <c r="AP73" s="817" t="s">
        <v>488</v>
      </c>
      <c r="AQ73" s="817"/>
      <c r="AR73" s="817"/>
      <c r="AS73" s="817"/>
      <c r="AT73" s="817"/>
      <c r="AU73" s="817" t="s">
        <v>488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552</v>
      </c>
      <c r="C74" s="860"/>
      <c r="D74" s="860"/>
      <c r="E74" s="860"/>
      <c r="F74" s="860"/>
      <c r="G74" s="860"/>
      <c r="H74" s="860"/>
      <c r="I74" s="860"/>
      <c r="J74" s="860"/>
      <c r="K74" s="860"/>
      <c r="L74" s="860"/>
      <c r="M74" s="860"/>
      <c r="N74" s="860"/>
      <c r="O74" s="860"/>
      <c r="P74" s="861"/>
      <c r="Q74" s="862">
        <v>220669</v>
      </c>
      <c r="R74" s="817"/>
      <c r="S74" s="817"/>
      <c r="T74" s="817"/>
      <c r="U74" s="817"/>
      <c r="V74" s="817">
        <v>215980</v>
      </c>
      <c r="W74" s="817"/>
      <c r="X74" s="817"/>
      <c r="Y74" s="817"/>
      <c r="Z74" s="817"/>
      <c r="AA74" s="817">
        <v>4689</v>
      </c>
      <c r="AB74" s="817"/>
      <c r="AC74" s="817"/>
      <c r="AD74" s="817"/>
      <c r="AE74" s="817"/>
      <c r="AF74" s="817">
        <v>4689</v>
      </c>
      <c r="AG74" s="817"/>
      <c r="AH74" s="817"/>
      <c r="AI74" s="817"/>
      <c r="AJ74" s="817"/>
      <c r="AK74" s="817">
        <v>1346</v>
      </c>
      <c r="AL74" s="817"/>
      <c r="AM74" s="817"/>
      <c r="AN74" s="817"/>
      <c r="AO74" s="817"/>
      <c r="AP74" s="817" t="s">
        <v>488</v>
      </c>
      <c r="AQ74" s="817"/>
      <c r="AR74" s="817"/>
      <c r="AS74" s="817"/>
      <c r="AT74" s="817"/>
      <c r="AU74" s="817" t="s">
        <v>488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553</v>
      </c>
      <c r="C75" s="860"/>
      <c r="D75" s="860"/>
      <c r="E75" s="860"/>
      <c r="F75" s="860"/>
      <c r="G75" s="860"/>
      <c r="H75" s="860"/>
      <c r="I75" s="860"/>
      <c r="J75" s="860"/>
      <c r="K75" s="860"/>
      <c r="L75" s="860"/>
      <c r="M75" s="860"/>
      <c r="N75" s="860"/>
      <c r="O75" s="860"/>
      <c r="P75" s="861"/>
      <c r="Q75" s="865">
        <v>1121</v>
      </c>
      <c r="R75" s="866"/>
      <c r="S75" s="866"/>
      <c r="T75" s="866"/>
      <c r="U75" s="816"/>
      <c r="V75" s="867">
        <v>1109</v>
      </c>
      <c r="W75" s="866"/>
      <c r="X75" s="866"/>
      <c r="Y75" s="866"/>
      <c r="Z75" s="816"/>
      <c r="AA75" s="867">
        <v>11</v>
      </c>
      <c r="AB75" s="866"/>
      <c r="AC75" s="866"/>
      <c r="AD75" s="866"/>
      <c r="AE75" s="816"/>
      <c r="AF75" s="867">
        <v>11</v>
      </c>
      <c r="AG75" s="866"/>
      <c r="AH75" s="866"/>
      <c r="AI75" s="866"/>
      <c r="AJ75" s="816"/>
      <c r="AK75" s="867" t="s">
        <v>543</v>
      </c>
      <c r="AL75" s="866"/>
      <c r="AM75" s="866"/>
      <c r="AN75" s="866"/>
      <c r="AO75" s="816"/>
      <c r="AP75" s="867" t="s">
        <v>488</v>
      </c>
      <c r="AQ75" s="866"/>
      <c r="AR75" s="866"/>
      <c r="AS75" s="866"/>
      <c r="AT75" s="816"/>
      <c r="AU75" s="867" t="s">
        <v>488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404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4737</v>
      </c>
      <c r="AG88" s="828"/>
      <c r="AH88" s="828"/>
      <c r="AI88" s="828"/>
      <c r="AJ88" s="828"/>
      <c r="AK88" s="825"/>
      <c r="AL88" s="825"/>
      <c r="AM88" s="825"/>
      <c r="AN88" s="825"/>
      <c r="AO88" s="825"/>
      <c r="AP88" s="828" t="s">
        <v>488</v>
      </c>
      <c r="AQ88" s="828"/>
      <c r="AR88" s="828"/>
      <c r="AS88" s="828"/>
      <c r="AT88" s="828"/>
      <c r="AU88" s="828" t="s">
        <v>488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312</v>
      </c>
      <c r="CS102" s="836"/>
      <c r="CT102" s="836"/>
      <c r="CU102" s="836"/>
      <c r="CV102" s="879"/>
      <c r="CW102" s="878">
        <v>14</v>
      </c>
      <c r="CX102" s="836"/>
      <c r="CY102" s="836"/>
      <c r="CZ102" s="836"/>
      <c r="DA102" s="879"/>
      <c r="DB102" s="878">
        <v>223</v>
      </c>
      <c r="DC102" s="836"/>
      <c r="DD102" s="836"/>
      <c r="DE102" s="836"/>
      <c r="DF102" s="879"/>
      <c r="DG102" s="878" t="s">
        <v>543</v>
      </c>
      <c r="DH102" s="836"/>
      <c r="DI102" s="836"/>
      <c r="DJ102" s="836"/>
      <c r="DK102" s="879"/>
      <c r="DL102" s="878">
        <v>340</v>
      </c>
      <c r="DM102" s="836"/>
      <c r="DN102" s="836"/>
      <c r="DO102" s="836"/>
      <c r="DP102" s="879"/>
      <c r="DQ102" s="878">
        <v>306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410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413</v>
      </c>
      <c r="AB109" s="881"/>
      <c r="AC109" s="881"/>
      <c r="AD109" s="881"/>
      <c r="AE109" s="882"/>
      <c r="AF109" s="880" t="s">
        <v>287</v>
      </c>
      <c r="AG109" s="881"/>
      <c r="AH109" s="881"/>
      <c r="AI109" s="881"/>
      <c r="AJ109" s="882"/>
      <c r="AK109" s="880" t="s">
        <v>286</v>
      </c>
      <c r="AL109" s="881"/>
      <c r="AM109" s="881"/>
      <c r="AN109" s="881"/>
      <c r="AO109" s="882"/>
      <c r="AP109" s="880" t="s">
        <v>414</v>
      </c>
      <c r="AQ109" s="881"/>
      <c r="AR109" s="881"/>
      <c r="AS109" s="881"/>
      <c r="AT109" s="883"/>
      <c r="AU109" s="902" t="s">
        <v>412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413</v>
      </c>
      <c r="BR109" s="881"/>
      <c r="BS109" s="881"/>
      <c r="BT109" s="881"/>
      <c r="BU109" s="882"/>
      <c r="BV109" s="880" t="s">
        <v>287</v>
      </c>
      <c r="BW109" s="881"/>
      <c r="BX109" s="881"/>
      <c r="BY109" s="881"/>
      <c r="BZ109" s="882"/>
      <c r="CA109" s="880" t="s">
        <v>286</v>
      </c>
      <c r="CB109" s="881"/>
      <c r="CC109" s="881"/>
      <c r="CD109" s="881"/>
      <c r="CE109" s="882"/>
      <c r="CF109" s="903" t="s">
        <v>414</v>
      </c>
      <c r="CG109" s="903"/>
      <c r="CH109" s="903"/>
      <c r="CI109" s="903"/>
      <c r="CJ109" s="903"/>
      <c r="CK109" s="880" t="s">
        <v>415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413</v>
      </c>
      <c r="DH109" s="881"/>
      <c r="DI109" s="881"/>
      <c r="DJ109" s="881"/>
      <c r="DK109" s="882"/>
      <c r="DL109" s="880" t="s">
        <v>287</v>
      </c>
      <c r="DM109" s="881"/>
      <c r="DN109" s="881"/>
      <c r="DO109" s="881"/>
      <c r="DP109" s="882"/>
      <c r="DQ109" s="880" t="s">
        <v>286</v>
      </c>
      <c r="DR109" s="881"/>
      <c r="DS109" s="881"/>
      <c r="DT109" s="881"/>
      <c r="DU109" s="882"/>
      <c r="DV109" s="880" t="s">
        <v>414</v>
      </c>
      <c r="DW109" s="881"/>
      <c r="DX109" s="881"/>
      <c r="DY109" s="881"/>
      <c r="DZ109" s="883"/>
    </row>
    <row r="110" spans="1:131" s="197" customFormat="1" ht="26.25" customHeight="1">
      <c r="A110" s="884" t="s">
        <v>416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5005760</v>
      </c>
      <c r="AB110" s="888"/>
      <c r="AC110" s="888"/>
      <c r="AD110" s="888"/>
      <c r="AE110" s="889"/>
      <c r="AF110" s="890">
        <v>4999160</v>
      </c>
      <c r="AG110" s="888"/>
      <c r="AH110" s="888"/>
      <c r="AI110" s="888"/>
      <c r="AJ110" s="889"/>
      <c r="AK110" s="890">
        <v>5127188</v>
      </c>
      <c r="AL110" s="888"/>
      <c r="AM110" s="888"/>
      <c r="AN110" s="888"/>
      <c r="AO110" s="889"/>
      <c r="AP110" s="891">
        <v>31.6</v>
      </c>
      <c r="AQ110" s="892"/>
      <c r="AR110" s="892"/>
      <c r="AS110" s="892"/>
      <c r="AT110" s="893"/>
      <c r="AU110" s="894" t="s">
        <v>61</v>
      </c>
      <c r="AV110" s="895"/>
      <c r="AW110" s="895"/>
      <c r="AX110" s="895"/>
      <c r="AY110" s="896"/>
      <c r="AZ110" s="938" t="s">
        <v>417</v>
      </c>
      <c r="BA110" s="885"/>
      <c r="BB110" s="885"/>
      <c r="BC110" s="885"/>
      <c r="BD110" s="885"/>
      <c r="BE110" s="885"/>
      <c r="BF110" s="885"/>
      <c r="BG110" s="885"/>
      <c r="BH110" s="885"/>
      <c r="BI110" s="885"/>
      <c r="BJ110" s="885"/>
      <c r="BK110" s="885"/>
      <c r="BL110" s="885"/>
      <c r="BM110" s="885"/>
      <c r="BN110" s="885"/>
      <c r="BO110" s="885"/>
      <c r="BP110" s="886"/>
      <c r="BQ110" s="924">
        <v>35218868</v>
      </c>
      <c r="BR110" s="925"/>
      <c r="BS110" s="925"/>
      <c r="BT110" s="925"/>
      <c r="BU110" s="925"/>
      <c r="BV110" s="925">
        <v>33720052</v>
      </c>
      <c r="BW110" s="925"/>
      <c r="BX110" s="925"/>
      <c r="BY110" s="925"/>
      <c r="BZ110" s="925"/>
      <c r="CA110" s="925">
        <v>31519353</v>
      </c>
      <c r="CB110" s="925"/>
      <c r="CC110" s="925"/>
      <c r="CD110" s="925"/>
      <c r="CE110" s="925"/>
      <c r="CF110" s="939">
        <v>194.3</v>
      </c>
      <c r="CG110" s="940"/>
      <c r="CH110" s="940"/>
      <c r="CI110" s="940"/>
      <c r="CJ110" s="940"/>
      <c r="CK110" s="941" t="s">
        <v>418</v>
      </c>
      <c r="CL110" s="942"/>
      <c r="CM110" s="921" t="s">
        <v>419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420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421</v>
      </c>
      <c r="BA111" s="948"/>
      <c r="BB111" s="948"/>
      <c r="BC111" s="948"/>
      <c r="BD111" s="948"/>
      <c r="BE111" s="948"/>
      <c r="BF111" s="948"/>
      <c r="BG111" s="948"/>
      <c r="BH111" s="948"/>
      <c r="BI111" s="948"/>
      <c r="BJ111" s="948"/>
      <c r="BK111" s="948"/>
      <c r="BL111" s="948"/>
      <c r="BM111" s="948"/>
      <c r="BN111" s="948"/>
      <c r="BO111" s="948"/>
      <c r="BP111" s="949"/>
      <c r="BQ111" s="917">
        <v>377094</v>
      </c>
      <c r="BR111" s="918"/>
      <c r="BS111" s="918"/>
      <c r="BT111" s="918"/>
      <c r="BU111" s="918"/>
      <c r="BV111" s="918">
        <v>291510</v>
      </c>
      <c r="BW111" s="918"/>
      <c r="BX111" s="918"/>
      <c r="BY111" s="918"/>
      <c r="BZ111" s="918"/>
      <c r="CA111" s="918">
        <v>202920</v>
      </c>
      <c r="CB111" s="918"/>
      <c r="CC111" s="918"/>
      <c r="CD111" s="918"/>
      <c r="CE111" s="918"/>
      <c r="CF111" s="912">
        <v>1.3</v>
      </c>
      <c r="CG111" s="913"/>
      <c r="CH111" s="913"/>
      <c r="CI111" s="913"/>
      <c r="CJ111" s="913"/>
      <c r="CK111" s="943"/>
      <c r="CL111" s="944"/>
      <c r="CM111" s="914" t="s">
        <v>422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423</v>
      </c>
      <c r="B112" s="951"/>
      <c r="C112" s="948" t="s">
        <v>424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425</v>
      </c>
      <c r="BA112" s="948"/>
      <c r="BB112" s="948"/>
      <c r="BC112" s="948"/>
      <c r="BD112" s="948"/>
      <c r="BE112" s="948"/>
      <c r="BF112" s="948"/>
      <c r="BG112" s="948"/>
      <c r="BH112" s="948"/>
      <c r="BI112" s="948"/>
      <c r="BJ112" s="948"/>
      <c r="BK112" s="948"/>
      <c r="BL112" s="948"/>
      <c r="BM112" s="948"/>
      <c r="BN112" s="948"/>
      <c r="BO112" s="948"/>
      <c r="BP112" s="949"/>
      <c r="BQ112" s="917">
        <v>16044730</v>
      </c>
      <c r="BR112" s="918"/>
      <c r="BS112" s="918"/>
      <c r="BT112" s="918"/>
      <c r="BU112" s="918"/>
      <c r="BV112" s="918">
        <v>15774320</v>
      </c>
      <c r="BW112" s="918"/>
      <c r="BX112" s="918"/>
      <c r="BY112" s="918"/>
      <c r="BZ112" s="918"/>
      <c r="CA112" s="918">
        <v>15136820</v>
      </c>
      <c r="CB112" s="918"/>
      <c r="CC112" s="918"/>
      <c r="CD112" s="918"/>
      <c r="CE112" s="918"/>
      <c r="CF112" s="912">
        <v>93.3</v>
      </c>
      <c r="CG112" s="913"/>
      <c r="CH112" s="913"/>
      <c r="CI112" s="913"/>
      <c r="CJ112" s="913"/>
      <c r="CK112" s="943"/>
      <c r="CL112" s="944"/>
      <c r="CM112" s="914" t="s">
        <v>426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225451</v>
      </c>
      <c r="DH112" s="918"/>
      <c r="DI112" s="918"/>
      <c r="DJ112" s="918"/>
      <c r="DK112" s="918"/>
      <c r="DL112" s="918">
        <v>173144</v>
      </c>
      <c r="DM112" s="918"/>
      <c r="DN112" s="918"/>
      <c r="DO112" s="918"/>
      <c r="DP112" s="918"/>
      <c r="DQ112" s="918">
        <v>118221</v>
      </c>
      <c r="DR112" s="918"/>
      <c r="DS112" s="918"/>
      <c r="DT112" s="918"/>
      <c r="DU112" s="918"/>
      <c r="DV112" s="919">
        <v>0.7</v>
      </c>
      <c r="DW112" s="919"/>
      <c r="DX112" s="919"/>
      <c r="DY112" s="919"/>
      <c r="DZ112" s="920"/>
    </row>
    <row r="113" spans="1:130" s="197" customFormat="1" ht="26.25" customHeight="1">
      <c r="A113" s="952"/>
      <c r="B113" s="953"/>
      <c r="C113" s="948" t="s">
        <v>427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1300097</v>
      </c>
      <c r="AB113" s="932"/>
      <c r="AC113" s="932"/>
      <c r="AD113" s="932"/>
      <c r="AE113" s="933"/>
      <c r="AF113" s="934">
        <v>1266319</v>
      </c>
      <c r="AG113" s="932"/>
      <c r="AH113" s="932"/>
      <c r="AI113" s="932"/>
      <c r="AJ113" s="933"/>
      <c r="AK113" s="934">
        <v>1237105</v>
      </c>
      <c r="AL113" s="932"/>
      <c r="AM113" s="932"/>
      <c r="AN113" s="932"/>
      <c r="AO113" s="933"/>
      <c r="AP113" s="935">
        <v>7.6</v>
      </c>
      <c r="AQ113" s="936"/>
      <c r="AR113" s="936"/>
      <c r="AS113" s="936"/>
      <c r="AT113" s="937"/>
      <c r="AU113" s="897"/>
      <c r="AV113" s="898"/>
      <c r="AW113" s="898"/>
      <c r="AX113" s="898"/>
      <c r="AY113" s="899"/>
      <c r="AZ113" s="947" t="s">
        <v>428</v>
      </c>
      <c r="BA113" s="948"/>
      <c r="BB113" s="948"/>
      <c r="BC113" s="948"/>
      <c r="BD113" s="948"/>
      <c r="BE113" s="948"/>
      <c r="BF113" s="948"/>
      <c r="BG113" s="948"/>
      <c r="BH113" s="948"/>
      <c r="BI113" s="948"/>
      <c r="BJ113" s="948"/>
      <c r="BK113" s="948"/>
      <c r="BL113" s="948"/>
      <c r="BM113" s="948"/>
      <c r="BN113" s="948"/>
      <c r="BO113" s="948"/>
      <c r="BP113" s="949"/>
      <c r="BQ113" s="917" t="s">
        <v>221</v>
      </c>
      <c r="BR113" s="918"/>
      <c r="BS113" s="918"/>
      <c r="BT113" s="918"/>
      <c r="BU113" s="918"/>
      <c r="BV113" s="918" t="s">
        <v>221</v>
      </c>
      <c r="BW113" s="918"/>
      <c r="BX113" s="918"/>
      <c r="BY113" s="918"/>
      <c r="BZ113" s="918"/>
      <c r="CA113" s="918" t="s">
        <v>221</v>
      </c>
      <c r="CB113" s="918"/>
      <c r="CC113" s="918"/>
      <c r="CD113" s="918"/>
      <c r="CE113" s="918"/>
      <c r="CF113" s="912" t="s">
        <v>221</v>
      </c>
      <c r="CG113" s="913"/>
      <c r="CH113" s="913"/>
      <c r="CI113" s="913"/>
      <c r="CJ113" s="913"/>
      <c r="CK113" s="943"/>
      <c r="CL113" s="944"/>
      <c r="CM113" s="914" t="s">
        <v>429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110842</v>
      </c>
      <c r="DH113" s="957"/>
      <c r="DI113" s="957"/>
      <c r="DJ113" s="957"/>
      <c r="DK113" s="958"/>
      <c r="DL113" s="959">
        <v>94450</v>
      </c>
      <c r="DM113" s="957"/>
      <c r="DN113" s="957"/>
      <c r="DO113" s="957"/>
      <c r="DP113" s="958"/>
      <c r="DQ113" s="959">
        <v>77699</v>
      </c>
      <c r="DR113" s="957"/>
      <c r="DS113" s="957"/>
      <c r="DT113" s="957"/>
      <c r="DU113" s="958"/>
      <c r="DV113" s="960">
        <v>0.5</v>
      </c>
      <c r="DW113" s="961"/>
      <c r="DX113" s="961"/>
      <c r="DY113" s="961"/>
      <c r="DZ113" s="962"/>
    </row>
    <row r="114" spans="1:130" s="197" customFormat="1" ht="26.25" customHeight="1">
      <c r="A114" s="952"/>
      <c r="B114" s="953"/>
      <c r="C114" s="948" t="s">
        <v>430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221</v>
      </c>
      <c r="AB114" s="957"/>
      <c r="AC114" s="957"/>
      <c r="AD114" s="957"/>
      <c r="AE114" s="958"/>
      <c r="AF114" s="959" t="s">
        <v>221</v>
      </c>
      <c r="AG114" s="957"/>
      <c r="AH114" s="957"/>
      <c r="AI114" s="957"/>
      <c r="AJ114" s="958"/>
      <c r="AK114" s="959" t="s">
        <v>221</v>
      </c>
      <c r="AL114" s="957"/>
      <c r="AM114" s="957"/>
      <c r="AN114" s="957"/>
      <c r="AO114" s="958"/>
      <c r="AP114" s="960" t="s">
        <v>221</v>
      </c>
      <c r="AQ114" s="961"/>
      <c r="AR114" s="961"/>
      <c r="AS114" s="961"/>
      <c r="AT114" s="962"/>
      <c r="AU114" s="897"/>
      <c r="AV114" s="898"/>
      <c r="AW114" s="898"/>
      <c r="AX114" s="898"/>
      <c r="AY114" s="899"/>
      <c r="AZ114" s="947" t="s">
        <v>431</v>
      </c>
      <c r="BA114" s="948"/>
      <c r="BB114" s="948"/>
      <c r="BC114" s="948"/>
      <c r="BD114" s="948"/>
      <c r="BE114" s="948"/>
      <c r="BF114" s="948"/>
      <c r="BG114" s="948"/>
      <c r="BH114" s="948"/>
      <c r="BI114" s="948"/>
      <c r="BJ114" s="948"/>
      <c r="BK114" s="948"/>
      <c r="BL114" s="948"/>
      <c r="BM114" s="948"/>
      <c r="BN114" s="948"/>
      <c r="BO114" s="948"/>
      <c r="BP114" s="949"/>
      <c r="BQ114" s="917">
        <v>7493050</v>
      </c>
      <c r="BR114" s="918"/>
      <c r="BS114" s="918"/>
      <c r="BT114" s="918"/>
      <c r="BU114" s="918"/>
      <c r="BV114" s="918">
        <v>7648103</v>
      </c>
      <c r="BW114" s="918"/>
      <c r="BX114" s="918"/>
      <c r="BY114" s="918"/>
      <c r="BZ114" s="918"/>
      <c r="CA114" s="918">
        <v>7360837</v>
      </c>
      <c r="CB114" s="918"/>
      <c r="CC114" s="918"/>
      <c r="CD114" s="918"/>
      <c r="CE114" s="918"/>
      <c r="CF114" s="912">
        <v>45.4</v>
      </c>
      <c r="CG114" s="913"/>
      <c r="CH114" s="913"/>
      <c r="CI114" s="913"/>
      <c r="CJ114" s="913"/>
      <c r="CK114" s="943"/>
      <c r="CL114" s="944"/>
      <c r="CM114" s="914" t="s">
        <v>432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5461</v>
      </c>
      <c r="DH114" s="957"/>
      <c r="DI114" s="957"/>
      <c r="DJ114" s="957"/>
      <c r="DK114" s="958"/>
      <c r="DL114" s="959">
        <v>2746</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433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112810</v>
      </c>
      <c r="AB115" s="932"/>
      <c r="AC115" s="932"/>
      <c r="AD115" s="932"/>
      <c r="AE115" s="933"/>
      <c r="AF115" s="934">
        <v>112031</v>
      </c>
      <c r="AG115" s="932"/>
      <c r="AH115" s="932"/>
      <c r="AI115" s="932"/>
      <c r="AJ115" s="933"/>
      <c r="AK115" s="934">
        <v>110622</v>
      </c>
      <c r="AL115" s="932"/>
      <c r="AM115" s="932"/>
      <c r="AN115" s="932"/>
      <c r="AO115" s="933"/>
      <c r="AP115" s="935">
        <v>0.7</v>
      </c>
      <c r="AQ115" s="936"/>
      <c r="AR115" s="936"/>
      <c r="AS115" s="936"/>
      <c r="AT115" s="937"/>
      <c r="AU115" s="897"/>
      <c r="AV115" s="898"/>
      <c r="AW115" s="898"/>
      <c r="AX115" s="898"/>
      <c r="AY115" s="899"/>
      <c r="AZ115" s="947" t="s">
        <v>434</v>
      </c>
      <c r="BA115" s="948"/>
      <c r="BB115" s="948"/>
      <c r="BC115" s="948"/>
      <c r="BD115" s="948"/>
      <c r="BE115" s="948"/>
      <c r="BF115" s="948"/>
      <c r="BG115" s="948"/>
      <c r="BH115" s="948"/>
      <c r="BI115" s="948"/>
      <c r="BJ115" s="948"/>
      <c r="BK115" s="948"/>
      <c r="BL115" s="948"/>
      <c r="BM115" s="948"/>
      <c r="BN115" s="948"/>
      <c r="BO115" s="948"/>
      <c r="BP115" s="949"/>
      <c r="BQ115" s="917">
        <v>220398</v>
      </c>
      <c r="BR115" s="918"/>
      <c r="BS115" s="918"/>
      <c r="BT115" s="918"/>
      <c r="BU115" s="918"/>
      <c r="BV115" s="918">
        <v>309683</v>
      </c>
      <c r="BW115" s="918"/>
      <c r="BX115" s="918"/>
      <c r="BY115" s="918"/>
      <c r="BZ115" s="918"/>
      <c r="CA115" s="918">
        <v>308579</v>
      </c>
      <c r="CB115" s="918"/>
      <c r="CC115" s="918"/>
      <c r="CD115" s="918"/>
      <c r="CE115" s="918"/>
      <c r="CF115" s="912">
        <v>1.9</v>
      </c>
      <c r="CG115" s="913"/>
      <c r="CH115" s="913"/>
      <c r="CI115" s="913"/>
      <c r="CJ115" s="913"/>
      <c r="CK115" s="943"/>
      <c r="CL115" s="944"/>
      <c r="CM115" s="947" t="s">
        <v>435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436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437</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438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35340</v>
      </c>
      <c r="DH116" s="957"/>
      <c r="DI116" s="957"/>
      <c r="DJ116" s="957"/>
      <c r="DK116" s="958"/>
      <c r="DL116" s="959">
        <v>21170</v>
      </c>
      <c r="DM116" s="957"/>
      <c r="DN116" s="957"/>
      <c r="DO116" s="957"/>
      <c r="DP116" s="958"/>
      <c r="DQ116" s="959">
        <v>7000</v>
      </c>
      <c r="DR116" s="957"/>
      <c r="DS116" s="957"/>
      <c r="DT116" s="957"/>
      <c r="DU116" s="958"/>
      <c r="DV116" s="960">
        <v>0</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439</v>
      </c>
      <c r="Z117" s="882"/>
      <c r="AA117" s="994">
        <v>6418667</v>
      </c>
      <c r="AB117" s="964"/>
      <c r="AC117" s="964"/>
      <c r="AD117" s="964"/>
      <c r="AE117" s="965"/>
      <c r="AF117" s="963">
        <v>6377510</v>
      </c>
      <c r="AG117" s="964"/>
      <c r="AH117" s="964"/>
      <c r="AI117" s="964"/>
      <c r="AJ117" s="965"/>
      <c r="AK117" s="963">
        <v>6474915</v>
      </c>
      <c r="AL117" s="964"/>
      <c r="AM117" s="964"/>
      <c r="AN117" s="964"/>
      <c r="AO117" s="965"/>
      <c r="AP117" s="966"/>
      <c r="AQ117" s="967"/>
      <c r="AR117" s="967"/>
      <c r="AS117" s="967"/>
      <c r="AT117" s="968"/>
      <c r="AU117" s="897"/>
      <c r="AV117" s="898"/>
      <c r="AW117" s="898"/>
      <c r="AX117" s="898"/>
      <c r="AY117" s="899"/>
      <c r="AZ117" s="993" t="s">
        <v>440</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441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415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413</v>
      </c>
      <c r="AB118" s="881"/>
      <c r="AC118" s="881"/>
      <c r="AD118" s="881"/>
      <c r="AE118" s="882"/>
      <c r="AF118" s="880" t="s">
        <v>287</v>
      </c>
      <c r="AG118" s="881"/>
      <c r="AH118" s="881"/>
      <c r="AI118" s="881"/>
      <c r="AJ118" s="882"/>
      <c r="AK118" s="880" t="s">
        <v>286</v>
      </c>
      <c r="AL118" s="881"/>
      <c r="AM118" s="881"/>
      <c r="AN118" s="881"/>
      <c r="AO118" s="882"/>
      <c r="AP118" s="988" t="s">
        <v>414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442</v>
      </c>
      <c r="BP118" s="992"/>
      <c r="BQ118" s="983">
        <v>59354140</v>
      </c>
      <c r="BR118" s="984"/>
      <c r="BS118" s="984"/>
      <c r="BT118" s="984"/>
      <c r="BU118" s="984"/>
      <c r="BV118" s="984">
        <v>57743668</v>
      </c>
      <c r="BW118" s="984"/>
      <c r="BX118" s="984"/>
      <c r="BY118" s="984"/>
      <c r="BZ118" s="984"/>
      <c r="CA118" s="984">
        <v>54528509</v>
      </c>
      <c r="CB118" s="984"/>
      <c r="CC118" s="984"/>
      <c r="CD118" s="984"/>
      <c r="CE118" s="984"/>
      <c r="CF118" s="985"/>
      <c r="CG118" s="986"/>
      <c r="CH118" s="986"/>
      <c r="CI118" s="986"/>
      <c r="CJ118" s="987"/>
      <c r="CK118" s="943"/>
      <c r="CL118" s="944"/>
      <c r="CM118" s="914" t="s">
        <v>443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418</v>
      </c>
      <c r="B119" s="942"/>
      <c r="C119" s="921" t="s">
        <v>419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444</v>
      </c>
      <c r="AV119" s="976"/>
      <c r="AW119" s="976"/>
      <c r="AX119" s="976"/>
      <c r="AY119" s="977"/>
      <c r="AZ119" s="938" t="s">
        <v>445</v>
      </c>
      <c r="BA119" s="885"/>
      <c r="BB119" s="885"/>
      <c r="BC119" s="885"/>
      <c r="BD119" s="885"/>
      <c r="BE119" s="885"/>
      <c r="BF119" s="885"/>
      <c r="BG119" s="885"/>
      <c r="BH119" s="885"/>
      <c r="BI119" s="885"/>
      <c r="BJ119" s="885"/>
      <c r="BK119" s="885"/>
      <c r="BL119" s="885"/>
      <c r="BM119" s="885"/>
      <c r="BN119" s="885"/>
      <c r="BO119" s="885"/>
      <c r="BP119" s="886"/>
      <c r="BQ119" s="924">
        <v>10620069</v>
      </c>
      <c r="BR119" s="925"/>
      <c r="BS119" s="925"/>
      <c r="BT119" s="925"/>
      <c r="BU119" s="925"/>
      <c r="BV119" s="925">
        <v>10315044</v>
      </c>
      <c r="BW119" s="925"/>
      <c r="BX119" s="925"/>
      <c r="BY119" s="925"/>
      <c r="BZ119" s="925"/>
      <c r="CA119" s="925">
        <v>7623754</v>
      </c>
      <c r="CB119" s="925"/>
      <c r="CC119" s="925"/>
      <c r="CD119" s="925"/>
      <c r="CE119" s="925"/>
      <c r="CF119" s="939">
        <v>47</v>
      </c>
      <c r="CG119" s="940"/>
      <c r="CH119" s="940"/>
      <c r="CI119" s="940"/>
      <c r="CJ119" s="940"/>
      <c r="CK119" s="945"/>
      <c r="CL119" s="946"/>
      <c r="CM119" s="1002" t="s">
        <v>446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221</v>
      </c>
      <c r="DH119" s="996"/>
      <c r="DI119" s="996"/>
      <c r="DJ119" s="996"/>
      <c r="DK119" s="997"/>
      <c r="DL119" s="998" t="s">
        <v>221</v>
      </c>
      <c r="DM119" s="996"/>
      <c r="DN119" s="996"/>
      <c r="DO119" s="996"/>
      <c r="DP119" s="997"/>
      <c r="DQ119" s="998" t="s">
        <v>221</v>
      </c>
      <c r="DR119" s="996"/>
      <c r="DS119" s="996"/>
      <c r="DT119" s="996"/>
      <c r="DU119" s="997"/>
      <c r="DV119" s="999" t="s">
        <v>221</v>
      </c>
      <c r="DW119" s="1000"/>
      <c r="DX119" s="1000"/>
      <c r="DY119" s="1000"/>
      <c r="DZ119" s="1001"/>
    </row>
    <row r="120" spans="1:130" s="197" customFormat="1" ht="26.25" customHeight="1">
      <c r="A120" s="973"/>
      <c r="B120" s="944"/>
      <c r="C120" s="914" t="s">
        <v>422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447</v>
      </c>
      <c r="BA120" s="948"/>
      <c r="BB120" s="948"/>
      <c r="BC120" s="948"/>
      <c r="BD120" s="948"/>
      <c r="BE120" s="948"/>
      <c r="BF120" s="948"/>
      <c r="BG120" s="948"/>
      <c r="BH120" s="948"/>
      <c r="BI120" s="948"/>
      <c r="BJ120" s="948"/>
      <c r="BK120" s="948"/>
      <c r="BL120" s="948"/>
      <c r="BM120" s="948"/>
      <c r="BN120" s="948"/>
      <c r="BO120" s="948"/>
      <c r="BP120" s="949"/>
      <c r="BQ120" s="917">
        <v>5399660</v>
      </c>
      <c r="BR120" s="918"/>
      <c r="BS120" s="918"/>
      <c r="BT120" s="918"/>
      <c r="BU120" s="918"/>
      <c r="BV120" s="918">
        <v>5208183</v>
      </c>
      <c r="BW120" s="918"/>
      <c r="BX120" s="918"/>
      <c r="BY120" s="918"/>
      <c r="BZ120" s="918"/>
      <c r="CA120" s="918">
        <v>4881046</v>
      </c>
      <c r="CB120" s="918"/>
      <c r="CC120" s="918"/>
      <c r="CD120" s="918"/>
      <c r="CE120" s="918"/>
      <c r="CF120" s="912">
        <v>30.1</v>
      </c>
      <c r="CG120" s="913"/>
      <c r="CH120" s="913"/>
      <c r="CI120" s="913"/>
      <c r="CJ120" s="913"/>
      <c r="CK120" s="1011" t="s">
        <v>448</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24">
        <v>6912876</v>
      </c>
      <c r="DH120" s="925"/>
      <c r="DI120" s="925"/>
      <c r="DJ120" s="925"/>
      <c r="DK120" s="925"/>
      <c r="DL120" s="925">
        <v>6881797</v>
      </c>
      <c r="DM120" s="925"/>
      <c r="DN120" s="925"/>
      <c r="DO120" s="925"/>
      <c r="DP120" s="925"/>
      <c r="DQ120" s="925">
        <v>6351247</v>
      </c>
      <c r="DR120" s="925"/>
      <c r="DS120" s="925"/>
      <c r="DT120" s="925"/>
      <c r="DU120" s="925"/>
      <c r="DV120" s="926">
        <v>39.1</v>
      </c>
      <c r="DW120" s="926"/>
      <c r="DX120" s="926"/>
      <c r="DY120" s="926"/>
      <c r="DZ120" s="927"/>
    </row>
    <row r="121" spans="1:130" s="197" customFormat="1" ht="26.25" customHeight="1">
      <c r="A121" s="973"/>
      <c r="B121" s="944"/>
      <c r="C121" s="1008" t="s">
        <v>449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85256</v>
      </c>
      <c r="AB121" s="957"/>
      <c r="AC121" s="957"/>
      <c r="AD121" s="957"/>
      <c r="AE121" s="958"/>
      <c r="AF121" s="959">
        <v>85256</v>
      </c>
      <c r="AG121" s="957"/>
      <c r="AH121" s="957"/>
      <c r="AI121" s="957"/>
      <c r="AJ121" s="958"/>
      <c r="AK121" s="959">
        <v>85255</v>
      </c>
      <c r="AL121" s="957"/>
      <c r="AM121" s="957"/>
      <c r="AN121" s="957"/>
      <c r="AO121" s="958"/>
      <c r="AP121" s="960">
        <v>0.5</v>
      </c>
      <c r="AQ121" s="961"/>
      <c r="AR121" s="961"/>
      <c r="AS121" s="961"/>
      <c r="AT121" s="962"/>
      <c r="AU121" s="978"/>
      <c r="AV121" s="979"/>
      <c r="AW121" s="979"/>
      <c r="AX121" s="979"/>
      <c r="AY121" s="980"/>
      <c r="AZ121" s="993" t="s">
        <v>450</v>
      </c>
      <c r="BA121" s="969"/>
      <c r="BB121" s="969"/>
      <c r="BC121" s="969"/>
      <c r="BD121" s="969"/>
      <c r="BE121" s="969"/>
      <c r="BF121" s="969"/>
      <c r="BG121" s="969"/>
      <c r="BH121" s="969"/>
      <c r="BI121" s="969"/>
      <c r="BJ121" s="969"/>
      <c r="BK121" s="969"/>
      <c r="BL121" s="969"/>
      <c r="BM121" s="969"/>
      <c r="BN121" s="969"/>
      <c r="BO121" s="969"/>
      <c r="BP121" s="970"/>
      <c r="BQ121" s="983">
        <v>35533113</v>
      </c>
      <c r="BR121" s="984"/>
      <c r="BS121" s="984"/>
      <c r="BT121" s="984"/>
      <c r="BU121" s="984"/>
      <c r="BV121" s="984">
        <v>34759770</v>
      </c>
      <c r="BW121" s="984"/>
      <c r="BX121" s="984"/>
      <c r="BY121" s="984"/>
      <c r="BZ121" s="984"/>
      <c r="CA121" s="984">
        <v>34062812</v>
      </c>
      <c r="CB121" s="984"/>
      <c r="CC121" s="984"/>
      <c r="CD121" s="984"/>
      <c r="CE121" s="984"/>
      <c r="CF121" s="1022">
        <v>210</v>
      </c>
      <c r="CG121" s="1023"/>
      <c r="CH121" s="1023"/>
      <c r="CI121" s="1023"/>
      <c r="CJ121" s="1023"/>
      <c r="CK121" s="1014"/>
      <c r="CL121" s="1015"/>
      <c r="CM121" s="1015"/>
      <c r="CN121" s="1015"/>
      <c r="CO121" s="1016"/>
      <c r="CP121" s="1005" t="s">
        <v>394</v>
      </c>
      <c r="CQ121" s="1006"/>
      <c r="CR121" s="1006"/>
      <c r="CS121" s="1006"/>
      <c r="CT121" s="1006"/>
      <c r="CU121" s="1006"/>
      <c r="CV121" s="1006"/>
      <c r="CW121" s="1006"/>
      <c r="CX121" s="1006"/>
      <c r="CY121" s="1006"/>
      <c r="CZ121" s="1006"/>
      <c r="DA121" s="1006"/>
      <c r="DB121" s="1006"/>
      <c r="DC121" s="1006"/>
      <c r="DD121" s="1006"/>
      <c r="DE121" s="1006"/>
      <c r="DF121" s="1007"/>
      <c r="DG121" s="917">
        <v>3041176</v>
      </c>
      <c r="DH121" s="918"/>
      <c r="DI121" s="918"/>
      <c r="DJ121" s="918"/>
      <c r="DK121" s="918"/>
      <c r="DL121" s="918">
        <v>2813595</v>
      </c>
      <c r="DM121" s="918"/>
      <c r="DN121" s="918"/>
      <c r="DO121" s="918"/>
      <c r="DP121" s="918"/>
      <c r="DQ121" s="918">
        <v>2655494</v>
      </c>
      <c r="DR121" s="918"/>
      <c r="DS121" s="918"/>
      <c r="DT121" s="918"/>
      <c r="DU121" s="918"/>
      <c r="DV121" s="919">
        <v>16.399999999999999</v>
      </c>
      <c r="DW121" s="919"/>
      <c r="DX121" s="919"/>
      <c r="DY121" s="919"/>
      <c r="DZ121" s="920"/>
    </row>
    <row r="122" spans="1:130" s="197" customFormat="1" ht="26.25" customHeight="1">
      <c r="A122" s="973"/>
      <c r="B122" s="944"/>
      <c r="C122" s="914" t="s">
        <v>432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2764</v>
      </c>
      <c r="AB122" s="957"/>
      <c r="AC122" s="957"/>
      <c r="AD122" s="957"/>
      <c r="AE122" s="958"/>
      <c r="AF122" s="959">
        <v>2766</v>
      </c>
      <c r="AG122" s="957"/>
      <c r="AH122" s="957"/>
      <c r="AI122" s="957"/>
      <c r="AJ122" s="958"/>
      <c r="AK122" s="959">
        <v>2767</v>
      </c>
      <c r="AL122" s="957"/>
      <c r="AM122" s="957"/>
      <c r="AN122" s="957"/>
      <c r="AO122" s="958"/>
      <c r="AP122" s="960">
        <v>0</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451</v>
      </c>
      <c r="BP122" s="992"/>
      <c r="BQ122" s="1032">
        <v>51552842</v>
      </c>
      <c r="BR122" s="1033"/>
      <c r="BS122" s="1033"/>
      <c r="BT122" s="1033"/>
      <c r="BU122" s="1033"/>
      <c r="BV122" s="1033">
        <v>50282997</v>
      </c>
      <c r="BW122" s="1033"/>
      <c r="BX122" s="1033"/>
      <c r="BY122" s="1033"/>
      <c r="BZ122" s="1033"/>
      <c r="CA122" s="1033">
        <v>46567612</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2569980</v>
      </c>
      <c r="DH122" s="918"/>
      <c r="DI122" s="918"/>
      <c r="DJ122" s="918"/>
      <c r="DK122" s="918"/>
      <c r="DL122" s="918">
        <v>2572519</v>
      </c>
      <c r="DM122" s="918"/>
      <c r="DN122" s="918"/>
      <c r="DO122" s="918"/>
      <c r="DP122" s="918"/>
      <c r="DQ122" s="918">
        <v>2574270</v>
      </c>
      <c r="DR122" s="918"/>
      <c r="DS122" s="918"/>
      <c r="DT122" s="918"/>
      <c r="DU122" s="918"/>
      <c r="DV122" s="919">
        <v>15.9</v>
      </c>
      <c r="DW122" s="919"/>
      <c r="DX122" s="919"/>
      <c r="DY122" s="919"/>
      <c r="DZ122" s="920"/>
    </row>
    <row r="123" spans="1:130" s="197" customFormat="1" ht="26.25" customHeight="1" thickBot="1">
      <c r="A123" s="973"/>
      <c r="B123" s="944"/>
      <c r="C123" s="914" t="s">
        <v>438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14408</v>
      </c>
      <c r="AB123" s="957"/>
      <c r="AC123" s="957"/>
      <c r="AD123" s="957"/>
      <c r="AE123" s="958"/>
      <c r="AF123" s="959">
        <v>14361</v>
      </c>
      <c r="AG123" s="957"/>
      <c r="AH123" s="957"/>
      <c r="AI123" s="957"/>
      <c r="AJ123" s="958"/>
      <c r="AK123" s="959">
        <v>14313</v>
      </c>
      <c r="AL123" s="957"/>
      <c r="AM123" s="957"/>
      <c r="AN123" s="957"/>
      <c r="AO123" s="958"/>
      <c r="AP123" s="960">
        <v>0.1</v>
      </c>
      <c r="AQ123" s="961"/>
      <c r="AR123" s="961"/>
      <c r="AS123" s="961"/>
      <c r="AT123" s="962"/>
      <c r="AU123" s="1029" t="s">
        <v>452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48.1</v>
      </c>
      <c r="BR123" s="1025"/>
      <c r="BS123" s="1025"/>
      <c r="BT123" s="1025"/>
      <c r="BU123" s="1025"/>
      <c r="BV123" s="1025">
        <v>45.9</v>
      </c>
      <c r="BW123" s="1025"/>
      <c r="BX123" s="1025"/>
      <c r="BY123" s="1025"/>
      <c r="BZ123" s="1025"/>
      <c r="CA123" s="1025">
        <v>49</v>
      </c>
      <c r="CB123" s="1025"/>
      <c r="CC123" s="1025"/>
      <c r="CD123" s="1025"/>
      <c r="CE123" s="1025"/>
      <c r="CF123" s="1026"/>
      <c r="CG123" s="1027"/>
      <c r="CH123" s="1027"/>
      <c r="CI123" s="1027"/>
      <c r="CJ123" s="1028"/>
      <c r="CK123" s="1014"/>
      <c r="CL123" s="1015"/>
      <c r="CM123" s="1015"/>
      <c r="CN123" s="1015"/>
      <c r="CO123" s="1016"/>
      <c r="CP123" s="1005" t="s">
        <v>395</v>
      </c>
      <c r="CQ123" s="1006"/>
      <c r="CR123" s="1006"/>
      <c r="CS123" s="1006"/>
      <c r="CT123" s="1006"/>
      <c r="CU123" s="1006"/>
      <c r="CV123" s="1006"/>
      <c r="CW123" s="1006"/>
      <c r="CX123" s="1006"/>
      <c r="CY123" s="1006"/>
      <c r="CZ123" s="1006"/>
      <c r="DA123" s="1006"/>
      <c r="DB123" s="1006"/>
      <c r="DC123" s="1006"/>
      <c r="DD123" s="1006"/>
      <c r="DE123" s="1006"/>
      <c r="DF123" s="1007"/>
      <c r="DG123" s="956">
        <v>1305622</v>
      </c>
      <c r="DH123" s="957"/>
      <c r="DI123" s="957"/>
      <c r="DJ123" s="957"/>
      <c r="DK123" s="958"/>
      <c r="DL123" s="959">
        <v>1265747</v>
      </c>
      <c r="DM123" s="957"/>
      <c r="DN123" s="957"/>
      <c r="DO123" s="957"/>
      <c r="DP123" s="958"/>
      <c r="DQ123" s="959">
        <v>1309592</v>
      </c>
      <c r="DR123" s="957"/>
      <c r="DS123" s="957"/>
      <c r="DT123" s="957"/>
      <c r="DU123" s="958"/>
      <c r="DV123" s="960">
        <v>8.1</v>
      </c>
      <c r="DW123" s="961"/>
      <c r="DX123" s="961"/>
      <c r="DY123" s="961"/>
      <c r="DZ123" s="962"/>
    </row>
    <row r="124" spans="1:130" s="197" customFormat="1" ht="26.25" customHeight="1">
      <c r="A124" s="973"/>
      <c r="B124" s="944"/>
      <c r="C124" s="914" t="s">
        <v>441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453</v>
      </c>
      <c r="CQ124" s="1006"/>
      <c r="CR124" s="1006"/>
      <c r="CS124" s="1006"/>
      <c r="CT124" s="1006"/>
      <c r="CU124" s="1006"/>
      <c r="CV124" s="1006"/>
      <c r="CW124" s="1006"/>
      <c r="CX124" s="1006"/>
      <c r="CY124" s="1006"/>
      <c r="CZ124" s="1006"/>
      <c r="DA124" s="1006"/>
      <c r="DB124" s="1006"/>
      <c r="DC124" s="1006"/>
      <c r="DD124" s="1006"/>
      <c r="DE124" s="1006"/>
      <c r="DF124" s="1007"/>
      <c r="DG124" s="995">
        <v>2201762</v>
      </c>
      <c r="DH124" s="996"/>
      <c r="DI124" s="996"/>
      <c r="DJ124" s="996"/>
      <c r="DK124" s="997"/>
      <c r="DL124" s="998">
        <v>2195335</v>
      </c>
      <c r="DM124" s="996"/>
      <c r="DN124" s="996"/>
      <c r="DO124" s="996"/>
      <c r="DP124" s="997"/>
      <c r="DQ124" s="998">
        <v>2192399</v>
      </c>
      <c r="DR124" s="996"/>
      <c r="DS124" s="996"/>
      <c r="DT124" s="996"/>
      <c r="DU124" s="997"/>
      <c r="DV124" s="999">
        <v>13.5</v>
      </c>
      <c r="DW124" s="1000"/>
      <c r="DX124" s="1000"/>
      <c r="DY124" s="1000"/>
      <c r="DZ124" s="1001"/>
    </row>
    <row r="125" spans="1:130" s="197" customFormat="1" ht="26.25" customHeight="1" thickBot="1">
      <c r="A125" s="973"/>
      <c r="B125" s="944"/>
      <c r="C125" s="914" t="s">
        <v>443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454</v>
      </c>
      <c r="CL125" s="1012"/>
      <c r="CM125" s="1012"/>
      <c r="CN125" s="1012"/>
      <c r="CO125" s="1013"/>
      <c r="CP125" s="938" t="s">
        <v>455</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446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221</v>
      </c>
      <c r="AB126" s="957"/>
      <c r="AC126" s="957"/>
      <c r="AD126" s="957"/>
      <c r="AE126" s="958"/>
      <c r="AF126" s="959" t="s">
        <v>221</v>
      </c>
      <c r="AG126" s="957"/>
      <c r="AH126" s="957"/>
      <c r="AI126" s="957"/>
      <c r="AJ126" s="958"/>
      <c r="AK126" s="959" t="s">
        <v>221</v>
      </c>
      <c r="AL126" s="957"/>
      <c r="AM126" s="957"/>
      <c r="AN126" s="957"/>
      <c r="AO126" s="958"/>
      <c r="AP126" s="960" t="s">
        <v>221</v>
      </c>
      <c r="AQ126" s="961"/>
      <c r="AR126" s="961"/>
      <c r="AS126" s="961"/>
      <c r="AT126" s="962"/>
      <c r="AU126" s="233"/>
      <c r="AV126" s="233"/>
      <c r="AW126" s="233"/>
      <c r="AX126" s="1034" t="s">
        <v>456</v>
      </c>
      <c r="AY126" s="1035"/>
      <c r="AZ126" s="1035"/>
      <c r="BA126" s="1035"/>
      <c r="BB126" s="1035"/>
      <c r="BC126" s="1035"/>
      <c r="BD126" s="1035"/>
      <c r="BE126" s="1036"/>
      <c r="BF126" s="1050" t="s">
        <v>457</v>
      </c>
      <c r="BG126" s="1035"/>
      <c r="BH126" s="1035"/>
      <c r="BI126" s="1035"/>
      <c r="BJ126" s="1035"/>
      <c r="BK126" s="1035"/>
      <c r="BL126" s="1036"/>
      <c r="BM126" s="1050" t="s">
        <v>458</v>
      </c>
      <c r="BN126" s="1035"/>
      <c r="BO126" s="1035"/>
      <c r="BP126" s="1035"/>
      <c r="BQ126" s="1035"/>
      <c r="BR126" s="1035"/>
      <c r="BS126" s="1036"/>
      <c r="BT126" s="1050" t="s">
        <v>459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460</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461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10382</v>
      </c>
      <c r="AB127" s="957"/>
      <c r="AC127" s="957"/>
      <c r="AD127" s="957"/>
      <c r="AE127" s="958"/>
      <c r="AF127" s="959">
        <v>9648</v>
      </c>
      <c r="AG127" s="957"/>
      <c r="AH127" s="957"/>
      <c r="AI127" s="957"/>
      <c r="AJ127" s="958"/>
      <c r="AK127" s="959">
        <v>8287</v>
      </c>
      <c r="AL127" s="957"/>
      <c r="AM127" s="957"/>
      <c r="AN127" s="957"/>
      <c r="AO127" s="958"/>
      <c r="AP127" s="960">
        <v>0.1</v>
      </c>
      <c r="AQ127" s="961"/>
      <c r="AR127" s="961"/>
      <c r="AS127" s="961"/>
      <c r="AT127" s="962"/>
      <c r="AU127" s="233"/>
      <c r="AV127" s="233"/>
      <c r="AW127" s="233"/>
      <c r="AX127" s="884" t="s">
        <v>462</v>
      </c>
      <c r="AY127" s="885"/>
      <c r="AZ127" s="885"/>
      <c r="BA127" s="885"/>
      <c r="BB127" s="885"/>
      <c r="BC127" s="885"/>
      <c r="BD127" s="885"/>
      <c r="BE127" s="886"/>
      <c r="BF127" s="1039" t="s">
        <v>221</v>
      </c>
      <c r="BG127" s="1040"/>
      <c r="BH127" s="1040"/>
      <c r="BI127" s="1040"/>
      <c r="BJ127" s="1040"/>
      <c r="BK127" s="1040"/>
      <c r="BL127" s="1049"/>
      <c r="BM127" s="1039">
        <v>12.45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463</v>
      </c>
      <c r="CQ127" s="1043"/>
      <c r="CR127" s="1043"/>
      <c r="CS127" s="1043"/>
      <c r="CT127" s="1043"/>
      <c r="CU127" s="1043"/>
      <c r="CV127" s="1043"/>
      <c r="CW127" s="1043"/>
      <c r="CX127" s="1043"/>
      <c r="CY127" s="1043"/>
      <c r="CZ127" s="1043"/>
      <c r="DA127" s="1043"/>
      <c r="DB127" s="1043"/>
      <c r="DC127" s="1043"/>
      <c r="DD127" s="1043"/>
      <c r="DE127" s="1043"/>
      <c r="DF127" s="1044"/>
      <c r="DG127" s="1045">
        <v>220398</v>
      </c>
      <c r="DH127" s="1046"/>
      <c r="DI127" s="1046"/>
      <c r="DJ127" s="1046"/>
      <c r="DK127" s="1046"/>
      <c r="DL127" s="1046">
        <v>309683</v>
      </c>
      <c r="DM127" s="1046"/>
      <c r="DN127" s="1046"/>
      <c r="DO127" s="1046"/>
      <c r="DP127" s="1046"/>
      <c r="DQ127" s="1046">
        <v>308579</v>
      </c>
      <c r="DR127" s="1046"/>
      <c r="DS127" s="1046"/>
      <c r="DT127" s="1046"/>
      <c r="DU127" s="1046"/>
      <c r="DV127" s="1047">
        <v>1.9</v>
      </c>
      <c r="DW127" s="1047"/>
      <c r="DX127" s="1047"/>
      <c r="DY127" s="1047"/>
      <c r="DZ127" s="1048"/>
    </row>
    <row r="128" spans="1:130" s="197" customFormat="1" ht="26.25" customHeight="1">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87">
        <v>544010</v>
      </c>
      <c r="AB128" s="1088"/>
      <c r="AC128" s="1088"/>
      <c r="AD128" s="1088"/>
      <c r="AE128" s="1089"/>
      <c r="AF128" s="1090">
        <v>485025</v>
      </c>
      <c r="AG128" s="1088"/>
      <c r="AH128" s="1088"/>
      <c r="AI128" s="1088"/>
      <c r="AJ128" s="1089"/>
      <c r="AK128" s="1090">
        <v>450681</v>
      </c>
      <c r="AL128" s="1088"/>
      <c r="AM128" s="1088"/>
      <c r="AN128" s="1088"/>
      <c r="AO128" s="1089"/>
      <c r="AP128" s="1091"/>
      <c r="AQ128" s="1092"/>
      <c r="AR128" s="1092"/>
      <c r="AS128" s="1092"/>
      <c r="AT128" s="1093"/>
      <c r="AU128" s="235"/>
      <c r="AV128" s="235"/>
      <c r="AW128" s="235"/>
      <c r="AX128" s="1052" t="s">
        <v>466</v>
      </c>
      <c r="AY128" s="948"/>
      <c r="AZ128" s="948"/>
      <c r="BA128" s="948"/>
      <c r="BB128" s="948"/>
      <c r="BC128" s="948"/>
      <c r="BD128" s="948"/>
      <c r="BE128" s="949"/>
      <c r="BF128" s="1064" t="s">
        <v>221</v>
      </c>
      <c r="BG128" s="1065"/>
      <c r="BH128" s="1065"/>
      <c r="BI128" s="1065"/>
      <c r="BJ128" s="1065"/>
      <c r="BK128" s="1065"/>
      <c r="BL128" s="1066"/>
      <c r="BM128" s="1064">
        <v>17.45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467</v>
      </c>
      <c r="X129" s="1059"/>
      <c r="Y129" s="1059"/>
      <c r="Z129" s="1060"/>
      <c r="AA129" s="956">
        <v>20327919</v>
      </c>
      <c r="AB129" s="957"/>
      <c r="AC129" s="957"/>
      <c r="AD129" s="957"/>
      <c r="AE129" s="958"/>
      <c r="AF129" s="959">
        <v>20362603</v>
      </c>
      <c r="AG129" s="957"/>
      <c r="AH129" s="957"/>
      <c r="AI129" s="957"/>
      <c r="AJ129" s="958"/>
      <c r="AK129" s="959">
        <v>20500704</v>
      </c>
      <c r="AL129" s="957"/>
      <c r="AM129" s="957"/>
      <c r="AN129" s="957"/>
      <c r="AO129" s="958"/>
      <c r="AP129" s="1061"/>
      <c r="AQ129" s="1062"/>
      <c r="AR129" s="1062"/>
      <c r="AS129" s="1062"/>
      <c r="AT129" s="1063"/>
      <c r="AU129" s="235"/>
      <c r="AV129" s="235"/>
      <c r="AW129" s="235"/>
      <c r="AX129" s="1052" t="s">
        <v>468</v>
      </c>
      <c r="AY129" s="948"/>
      <c r="AZ129" s="948"/>
      <c r="BA129" s="948"/>
      <c r="BB129" s="948"/>
      <c r="BC129" s="948"/>
      <c r="BD129" s="948"/>
      <c r="BE129" s="949"/>
      <c r="BF129" s="1053">
        <v>10.8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470</v>
      </c>
      <c r="X130" s="1059"/>
      <c r="Y130" s="1059"/>
      <c r="Z130" s="1060"/>
      <c r="AA130" s="956">
        <v>4127829</v>
      </c>
      <c r="AB130" s="957"/>
      <c r="AC130" s="957"/>
      <c r="AD130" s="957"/>
      <c r="AE130" s="958"/>
      <c r="AF130" s="959">
        <v>4111628</v>
      </c>
      <c r="AG130" s="957"/>
      <c r="AH130" s="957"/>
      <c r="AI130" s="957"/>
      <c r="AJ130" s="958"/>
      <c r="AK130" s="959">
        <v>4276946</v>
      </c>
      <c r="AL130" s="957"/>
      <c r="AM130" s="957"/>
      <c r="AN130" s="957"/>
      <c r="AO130" s="958"/>
      <c r="AP130" s="1061"/>
      <c r="AQ130" s="1062"/>
      <c r="AR130" s="1062"/>
      <c r="AS130" s="1062"/>
      <c r="AT130" s="1063"/>
      <c r="AU130" s="235"/>
      <c r="AV130" s="235"/>
      <c r="AW130" s="235"/>
      <c r="AX130" s="1111" t="s">
        <v>471</v>
      </c>
      <c r="AY130" s="1043"/>
      <c r="AZ130" s="1043"/>
      <c r="BA130" s="1043"/>
      <c r="BB130" s="1043"/>
      <c r="BC130" s="1043"/>
      <c r="BD130" s="1043"/>
      <c r="BE130" s="1044"/>
      <c r="BF130" s="1073">
        <v>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472</v>
      </c>
      <c r="X131" s="1082"/>
      <c r="Y131" s="1082"/>
      <c r="Z131" s="1083"/>
      <c r="AA131" s="995">
        <v>16200090</v>
      </c>
      <c r="AB131" s="996"/>
      <c r="AC131" s="996"/>
      <c r="AD131" s="996"/>
      <c r="AE131" s="997"/>
      <c r="AF131" s="998">
        <v>16250975</v>
      </c>
      <c r="AG131" s="996"/>
      <c r="AH131" s="996"/>
      <c r="AI131" s="996"/>
      <c r="AJ131" s="997"/>
      <c r="AK131" s="998">
        <v>16223758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10.78282898</v>
      </c>
      <c r="AB132" s="1102"/>
      <c r="AC132" s="1102"/>
      <c r="AD132" s="1102"/>
      <c r="AE132" s="1103"/>
      <c r="AF132" s="1104">
        <v>10.95846249</v>
      </c>
      <c r="AG132" s="1102"/>
      <c r="AH132" s="1102"/>
      <c r="AI132" s="1102"/>
      <c r="AJ132" s="1103"/>
      <c r="AK132" s="1104">
        <v>10.76993382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475</v>
      </c>
      <c r="W133" s="1106"/>
      <c r="X133" s="1106"/>
      <c r="Y133" s="1106"/>
      <c r="Z133" s="1107"/>
      <c r="AA133" s="1108">
        <v>11.4</v>
      </c>
      <c r="AB133" s="1109"/>
      <c r="AC133" s="1109"/>
      <c r="AD133" s="1109"/>
      <c r="AE133" s="1110"/>
      <c r="AF133" s="1108">
        <v>10.8</v>
      </c>
      <c r="AG133" s="1109"/>
      <c r="AH133" s="1109"/>
      <c r="AI133" s="1109"/>
      <c r="AJ133" s="1110"/>
      <c r="AK133" s="1108">
        <v>10.8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6" zoomScale="70" zoomScaleNormal="85" zoomScaleSheetLayoutView="70"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6"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5" t="s">
        <v>478</v>
      </c>
      <c r="L7" s="254"/>
      <c r="M7" s="255" t="s">
        <v>479</v>
      </c>
      <c r="N7" s="256"/>
    </row>
    <row r="8" spans="1:16">
      <c r="A8" s="248"/>
      <c r="B8" s="244"/>
      <c r="C8" s="244"/>
      <c r="D8" s="244"/>
      <c r="E8" s="244"/>
      <c r="F8" s="244"/>
      <c r="G8" s="257"/>
      <c r="H8" s="258"/>
      <c r="I8" s="258"/>
      <c r="J8" s="259"/>
      <c r="K8" s="1116"/>
      <c r="L8" s="260" t="s">
        <v>480</v>
      </c>
      <c r="M8" s="261" t="s">
        <v>481</v>
      </c>
      <c r="N8" s="262" t="s">
        <v>482</v>
      </c>
    </row>
    <row r="9" spans="1:16">
      <c r="A9" s="248"/>
      <c r="B9" s="244"/>
      <c r="C9" s="244"/>
      <c r="D9" s="244"/>
      <c r="E9" s="244"/>
      <c r="F9" s="244"/>
      <c r="G9" s="1117" t="s">
        <v>483</v>
      </c>
      <c r="H9" s="1118"/>
      <c r="I9" s="1118"/>
      <c r="J9" s="1119"/>
      <c r="K9" s="263">
        <v>6031077</v>
      </c>
      <c r="L9" s="264">
        <v>115031</v>
      </c>
      <c r="M9" s="265">
        <v>64737</v>
      </c>
      <c r="N9" s="266">
        <v>77.7</v>
      </c>
    </row>
    <row r="10" spans="1:16">
      <c r="A10" s="248"/>
      <c r="B10" s="244"/>
      <c r="C10" s="244"/>
      <c r="D10" s="244"/>
      <c r="E10" s="244"/>
      <c r="F10" s="244"/>
      <c r="G10" s="1117" t="s">
        <v>484</v>
      </c>
      <c r="H10" s="1118"/>
      <c r="I10" s="1118"/>
      <c r="J10" s="1119"/>
      <c r="K10" s="267">
        <v>248675</v>
      </c>
      <c r="L10" s="268">
        <v>4743</v>
      </c>
      <c r="M10" s="269">
        <v>4418</v>
      </c>
      <c r="N10" s="270">
        <v>7.4</v>
      </c>
    </row>
    <row r="11" spans="1:16" ht="13.5" customHeight="1">
      <c r="A11" s="248"/>
      <c r="B11" s="244"/>
      <c r="C11" s="244"/>
      <c r="D11" s="244"/>
      <c r="E11" s="244"/>
      <c r="F11" s="244"/>
      <c r="G11" s="1117" t="s">
        <v>485</v>
      </c>
      <c r="H11" s="1118"/>
      <c r="I11" s="1118"/>
      <c r="J11" s="1119"/>
      <c r="K11" s="267">
        <v>892</v>
      </c>
      <c r="L11" s="268">
        <v>17</v>
      </c>
      <c r="M11" s="269">
        <v>5597</v>
      </c>
      <c r="N11" s="270">
        <v>-99.7</v>
      </c>
    </row>
    <row r="12" spans="1:16" ht="13.5" customHeight="1">
      <c r="A12" s="248"/>
      <c r="B12" s="244"/>
      <c r="C12" s="244"/>
      <c r="D12" s="244"/>
      <c r="E12" s="244"/>
      <c r="F12" s="244"/>
      <c r="G12" s="1117" t="s">
        <v>486</v>
      </c>
      <c r="H12" s="1118"/>
      <c r="I12" s="1118"/>
      <c r="J12" s="1119"/>
      <c r="K12" s="267">
        <v>90963</v>
      </c>
      <c r="L12" s="268">
        <v>1735</v>
      </c>
      <c r="M12" s="269">
        <v>967</v>
      </c>
      <c r="N12" s="270">
        <v>79.400000000000006</v>
      </c>
    </row>
    <row r="13" spans="1:16" ht="13.5" customHeight="1">
      <c r="A13" s="248"/>
      <c r="B13" s="244"/>
      <c r="C13" s="244"/>
      <c r="D13" s="244"/>
      <c r="E13" s="244"/>
      <c r="F13" s="244"/>
      <c r="G13" s="1117" t="s">
        <v>487</v>
      </c>
      <c r="H13" s="1118"/>
      <c r="I13" s="1118"/>
      <c r="J13" s="1119"/>
      <c r="K13" s="267" t="s">
        <v>488</v>
      </c>
      <c r="L13" s="268" t="s">
        <v>488</v>
      </c>
      <c r="M13" s="269">
        <v>2</v>
      </c>
      <c r="N13" s="270" t="s">
        <v>488</v>
      </c>
    </row>
    <row r="14" spans="1:16" ht="13.5" customHeight="1">
      <c r="A14" s="248"/>
      <c r="B14" s="244"/>
      <c r="C14" s="244"/>
      <c r="D14" s="244"/>
      <c r="E14" s="244"/>
      <c r="F14" s="244"/>
      <c r="G14" s="1117" t="s">
        <v>489</v>
      </c>
      <c r="H14" s="1118"/>
      <c r="I14" s="1118"/>
      <c r="J14" s="1119"/>
      <c r="K14" s="267">
        <v>522304</v>
      </c>
      <c r="L14" s="268">
        <v>9962</v>
      </c>
      <c r="M14" s="269">
        <v>2800</v>
      </c>
      <c r="N14" s="270">
        <v>255.8</v>
      </c>
    </row>
    <row r="15" spans="1:16" ht="13.5" customHeight="1">
      <c r="A15" s="248"/>
      <c r="B15" s="244"/>
      <c r="C15" s="244"/>
      <c r="D15" s="244"/>
      <c r="E15" s="244"/>
      <c r="F15" s="244"/>
      <c r="G15" s="1117" t="s">
        <v>490</v>
      </c>
      <c r="H15" s="1118"/>
      <c r="I15" s="1118"/>
      <c r="J15" s="1119"/>
      <c r="K15" s="267">
        <v>271680</v>
      </c>
      <c r="L15" s="268">
        <v>5182</v>
      </c>
      <c r="M15" s="269">
        <v>1482</v>
      </c>
      <c r="N15" s="270">
        <v>249.7</v>
      </c>
    </row>
    <row r="16" spans="1:16">
      <c r="A16" s="248"/>
      <c r="B16" s="244"/>
      <c r="C16" s="244"/>
      <c r="D16" s="244"/>
      <c r="E16" s="244"/>
      <c r="F16" s="244"/>
      <c r="G16" s="1120" t="s">
        <v>491</v>
      </c>
      <c r="H16" s="1121"/>
      <c r="I16" s="1121"/>
      <c r="J16" s="1122"/>
      <c r="K16" s="268">
        <v>-733687</v>
      </c>
      <c r="L16" s="268">
        <v>-13994</v>
      </c>
      <c r="M16" s="269">
        <v>-7690</v>
      </c>
      <c r="N16" s="270">
        <v>82</v>
      </c>
    </row>
    <row r="17" spans="1:16">
      <c r="A17" s="248"/>
      <c r="B17" s="244"/>
      <c r="C17" s="244"/>
      <c r="D17" s="244"/>
      <c r="E17" s="244"/>
      <c r="F17" s="244"/>
      <c r="G17" s="1120" t="s">
        <v>170</v>
      </c>
      <c r="H17" s="1121"/>
      <c r="I17" s="1121"/>
      <c r="J17" s="1122"/>
      <c r="K17" s="268">
        <v>6431904</v>
      </c>
      <c r="L17" s="268">
        <v>122676</v>
      </c>
      <c r="M17" s="269">
        <v>72313</v>
      </c>
      <c r="N17" s="270">
        <v>69.599999999999994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2" t="s">
        <v>496</v>
      </c>
      <c r="H21" s="1113"/>
      <c r="I21" s="1113"/>
      <c r="J21" s="1114"/>
      <c r="K21" s="280">
        <v>12.19</v>
      </c>
      <c r="L21" s="281">
        <v>7.17</v>
      </c>
      <c r="M21" s="282">
        <v>5.0199999999999996</v>
      </c>
      <c r="N21" s="249"/>
      <c r="O21" s="283"/>
      <c r="P21" s="279"/>
    </row>
    <row r="22" spans="1:16" s="284" customFormat="1">
      <c r="A22" s="279"/>
      <c r="B22" s="249"/>
      <c r="C22" s="249"/>
      <c r="D22" s="249"/>
      <c r="E22" s="249"/>
      <c r="F22" s="249"/>
      <c r="G22" s="1112" t="s">
        <v>497</v>
      </c>
      <c r="H22" s="1113"/>
      <c r="I22" s="1113"/>
      <c r="J22" s="1114"/>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5" t="s">
        <v>478</v>
      </c>
      <c r="L30" s="254"/>
      <c r="M30" s="255" t="s">
        <v>479</v>
      </c>
      <c r="N30" s="256"/>
    </row>
    <row r="31" spans="1:16">
      <c r="A31" s="248"/>
      <c r="B31" s="244"/>
      <c r="C31" s="244"/>
      <c r="D31" s="244"/>
      <c r="E31" s="244"/>
      <c r="F31" s="244"/>
      <c r="G31" s="257"/>
      <c r="H31" s="258"/>
      <c r="I31" s="258"/>
      <c r="J31" s="259"/>
      <c r="K31" s="1116"/>
      <c r="L31" s="260" t="s">
        <v>480</v>
      </c>
      <c r="M31" s="261" t="s">
        <v>481</v>
      </c>
      <c r="N31" s="262" t="s">
        <v>482</v>
      </c>
    </row>
    <row r="32" spans="1:16" ht="27" customHeight="1">
      <c r="A32" s="248"/>
      <c r="B32" s="244"/>
      <c r="C32" s="244"/>
      <c r="D32" s="244"/>
      <c r="E32" s="244"/>
      <c r="F32" s="244"/>
      <c r="G32" s="1128" t="s">
        <v>501</v>
      </c>
      <c r="H32" s="1129"/>
      <c r="I32" s="1129"/>
      <c r="J32" s="1130"/>
      <c r="K32" s="294">
        <v>5127188</v>
      </c>
      <c r="L32" s="294">
        <v>97791</v>
      </c>
      <c r="M32" s="295">
        <v>43357</v>
      </c>
      <c r="N32" s="296">
        <v>125.5</v>
      </c>
    </row>
    <row r="33" spans="1:16" ht="13.5" customHeight="1">
      <c r="A33" s="248"/>
      <c r="B33" s="244"/>
      <c r="C33" s="244"/>
      <c r="D33" s="244"/>
      <c r="E33" s="244"/>
      <c r="F33" s="244"/>
      <c r="G33" s="1128" t="s">
        <v>502</v>
      </c>
      <c r="H33" s="1129"/>
      <c r="I33" s="1129"/>
      <c r="J33" s="1130"/>
      <c r="K33" s="294" t="s">
        <v>488</v>
      </c>
      <c r="L33" s="294" t="s">
        <v>488</v>
      </c>
      <c r="M33" s="295">
        <v>5</v>
      </c>
      <c r="N33" s="296" t="s">
        <v>488</v>
      </c>
    </row>
    <row r="34" spans="1:16" ht="27" customHeight="1">
      <c r="A34" s="248"/>
      <c r="B34" s="244"/>
      <c r="C34" s="244"/>
      <c r="D34" s="244"/>
      <c r="E34" s="244"/>
      <c r="F34" s="244"/>
      <c r="G34" s="1128" t="s">
        <v>503</v>
      </c>
      <c r="H34" s="1129"/>
      <c r="I34" s="1129"/>
      <c r="J34" s="1130"/>
      <c r="K34" s="294" t="s">
        <v>488</v>
      </c>
      <c r="L34" s="294" t="s">
        <v>488</v>
      </c>
      <c r="M34" s="295">
        <v>40</v>
      </c>
      <c r="N34" s="296" t="s">
        <v>488</v>
      </c>
    </row>
    <row r="35" spans="1:16" ht="27" customHeight="1">
      <c r="A35" s="248"/>
      <c r="B35" s="244"/>
      <c r="C35" s="244"/>
      <c r="D35" s="244"/>
      <c r="E35" s="244"/>
      <c r="F35" s="244"/>
      <c r="G35" s="1128" t="s">
        <v>504</v>
      </c>
      <c r="H35" s="1129"/>
      <c r="I35" s="1129"/>
      <c r="J35" s="1130"/>
      <c r="K35" s="294">
        <v>1237105</v>
      </c>
      <c r="L35" s="294">
        <v>23595</v>
      </c>
      <c r="M35" s="295">
        <v>11850</v>
      </c>
      <c r="N35" s="296">
        <v>99.1</v>
      </c>
    </row>
    <row r="36" spans="1:16" ht="27" customHeight="1">
      <c r="A36" s="248"/>
      <c r="B36" s="244"/>
      <c r="C36" s="244"/>
      <c r="D36" s="244"/>
      <c r="E36" s="244"/>
      <c r="F36" s="244"/>
      <c r="G36" s="1128" t="s">
        <v>505</v>
      </c>
      <c r="H36" s="1129"/>
      <c r="I36" s="1129"/>
      <c r="J36" s="1130"/>
      <c r="K36" s="294" t="s">
        <v>488</v>
      </c>
      <c r="L36" s="294" t="s">
        <v>488</v>
      </c>
      <c r="M36" s="295">
        <v>2171</v>
      </c>
      <c r="N36" s="296" t="s">
        <v>488</v>
      </c>
    </row>
    <row r="37" spans="1:16" ht="13.5" customHeight="1">
      <c r="A37" s="248"/>
      <c r="B37" s="244"/>
      <c r="C37" s="244"/>
      <c r="D37" s="244"/>
      <c r="E37" s="244"/>
      <c r="F37" s="244"/>
      <c r="G37" s="1128" t="s">
        <v>506</v>
      </c>
      <c r="H37" s="1129"/>
      <c r="I37" s="1129"/>
      <c r="J37" s="1130"/>
      <c r="K37" s="294">
        <v>110622</v>
      </c>
      <c r="L37" s="294">
        <v>2110</v>
      </c>
      <c r="M37" s="295">
        <v>1425</v>
      </c>
      <c r="N37" s="296">
        <v>48.1</v>
      </c>
    </row>
    <row r="38" spans="1:16" ht="27" customHeight="1">
      <c r="A38" s="248"/>
      <c r="B38" s="244"/>
      <c r="C38" s="244"/>
      <c r="D38" s="244"/>
      <c r="E38" s="244"/>
      <c r="F38" s="244"/>
      <c r="G38" s="1131" t="s">
        <v>507</v>
      </c>
      <c r="H38" s="1132"/>
      <c r="I38" s="1132"/>
      <c r="J38" s="1133"/>
      <c r="K38" s="297" t="s">
        <v>488</v>
      </c>
      <c r="L38" s="297" t="s">
        <v>488</v>
      </c>
      <c r="M38" s="298">
        <v>6</v>
      </c>
      <c r="N38" s="299" t="s">
        <v>488</v>
      </c>
      <c r="O38" s="293"/>
    </row>
    <row r="39" spans="1:16">
      <c r="A39" s="248"/>
      <c r="B39" s="244"/>
      <c r="C39" s="244"/>
      <c r="D39" s="244"/>
      <c r="E39" s="244"/>
      <c r="F39" s="244"/>
      <c r="G39" s="1131" t="s">
        <v>508</v>
      </c>
      <c r="H39" s="1132"/>
      <c r="I39" s="1132"/>
      <c r="J39" s="1133"/>
      <c r="K39" s="300">
        <v>-450681</v>
      </c>
      <c r="L39" s="300">
        <v>-8596</v>
      </c>
      <c r="M39" s="301">
        <v>-5332</v>
      </c>
      <c r="N39" s="302">
        <v>61.2</v>
      </c>
      <c r="O39" s="293"/>
    </row>
    <row r="40" spans="1:16" ht="27" customHeight="1">
      <c r="A40" s="248"/>
      <c r="B40" s="244"/>
      <c r="C40" s="244"/>
      <c r="D40" s="244"/>
      <c r="E40" s="244"/>
      <c r="F40" s="244"/>
      <c r="G40" s="1128" t="s">
        <v>509</v>
      </c>
      <c r="H40" s="1129"/>
      <c r="I40" s="1129"/>
      <c r="J40" s="1130"/>
      <c r="K40" s="300">
        <v>-4276946</v>
      </c>
      <c r="L40" s="300">
        <v>-81574</v>
      </c>
      <c r="M40" s="301">
        <v>-35626</v>
      </c>
      <c r="N40" s="302">
        <v>129</v>
      </c>
      <c r="O40" s="293"/>
    </row>
    <row r="41" spans="1:16">
      <c r="A41" s="248"/>
      <c r="B41" s="244"/>
      <c r="C41" s="244"/>
      <c r="D41" s="244"/>
      <c r="E41" s="244"/>
      <c r="F41" s="244"/>
      <c r="G41" s="1134" t="s">
        <v>281</v>
      </c>
      <c r="H41" s="1135"/>
      <c r="I41" s="1135"/>
      <c r="J41" s="1136"/>
      <c r="K41" s="294">
        <v>1747288</v>
      </c>
      <c r="L41" s="300">
        <v>33326</v>
      </c>
      <c r="M41" s="301">
        <v>17897</v>
      </c>
      <c r="N41" s="302">
        <v>86.2</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3" t="s">
        <v>478</v>
      </c>
      <c r="J49" s="1125" t="s">
        <v>513</v>
      </c>
      <c r="K49" s="1126"/>
      <c r="L49" s="1126"/>
      <c r="M49" s="1126"/>
      <c r="N49" s="1127"/>
    </row>
    <row r="50" spans="1:14">
      <c r="A50" s="248"/>
      <c r="B50" s="244"/>
      <c r="C50" s="244"/>
      <c r="D50" s="244"/>
      <c r="E50" s="244"/>
      <c r="F50" s="244"/>
      <c r="G50" s="312"/>
      <c r="H50" s="313"/>
      <c r="I50" s="1124"/>
      <c r="J50" s="314" t="s">
        <v>514</v>
      </c>
      <c r="K50" s="315" t="s">
        <v>515</v>
      </c>
      <c r="L50" s="316" t="s">
        <v>516</v>
      </c>
      <c r="M50" s="317" t="s">
        <v>517</v>
      </c>
      <c r="N50" s="318" t="s">
        <v>518</v>
      </c>
    </row>
    <row r="51" spans="1:14">
      <c r="A51" s="248"/>
      <c r="B51" s="244"/>
      <c r="C51" s="244"/>
      <c r="D51" s="244"/>
      <c r="E51" s="244"/>
      <c r="F51" s="244"/>
      <c r="G51" s="310" t="s">
        <v>519</v>
      </c>
      <c r="H51" s="311"/>
      <c r="I51" s="319">
        <v>5328103</v>
      </c>
      <c r="J51" s="320">
        <v>96101</v>
      </c>
      <c r="K51" s="321">
        <v>71.599999999999994</v>
      </c>
      <c r="L51" s="322">
        <v>58009</v>
      </c>
      <c r="M51" s="323">
        <v>16.5</v>
      </c>
      <c r="N51" s="324">
        <v>55.1</v>
      </c>
    </row>
    <row r="52" spans="1:14">
      <c r="A52" s="248"/>
      <c r="B52" s="244"/>
      <c r="C52" s="244"/>
      <c r="D52" s="244"/>
      <c r="E52" s="244"/>
      <c r="F52" s="244"/>
      <c r="G52" s="325"/>
      <c r="H52" s="326" t="s">
        <v>520</v>
      </c>
      <c r="I52" s="327">
        <v>2470169</v>
      </c>
      <c r="J52" s="328">
        <v>44553</v>
      </c>
      <c r="K52" s="329">
        <v>72.099999999999994</v>
      </c>
      <c r="L52" s="330">
        <v>32190</v>
      </c>
      <c r="M52" s="331">
        <v>20.399999999999999</v>
      </c>
      <c r="N52" s="332">
        <v>51.7</v>
      </c>
    </row>
    <row r="53" spans="1:14">
      <c r="A53" s="248"/>
      <c r="B53" s="244"/>
      <c r="C53" s="244"/>
      <c r="D53" s="244"/>
      <c r="E53" s="244"/>
      <c r="F53" s="244"/>
      <c r="G53" s="310" t="s">
        <v>521</v>
      </c>
      <c r="H53" s="311"/>
      <c r="I53" s="319">
        <v>6783809</v>
      </c>
      <c r="J53" s="320">
        <v>124460</v>
      </c>
      <c r="K53" s="321">
        <v>29.5</v>
      </c>
      <c r="L53" s="322">
        <v>61882</v>
      </c>
      <c r="M53" s="323">
        <v>6.7</v>
      </c>
      <c r="N53" s="324">
        <v>22.8</v>
      </c>
    </row>
    <row r="54" spans="1:14">
      <c r="A54" s="248"/>
      <c r="B54" s="244"/>
      <c r="C54" s="244"/>
      <c r="D54" s="244"/>
      <c r="E54" s="244"/>
      <c r="F54" s="244"/>
      <c r="G54" s="325"/>
      <c r="H54" s="326" t="s">
        <v>520</v>
      </c>
      <c r="I54" s="327">
        <v>3269419</v>
      </c>
      <c r="J54" s="328">
        <v>59983</v>
      </c>
      <c r="K54" s="329">
        <v>34.6</v>
      </c>
      <c r="L54" s="330">
        <v>32175</v>
      </c>
      <c r="M54" s="331">
        <v>0</v>
      </c>
      <c r="N54" s="332">
        <v>34.6</v>
      </c>
    </row>
    <row r="55" spans="1:14">
      <c r="A55" s="248"/>
      <c r="B55" s="244"/>
      <c r="C55" s="244"/>
      <c r="D55" s="244"/>
      <c r="E55" s="244"/>
      <c r="F55" s="244"/>
      <c r="G55" s="310" t="s">
        <v>522</v>
      </c>
      <c r="H55" s="311"/>
      <c r="I55" s="319">
        <v>4144310</v>
      </c>
      <c r="J55" s="320">
        <v>77335</v>
      </c>
      <c r="K55" s="321">
        <v>-37.9</v>
      </c>
      <c r="L55" s="322">
        <v>47569</v>
      </c>
      <c r="M55" s="323">
        <v>-23.1</v>
      </c>
      <c r="N55" s="324">
        <v>-14.8</v>
      </c>
    </row>
    <row r="56" spans="1:14">
      <c r="A56" s="248"/>
      <c r="B56" s="244"/>
      <c r="C56" s="244"/>
      <c r="D56" s="244"/>
      <c r="E56" s="244"/>
      <c r="F56" s="244"/>
      <c r="G56" s="325"/>
      <c r="H56" s="326" t="s">
        <v>520</v>
      </c>
      <c r="I56" s="327">
        <v>2500059</v>
      </c>
      <c r="J56" s="328">
        <v>46652</v>
      </c>
      <c r="K56" s="329">
        <v>-22.2</v>
      </c>
      <c r="L56" s="330">
        <v>26255</v>
      </c>
      <c r="M56" s="331">
        <v>-18.399999999999999</v>
      </c>
      <c r="N56" s="332">
        <v>-3.8</v>
      </c>
    </row>
    <row r="57" spans="1:14">
      <c r="A57" s="248"/>
      <c r="B57" s="244"/>
      <c r="C57" s="244"/>
      <c r="D57" s="244"/>
      <c r="E57" s="244"/>
      <c r="F57" s="244"/>
      <c r="G57" s="310" t="s">
        <v>523</v>
      </c>
      <c r="H57" s="311"/>
      <c r="I57" s="319">
        <v>7336398</v>
      </c>
      <c r="J57" s="320">
        <v>138661</v>
      </c>
      <c r="K57" s="321">
        <v>79.3</v>
      </c>
      <c r="L57" s="322">
        <v>50880</v>
      </c>
      <c r="M57" s="323">
        <v>7</v>
      </c>
      <c r="N57" s="324">
        <v>72.3</v>
      </c>
    </row>
    <row r="58" spans="1:14">
      <c r="A58" s="248"/>
      <c r="B58" s="244"/>
      <c r="C58" s="244"/>
      <c r="D58" s="244"/>
      <c r="E58" s="244"/>
      <c r="F58" s="244"/>
      <c r="G58" s="325"/>
      <c r="H58" s="326" t="s">
        <v>520</v>
      </c>
      <c r="I58" s="327">
        <v>4477721</v>
      </c>
      <c r="J58" s="328">
        <v>84631</v>
      </c>
      <c r="K58" s="329">
        <v>81.400000000000006</v>
      </c>
      <c r="L58" s="330">
        <v>26879</v>
      </c>
      <c r="M58" s="331">
        <v>2.4</v>
      </c>
      <c r="N58" s="332">
        <v>79</v>
      </c>
    </row>
    <row r="59" spans="1:14">
      <c r="A59" s="248"/>
      <c r="B59" s="244"/>
      <c r="C59" s="244"/>
      <c r="D59" s="244"/>
      <c r="E59" s="244"/>
      <c r="F59" s="244"/>
      <c r="G59" s="310" t="s">
        <v>524</v>
      </c>
      <c r="H59" s="311"/>
      <c r="I59" s="319">
        <v>5651609</v>
      </c>
      <c r="J59" s="320">
        <v>107793</v>
      </c>
      <c r="K59" s="321">
        <v>-22.3</v>
      </c>
      <c r="L59" s="322">
        <v>63956</v>
      </c>
      <c r="M59" s="323">
        <v>25.7</v>
      </c>
      <c r="N59" s="324">
        <v>-48</v>
      </c>
    </row>
    <row r="60" spans="1:14">
      <c r="A60" s="248"/>
      <c r="B60" s="244"/>
      <c r="C60" s="244"/>
      <c r="D60" s="244"/>
      <c r="E60" s="244"/>
      <c r="F60" s="244"/>
      <c r="G60" s="325"/>
      <c r="H60" s="326" t="s">
        <v>520</v>
      </c>
      <c r="I60" s="333">
        <v>3025925</v>
      </c>
      <c r="J60" s="328">
        <v>57714</v>
      </c>
      <c r="K60" s="329">
        <v>-31.8</v>
      </c>
      <c r="L60" s="330">
        <v>29239</v>
      </c>
      <c r="M60" s="331">
        <v>8.8000000000000007</v>
      </c>
      <c r="N60" s="332">
        <v>-40.6</v>
      </c>
    </row>
    <row r="61" spans="1:14">
      <c r="A61" s="248"/>
      <c r="B61" s="244"/>
      <c r="C61" s="244"/>
      <c r="D61" s="244"/>
      <c r="E61" s="244"/>
      <c r="F61" s="244"/>
      <c r="G61" s="310" t="s">
        <v>525</v>
      </c>
      <c r="H61" s="334"/>
      <c r="I61" s="335">
        <v>5848846</v>
      </c>
      <c r="J61" s="336">
        <v>108870</v>
      </c>
      <c r="K61" s="337">
        <v>24</v>
      </c>
      <c r="L61" s="338">
        <v>56459</v>
      </c>
      <c r="M61" s="339">
        <v>6.6</v>
      </c>
      <c r="N61" s="324">
        <v>17.399999999999999</v>
      </c>
    </row>
    <row r="62" spans="1:14">
      <c r="A62" s="248"/>
      <c r="B62" s="244"/>
      <c r="C62" s="244"/>
      <c r="D62" s="244"/>
      <c r="E62" s="244"/>
      <c r="F62" s="244"/>
      <c r="G62" s="325"/>
      <c r="H62" s="326" t="s">
        <v>520</v>
      </c>
      <c r="I62" s="327">
        <v>3148659</v>
      </c>
      <c r="J62" s="328">
        <v>58707</v>
      </c>
      <c r="K62" s="329">
        <v>26.8</v>
      </c>
      <c r="L62" s="330">
        <v>29348</v>
      </c>
      <c r="M62" s="331">
        <v>2.6</v>
      </c>
      <c r="N62" s="332">
        <v>24.2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H3" sqref="H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7" t="s">
        <v>3</v>
      </c>
      <c r="D47" s="1137"/>
      <c r="E47" s="1138"/>
      <c r="F47" s="11">
        <v>13.61</v>
      </c>
      <c r="G47" s="12">
        <v>14.74</v>
      </c>
      <c r="H47" s="12">
        <v>17.86</v>
      </c>
      <c r="I47" s="12">
        <v>20.53</v>
      </c>
      <c r="J47" s="13">
        <v>17.98</v>
      </c>
    </row>
    <row r="48" spans="2:10" ht="57.75" customHeight="1">
      <c r="B48" s="14"/>
      <c r="C48" s="1139" t="s">
        <v>4</v>
      </c>
      <c r="D48" s="1139"/>
      <c r="E48" s="1140"/>
      <c r="F48" s="15">
        <v>1.67</v>
      </c>
      <c r="G48" s="16">
        <v>2.89</v>
      </c>
      <c r="H48" s="16">
        <v>2.83</v>
      </c>
      <c r="I48" s="16">
        <v>3.11</v>
      </c>
      <c r="J48" s="17">
        <v>2.14</v>
      </c>
    </row>
    <row r="49" spans="2:10" ht="57.75" customHeight="1" thickBot="1">
      <c r="B49" s="18"/>
      <c r="C49" s="1141" t="s">
        <v>5</v>
      </c>
      <c r="D49" s="1141"/>
      <c r="E49" s="1142"/>
      <c r="F49" s="19">
        <v>2.59</v>
      </c>
      <c r="G49" s="20">
        <v>2.94</v>
      </c>
      <c r="H49" s="20">
        <v>2.73</v>
      </c>
      <c r="I49" s="20">
        <v>2.99</v>
      </c>
      <c r="J49" s="21" t="s">
        <v>532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44" sqref="I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49" t="s">
        <v>533</v>
      </c>
      <c r="D34" s="1149"/>
      <c r="E34" s="1150"/>
      <c r="F34" s="32">
        <v>4.32</v>
      </c>
      <c r="G34" s="33">
        <v>4.82</v>
      </c>
      <c r="H34" s="33">
        <v>5.61</v>
      </c>
      <c r="I34" s="33">
        <v>5.9</v>
      </c>
      <c r="J34" s="34">
        <v>6.41</v>
      </c>
      <c r="K34" s="22"/>
      <c r="L34" s="22"/>
      <c r="M34" s="22"/>
      <c r="N34" s="22"/>
      <c r="O34" s="22"/>
      <c r="P34" s="22"/>
    </row>
    <row r="35" spans="1:16" ht="39" customHeight="1">
      <c r="A35" s="22"/>
      <c r="B35" s="35"/>
      <c r="C35" s="1143" t="s">
        <v>534</v>
      </c>
      <c r="D35" s="1144"/>
      <c r="E35" s="1145"/>
      <c r="F35" s="36">
        <v>3.04</v>
      </c>
      <c r="G35" s="37">
        <v>3.33</v>
      </c>
      <c r="H35" s="37">
        <v>4.08</v>
      </c>
      <c r="I35" s="37">
        <v>4.1399999999999997</v>
      </c>
      <c r="J35" s="38">
        <v>4.67</v>
      </c>
      <c r="K35" s="22"/>
      <c r="L35" s="22"/>
      <c r="M35" s="22"/>
      <c r="N35" s="22"/>
      <c r="O35" s="22"/>
      <c r="P35" s="22"/>
    </row>
    <row r="36" spans="1:16" ht="39" customHeight="1">
      <c r="A36" s="22"/>
      <c r="B36" s="35"/>
      <c r="C36" s="1143" t="s">
        <v>535</v>
      </c>
      <c r="D36" s="1144"/>
      <c r="E36" s="1145"/>
      <c r="F36" s="36">
        <v>1.67</v>
      </c>
      <c r="G36" s="37">
        <v>2.89</v>
      </c>
      <c r="H36" s="37">
        <v>2.83</v>
      </c>
      <c r="I36" s="37">
        <v>3.11</v>
      </c>
      <c r="J36" s="38">
        <v>2.14</v>
      </c>
      <c r="K36" s="22"/>
      <c r="L36" s="22"/>
      <c r="M36" s="22"/>
      <c r="N36" s="22"/>
      <c r="O36" s="22"/>
      <c r="P36" s="22"/>
    </row>
    <row r="37" spans="1:16" ht="39" customHeight="1">
      <c r="A37" s="22"/>
      <c r="B37" s="35"/>
      <c r="C37" s="1143" t="s">
        <v>536</v>
      </c>
      <c r="D37" s="1144"/>
      <c r="E37" s="1145"/>
      <c r="F37" s="36">
        <v>0</v>
      </c>
      <c r="G37" s="37">
        <v>0</v>
      </c>
      <c r="H37" s="37">
        <v>0</v>
      </c>
      <c r="I37" s="37">
        <v>0.75</v>
      </c>
      <c r="J37" s="38">
        <v>0.95</v>
      </c>
      <c r="K37" s="22"/>
      <c r="L37" s="22"/>
      <c r="M37" s="22"/>
      <c r="N37" s="22"/>
      <c r="O37" s="22"/>
      <c r="P37" s="22"/>
    </row>
    <row r="38" spans="1:16" ht="39" customHeight="1">
      <c r="A38" s="22"/>
      <c r="B38" s="35"/>
      <c r="C38" s="1143" t="s">
        <v>537</v>
      </c>
      <c r="D38" s="1144"/>
      <c r="E38" s="1145"/>
      <c r="F38" s="36">
        <v>0</v>
      </c>
      <c r="G38" s="37">
        <v>0.41</v>
      </c>
      <c r="H38" s="37">
        <v>0.24</v>
      </c>
      <c r="I38" s="37">
        <v>0.45</v>
      </c>
      <c r="J38" s="38">
        <v>0.46</v>
      </c>
      <c r="K38" s="22"/>
      <c r="L38" s="22"/>
      <c r="M38" s="22"/>
      <c r="N38" s="22"/>
      <c r="O38" s="22"/>
      <c r="P38" s="22"/>
    </row>
    <row r="39" spans="1:16" ht="39" customHeight="1">
      <c r="A39" s="22"/>
      <c r="B39" s="35"/>
      <c r="C39" s="1143" t="s">
        <v>538</v>
      </c>
      <c r="D39" s="1144"/>
      <c r="E39" s="1145"/>
      <c r="F39" s="36">
        <v>0.08</v>
      </c>
      <c r="G39" s="37">
        <v>7.0000000000000007E-2</v>
      </c>
      <c r="H39" s="37">
        <v>7.0000000000000007E-2</v>
      </c>
      <c r="I39" s="37">
        <v>0.1</v>
      </c>
      <c r="J39" s="38">
        <v>0.06</v>
      </c>
      <c r="K39" s="22"/>
      <c r="L39" s="22"/>
      <c r="M39" s="22"/>
      <c r="N39" s="22"/>
      <c r="O39" s="22"/>
      <c r="P39" s="22"/>
    </row>
    <row r="40" spans="1:16" ht="39" customHeight="1">
      <c r="A40" s="22"/>
      <c r="B40" s="35"/>
      <c r="C40" s="1143" t="s">
        <v>539</v>
      </c>
      <c r="D40" s="1144"/>
      <c r="E40" s="1145"/>
      <c r="F40" s="36">
        <v>0</v>
      </c>
      <c r="G40" s="37">
        <v>0</v>
      </c>
      <c r="H40" s="37">
        <v>0</v>
      </c>
      <c r="I40" s="37">
        <v>0</v>
      </c>
      <c r="J40" s="38">
        <v>0</v>
      </c>
      <c r="K40" s="22"/>
      <c r="L40" s="22"/>
      <c r="M40" s="22"/>
      <c r="N40" s="22"/>
      <c r="O40" s="22"/>
      <c r="P40" s="22"/>
    </row>
    <row r="41" spans="1:16" ht="39" customHeight="1">
      <c r="A41" s="22"/>
      <c r="B41" s="35"/>
      <c r="C41" s="1143" t="s">
        <v>540</v>
      </c>
      <c r="D41" s="1144"/>
      <c r="E41" s="1145"/>
      <c r="F41" s="36" t="s">
        <v>488</v>
      </c>
      <c r="G41" s="37" t="s">
        <v>488</v>
      </c>
      <c r="H41" s="37" t="s">
        <v>488</v>
      </c>
      <c r="I41" s="37" t="s">
        <v>488</v>
      </c>
      <c r="J41" s="38">
        <v>0</v>
      </c>
      <c r="K41" s="22"/>
      <c r="L41" s="22"/>
      <c r="M41" s="22"/>
      <c r="N41" s="22"/>
      <c r="O41" s="22"/>
      <c r="P41" s="22"/>
    </row>
    <row r="42" spans="1:16" ht="39" customHeight="1">
      <c r="A42" s="22"/>
      <c r="B42" s="39"/>
      <c r="C42" s="1143" t="s">
        <v>541</v>
      </c>
      <c r="D42" s="1144"/>
      <c r="E42" s="1145"/>
      <c r="F42" s="36" t="s">
        <v>488</v>
      </c>
      <c r="G42" s="37" t="s">
        <v>488</v>
      </c>
      <c r="H42" s="37" t="s">
        <v>488</v>
      </c>
      <c r="I42" s="37" t="s">
        <v>488</v>
      </c>
      <c r="J42" s="38" t="s">
        <v>488</v>
      </c>
      <c r="K42" s="22"/>
      <c r="L42" s="22"/>
      <c r="M42" s="22"/>
      <c r="N42" s="22"/>
      <c r="O42" s="22"/>
      <c r="P42" s="22"/>
    </row>
    <row r="43" spans="1:16" ht="39" customHeight="1" thickBot="1">
      <c r="A43" s="22"/>
      <c r="B43" s="40"/>
      <c r="C43" s="1146" t="s">
        <v>542</v>
      </c>
      <c r="D43" s="1147"/>
      <c r="E43" s="1148"/>
      <c r="F43" s="41">
        <v>0.14000000000000001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9" t="s">
        <v>11</v>
      </c>
      <c r="C45" s="1160"/>
      <c r="D45" s="58"/>
      <c r="E45" s="1165" t="s">
        <v>12</v>
      </c>
      <c r="F45" s="1165"/>
      <c r="G45" s="1165"/>
      <c r="H45" s="1165"/>
      <c r="I45" s="1165"/>
      <c r="J45" s="1166"/>
      <c r="K45" s="59">
        <v>4962</v>
      </c>
      <c r="L45" s="60">
        <v>4865</v>
      </c>
      <c r="M45" s="60">
        <v>5006</v>
      </c>
      <c r="N45" s="60">
        <v>4999</v>
      </c>
      <c r="O45" s="61">
        <v>5127</v>
      </c>
      <c r="P45" s="48"/>
      <c r="Q45" s="48"/>
      <c r="R45" s="48"/>
      <c r="S45" s="48"/>
      <c r="T45" s="48"/>
      <c r="U45" s="48"/>
    </row>
    <row r="46" spans="1:21" ht="30.75" customHeight="1">
      <c r="A46" s="48"/>
      <c r="B46" s="1161"/>
      <c r="C46" s="1162"/>
      <c r="D46" s="62"/>
      <c r="E46" s="1153" t="s">
        <v>13</v>
      </c>
      <c r="F46" s="1153"/>
      <c r="G46" s="1153"/>
      <c r="H46" s="1153"/>
      <c r="I46" s="1153"/>
      <c r="J46" s="1154"/>
      <c r="K46" s="63" t="s">
        <v>488</v>
      </c>
      <c r="L46" s="64" t="s">
        <v>488</v>
      </c>
      <c r="M46" s="64" t="s">
        <v>488</v>
      </c>
      <c r="N46" s="64" t="s">
        <v>488</v>
      </c>
      <c r="O46" s="65" t="s">
        <v>488</v>
      </c>
      <c r="P46" s="48"/>
      <c r="Q46" s="48"/>
      <c r="R46" s="48"/>
      <c r="S46" s="48"/>
      <c r="T46" s="48"/>
      <c r="U46" s="48"/>
    </row>
    <row r="47" spans="1:21" ht="30.75" customHeight="1">
      <c r="A47" s="48"/>
      <c r="B47" s="1161"/>
      <c r="C47" s="1162"/>
      <c r="D47" s="62"/>
      <c r="E47" s="1153" t="s">
        <v>14</v>
      </c>
      <c r="F47" s="1153"/>
      <c r="G47" s="1153"/>
      <c r="H47" s="1153"/>
      <c r="I47" s="1153"/>
      <c r="J47" s="1154"/>
      <c r="K47" s="63" t="s">
        <v>488</v>
      </c>
      <c r="L47" s="64" t="s">
        <v>488</v>
      </c>
      <c r="M47" s="64" t="s">
        <v>488</v>
      </c>
      <c r="N47" s="64" t="s">
        <v>488</v>
      </c>
      <c r="O47" s="65" t="s">
        <v>488</v>
      </c>
      <c r="P47" s="48"/>
      <c r="Q47" s="48"/>
      <c r="R47" s="48"/>
      <c r="S47" s="48"/>
      <c r="T47" s="48"/>
      <c r="U47" s="48"/>
    </row>
    <row r="48" spans="1:21" ht="30.75" customHeight="1">
      <c r="A48" s="48"/>
      <c r="B48" s="1161"/>
      <c r="C48" s="1162"/>
      <c r="D48" s="62"/>
      <c r="E48" s="1153" t="s">
        <v>15</v>
      </c>
      <c r="F48" s="1153"/>
      <c r="G48" s="1153"/>
      <c r="H48" s="1153"/>
      <c r="I48" s="1153"/>
      <c r="J48" s="1154"/>
      <c r="K48" s="63">
        <v>1303</v>
      </c>
      <c r="L48" s="64">
        <v>1290</v>
      </c>
      <c r="M48" s="64">
        <v>1300</v>
      </c>
      <c r="N48" s="64">
        <v>1266</v>
      </c>
      <c r="O48" s="65">
        <v>1237</v>
      </c>
      <c r="P48" s="48"/>
      <c r="Q48" s="48"/>
      <c r="R48" s="48"/>
      <c r="S48" s="48"/>
      <c r="T48" s="48"/>
      <c r="U48" s="48"/>
    </row>
    <row r="49" spans="1:21" ht="30.75" customHeight="1">
      <c r="A49" s="48"/>
      <c r="B49" s="1161"/>
      <c r="C49" s="1162"/>
      <c r="D49" s="62"/>
      <c r="E49" s="1153" t="s">
        <v>16</v>
      </c>
      <c r="F49" s="1153"/>
      <c r="G49" s="1153"/>
      <c r="H49" s="1153"/>
      <c r="I49" s="1153"/>
      <c r="J49" s="1154"/>
      <c r="K49" s="63" t="s">
        <v>488</v>
      </c>
      <c r="L49" s="64" t="s">
        <v>488</v>
      </c>
      <c r="M49" s="64" t="s">
        <v>488</v>
      </c>
      <c r="N49" s="64" t="s">
        <v>488</v>
      </c>
      <c r="O49" s="65" t="s">
        <v>488</v>
      </c>
      <c r="P49" s="48"/>
      <c r="Q49" s="48"/>
      <c r="R49" s="48"/>
      <c r="S49" s="48"/>
      <c r="T49" s="48"/>
      <c r="U49" s="48"/>
    </row>
    <row r="50" spans="1:21" ht="30.75" customHeight="1">
      <c r="A50" s="48"/>
      <c r="B50" s="1161"/>
      <c r="C50" s="1162"/>
      <c r="D50" s="62"/>
      <c r="E50" s="1153" t="s">
        <v>17</v>
      </c>
      <c r="F50" s="1153"/>
      <c r="G50" s="1153"/>
      <c r="H50" s="1153"/>
      <c r="I50" s="1153"/>
      <c r="J50" s="1154"/>
      <c r="K50" s="63">
        <v>118</v>
      </c>
      <c r="L50" s="64">
        <v>115</v>
      </c>
      <c r="M50" s="64">
        <v>113</v>
      </c>
      <c r="N50" s="64">
        <v>112</v>
      </c>
      <c r="O50" s="65">
        <v>111</v>
      </c>
      <c r="P50" s="48"/>
      <c r="Q50" s="48"/>
      <c r="R50" s="48"/>
      <c r="S50" s="48"/>
      <c r="T50" s="48"/>
      <c r="U50" s="48"/>
    </row>
    <row r="51" spans="1:21" ht="30.75" customHeight="1">
      <c r="A51" s="48"/>
      <c r="B51" s="1163"/>
      <c r="C51" s="1164"/>
      <c r="D51" s="66"/>
      <c r="E51" s="1153" t="s">
        <v>18</v>
      </c>
      <c r="F51" s="1153"/>
      <c r="G51" s="1153"/>
      <c r="H51" s="1153"/>
      <c r="I51" s="1153"/>
      <c r="J51" s="1154"/>
      <c r="K51" s="63" t="s">
        <v>488</v>
      </c>
      <c r="L51" s="64" t="s">
        <v>488</v>
      </c>
      <c r="M51" s="64" t="s">
        <v>488</v>
      </c>
      <c r="N51" s="64" t="s">
        <v>488</v>
      </c>
      <c r="O51" s="65" t="s">
        <v>488</v>
      </c>
      <c r="P51" s="48"/>
      <c r="Q51" s="48"/>
      <c r="R51" s="48"/>
      <c r="S51" s="48"/>
      <c r="T51" s="48"/>
      <c r="U51" s="48"/>
    </row>
    <row r="52" spans="1:21" ht="30.75" customHeight="1">
      <c r="A52" s="48"/>
      <c r="B52" s="1151" t="s">
        <v>19</v>
      </c>
      <c r="C52" s="1152"/>
      <c r="D52" s="66"/>
      <c r="E52" s="1153" t="s">
        <v>20</v>
      </c>
      <c r="F52" s="1153"/>
      <c r="G52" s="1153"/>
      <c r="H52" s="1153"/>
      <c r="I52" s="1153"/>
      <c r="J52" s="1154"/>
      <c r="K52" s="63">
        <v>4359</v>
      </c>
      <c r="L52" s="64">
        <v>4447</v>
      </c>
      <c r="M52" s="64">
        <v>4673</v>
      </c>
      <c r="N52" s="64">
        <v>4597</v>
      </c>
      <c r="O52" s="65">
        <v>4729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2024</v>
      </c>
      <c r="L53" s="69">
        <v>1823</v>
      </c>
      <c r="M53" s="69">
        <v>1746</v>
      </c>
      <c r="N53" s="69">
        <v>1780</v>
      </c>
      <c r="O53" s="70">
        <v>1746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7" t="s">
        <v>24</v>
      </c>
      <c r="C41" s="1168"/>
      <c r="D41" s="81"/>
      <c r="E41" s="1173" t="s">
        <v>25</v>
      </c>
      <c r="F41" s="1173"/>
      <c r="G41" s="1173"/>
      <c r="H41" s="1174"/>
      <c r="I41" s="82">
        <v>39024</v>
      </c>
      <c r="J41" s="83">
        <v>37711</v>
      </c>
      <c r="K41" s="83">
        <v>35219</v>
      </c>
      <c r="L41" s="83">
        <v>33720</v>
      </c>
      <c r="M41" s="84">
        <v>31519</v>
      </c>
    </row>
    <row r="42" spans="2:13" ht="27.75" customHeight="1">
      <c r="B42" s="1169"/>
      <c r="C42" s="1170"/>
      <c r="D42" s="85"/>
      <c r="E42" s="1175" t="s">
        <v>26</v>
      </c>
      <c r="F42" s="1175"/>
      <c r="G42" s="1175"/>
      <c r="H42" s="1176"/>
      <c r="I42" s="86">
        <v>540</v>
      </c>
      <c r="J42" s="87">
        <v>460</v>
      </c>
      <c r="K42" s="87">
        <v>377</v>
      </c>
      <c r="L42" s="87">
        <v>292</v>
      </c>
      <c r="M42" s="88">
        <v>203</v>
      </c>
    </row>
    <row r="43" spans="2:13" ht="27.75" customHeight="1">
      <c r="B43" s="1169"/>
      <c r="C43" s="1170"/>
      <c r="D43" s="85"/>
      <c r="E43" s="1175" t="s">
        <v>27</v>
      </c>
      <c r="F43" s="1175"/>
      <c r="G43" s="1175"/>
      <c r="H43" s="1176"/>
      <c r="I43" s="86">
        <v>15895</v>
      </c>
      <c r="J43" s="87">
        <v>16430</v>
      </c>
      <c r="K43" s="87">
        <v>16045</v>
      </c>
      <c r="L43" s="87">
        <v>15774</v>
      </c>
      <c r="M43" s="88">
        <v>15137</v>
      </c>
    </row>
    <row r="44" spans="2:13" ht="27.75" customHeight="1">
      <c r="B44" s="1169"/>
      <c r="C44" s="1170"/>
      <c r="D44" s="85"/>
      <c r="E44" s="1175" t="s">
        <v>28</v>
      </c>
      <c r="F44" s="1175"/>
      <c r="G44" s="1175"/>
      <c r="H44" s="1176"/>
      <c r="I44" s="86" t="s">
        <v>488</v>
      </c>
      <c r="J44" s="87" t="s">
        <v>488</v>
      </c>
      <c r="K44" s="87" t="s">
        <v>488</v>
      </c>
      <c r="L44" s="87" t="s">
        <v>488</v>
      </c>
      <c r="M44" s="88" t="s">
        <v>488</v>
      </c>
    </row>
    <row r="45" spans="2:13" ht="27.75" customHeight="1">
      <c r="B45" s="1169"/>
      <c r="C45" s="1170"/>
      <c r="D45" s="85"/>
      <c r="E45" s="1175" t="s">
        <v>29</v>
      </c>
      <c r="F45" s="1175"/>
      <c r="G45" s="1175"/>
      <c r="H45" s="1176"/>
      <c r="I45" s="86">
        <v>7482</v>
      </c>
      <c r="J45" s="87">
        <v>7350</v>
      </c>
      <c r="K45" s="87">
        <v>7493</v>
      </c>
      <c r="L45" s="87">
        <v>7648</v>
      </c>
      <c r="M45" s="88">
        <v>7361</v>
      </c>
    </row>
    <row r="46" spans="2:13" ht="27.75" customHeight="1">
      <c r="B46" s="1169"/>
      <c r="C46" s="1170"/>
      <c r="D46" s="85"/>
      <c r="E46" s="1175" t="s">
        <v>30</v>
      </c>
      <c r="F46" s="1175"/>
      <c r="G46" s="1175"/>
      <c r="H46" s="1176"/>
      <c r="I46" s="86">
        <v>356</v>
      </c>
      <c r="J46" s="87">
        <v>77</v>
      </c>
      <c r="K46" s="87">
        <v>220</v>
      </c>
      <c r="L46" s="87">
        <v>310</v>
      </c>
      <c r="M46" s="88">
        <v>309</v>
      </c>
    </row>
    <row r="47" spans="2:13" ht="27.75" customHeight="1">
      <c r="B47" s="1169"/>
      <c r="C47" s="1170"/>
      <c r="D47" s="85"/>
      <c r="E47" s="1175" t="s">
        <v>31</v>
      </c>
      <c r="F47" s="1175"/>
      <c r="G47" s="1175"/>
      <c r="H47" s="1176"/>
      <c r="I47" s="86" t="s">
        <v>488</v>
      </c>
      <c r="J47" s="87" t="s">
        <v>488</v>
      </c>
      <c r="K47" s="87" t="s">
        <v>488</v>
      </c>
      <c r="L47" s="87" t="s">
        <v>488</v>
      </c>
      <c r="M47" s="88" t="s">
        <v>488</v>
      </c>
    </row>
    <row r="48" spans="2:13" ht="27.75" customHeight="1">
      <c r="B48" s="1171"/>
      <c r="C48" s="1172"/>
      <c r="D48" s="85"/>
      <c r="E48" s="1175" t="s">
        <v>32</v>
      </c>
      <c r="F48" s="1175"/>
      <c r="G48" s="1175"/>
      <c r="H48" s="1176"/>
      <c r="I48" s="86" t="s">
        <v>488</v>
      </c>
      <c r="J48" s="87" t="s">
        <v>488</v>
      </c>
      <c r="K48" s="87" t="s">
        <v>488</v>
      </c>
      <c r="L48" s="87" t="s">
        <v>488</v>
      </c>
      <c r="M48" s="88" t="s">
        <v>488</v>
      </c>
    </row>
    <row r="49" spans="2:13" ht="27.75" customHeight="1">
      <c r="B49" s="1177" t="s">
        <v>33</v>
      </c>
      <c r="C49" s="1178"/>
      <c r="D49" s="89"/>
      <c r="E49" s="1175" t="s">
        <v>34</v>
      </c>
      <c r="F49" s="1175"/>
      <c r="G49" s="1175"/>
      <c r="H49" s="1176"/>
      <c r="I49" s="86">
        <v>9665</v>
      </c>
      <c r="J49" s="87">
        <v>9888</v>
      </c>
      <c r="K49" s="87">
        <v>10620</v>
      </c>
      <c r="L49" s="87">
        <v>10315</v>
      </c>
      <c r="M49" s="88">
        <v>7624</v>
      </c>
    </row>
    <row r="50" spans="2:13" ht="27.75" customHeight="1">
      <c r="B50" s="1169"/>
      <c r="C50" s="1170"/>
      <c r="D50" s="85"/>
      <c r="E50" s="1175" t="s">
        <v>35</v>
      </c>
      <c r="F50" s="1175"/>
      <c r="G50" s="1175"/>
      <c r="H50" s="1176"/>
      <c r="I50" s="86">
        <v>5446</v>
      </c>
      <c r="J50" s="87">
        <v>5642</v>
      </c>
      <c r="K50" s="87">
        <v>5400</v>
      </c>
      <c r="L50" s="87">
        <v>5208</v>
      </c>
      <c r="M50" s="88">
        <v>4881</v>
      </c>
    </row>
    <row r="51" spans="2:13" ht="27.75" customHeight="1">
      <c r="B51" s="1171"/>
      <c r="C51" s="1172"/>
      <c r="D51" s="85"/>
      <c r="E51" s="1175" t="s">
        <v>36</v>
      </c>
      <c r="F51" s="1175"/>
      <c r="G51" s="1175"/>
      <c r="H51" s="1176"/>
      <c r="I51" s="86">
        <v>35408</v>
      </c>
      <c r="J51" s="87">
        <v>36036</v>
      </c>
      <c r="K51" s="87">
        <v>35533</v>
      </c>
      <c r="L51" s="87">
        <v>34760</v>
      </c>
      <c r="M51" s="88">
        <v>34063</v>
      </c>
    </row>
    <row r="52" spans="2:13" ht="27.75" customHeight="1" thickBot="1">
      <c r="B52" s="1179" t="s">
        <v>37</v>
      </c>
      <c r="C52" s="1180"/>
      <c r="D52" s="90"/>
      <c r="E52" s="1181" t="s">
        <v>38</v>
      </c>
      <c r="F52" s="1181"/>
      <c r="G52" s="1181"/>
      <c r="H52" s="1182"/>
      <c r="I52" s="91">
        <v>12777</v>
      </c>
      <c r="J52" s="92">
        <v>10462</v>
      </c>
      <c r="K52" s="92">
        <v>7801</v>
      </c>
      <c r="L52" s="92">
        <v>7461</v>
      </c>
      <c r="M52" s="93">
        <v>7961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96101</v>
      </c>
      <c r="E3" s="116"/>
      <c r="F3" s="117">
        <v>58009</v>
      </c>
      <c r="G3" s="118"/>
      <c r="H3" s="119"/>
    </row>
    <row r="4" spans="1:8">
      <c r="A4" s="120"/>
      <c r="B4" s="121"/>
      <c r="C4" s="122"/>
      <c r="D4" s="123">
        <v>44553</v>
      </c>
      <c r="E4" s="124"/>
      <c r="F4" s="125">
        <v>32190</v>
      </c>
      <c r="G4" s="126"/>
      <c r="H4" s="127"/>
    </row>
    <row r="5" spans="1:8">
      <c r="A5" s="108" t="s">
        <v>521</v>
      </c>
      <c r="B5" s="113"/>
      <c r="C5" s="114"/>
      <c r="D5" s="115">
        <v>124460</v>
      </c>
      <c r="E5" s="116"/>
      <c r="F5" s="117">
        <v>61882</v>
      </c>
      <c r="G5" s="118"/>
      <c r="H5" s="119"/>
    </row>
    <row r="6" spans="1:8">
      <c r="A6" s="120"/>
      <c r="B6" s="121"/>
      <c r="C6" s="122"/>
      <c r="D6" s="123">
        <v>59983</v>
      </c>
      <c r="E6" s="124"/>
      <c r="F6" s="125">
        <v>32175</v>
      </c>
      <c r="G6" s="126"/>
      <c r="H6" s="127"/>
    </row>
    <row r="7" spans="1:8">
      <c r="A7" s="108" t="s">
        <v>522</v>
      </c>
      <c r="B7" s="113"/>
      <c r="C7" s="114"/>
      <c r="D7" s="115">
        <v>77335</v>
      </c>
      <c r="E7" s="116"/>
      <c r="F7" s="117">
        <v>47569</v>
      </c>
      <c r="G7" s="118"/>
      <c r="H7" s="119"/>
    </row>
    <row r="8" spans="1:8">
      <c r="A8" s="120"/>
      <c r="B8" s="121"/>
      <c r="C8" s="122"/>
      <c r="D8" s="123">
        <v>46652</v>
      </c>
      <c r="E8" s="124"/>
      <c r="F8" s="125">
        <v>26255</v>
      </c>
      <c r="G8" s="126"/>
      <c r="H8" s="127"/>
    </row>
    <row r="9" spans="1:8">
      <c r="A9" s="108" t="s">
        <v>523</v>
      </c>
      <c r="B9" s="113"/>
      <c r="C9" s="114"/>
      <c r="D9" s="115">
        <v>138661</v>
      </c>
      <c r="E9" s="116"/>
      <c r="F9" s="117">
        <v>50880</v>
      </c>
      <c r="G9" s="118"/>
      <c r="H9" s="119"/>
    </row>
    <row r="10" spans="1:8">
      <c r="A10" s="120"/>
      <c r="B10" s="121"/>
      <c r="C10" s="122"/>
      <c r="D10" s="123">
        <v>84631</v>
      </c>
      <c r="E10" s="124"/>
      <c r="F10" s="125">
        <v>26879</v>
      </c>
      <c r="G10" s="126"/>
      <c r="H10" s="127"/>
    </row>
    <row r="11" spans="1:8">
      <c r="A11" s="108" t="s">
        <v>524</v>
      </c>
      <c r="B11" s="113"/>
      <c r="C11" s="114"/>
      <c r="D11" s="115">
        <v>107793</v>
      </c>
      <c r="E11" s="116"/>
      <c r="F11" s="117">
        <v>63956</v>
      </c>
      <c r="G11" s="118"/>
      <c r="H11" s="119"/>
    </row>
    <row r="12" spans="1:8">
      <c r="A12" s="120"/>
      <c r="B12" s="121"/>
      <c r="C12" s="128"/>
      <c r="D12" s="123">
        <v>57714</v>
      </c>
      <c r="E12" s="124"/>
      <c r="F12" s="125">
        <v>29239</v>
      </c>
      <c r="G12" s="126"/>
      <c r="H12" s="127"/>
    </row>
    <row r="13" spans="1:8">
      <c r="A13" s="108"/>
      <c r="B13" s="113"/>
      <c r="C13" s="129"/>
      <c r="D13" s="130">
        <v>108870</v>
      </c>
      <c r="E13" s="131"/>
      <c r="F13" s="132">
        <v>56459</v>
      </c>
      <c r="G13" s="133"/>
      <c r="H13" s="119"/>
    </row>
    <row r="14" spans="1:8">
      <c r="A14" s="120"/>
      <c r="B14" s="121"/>
      <c r="C14" s="122"/>
      <c r="D14" s="123">
        <v>58707</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1.67</v>
      </c>
      <c r="C19" s="134">
        <f>ROUND(VALUE(SUBSTITUTE(実質収支比率等に係る経年分析!G$48,"▲","-")),2)</f>
        <v>2.89</v>
      </c>
      <c r="D19" s="134">
        <f>ROUND(VALUE(SUBSTITUTE(実質収支比率等に係る経年分析!H$48,"▲","-")),2)</f>
        <v>2.83</v>
      </c>
      <c r="E19" s="134">
        <f>ROUND(VALUE(SUBSTITUTE(実質収支比率等に係る経年分析!I$48,"▲","-")),2)</f>
        <v>3.11</v>
      </c>
      <c r="F19" s="134">
        <f>ROUND(VALUE(SUBSTITUTE(実質収支比率等に係る経年分析!J$48,"▲","-")),2)</f>
        <v>2.14</v>
      </c>
    </row>
    <row r="20" spans="1:11">
      <c r="A20" s="134" t="s">
        <v>43</v>
      </c>
      <c r="B20" s="134">
        <f>ROUND(VALUE(SUBSTITUTE(実質収支比率等に係る経年分析!F$47,"▲","-")),2)</f>
        <v>13.61</v>
      </c>
      <c r="C20" s="134">
        <f>ROUND(VALUE(SUBSTITUTE(実質収支比率等に係る経年分析!G$47,"▲","-")),2)</f>
        <v>14.74</v>
      </c>
      <c r="D20" s="134">
        <f>ROUND(VALUE(SUBSTITUTE(実質収支比率等に係る経年分析!H$47,"▲","-")),2)</f>
        <v>17.86</v>
      </c>
      <c r="E20" s="134">
        <f>ROUND(VALUE(SUBSTITUTE(実質収支比率等に係る経年分析!I$47,"▲","-")),2)</f>
        <v>20.53</v>
      </c>
      <c r="F20" s="134">
        <f>ROUND(VALUE(SUBSTITUTE(実質収支比率等に係る経年分析!J$47,"▲","-")),2)</f>
        <v>17.98</v>
      </c>
    </row>
    <row r="21" spans="1:11">
      <c r="A21" s="134" t="s">
        <v>44</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2.73</v>
      </c>
      <c r="E21" s="134">
        <f>IF(ISNUMBER(VALUE(SUBSTITUTE(実質収支比率等に係る経年分析!I$49,"▲","-"))),ROUND(VALUE(SUBSTITUTE(実質収支比率等に係る経年分析!I$49,"▲","-")),2),NA())</f>
        <v>2.99</v>
      </c>
      <c r="F21" s="134">
        <f>IF(ISNUMBER(VALUE(SUBSTITUTE(実質収支比率等に係る経年分析!J$49,"▲","-"))),ROUND(VALUE(SUBSTITUTE(実質収支比率等に係る経年分析!J$49,"▲","-")),2),NA())</f>
        <v>-3.36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休日急患診療事業特別会計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国民健康保険事業（事業勘定）特別会計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4359</v>
      </c>
      <c r="E42" s="136"/>
      <c r="F42" s="136"/>
      <c r="G42" s="136">
        <f>'実質公債費比率（分子）の構造'!L$52</f>
        <v>4447</v>
      </c>
      <c r="H42" s="136"/>
      <c r="I42" s="136"/>
      <c r="J42" s="136">
        <f>'実質公債費比率（分子）の構造'!M$52</f>
        <v>4673</v>
      </c>
      <c r="K42" s="136"/>
      <c r="L42" s="136"/>
      <c r="M42" s="136">
        <f>'実質公債費比率（分子）の構造'!N$52</f>
        <v>4597</v>
      </c>
      <c r="N42" s="136"/>
      <c r="O42" s="136"/>
      <c r="P42" s="136">
        <f>'実質公債費比率（分子）の構造'!O$52</f>
        <v>4729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118</v>
      </c>
      <c r="C44" s="136"/>
      <c r="D44" s="136"/>
      <c r="E44" s="136">
        <f>'実質公債費比率（分子）の構造'!L$50</f>
        <v>115</v>
      </c>
      <c r="F44" s="136"/>
      <c r="G44" s="136"/>
      <c r="H44" s="136">
        <f>'実質公債費比率（分子）の構造'!M$50</f>
        <v>113</v>
      </c>
      <c r="I44" s="136"/>
      <c r="J44" s="136"/>
      <c r="K44" s="136">
        <f>'実質公債費比率（分子）の構造'!N$50</f>
        <v>112</v>
      </c>
      <c r="L44" s="136"/>
      <c r="M44" s="136"/>
      <c r="N44" s="136">
        <f>'実質公債費比率（分子）の構造'!O$50</f>
        <v>111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1303</v>
      </c>
      <c r="C46" s="136"/>
      <c r="D46" s="136"/>
      <c r="E46" s="136">
        <f>'実質公債費比率（分子）の構造'!L$48</f>
        <v>1290</v>
      </c>
      <c r="F46" s="136"/>
      <c r="G46" s="136"/>
      <c r="H46" s="136">
        <f>'実質公債費比率（分子）の構造'!M$48</f>
        <v>1300</v>
      </c>
      <c r="I46" s="136"/>
      <c r="J46" s="136"/>
      <c r="K46" s="136">
        <f>'実質公債費比率（分子）の構造'!N$48</f>
        <v>1266</v>
      </c>
      <c r="L46" s="136"/>
      <c r="M46" s="136"/>
      <c r="N46" s="136">
        <f>'実質公債費比率（分子）の構造'!O$48</f>
        <v>1237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4962</v>
      </c>
      <c r="C49" s="136"/>
      <c r="D49" s="136"/>
      <c r="E49" s="136">
        <f>'実質公債費比率（分子）の構造'!L$45</f>
        <v>4865</v>
      </c>
      <c r="F49" s="136"/>
      <c r="G49" s="136"/>
      <c r="H49" s="136">
        <f>'実質公債費比率（分子）の構造'!M$45</f>
        <v>5006</v>
      </c>
      <c r="I49" s="136"/>
      <c r="J49" s="136"/>
      <c r="K49" s="136">
        <f>'実質公債費比率（分子）の構造'!N$45</f>
        <v>4999</v>
      </c>
      <c r="L49" s="136"/>
      <c r="M49" s="136"/>
      <c r="N49" s="136">
        <f>'実質公債費比率（分子）の構造'!O$45</f>
        <v>5127</v>
      </c>
      <c r="O49" s="136"/>
      <c r="P49" s="136"/>
    </row>
    <row r="50" spans="1:16">
      <c r="A50" s="136" t="s">
        <v>59</v>
      </c>
      <c r="B50" s="136" t="e">
        <f>NA()</f>
        <v>#N/A</v>
      </c>
      <c r="C50" s="136">
        <f>IF(ISNUMBER('実質公債費比率（分子）の構造'!K$53),'実質公債費比率（分子）の構造'!K$53,NA())</f>
        <v>2024</v>
      </c>
      <c r="D50" s="136" t="e">
        <f>NA()</f>
        <v>#N/A</v>
      </c>
      <c r="E50" s="136" t="e">
        <f>NA()</f>
        <v>#N/A</v>
      </c>
      <c r="F50" s="136">
        <f>IF(ISNUMBER('実質公債費比率（分子）の構造'!L$53),'実質公債費比率（分子）の構造'!L$53,NA())</f>
        <v>1823</v>
      </c>
      <c r="G50" s="136" t="e">
        <f>NA()</f>
        <v>#N/A</v>
      </c>
      <c r="H50" s="136" t="e">
        <f>NA()</f>
        <v>#N/A</v>
      </c>
      <c r="I50" s="136">
        <f>IF(ISNUMBER('実質公債費比率（分子）の構造'!M$53),'実質公債費比率（分子）の構造'!M$53,NA())</f>
        <v>1746</v>
      </c>
      <c r="J50" s="136" t="e">
        <f>NA()</f>
        <v>#N/A</v>
      </c>
      <c r="K50" s="136" t="e">
        <f>NA()</f>
        <v>#N/A</v>
      </c>
      <c r="L50" s="136">
        <f>IF(ISNUMBER('実質公債費比率（分子）の構造'!N$53),'実質公債費比率（分子）の構造'!N$53,NA())</f>
        <v>1780</v>
      </c>
      <c r="M50" s="136" t="e">
        <f>NA()</f>
        <v>#N/A</v>
      </c>
      <c r="N50" s="136" t="e">
        <f>NA()</f>
        <v>#N/A</v>
      </c>
      <c r="O50" s="136">
        <f>IF(ISNUMBER('実質公債費比率（分子）の構造'!O$53),'実質公債費比率（分子）の構造'!O$53,NA())</f>
        <v>1746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35408</v>
      </c>
      <c r="E56" s="135"/>
      <c r="F56" s="135"/>
      <c r="G56" s="135">
        <f>'将来負担比率（分子）の構造'!J$51</f>
        <v>36036</v>
      </c>
      <c r="H56" s="135"/>
      <c r="I56" s="135"/>
      <c r="J56" s="135">
        <f>'将来負担比率（分子）の構造'!K$51</f>
        <v>35533</v>
      </c>
      <c r="K56" s="135"/>
      <c r="L56" s="135"/>
      <c r="M56" s="135">
        <f>'将来負担比率（分子）の構造'!L$51</f>
        <v>34760</v>
      </c>
      <c r="N56" s="135"/>
      <c r="O56" s="135"/>
      <c r="P56" s="135">
        <f>'将来負担比率（分子）の構造'!M$51</f>
        <v>34063</v>
      </c>
    </row>
    <row r="57" spans="1:16">
      <c r="A57" s="135" t="s">
        <v>35</v>
      </c>
      <c r="B57" s="135"/>
      <c r="C57" s="135"/>
      <c r="D57" s="135">
        <f>'将来負担比率（分子）の構造'!I$50</f>
        <v>5446</v>
      </c>
      <c r="E57" s="135"/>
      <c r="F57" s="135"/>
      <c r="G57" s="135">
        <f>'将来負担比率（分子）の構造'!J$50</f>
        <v>5642</v>
      </c>
      <c r="H57" s="135"/>
      <c r="I57" s="135"/>
      <c r="J57" s="135">
        <f>'将来負担比率（分子）の構造'!K$50</f>
        <v>5400</v>
      </c>
      <c r="K57" s="135"/>
      <c r="L57" s="135"/>
      <c r="M57" s="135">
        <f>'将来負担比率（分子）の構造'!L$50</f>
        <v>5208</v>
      </c>
      <c r="N57" s="135"/>
      <c r="O57" s="135"/>
      <c r="P57" s="135">
        <f>'将来負担比率（分子）の構造'!M$50</f>
        <v>4881</v>
      </c>
    </row>
    <row r="58" spans="1:16">
      <c r="A58" s="135" t="s">
        <v>34</v>
      </c>
      <c r="B58" s="135"/>
      <c r="C58" s="135"/>
      <c r="D58" s="135">
        <f>'将来負担比率（分子）の構造'!I$49</f>
        <v>9665</v>
      </c>
      <c r="E58" s="135"/>
      <c r="F58" s="135"/>
      <c r="G58" s="135">
        <f>'将来負担比率（分子）の構造'!J$49</f>
        <v>9888</v>
      </c>
      <c r="H58" s="135"/>
      <c r="I58" s="135"/>
      <c r="J58" s="135">
        <f>'将来負担比率（分子）の構造'!K$49</f>
        <v>10620</v>
      </c>
      <c r="K58" s="135"/>
      <c r="L58" s="135"/>
      <c r="M58" s="135">
        <f>'将来負担比率（分子）の構造'!L$49</f>
        <v>10315</v>
      </c>
      <c r="N58" s="135"/>
      <c r="O58" s="135"/>
      <c r="P58" s="135">
        <f>'将来負担比率（分子）の構造'!M$49</f>
        <v>7624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356</v>
      </c>
      <c r="C61" s="135"/>
      <c r="D61" s="135"/>
      <c r="E61" s="135">
        <f>'将来負担比率（分子）の構造'!J$46</f>
        <v>77</v>
      </c>
      <c r="F61" s="135"/>
      <c r="G61" s="135"/>
      <c r="H61" s="135">
        <f>'将来負担比率（分子）の構造'!K$46</f>
        <v>220</v>
      </c>
      <c r="I61" s="135"/>
      <c r="J61" s="135"/>
      <c r="K61" s="135">
        <f>'将来負担比率（分子）の構造'!L$46</f>
        <v>310</v>
      </c>
      <c r="L61" s="135"/>
      <c r="M61" s="135"/>
      <c r="N61" s="135">
        <f>'将来負担比率（分子）の構造'!M$46</f>
        <v>309</v>
      </c>
      <c r="O61" s="135"/>
      <c r="P61" s="135"/>
    </row>
    <row r="62" spans="1:16">
      <c r="A62" s="135" t="s">
        <v>29</v>
      </c>
      <c r="B62" s="135">
        <f>'将来負担比率（分子）の構造'!I$45</f>
        <v>7482</v>
      </c>
      <c r="C62" s="135"/>
      <c r="D62" s="135"/>
      <c r="E62" s="135">
        <f>'将来負担比率（分子）の構造'!J$45</f>
        <v>7350</v>
      </c>
      <c r="F62" s="135"/>
      <c r="G62" s="135"/>
      <c r="H62" s="135">
        <f>'将来負担比率（分子）の構造'!K$45</f>
        <v>7493</v>
      </c>
      <c r="I62" s="135"/>
      <c r="J62" s="135"/>
      <c r="K62" s="135">
        <f>'将来負担比率（分子）の構造'!L$45</f>
        <v>7648</v>
      </c>
      <c r="L62" s="135"/>
      <c r="M62" s="135"/>
      <c r="N62" s="135">
        <f>'将来負担比率（分子）の構造'!M$45</f>
        <v>7361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15895</v>
      </c>
      <c r="C64" s="135"/>
      <c r="D64" s="135"/>
      <c r="E64" s="135">
        <f>'将来負担比率（分子）の構造'!J$43</f>
        <v>16430</v>
      </c>
      <c r="F64" s="135"/>
      <c r="G64" s="135"/>
      <c r="H64" s="135">
        <f>'将来負担比率（分子）の構造'!K$43</f>
        <v>16045</v>
      </c>
      <c r="I64" s="135"/>
      <c r="J64" s="135"/>
      <c r="K64" s="135">
        <f>'将来負担比率（分子）の構造'!L$43</f>
        <v>15774</v>
      </c>
      <c r="L64" s="135"/>
      <c r="M64" s="135"/>
      <c r="N64" s="135">
        <f>'将来負担比率（分子）の構造'!M$43</f>
        <v>15137</v>
      </c>
      <c r="O64" s="135"/>
      <c r="P64" s="135"/>
    </row>
    <row r="65" spans="1:16">
      <c r="A65" s="135" t="s">
        <v>26</v>
      </c>
      <c r="B65" s="135">
        <f>'将来負担比率（分子）の構造'!I$42</f>
        <v>540</v>
      </c>
      <c r="C65" s="135"/>
      <c r="D65" s="135"/>
      <c r="E65" s="135">
        <f>'将来負担比率（分子）の構造'!J$42</f>
        <v>460</v>
      </c>
      <c r="F65" s="135"/>
      <c r="G65" s="135"/>
      <c r="H65" s="135">
        <f>'将来負担比率（分子）の構造'!K$42</f>
        <v>377</v>
      </c>
      <c r="I65" s="135"/>
      <c r="J65" s="135"/>
      <c r="K65" s="135">
        <f>'将来負担比率（分子）の構造'!L$42</f>
        <v>292</v>
      </c>
      <c r="L65" s="135"/>
      <c r="M65" s="135"/>
      <c r="N65" s="135">
        <f>'将来負担比率（分子）の構造'!M$42</f>
        <v>203</v>
      </c>
      <c r="O65" s="135"/>
      <c r="P65" s="135"/>
    </row>
    <row r="66" spans="1:16">
      <c r="A66" s="135" t="s">
        <v>25</v>
      </c>
      <c r="B66" s="135">
        <f>'将来負担比率（分子）の構造'!I$41</f>
        <v>39024</v>
      </c>
      <c r="C66" s="135"/>
      <c r="D66" s="135"/>
      <c r="E66" s="135">
        <f>'将来負担比率（分子）の構造'!J$41</f>
        <v>37711</v>
      </c>
      <c r="F66" s="135"/>
      <c r="G66" s="135"/>
      <c r="H66" s="135">
        <f>'将来負担比率（分子）の構造'!K$41</f>
        <v>35219</v>
      </c>
      <c r="I66" s="135"/>
      <c r="J66" s="135"/>
      <c r="K66" s="135">
        <f>'将来負担比率（分子）の構造'!L$41</f>
        <v>33720</v>
      </c>
      <c r="L66" s="135"/>
      <c r="M66" s="135"/>
      <c r="N66" s="135">
        <f>'将来負担比率（分子）の構造'!M$41</f>
        <v>31519</v>
      </c>
      <c r="O66" s="135"/>
      <c r="P66" s="135"/>
    </row>
    <row r="67" spans="1:16">
      <c r="A67" s="135" t="s">
        <v>63</v>
      </c>
      <c r="B67" s="135" t="e">
        <f>NA()</f>
        <v>#N/A</v>
      </c>
      <c r="C67" s="135">
        <f>IF(ISNUMBER('将来負担比率（分子）の構造'!I$52), IF('将来負担比率（分子）の構造'!I$52 &lt; 0, 0, '将来負担比率（分子）の構造'!I$52), NA())</f>
        <v>12777</v>
      </c>
      <c r="D67" s="135" t="e">
        <f>NA()</f>
        <v>#N/A</v>
      </c>
      <c r="E67" s="135" t="e">
        <f>NA()</f>
        <v>#N/A</v>
      </c>
      <c r="F67" s="135">
        <f>IF(ISNUMBER('将来負担比率（分子）の構造'!J$52), IF('将来負担比率（分子）の構造'!J$52 &lt; 0, 0, '将来負担比率（分子）の構造'!J$52), NA())</f>
        <v>10462</v>
      </c>
      <c r="G67" s="135" t="e">
        <f>NA()</f>
        <v>#N/A</v>
      </c>
      <c r="H67" s="135" t="e">
        <f>NA()</f>
        <v>#N/A</v>
      </c>
      <c r="I67" s="135">
        <f>IF(ISNUMBER('将来負担比率（分子）の構造'!K$52), IF('将来負担比率（分子）の構造'!K$52 &lt; 0, 0, '将来負担比率（分子）の構造'!K$52), NA())</f>
        <v>7801</v>
      </c>
      <c r="J67" s="135" t="e">
        <f>NA()</f>
        <v>#N/A</v>
      </c>
      <c r="K67" s="135" t="e">
        <f>NA()</f>
        <v>#N/A</v>
      </c>
      <c r="L67" s="135">
        <f>IF(ISNUMBER('将来負担比率（分子）の構造'!L$52), IF('将来負担比率（分子）の構造'!L$52 &lt; 0, 0, '将来負担比率（分子）の構造'!L$52), NA())</f>
        <v>7461</v>
      </c>
      <c r="M67" s="135" t="e">
        <f>NA()</f>
        <v>#N/A</v>
      </c>
      <c r="N67" s="135" t="e">
        <f>NA()</f>
        <v>#N/A</v>
      </c>
      <c r="O67" s="135">
        <f>IF(ISNUMBER('将来負担比率（分子）の構造'!M$52), IF('将来負担比率（分子）の構造'!M$52 &lt; 0, 0, '将来負担比率（分子）の構造'!M$52), NA())</f>
        <v>7961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cp:lastPrinted>2015-05-07T08:09:57Z</cp:lastPrinted>
  <dcterms:created xsi:type="dcterms:W3CDTF">2015-02-17T07:30:00Z</dcterms:created>
  <dcterms:modified xsi:type="dcterms:W3CDTF">2015-05-08T01:26:36Z</dcterms:modified>
</cp:coreProperties>
</file>