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1" i="9" l="1"/>
  <c r="BG40" i="9"/>
  <c r="BG39" i="9"/>
  <c r="BG38" i="9"/>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AM41" i="9"/>
  <c r="U41" i="9"/>
  <c r="C41" i="9"/>
  <c r="AM40" i="9"/>
  <c r="U40" i="9"/>
  <c r="C40" i="9"/>
  <c r="AM39" i="9"/>
  <c r="U39" i="9"/>
  <c r="C39" i="9"/>
  <c r="AM38" i="9"/>
  <c r="U38" i="9"/>
  <c r="C38" i="9"/>
  <c r="C37" i="9"/>
  <c r="C34" i="9"/>
  <c r="C35" i="9" s="1"/>
  <c r="C36" i="9" l="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AM35" i="9" s="1"/>
  <c r="AM36" i="9" s="1"/>
  <c r="AM37" i="9" s="1"/>
  <c r="BE34" i="9" l="1"/>
  <c r="BE35" i="9" s="1"/>
  <c r="BE36" i="9" s="1"/>
  <c r="BE37" i="9" s="1"/>
  <c r="BE38" i="9" s="1"/>
  <c r="BE39" i="9" s="1"/>
  <c r="BE40" i="9" s="1"/>
  <c r="BE41" i="9" s="1"/>
  <c r="BW34" i="9" l="1"/>
  <c r="BW35" i="9" s="1"/>
  <c r="BW36" i="9" s="1"/>
  <c r="BW37" i="9" s="1"/>
  <c r="BW38" i="9" s="1"/>
  <c r="BW39" i="9" s="1"/>
  <c r="BW40" i="9" s="1"/>
  <c r="BW41" i="9" s="1"/>
  <c r="BW42" i="9" s="1"/>
  <c r="BW43" i="9" s="1"/>
  <c r="CO34" i="9" l="1"/>
  <c r="CO35" i="9" s="1"/>
  <c r="CO36" i="9" s="1"/>
  <c r="CO37" i="9" s="1"/>
  <c r="CO38" i="9" s="1"/>
  <c r="CO39" i="9" s="1"/>
  <c r="CO40" i="9" s="1"/>
  <c r="CO41" i="9" s="1"/>
  <c r="CO42" i="9" s="1"/>
</calcChain>
</file>

<file path=xl/sharedStrings.xml><?xml version="1.0" encoding="utf-8"?>
<sst xmlns="http://schemas.openxmlformats.org/spreadsheetml/2006/main" count="1017" uniqueCount="571">
  <si>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</si>
  <si>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</si>
  <si>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</si>
  <si>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</si>
  <si>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</si>
  <si>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</si>
  <si>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</si>
  <si>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</si>
  <si>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</si>
  <si>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</si>
  <si>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</si>
  <si>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</si>
  <si>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</si>
  <si>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</si>
  <si>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</si>
  <si>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</si>
  <si>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</si>
  <si>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</si>
  <si>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</si>
  <si>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</si>
  <si>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</si>
  <si>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</si>
  <si>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</si>
  <si>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</si>
  <si>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</si>
  <si>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</si>
  <si>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</si>
  <si>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</si>
  <si>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</si>
  <si>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</si>
  <si>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</si>
  <si>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</si>
  <si>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</si>
  <si>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</si>
  <si>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</si>
  <si>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</si>
  <si>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</si>
  <si>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</si>
  <si>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</si>
  <si>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</si>
  <si>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</si>
  <si>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</si>
  <si>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</si>
  <si>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</si>
  <si>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</si>
  <si>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</si>
  <si>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</si>
  <si>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</si>
  <si>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</si>
  <si>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</si>
  <si>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</si>
  <si>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</si>
  <si>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</si>
  <si>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</si>
  <si>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</si>
  <si>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</si>
  <si>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</si>
  <si>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</si>
  <si>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</si>
  <si>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</si>
  <si>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</si>
  <si>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</si>
  <si>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</si>
  <si>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</si>
  <si>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</si>
  <si>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</si>
  <si>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</si>
  <si>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</si>
  <si>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</si>
  <si>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</si>
  <si>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</si>
  <si>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</si>
  <si>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</si>
  <si>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</si>
  <si>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</si>
  <si>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</si>
  <si>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</si>
  <si>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</si>
  <si>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</si>
  <si>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</si>
  <si>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</si>
  <si>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</si>
  <si>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岩国市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</si>
  <si>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</si>
  <si>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</si>
  <si>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</si>
  <si>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</si>
  <si>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</si>
  <si>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</si>
  <si>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</si>
  <si>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</si>
  <si>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</si>
  <si>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</si>
  <si>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</si>
  <si>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</si>
  <si>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</si>
  <si>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</si>
  <si>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</si>
  <si>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</si>
  <si>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</si>
  <si>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</si>
  <si>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</si>
  <si>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</si>
  <si>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</si>
  <si>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</si>
  <si>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</si>
  <si>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</si>
  <si>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</si>
  <si>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</si>
  <si>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</si>
  <si>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</si>
  <si>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</si>
  <si>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</si>
  <si>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</si>
  <si>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</si>
  <si>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</si>
  <si>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</si>
  <si>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</si>
  <si>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</si>
  <si>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</si>
  <si>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</si>
  <si>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</si>
  <si>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</si>
  <si>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</si>
  <si>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</si>
  <si>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</si>
  <si>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</si>
  <si>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</si>
  <si>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</si>
  <si>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</si>
  <si>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</si>
  <si>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</si>
  <si>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</si>
  <si>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</si>
  <si>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</si>
  <si>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</si>
  <si>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</si>
  <si>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</si>
  <si>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</si>
  <si>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</si>
  <si>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</si>
  <si>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</si>
  <si>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</si>
  <si>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</si>
  <si>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</si>
  <si>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</si>
  <si>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</si>
  <si>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</si>
  <si>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</si>
  <si>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</si>
  <si>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</si>
  <si>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</si>
  <si>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</si>
  <si>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</si>
  <si>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</si>
  <si>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</si>
  <si>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</si>
  <si>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</si>
  <si>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</si>
  <si>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</si>
  <si>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</si>
  <si>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</si>
  <si>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</si>
  <si>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</si>
  <si>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</si>
  <si>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</si>
  <si>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</si>
  <si>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</si>
  <si>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</si>
  <si>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</si>
  <si>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</si>
  <si>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</si>
  <si>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</si>
  <si>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</si>
  <si>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</si>
  <si>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</si>
  <si>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</si>
  <si>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</si>
  <si>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</si>
  <si>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</si>
  <si>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</si>
  <si>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</si>
  <si>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</si>
  <si>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</si>
  <si>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</si>
  <si>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</si>
  <si>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</si>
  <si>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</si>
  <si>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</si>
  <si>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</si>
  <si>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</si>
  <si>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</si>
  <si>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</si>
  <si>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</si>
  <si>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</si>
  <si>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</si>
  <si>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山口県岩国市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</si>
  <si>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</si>
  <si>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</si>
  <si>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</si>
  <si>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</si>
  <si>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</si>
  <si>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</si>
  <si>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</si>
  <si>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</si>
  <si>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</si>
  <si>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</si>
  <si>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</si>
  <si>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</si>
  <si>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</si>
  <si>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</si>
  <si>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</si>
  <si>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</si>
  <si>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</si>
  <si>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</si>
  <si>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</si>
  <si>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</si>
  <si>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</si>
  <si>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</si>
  <si>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</si>
  <si>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</si>
  <si>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</si>
  <si>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</si>
  <si>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</si>
  <si>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</si>
  <si>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</si>
  <si>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</si>
  <si>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</si>
  <si>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</si>
  <si>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</si>
  <si>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</si>
  <si>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</si>
  <si>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</si>
  <si>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</si>
  <si>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</si>
  <si>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</si>
  <si>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</si>
  <si>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</si>
  <si>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</si>
  <si>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</si>
  <si>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</si>
  <si>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</si>
  <si>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</si>
  <si>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</si>
  <si>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</si>
  <si>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</si>
  <si>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</si>
  <si>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</si>
  <si>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</si>
  <si>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</si>
  <si>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</si>
  <si>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</si>
  <si>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</si>
  <si>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</si>
  <si>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</si>
  <si>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</si>
  <si>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</si>
  <si>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</si>
  <si>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</si>
  <si>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</si>
  <si>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</si>
  <si>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</si>
  <si>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</si>
  <si>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</si>
  <si>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</si>
  <si>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</si>
  <si>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</si>
  <si>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</si>
  <si>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</si>
  <si>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</si>
  <si>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</si>
  <si>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</si>
  <si>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</si>
  <si>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</si>
  <si>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</si>
  <si>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</si>
  <si>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</si>
  <si>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</si>
  <si>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</si>
  <si>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</si>
  <si>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</si>
  <si>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</si>
  <si>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</si>
  <si>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</si>
  <si>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</si>
  <si>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</si>
  <si>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</si>
  <si>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</si>
  <si>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</si>
  <si>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</si>
  <si>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</si>
  <si>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</si>
  <si>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</si>
  <si>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</si>
  <si>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</si>
  <si>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</si>
  <si>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</si>
  <si>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</si>
  <si>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</si>
  <si>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</si>
  <si>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</si>
  <si>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</si>
  <si>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</si>
  <si>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</si>
  <si>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</si>
  <si>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</si>
  <si>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</si>
  <si>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</si>
  <si>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</si>
  <si>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</si>
  <si>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</si>
  <si>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</si>
  <si>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</si>
  <si>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</si>
  <si>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</si>
  <si>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</si>
  <si>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</si>
  <si>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</si>
  <si>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</si>
  <si>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</si>
  <si>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</si>
  <si>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</si>
  <si>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</si>
  <si>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</si>
  <si>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</si>
  <si>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</si>
  <si>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</si>
  <si>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</si>
  <si>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</si>
  <si>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</si>
  <si>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</si>
  <si>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</si>
  <si>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</si>
  <si>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</si>
  <si>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</si>
  <si>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</si>
  <si>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</si>
  <si>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</si>
  <si>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</si>
  <si>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</si>
  <si>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</si>
  <si>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</si>
  <si>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</si>
  <si>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</si>
  <si>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</si>
  <si>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山口県岩国市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</si>
  <si>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</si>
  <si>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</si>
  <si>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</si>
  <si>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</si>
  <si>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</si>
  <si>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</si>
  <si>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</si>
  <si>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</si>
  <si>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</si>
  <si>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</si>
  <si>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</si>
  <si>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</si>
  <si>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</si>
  <si>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</si>
  <si>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</si>
  <si>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</si>
  <si>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</si>
  <si>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</si>
  <si>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</si>
  <si>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</si>
  <si>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</si>
  <si>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</si>
  <si>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</si>
  <si>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</si>
  <si>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</si>
  <si>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</si>
  <si>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</si>
  <si>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</si>
  <si>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</si>
  <si>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</si>
  <si>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</si>
  <si>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</si>
  <si>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</si>
  <si>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</si>
  <si>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</si>
  <si>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</si>
  <si>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</si>
  <si>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</si>
  <si>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交通事業会計</t>
    <phoneticPr fontId="5"/>
  </si>
  <si>
    <t>病院事業会計</t>
    <phoneticPr fontId="5"/>
  </si>
  <si>
    <t>簡易水道事業特別会計</t>
    <phoneticPr fontId="5"/>
  </si>
  <si>
    <t>法非適用企業</t>
    <phoneticPr fontId="5"/>
  </si>
  <si>
    <t>農業集落排水事業特別会計</t>
    <phoneticPr fontId="5"/>
  </si>
  <si>
    <t>特定地域生活排水処理事業特別会計</t>
    <phoneticPr fontId="5"/>
  </si>
  <si>
    <t>周東食肉センター事業特別会計</t>
    <phoneticPr fontId="5"/>
  </si>
  <si>
    <t>観光施設運営事業特別会計</t>
    <phoneticPr fontId="5"/>
  </si>
  <si>
    <t>錦帯橋管理特別会計</t>
    <phoneticPr fontId="5"/>
  </si>
  <si>
    <t>市場事業特別会計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</si>
  <si>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</si>
  <si>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</si>
  <si>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</si>
  <si>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</si>
  <si>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</si>
  <si>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</si>
  <si>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</si>
  <si>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</si>
  <si>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</si>
  <si>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</si>
  <si>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</si>
  <si>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</si>
  <si>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</si>
  <si>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</si>
  <si>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</si>
  <si>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</si>
  <si>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</si>
  <si>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</si>
  <si>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</si>
  <si>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</si>
  <si>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</si>
  <si>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</si>
  <si>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</si>
  <si>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</si>
  <si>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</si>
  <si>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</si>
  <si>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</si>
  <si>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</si>
  <si>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</si>
  <si>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</si>
  <si>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</si>
  <si>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</si>
  <si>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</si>
  <si>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</si>
  <si>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</si>
  <si>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</si>
  <si>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</si>
  <si>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</si>
  <si>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</si>
  <si>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</si>
  <si>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</si>
  <si>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</si>
  <si>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</si>
  <si>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</si>
  <si>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</si>
  <si>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</si>
  <si>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</si>
  <si>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</si>
  <si>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</si>
  <si>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</si>
  <si>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</si>
  <si>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</si>
  <si>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</si>
  <si>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</si>
  <si>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</si>
  <si>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</si>
  <si>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</si>
  <si>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</si>
  <si>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</si>
  <si>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</si>
  <si>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</si>
  <si>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</si>
  <si>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</si>
  <si>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</si>
  <si>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</si>
  <si>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</si>
  <si>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</si>
  <si>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</si>
  <si>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</si>
  <si>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</si>
  <si>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</si>
  <si>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</si>
  <si>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</si>
  <si>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</si>
  <si>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</si>
  <si>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</si>
  <si>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</si>
  <si>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</si>
  <si>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</si>
  <si>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</si>
  <si>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</si>
  <si>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</si>
  <si>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</si>
  <si>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</si>
  <si>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</si>
  <si>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</si>
  <si>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</si>
  <si>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</si>
  <si>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</si>
  <si>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</si>
  <si>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</si>
  <si>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</si>
  <si>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</si>
  <si>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</si>
  <si>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</si>
  <si>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</si>
  <si>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</si>
  <si>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</si>
  <si>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</si>
  <si>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</si>
  <si>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</si>
  <si>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</si>
  <si>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</si>
  <si>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</si>
  <si>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</si>
  <si>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</si>
  <si>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</si>
  <si>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</si>
  <si>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</si>
  <si>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</si>
  <si>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</si>
  <si>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</si>
  <si>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</si>
  <si>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</si>
  <si>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</si>
  <si>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</si>
  <si>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</si>
  <si>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</si>
  <si>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</si>
  <si>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</si>
  <si>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</si>
  <si>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</si>
  <si>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</si>
  <si>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</si>
  <si>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</si>
  <si>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</si>
  <si>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</si>
  <si>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</si>
  <si>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</si>
  <si>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</si>
  <si>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</si>
  <si>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</si>
  <si>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</si>
  <si>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</si>
  <si>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</si>
  <si>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病院事業会計</t>
  </si>
  <si>
    <t>一般会計</t>
  </si>
  <si>
    <t>工業用水道事業会計</t>
  </si>
  <si>
    <t>交通事業会計</t>
  </si>
  <si>
    <t>国民健康保険特別会計</t>
  </si>
  <si>
    <t>介護保険特別会計</t>
  </si>
  <si>
    <t>後期高齢者医療特別会計</t>
  </si>
  <si>
    <t>その他会計（赤字）</t>
  </si>
  <si>
    <t>▲ 4.98</t>
  </si>
  <si>
    <t>▲ 3.67</t>
  </si>
  <si>
    <t>▲ 0.56</t>
  </si>
  <si>
    <t>その他会計（黒字）</t>
  </si>
  <si>
    <t>岩国柱島海運</t>
    <rPh sb="0" eb="2">
      <t>イワクニ</t>
    </rPh>
    <rPh sb="2" eb="3">
      <t>ハシラ</t>
    </rPh>
    <rPh sb="3" eb="4">
      <t>ジマ</t>
    </rPh>
    <rPh sb="4" eb="6">
      <t>カイウン</t>
    </rPh>
    <phoneticPr fontId="2"/>
  </si>
  <si>
    <t>-</t>
    <phoneticPr fontId="2"/>
  </si>
  <si>
    <t>○</t>
    <phoneticPr fontId="2"/>
  </si>
  <si>
    <t>岩国市土地開発開発公社</t>
    <rPh sb="0" eb="3">
      <t>イワクニシ</t>
    </rPh>
    <rPh sb="3" eb="5">
      <t>トチ</t>
    </rPh>
    <rPh sb="5" eb="7">
      <t>カイハツ</t>
    </rPh>
    <rPh sb="7" eb="9">
      <t>カイハツ</t>
    </rPh>
    <rPh sb="9" eb="11">
      <t>コウシャ</t>
    </rPh>
    <phoneticPr fontId="2"/>
  </si>
  <si>
    <t>玖珂町体育施設等管理協会</t>
    <rPh sb="0" eb="2">
      <t>クガ</t>
    </rPh>
    <rPh sb="2" eb="3">
      <t>マチ</t>
    </rPh>
    <rPh sb="3" eb="5">
      <t>タイイク</t>
    </rPh>
    <rPh sb="5" eb="8">
      <t>シセツトウ</t>
    </rPh>
    <rPh sb="8" eb="10">
      <t>カンリ</t>
    </rPh>
    <rPh sb="10" eb="12">
      <t>キョウカイ</t>
    </rPh>
    <phoneticPr fontId="2"/>
  </si>
  <si>
    <t>周東町農業開発センター</t>
    <rPh sb="0" eb="2">
      <t>シュウトウ</t>
    </rPh>
    <rPh sb="2" eb="3">
      <t>チョウ</t>
    </rPh>
    <rPh sb="3" eb="5">
      <t>ノウギョウ</t>
    </rPh>
    <rPh sb="5" eb="7">
      <t>カイハツ</t>
    </rPh>
    <phoneticPr fontId="2"/>
  </si>
  <si>
    <t>美川開発</t>
    <rPh sb="0" eb="2">
      <t>ミカワ</t>
    </rPh>
    <rPh sb="2" eb="4">
      <t>カイハツ</t>
    </rPh>
    <phoneticPr fontId="2"/>
  </si>
  <si>
    <t>やさか</t>
    <phoneticPr fontId="2"/>
  </si>
  <si>
    <t>錦川鉄道</t>
    <rPh sb="0" eb="1">
      <t>ニシキ</t>
    </rPh>
    <rPh sb="1" eb="2">
      <t>カワ</t>
    </rPh>
    <rPh sb="2" eb="4">
      <t>テツドウ</t>
    </rPh>
    <phoneticPr fontId="2"/>
  </si>
  <si>
    <t>いわくにバス</t>
    <phoneticPr fontId="2"/>
  </si>
  <si>
    <t>やまぐち農林振興公社</t>
    <rPh sb="4" eb="6">
      <t>ノウリン</t>
    </rPh>
    <rPh sb="6" eb="8">
      <t>シンコウ</t>
    </rPh>
    <rPh sb="8" eb="10">
      <t>コウシャ</t>
    </rPh>
    <phoneticPr fontId="2"/>
  </si>
  <si>
    <t>一般会計</t>
    <phoneticPr fontId="5"/>
  </si>
  <si>
    <t>土地取得事業特別会計</t>
    <phoneticPr fontId="5"/>
  </si>
  <si>
    <t>-</t>
    <phoneticPr fontId="2"/>
  </si>
  <si>
    <t>-</t>
    <phoneticPr fontId="5"/>
  </si>
  <si>
    <t>小規模下水道事業特別会計</t>
    <phoneticPr fontId="5"/>
  </si>
  <si>
    <t>国民健康保険特別会計</t>
    <phoneticPr fontId="5"/>
  </si>
  <si>
    <t>玖珂地方老人福祉施設組合（一般会計）</t>
    <rPh sb="0" eb="2">
      <t>クガ</t>
    </rPh>
    <rPh sb="2" eb="4">
      <t>チホウ</t>
    </rPh>
    <rPh sb="4" eb="6">
      <t>ロウジン</t>
    </rPh>
    <rPh sb="6" eb="8">
      <t>フクシ</t>
    </rPh>
    <rPh sb="8" eb="10">
      <t>シセツ</t>
    </rPh>
    <rPh sb="10" eb="12">
      <t>クミアイ</t>
    </rPh>
    <rPh sb="13" eb="15">
      <t>イッパン</t>
    </rPh>
    <rPh sb="15" eb="17">
      <t>カイケイ</t>
    </rPh>
    <phoneticPr fontId="5"/>
  </si>
  <si>
    <t>玖珂地方老人福祉施設組合（指定訪問介護事業特別会計）</t>
    <rPh sb="13" eb="15">
      <t>シテイ</t>
    </rPh>
    <rPh sb="15" eb="17">
      <t>ホウモン</t>
    </rPh>
    <rPh sb="17" eb="19">
      <t>カイゴ</t>
    </rPh>
    <rPh sb="19" eb="21">
      <t>ジギョウ</t>
    </rPh>
    <rPh sb="21" eb="23">
      <t>トクベツ</t>
    </rPh>
    <rPh sb="23" eb="25">
      <t>カイケイ</t>
    </rPh>
    <phoneticPr fontId="5"/>
  </si>
  <si>
    <t>玖西環境衛生組合（一般会計）</t>
    <rPh sb="0" eb="1">
      <t>キュウ</t>
    </rPh>
    <rPh sb="1" eb="2">
      <t>ニシ</t>
    </rPh>
    <rPh sb="2" eb="4">
      <t>カンキョウ</t>
    </rPh>
    <rPh sb="4" eb="6">
      <t>エイセイ</t>
    </rPh>
    <rPh sb="6" eb="8">
      <t>クミアイ</t>
    </rPh>
    <rPh sb="9" eb="11">
      <t>イッパン</t>
    </rPh>
    <rPh sb="11" eb="13">
      <t>カイケイ</t>
    </rPh>
    <phoneticPr fontId="30"/>
  </si>
  <si>
    <t>周東環境衛生組合（一般会計）</t>
    <rPh sb="0" eb="2">
      <t>シュウトウ</t>
    </rPh>
    <rPh sb="2" eb="4">
      <t>カンキョウ</t>
    </rPh>
    <rPh sb="4" eb="6">
      <t>エイセイ</t>
    </rPh>
    <rPh sb="6" eb="8">
      <t>クミアイ</t>
    </rPh>
    <rPh sb="9" eb="11">
      <t>イッパン</t>
    </rPh>
    <rPh sb="11" eb="13">
      <t>カイケイ</t>
    </rPh>
    <phoneticPr fontId="30"/>
  </si>
  <si>
    <t>岩国地区消防組合（一般会計）</t>
    <rPh sb="0" eb="2">
      <t>イワクニ</t>
    </rPh>
    <rPh sb="2" eb="4">
      <t>チク</t>
    </rPh>
    <rPh sb="4" eb="6">
      <t>ショウボウ</t>
    </rPh>
    <rPh sb="6" eb="8">
      <t>クミアイ</t>
    </rPh>
    <rPh sb="9" eb="11">
      <t>イッパン</t>
    </rPh>
    <rPh sb="11" eb="13">
      <t>カイケイ</t>
    </rPh>
    <phoneticPr fontId="30"/>
  </si>
  <si>
    <t>周陽環境整備組合（一般会計）</t>
    <rPh sb="0" eb="2">
      <t>シュウヨウ</t>
    </rPh>
    <rPh sb="2" eb="4">
      <t>カンキョウ</t>
    </rPh>
    <rPh sb="4" eb="6">
      <t>セイビ</t>
    </rPh>
    <rPh sb="6" eb="8">
      <t>クミアイ</t>
    </rPh>
    <rPh sb="9" eb="11">
      <t>イッパン</t>
    </rPh>
    <rPh sb="11" eb="13">
      <t>カイケイ</t>
    </rPh>
    <phoneticPr fontId="30"/>
  </si>
  <si>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30"/>
  </si>
  <si>
    <t>法適用企業</t>
    <rPh sb="0" eb="1">
      <t>ホウ</t>
    </rPh>
    <rPh sb="1" eb="3">
      <t>テキヨウ</t>
    </rPh>
    <rPh sb="3" eb="5">
      <t>キギョウ</t>
    </rPh>
    <phoneticPr fontId="30"/>
  </si>
  <si>
    <t>山口県市町総合事務組合（一般会計）</t>
    <rPh sb="0" eb="3">
      <t>ヤマグチケン</t>
    </rPh>
    <rPh sb="3" eb="4">
      <t>シ</t>
    </rPh>
    <rPh sb="4" eb="5">
      <t>チョウ</t>
    </rPh>
    <rPh sb="5" eb="7">
      <t>ソウゴウ</t>
    </rPh>
    <rPh sb="7" eb="9">
      <t>ジム</t>
    </rPh>
    <rPh sb="9" eb="11">
      <t>クミアイ</t>
    </rPh>
    <rPh sb="12" eb="14">
      <t>イッパン</t>
    </rPh>
    <rPh sb="14" eb="16">
      <t>カイケイ</t>
    </rPh>
    <phoneticPr fontId="30"/>
  </si>
  <si>
    <t>山口県市町総合事務組合（山口県自治会館管理特別会計）</t>
    <rPh sb="12" eb="15">
      <t>ヤマグチケン</t>
    </rPh>
    <rPh sb="15" eb="17">
      <t>ジチ</t>
    </rPh>
    <rPh sb="17" eb="19">
      <t>カイカン</t>
    </rPh>
    <rPh sb="19" eb="21">
      <t>カンリ</t>
    </rPh>
    <rPh sb="21" eb="23">
      <t>トクベツ</t>
    </rPh>
    <rPh sb="23" eb="25">
      <t>カイケイ</t>
    </rPh>
    <phoneticPr fontId="30"/>
  </si>
  <si>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30"/>
  </si>
  <si>
    <t>山口県後期高齢者医療広域連合（後期高齢者医療特別会計）</t>
    <rPh sb="15" eb="17">
      <t>コウキ</t>
    </rPh>
    <rPh sb="17" eb="20">
      <t>コウレイシャ</t>
    </rPh>
    <rPh sb="20" eb="22">
      <t>イリョウ</t>
    </rPh>
    <rPh sb="22" eb="24">
      <t>トクベツ</t>
    </rPh>
    <rPh sb="24" eb="26">
      <t>カイケイ</t>
    </rPh>
    <phoneticPr fontId="30"/>
  </si>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</sst>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1"/>
      <color indexed="9"/>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47982</c:v>
                </c:pt>
                <c:pt idx="1">
                  <c:v>46968</c:v>
                </c:pt>
                <c:pt idx="2">
                  <c:v>52610</c:v>
                </c:pt>
                <c:pt idx="3">
                  <c:v>39938</c:v>
                </c:pt>
                <c:pt idx="4">
                  <c:v>52328</c:v>
                </c:pt>
              </c:numCache>
            </c:numRef>
          </c:val>
          <c:smooth val="0"/>
        </c:ser>
        <c:dLbls>
          <c:showLegendKey val="0"/>
          <c:showVal val="0"/>
          <c:showCatName val="0"/>
          <c:showSerName val="0"/>
          <c:showPercent val="0"/>
          <c:showBubbleSize val="0"/>
        </c:dLbls>
        <c:marker val="1"/>
        <c:smooth val="0"/>
        <c:axId val="130269568"/>
        <c:axId val="130271488"/>
      </c:lineChart>
      <c:catAx>
        <c:axId val="130269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271488"/>
        <c:crosses val="autoZero"/>
        <c:auto val="1"/>
        <c:lblAlgn val="ctr"/>
        <c:lblOffset val="100"/>
        <c:tickLblSkip val="1"/>
        <c:tickMarkSkip val="1"/>
        <c:noMultiLvlLbl val="0"/>
      </c:catAx>
      <c:valAx>
        <c:axId val="1302714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269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2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3.2</c:v>
                </c:pt>
                <c:pt idx="1">
                  <c:v>3.44</c:v>
                </c:pt>
                <c:pt idx="2">
                  <c:v>3.2</c:v>
                </c:pt>
                <c:pt idx="3">
                  <c:v>2.5499999999999998</c:v>
                </c:pt>
                <c:pt idx="4">
                  <c:v>2.76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8.5500000000000007</c:v>
                </c:pt>
                <c:pt idx="1">
                  <c:v>14.28</c:v>
                </c:pt>
                <c:pt idx="2">
                  <c:v>16.68</c:v>
                </c:pt>
                <c:pt idx="3">
                  <c:v>18.75</c:v>
                </c:pt>
                <c:pt idx="4">
                  <c:v>20.309999999999999</c:v>
                </c:pt>
              </c:numCache>
            </c:numRef>
          </c:val>
        </c:ser>
        <c:dLbls>
          <c:showLegendKey val="0"/>
          <c:showVal val="0"/>
          <c:showCatName val="0"/>
          <c:showSerName val="0"/>
          <c:showPercent val="0"/>
          <c:showBubbleSize val="0"/>
        </c:dLbls>
        <c:gapWidth val="250"/>
        <c:overlap val="100"/>
        <c:axId val="131065344"/>
        <c:axId val="131067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1.98</c:v>
                </c:pt>
                <c:pt idx="1">
                  <c:v>6.72</c:v>
                </c:pt>
                <c:pt idx="2">
                  <c:v>2.2599999999999998</c:v>
                </c:pt>
                <c:pt idx="3">
                  <c:v>1.55</c:v>
                </c:pt>
                <c:pt idx="4">
                  <c:v>1.93</c:v>
                </c:pt>
              </c:numCache>
            </c:numRef>
          </c:val>
          <c:smooth val="0"/>
        </c:ser>
        <c:dLbls>
          <c:showLegendKey val="0"/>
          <c:showVal val="0"/>
          <c:showCatName val="0"/>
          <c:showSerName val="0"/>
          <c:showPercent val="0"/>
          <c:showBubbleSize val="0"/>
        </c:dLbls>
        <c:marker val="1"/>
        <c:smooth val="0"/>
        <c:axId val="131065344"/>
        <c:axId val="131067264"/>
      </c:lineChart>
      <c:catAx>
        <c:axId val="13106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067264"/>
        <c:crosses val="autoZero"/>
        <c:auto val="1"/>
        <c:lblAlgn val="ctr"/>
        <c:lblOffset val="100"/>
        <c:tickLblSkip val="1"/>
        <c:tickMarkSkip val="1"/>
        <c:noMultiLvlLbl val="0"/>
      </c:catAx>
      <c:valAx>
        <c:axId val="13106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6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0.16</c:v>
                </c:pt>
                <c:pt idx="2">
                  <c:v>#N/A</c:v>
                </c:pt>
                <c:pt idx="3">
                  <c:v>0.03</c:v>
                </c:pt>
                <c:pt idx="4">
                  <c:v>#N/A</c:v>
                </c:pt>
                <c:pt idx="5">
                  <c:v>0.09</c:v>
                </c:pt>
                <c:pt idx="6">
                  <c:v>#N/A</c:v>
                </c:pt>
                <c:pt idx="7">
                  <c:v>0.11</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4.9800000000000004</c:v>
                </c:pt>
                <c:pt idx="1">
                  <c:v>#N/A</c:v>
                </c:pt>
                <c:pt idx="2">
                  <c:v>3.67</c:v>
                </c:pt>
                <c:pt idx="3">
                  <c:v>#N/A</c:v>
                </c:pt>
                <c:pt idx="4">
                  <c:v>0.56000000000000005</c:v>
                </c:pt>
                <c:pt idx="5">
                  <c:v>#N/A</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0.14000000000000001</c:v>
                </c:pt>
                <c:pt idx="6">
                  <c:v>#N/A</c:v>
                </c:pt>
                <c:pt idx="7">
                  <c:v>0.17</c:v>
                </c:pt>
                <c:pt idx="8">
                  <c:v>#N/A</c:v>
                </c:pt>
                <c:pt idx="9">
                  <c:v>0.16</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0.27</c:v>
                </c:pt>
                <c:pt idx="2">
                  <c:v>#N/A</c:v>
                </c:pt>
                <c:pt idx="3">
                  <c:v>0.34</c:v>
                </c:pt>
                <c:pt idx="4">
                  <c:v>#N/A</c:v>
                </c:pt>
                <c:pt idx="5">
                  <c:v>0.24</c:v>
                </c:pt>
                <c:pt idx="6">
                  <c:v>#N/A</c:v>
                </c:pt>
                <c:pt idx="7">
                  <c:v>0.4</c:v>
                </c:pt>
                <c:pt idx="8">
                  <c:v>#N/A</c:v>
                </c:pt>
                <c:pt idx="9">
                  <c:v>0.56999999999999995</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0.17</c:v>
                </c:pt>
                <c:pt idx="2">
                  <c:v>#N/A</c:v>
                </c:pt>
                <c:pt idx="3">
                  <c:v>0.81</c:v>
                </c:pt>
                <c:pt idx="4">
                  <c:v>#N/A</c:v>
                </c:pt>
                <c:pt idx="5">
                  <c:v>1.18</c:v>
                </c:pt>
                <c:pt idx="6">
                  <c:v>#N/A</c:v>
                </c:pt>
                <c:pt idx="7">
                  <c:v>0.9</c:v>
                </c:pt>
                <c:pt idx="8">
                  <c:v>#N/A</c:v>
                </c:pt>
                <c:pt idx="9">
                  <c:v>0.63</c:v>
                </c:pt>
              </c:numCache>
            </c:numRef>
          </c:val>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1.66</c:v>
                </c:pt>
                <c:pt idx="2">
                  <c:v>#N/A</c:v>
                </c:pt>
                <c:pt idx="3">
                  <c:v>1.6</c:v>
                </c:pt>
                <c:pt idx="4">
                  <c:v>#N/A</c:v>
                </c:pt>
                <c:pt idx="5">
                  <c:v>1.64</c:v>
                </c:pt>
                <c:pt idx="6">
                  <c:v>#N/A</c:v>
                </c:pt>
                <c:pt idx="7">
                  <c:v>1.43</c:v>
                </c:pt>
                <c:pt idx="8">
                  <c:v>#N/A</c:v>
                </c:pt>
                <c:pt idx="9">
                  <c:v>1.17</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1.51</c:v>
                </c:pt>
                <c:pt idx="2">
                  <c:v>#N/A</c:v>
                </c:pt>
                <c:pt idx="3">
                  <c:v>1.65</c:v>
                </c:pt>
                <c:pt idx="4">
                  <c:v>#N/A</c:v>
                </c:pt>
                <c:pt idx="5">
                  <c:v>1.67</c:v>
                </c:pt>
                <c:pt idx="6">
                  <c:v>#N/A</c:v>
                </c:pt>
                <c:pt idx="7">
                  <c:v>1.63</c:v>
                </c:pt>
                <c:pt idx="8">
                  <c:v>#N/A</c:v>
                </c:pt>
                <c:pt idx="9">
                  <c:v>1.71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3.2</c:v>
                </c:pt>
                <c:pt idx="2">
                  <c:v>#N/A</c:v>
                </c:pt>
                <c:pt idx="3">
                  <c:v>3.44</c:v>
                </c:pt>
                <c:pt idx="4">
                  <c:v>#N/A</c:v>
                </c:pt>
                <c:pt idx="5">
                  <c:v>3.2</c:v>
                </c:pt>
                <c:pt idx="6">
                  <c:v>#N/A</c:v>
                </c:pt>
                <c:pt idx="7">
                  <c:v>2.5499999999999998</c:v>
                </c:pt>
                <c:pt idx="8">
                  <c:v>#N/A</c:v>
                </c:pt>
                <c:pt idx="9">
                  <c:v>2.76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2.5499999999999998</c:v>
                </c:pt>
                <c:pt idx="2">
                  <c:v>#N/A</c:v>
                </c:pt>
                <c:pt idx="3">
                  <c:v>2.57</c:v>
                </c:pt>
                <c:pt idx="4">
                  <c:v>#N/A</c:v>
                </c:pt>
                <c:pt idx="5">
                  <c:v>2.75</c:v>
                </c:pt>
                <c:pt idx="6">
                  <c:v>#N/A</c:v>
                </c:pt>
                <c:pt idx="7">
                  <c:v>2.77</c:v>
                </c:pt>
                <c:pt idx="8">
                  <c:v>#N/A</c:v>
                </c:pt>
                <c:pt idx="9">
                  <c:v>2.91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2.69</c:v>
                </c:pt>
                <c:pt idx="2">
                  <c:v>#N/A</c:v>
                </c:pt>
                <c:pt idx="3">
                  <c:v>2.57</c:v>
                </c:pt>
                <c:pt idx="4">
                  <c:v>#N/A</c:v>
                </c:pt>
                <c:pt idx="5">
                  <c:v>2.71</c:v>
                </c:pt>
                <c:pt idx="6">
                  <c:v>#N/A</c:v>
                </c:pt>
                <c:pt idx="7">
                  <c:v>3.19</c:v>
                </c:pt>
                <c:pt idx="8">
                  <c:v>#N/A</c:v>
                </c:pt>
                <c:pt idx="9">
                  <c:v>4.08</c:v>
                </c:pt>
              </c:numCache>
            </c:numRef>
          </c:val>
        </c:ser>
        <c:dLbls>
          <c:showLegendKey val="0"/>
          <c:showVal val="0"/>
          <c:showCatName val="0"/>
          <c:showSerName val="0"/>
          <c:showPercent val="0"/>
          <c:showBubbleSize val="0"/>
        </c:dLbls>
        <c:gapWidth val="150"/>
        <c:overlap val="100"/>
        <c:axId val="131252224"/>
        <c:axId val="131253760"/>
      </c:barChart>
      <c:catAx>
        <c:axId val="13125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253760"/>
        <c:crosses val="autoZero"/>
        <c:auto val="1"/>
        <c:lblAlgn val="ctr"/>
        <c:lblOffset val="100"/>
        <c:tickLblSkip val="1"/>
        <c:tickMarkSkip val="1"/>
        <c:noMultiLvlLbl val="0"/>
      </c:catAx>
      <c:valAx>
        <c:axId val="13125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52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E-2"/>
          <c:y val="8.7976539589442848E-2"/>
          <c:w val="0.90356317136844022"/>
          <c:h val="0.63929618768328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5542</c:v>
                </c:pt>
                <c:pt idx="5">
                  <c:v>5505</c:v>
                </c:pt>
                <c:pt idx="8">
                  <c:v>6103</c:v>
                </c:pt>
                <c:pt idx="11">
                  <c:v>6003</c:v>
                </c:pt>
                <c:pt idx="14">
                  <c:v>5953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471</c:v>
                </c:pt>
                <c:pt idx="3">
                  <c:v>226</c:v>
                </c:pt>
                <c:pt idx="6">
                  <c:v>233</c:v>
                </c:pt>
                <c:pt idx="9">
                  <c:v>596</c:v>
                </c:pt>
                <c:pt idx="12">
                  <c:v>570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254</c:v>
                </c:pt>
                <c:pt idx="3">
                  <c:v>216</c:v>
                </c:pt>
                <c:pt idx="6">
                  <c:v>212</c:v>
                </c:pt>
                <c:pt idx="9">
                  <c:v>153</c:v>
                </c:pt>
                <c:pt idx="12">
                  <c:v>120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2115</c:v>
                </c:pt>
                <c:pt idx="3">
                  <c:v>1910</c:v>
                </c:pt>
                <c:pt idx="6">
                  <c:v>1663</c:v>
                </c:pt>
                <c:pt idx="9">
                  <c:v>1675</c:v>
                </c:pt>
                <c:pt idx="12">
                  <c:v>1557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8560</c:v>
                </c:pt>
                <c:pt idx="3">
                  <c:v>8478</c:v>
                </c:pt>
                <c:pt idx="6">
                  <c:v>8177</c:v>
                </c:pt>
                <c:pt idx="9">
                  <c:v>8140</c:v>
                </c:pt>
                <c:pt idx="12">
                  <c:v>7707</c:v>
                </c:pt>
              </c:numCache>
            </c:numRef>
          </c:val>
        </c:ser>
        <c:dLbls>
          <c:showLegendKey val="0"/>
          <c:showVal val="0"/>
          <c:showCatName val="0"/>
          <c:showSerName val="0"/>
          <c:showPercent val="0"/>
          <c:showBubbleSize val="0"/>
        </c:dLbls>
        <c:gapWidth val="100"/>
        <c:overlap val="100"/>
        <c:axId val="131445504"/>
        <c:axId val="131447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5859</c:v>
                </c:pt>
                <c:pt idx="2">
                  <c:v>#N/A</c:v>
                </c:pt>
                <c:pt idx="3">
                  <c:v>#N/A</c:v>
                </c:pt>
                <c:pt idx="4">
                  <c:v>5325</c:v>
                </c:pt>
                <c:pt idx="5">
                  <c:v>#N/A</c:v>
                </c:pt>
                <c:pt idx="6">
                  <c:v>#N/A</c:v>
                </c:pt>
                <c:pt idx="7">
                  <c:v>4182</c:v>
                </c:pt>
                <c:pt idx="8">
                  <c:v>#N/A</c:v>
                </c:pt>
                <c:pt idx="9">
                  <c:v>#N/A</c:v>
                </c:pt>
                <c:pt idx="10">
                  <c:v>4561</c:v>
                </c:pt>
                <c:pt idx="11">
                  <c:v>#N/A</c:v>
                </c:pt>
                <c:pt idx="12">
                  <c:v>#N/A</c:v>
                </c:pt>
                <c:pt idx="13">
                  <c:v>4001</c:v>
                </c:pt>
                <c:pt idx="14">
                  <c:v>#N/A</c:v>
                </c:pt>
              </c:numCache>
            </c:numRef>
          </c:val>
          <c:smooth val="0"/>
        </c:ser>
        <c:dLbls>
          <c:showLegendKey val="0"/>
          <c:showVal val="0"/>
          <c:showCatName val="0"/>
          <c:showSerName val="0"/>
          <c:showPercent val="0"/>
          <c:showBubbleSize val="0"/>
        </c:dLbls>
        <c:marker val="1"/>
        <c:smooth val="0"/>
        <c:axId val="131445504"/>
        <c:axId val="131447424"/>
      </c:lineChart>
      <c:catAx>
        <c:axId val="13144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47424"/>
        <c:crosses val="autoZero"/>
        <c:auto val="1"/>
        <c:lblAlgn val="ctr"/>
        <c:lblOffset val="100"/>
        <c:tickLblSkip val="1"/>
        <c:tickMarkSkip val="1"/>
        <c:noMultiLvlLbl val="0"/>
      </c:catAx>
      <c:valAx>
        <c:axId val="13144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4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95"/>
          <c:h val="0.589182127738551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52049</c:v>
                </c:pt>
                <c:pt idx="5">
                  <c:v>52657</c:v>
                </c:pt>
                <c:pt idx="8">
                  <c:v>52611</c:v>
                </c:pt>
                <c:pt idx="11">
                  <c:v>52397</c:v>
                </c:pt>
                <c:pt idx="14">
                  <c:v>52700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4317</c:v>
                </c:pt>
                <c:pt idx="5">
                  <c:v>3993</c:v>
                </c:pt>
                <c:pt idx="8">
                  <c:v>14800</c:v>
                </c:pt>
                <c:pt idx="11">
                  <c:v>14340</c:v>
                </c:pt>
                <c:pt idx="14">
                  <c:v>12313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8029</c:v>
                </c:pt>
                <c:pt idx="5">
                  <c:v>10584</c:v>
                </c:pt>
                <c:pt idx="8">
                  <c:v>12267</c:v>
                </c:pt>
                <c:pt idx="11">
                  <c:v>13649</c:v>
                </c:pt>
                <c:pt idx="14">
                  <c:v>14942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4773</c:v>
                </c:pt>
                <c:pt idx="3">
                  <c:v>4075</c:v>
                </c:pt>
                <c:pt idx="6">
                  <c:v>1033</c:v>
                </c:pt>
                <c:pt idx="9">
                  <c:v>744</c:v>
                </c:pt>
                <c:pt idx="12">
                  <c:v>133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12130</c:v>
                </c:pt>
                <c:pt idx="3">
                  <c:v>11795</c:v>
                </c:pt>
                <c:pt idx="6">
                  <c:v>11736</c:v>
                </c:pt>
                <c:pt idx="9">
                  <c:v>11459</c:v>
                </c:pt>
                <c:pt idx="12">
                  <c:v>11146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1456</c:v>
                </c:pt>
                <c:pt idx="3">
                  <c:v>1264</c:v>
                </c:pt>
                <c:pt idx="6">
                  <c:v>1070</c:v>
                </c:pt>
                <c:pt idx="9">
                  <c:v>593</c:v>
                </c:pt>
                <c:pt idx="12">
                  <c:v>504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23195</c:v>
                </c:pt>
                <c:pt idx="3">
                  <c:v>21801</c:v>
                </c:pt>
                <c:pt idx="6">
                  <c:v>20457</c:v>
                </c:pt>
                <c:pt idx="9">
                  <c:v>19543</c:v>
                </c:pt>
                <c:pt idx="12">
                  <c:v>18750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4509</c:v>
                </c:pt>
                <c:pt idx="3">
                  <c:v>4341</c:v>
                </c:pt>
                <c:pt idx="6">
                  <c:v>7347</c:v>
                </c:pt>
                <c:pt idx="9">
                  <c:v>6665</c:v>
                </c:pt>
                <c:pt idx="12">
                  <c:v>5313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68046</c:v>
                </c:pt>
                <c:pt idx="3">
                  <c:v>65465</c:v>
                </c:pt>
                <c:pt idx="6">
                  <c:v>64205</c:v>
                </c:pt>
                <c:pt idx="9">
                  <c:v>61620</c:v>
                </c:pt>
                <c:pt idx="12">
                  <c:v>58239</c:v>
                </c:pt>
              </c:numCache>
            </c:numRef>
          </c:val>
        </c:ser>
        <c:dLbls>
          <c:showLegendKey val="0"/>
          <c:showVal val="0"/>
          <c:showCatName val="0"/>
          <c:showSerName val="0"/>
          <c:showPercent val="0"/>
          <c:showBubbleSize val="0"/>
        </c:dLbls>
        <c:gapWidth val="100"/>
        <c:overlap val="100"/>
        <c:axId val="102951552"/>
        <c:axId val="131343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49714</c:v>
                </c:pt>
                <c:pt idx="2">
                  <c:v>#N/A</c:v>
                </c:pt>
                <c:pt idx="3">
                  <c:v>#N/A</c:v>
                </c:pt>
                <c:pt idx="4">
                  <c:v>41505</c:v>
                </c:pt>
                <c:pt idx="5">
                  <c:v>#N/A</c:v>
                </c:pt>
                <c:pt idx="6">
                  <c:v>#N/A</c:v>
                </c:pt>
                <c:pt idx="7">
                  <c:v>26170</c:v>
                </c:pt>
                <c:pt idx="8">
                  <c:v>#N/A</c:v>
                </c:pt>
                <c:pt idx="9">
                  <c:v>#N/A</c:v>
                </c:pt>
                <c:pt idx="10">
                  <c:v>20239</c:v>
                </c:pt>
                <c:pt idx="11">
                  <c:v>#N/A</c:v>
                </c:pt>
                <c:pt idx="12">
                  <c:v>#N/A</c:v>
                </c:pt>
                <c:pt idx="13">
                  <c:v>14131</c:v>
                </c:pt>
                <c:pt idx="14">
                  <c:v>#N/A</c:v>
                </c:pt>
              </c:numCache>
            </c:numRef>
          </c:val>
          <c:smooth val="0"/>
        </c:ser>
        <c:dLbls>
          <c:showLegendKey val="0"/>
          <c:showVal val="0"/>
          <c:showCatName val="0"/>
          <c:showSerName val="0"/>
          <c:showPercent val="0"/>
          <c:showBubbleSize val="0"/>
        </c:dLbls>
        <c:marker val="1"/>
        <c:smooth val="0"/>
        <c:axId val="102951552"/>
        <c:axId val="131343104"/>
      </c:lineChart>
      <c:catAx>
        <c:axId val="10295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343104"/>
        <c:crosses val="autoZero"/>
        <c:auto val="1"/>
        <c:lblAlgn val="ctr"/>
        <c:lblOffset val="100"/>
        <c:tickLblSkip val="1"/>
        <c:tickMarkSkip val="1"/>
        <c:noMultiLvlLbl val="0"/>
      </c:catAx>
      <c:valAx>
        <c:axId val="13134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5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143,258
141,699
873.85
62,050,610
60,704,117
1,045,160
37,837,583
58,047,431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43.1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300" b="0" i="0">
              <a:solidFill>
                <a:sysClr val="windowText" lastClr="000000"/>
              </a:solidFill>
              <a:latin typeface="+mn-lt"/>
              <a:ea typeface="+mn-ea"/>
              <a:cs typeface="+mn-cs"/>
            </a:rPr>
            <a:t> 　平成</a:t>
          </a:r>
          <a:r>
            <a:rPr lang="en-US" sz="1300" b="0" i="0">
              <a:solidFill>
                <a:sysClr val="windowText" lastClr="000000"/>
              </a:solidFill>
              <a:latin typeface="+mn-lt"/>
              <a:ea typeface="+mn-ea"/>
              <a:cs typeface="+mn-cs"/>
            </a:rPr>
            <a:t>24</a:t>
          </a:r>
          <a:r>
            <a:rPr lang="ja-JP" altLang="en-US" sz="1300" b="0" i="0">
              <a:solidFill>
                <a:sysClr val="windowText" lastClr="000000"/>
              </a:solidFill>
              <a:latin typeface="+mn-lt"/>
              <a:ea typeface="+mn-ea"/>
              <a:cs typeface="+mn-cs"/>
            </a:rPr>
            <a:t>年度から横ばいで推移しているが、類似団体平均を下回っている。これは長引く景気低迷による市税等の減収によるものである。今後も、財政健全化計画に基づき、徴収率向上による市税等の収入の確保及び公債費等の経常経費の削減に取り組み、財政基盤の強化に努める。</a:t>
          </a:r>
          <a:endParaRPr lang="ja-JP" sz="1300">
            <a:solidFill>
              <a:sysClr val="windowText" lastClr="000000"/>
            </a:solidFill>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129722</xdr:rowOff>
    </xdr:to>
    <xdr:cxnSp macro="">
      <xdr:nvCxnSpPr>
        <xdr:cNvPr id="73" name="直線コネクタ 72"/>
        <xdr:cNvCxnSpPr/>
      </xdr:nvCxnSpPr>
      <xdr:spPr>
        <a:xfrm>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112485</xdr:rowOff>
    </xdr:to>
    <xdr:cxnSp macro="">
      <xdr:nvCxnSpPr>
        <xdr:cNvPr id="76" name="直線コネクタ 75"/>
        <xdr:cNvCxnSpPr/>
      </xdr:nvCxnSpPr>
      <xdr:spPr>
        <a:xfrm>
          <a:off x="2336800" y="74503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78015</xdr:rowOff>
    </xdr:to>
    <xdr:cxnSp macro="">
      <xdr:nvCxnSpPr>
        <xdr:cNvPr id="79" name="直線コネクタ 78"/>
        <xdr:cNvCxnSpPr/>
      </xdr:nvCxnSpPr>
      <xdr:spPr>
        <a:xfrm>
          <a:off x="1447800" y="741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3" name="円/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5" name="円/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7" name="円/楕円 96"/>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98" name="テキスト ボックス 97"/>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職員数の減少等による人件費の減や公債費の減などにより経常経費は減額となったが、経常一般財源は、地方税の減や臨時財政対策債の減などにより大きく減額したことから、経常収支比率は、平成2</a:t>
          </a:r>
          <a:r>
            <a:rPr lang="en-US" altLang="ja-JP" sz="1300" b="0" i="0" baseline="0">
              <a:solidFill>
                <a:schemeClr val="dk1"/>
              </a:solidFill>
              <a:latin typeface="+mn-lt"/>
              <a:ea typeface="+mn-ea"/>
              <a:cs typeface="+mn-cs"/>
            </a:rPr>
            <a:t>4</a:t>
          </a:r>
          <a:r>
            <a:rPr lang="ja-JP" altLang="ja-JP" sz="1300" b="0" i="0" baseline="0">
              <a:solidFill>
                <a:schemeClr val="dk1"/>
              </a:solidFill>
              <a:latin typeface="+mn-lt"/>
              <a:ea typeface="+mn-ea"/>
              <a:cs typeface="+mn-cs"/>
            </a:rPr>
            <a:t>年度に比べ</a:t>
          </a:r>
          <a:r>
            <a:rPr lang="en-US" altLang="ja-JP" sz="1300" b="0" i="0" baseline="0">
              <a:solidFill>
                <a:schemeClr val="dk1"/>
              </a:solidFill>
              <a:latin typeface="+mn-lt"/>
              <a:ea typeface="+mn-ea"/>
              <a:cs typeface="+mn-cs"/>
            </a:rPr>
            <a:t>1.4</a:t>
          </a:r>
          <a:r>
            <a:rPr lang="ja-JP" altLang="ja-JP" sz="1300" b="0" i="0" baseline="0">
              <a:solidFill>
                <a:schemeClr val="dk1"/>
              </a:solidFill>
              <a:latin typeface="+mn-lt"/>
              <a:ea typeface="+mn-ea"/>
              <a:cs typeface="+mn-cs"/>
            </a:rPr>
            <a:t>ポイントの増となり、類似団体内平均値を</a:t>
          </a:r>
          <a:r>
            <a:rPr lang="en-US" altLang="ja-JP" sz="1300" b="0" i="0" baseline="0">
              <a:solidFill>
                <a:schemeClr val="dk1"/>
              </a:solidFill>
              <a:latin typeface="+mn-lt"/>
              <a:ea typeface="+mn-ea"/>
              <a:cs typeface="+mn-cs"/>
            </a:rPr>
            <a:t>2.6</a:t>
          </a:r>
          <a:r>
            <a:rPr lang="ja-JP" altLang="ja-JP" sz="1300" b="0" i="0" baseline="0">
              <a:solidFill>
                <a:schemeClr val="dk1"/>
              </a:solidFill>
              <a:latin typeface="+mn-lt"/>
              <a:ea typeface="+mn-ea"/>
              <a:cs typeface="+mn-cs"/>
            </a:rPr>
            <a:t>ポイント上回った。</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今後においても、地方債発行額を抑制し、地方債現在高を縮減するとともに、職員数の削減などの行政改革に取り組むことによって経常経費の削減を行うことで、財政構造の弾力化に努める。</a:t>
          </a:r>
          <a:endParaRPr lang="ja-JP"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35878</xdr:rowOff>
    </xdr:from>
    <xdr:to>
      <xdr:col>7</xdr:col>
      <xdr:colOff>152400</xdr:colOff>
      <xdr:row>63</xdr:row>
      <xdr:rowOff>120332</xdr:rowOff>
    </xdr:to>
    <xdr:cxnSp macro="">
      <xdr:nvCxnSpPr>
        <xdr:cNvPr id="129" name="直線コネクタ 128"/>
        <xdr:cNvCxnSpPr/>
      </xdr:nvCxnSpPr>
      <xdr:spPr>
        <a:xfrm>
          <a:off x="4114800" y="10837228"/>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35878</xdr:rowOff>
    </xdr:from>
    <xdr:to>
      <xdr:col>6</xdr:col>
      <xdr:colOff>0</xdr:colOff>
      <xdr:row>63</xdr:row>
      <xdr:rowOff>47943</xdr:rowOff>
    </xdr:to>
    <xdr:cxnSp macro="">
      <xdr:nvCxnSpPr>
        <xdr:cNvPr id="132" name="直線コネクタ 131"/>
        <xdr:cNvCxnSpPr/>
      </xdr:nvCxnSpPr>
      <xdr:spPr>
        <a:xfrm flipV="1">
          <a:off x="3225800" y="108372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89218</xdr:rowOff>
    </xdr:from>
    <xdr:to>
      <xdr:col>4</xdr:col>
      <xdr:colOff>482600</xdr:colOff>
      <xdr:row>63</xdr:row>
      <xdr:rowOff>47943</xdr:rowOff>
    </xdr:to>
    <xdr:cxnSp macro="">
      <xdr:nvCxnSpPr>
        <xdr:cNvPr id="135" name="直線コネクタ 134"/>
        <xdr:cNvCxnSpPr/>
      </xdr:nvCxnSpPr>
      <xdr:spPr>
        <a:xfrm>
          <a:off x="2336800" y="10547668"/>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89218</xdr:rowOff>
    </xdr:from>
    <xdr:to>
      <xdr:col>3</xdr:col>
      <xdr:colOff>279400</xdr:colOff>
      <xdr:row>63</xdr:row>
      <xdr:rowOff>126365</xdr:rowOff>
    </xdr:to>
    <xdr:cxnSp macro="">
      <xdr:nvCxnSpPr>
        <xdr:cNvPr id="138" name="直線コネクタ 137"/>
        <xdr:cNvCxnSpPr/>
      </xdr:nvCxnSpPr>
      <xdr:spPr>
        <a:xfrm flipV="1">
          <a:off x="1447800" y="10547668"/>
          <a:ext cx="889000" cy="3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25734</xdr:rowOff>
    </xdr:from>
    <xdr:ext cx="762000" cy="259045"/>
    <xdr:sp macro="" textlink="">
      <xdr:nvSpPr>
        <xdr:cNvPr id="140" name="テキスト ボックス 139"/>
        <xdr:cNvSpPr txBox="1"/>
      </xdr:nvSpPr>
      <xdr:spPr>
        <a:xfrm>
          <a:off x="1955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42" name="テキスト ボックス 141"/>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69532</xdr:rowOff>
    </xdr:from>
    <xdr:to>
      <xdr:col>7</xdr:col>
      <xdr:colOff>203200</xdr:colOff>
      <xdr:row>63</xdr:row>
      <xdr:rowOff>171132</xdr:rowOff>
    </xdr:to>
    <xdr:sp macro="" textlink="">
      <xdr:nvSpPr>
        <xdr:cNvPr id="148" name="円/楕円 147"/>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41609</xdr:rowOff>
    </xdr:from>
    <xdr:ext cx="762000" cy="259045"/>
    <xdr:sp macro="" textlink="">
      <xdr:nvSpPr>
        <xdr:cNvPr id="149" name="財政構造の弾力性該当値テキスト"/>
        <xdr:cNvSpPr txBox="1"/>
      </xdr:nvSpPr>
      <xdr:spPr>
        <a:xfrm>
          <a:off x="5041900" y="108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156528</xdr:rowOff>
    </xdr:from>
    <xdr:to>
      <xdr:col>6</xdr:col>
      <xdr:colOff>50800</xdr:colOff>
      <xdr:row>63</xdr:row>
      <xdr:rowOff>86678</xdr:rowOff>
    </xdr:to>
    <xdr:sp macro="" textlink="">
      <xdr:nvSpPr>
        <xdr:cNvPr id="150" name="円/楕円 149"/>
        <xdr:cNvSpPr/>
      </xdr:nvSpPr>
      <xdr:spPr>
        <a:xfrm>
          <a:off x="4064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71455</xdr:rowOff>
    </xdr:from>
    <xdr:ext cx="736600" cy="259045"/>
    <xdr:sp macro="" textlink="">
      <xdr:nvSpPr>
        <xdr:cNvPr id="151" name="テキスト ボックス 150"/>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168593</xdr:rowOff>
    </xdr:from>
    <xdr:to>
      <xdr:col>4</xdr:col>
      <xdr:colOff>533400</xdr:colOff>
      <xdr:row>63</xdr:row>
      <xdr:rowOff>98743</xdr:rowOff>
    </xdr:to>
    <xdr:sp macro="" textlink="">
      <xdr:nvSpPr>
        <xdr:cNvPr id="152" name="円/楕円 151"/>
        <xdr:cNvSpPr/>
      </xdr:nvSpPr>
      <xdr:spPr>
        <a:xfrm>
          <a:off x="3175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83520</xdr:rowOff>
    </xdr:from>
    <xdr:ext cx="762000" cy="259045"/>
    <xdr:sp macro="" textlink="">
      <xdr:nvSpPr>
        <xdr:cNvPr id="153" name="テキスト ボックス 152"/>
        <xdr:cNvSpPr txBox="1"/>
      </xdr:nvSpPr>
      <xdr:spPr>
        <a:xfrm>
          <a:off x="2844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38418</xdr:rowOff>
    </xdr:from>
    <xdr:to>
      <xdr:col>3</xdr:col>
      <xdr:colOff>330200</xdr:colOff>
      <xdr:row>61</xdr:row>
      <xdr:rowOff>140018</xdr:rowOff>
    </xdr:to>
    <xdr:sp macro="" textlink="">
      <xdr:nvSpPr>
        <xdr:cNvPr id="154" name="円/楕円 153"/>
        <xdr:cNvSpPr/>
      </xdr:nvSpPr>
      <xdr:spPr>
        <a:xfrm>
          <a:off x="2286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150195</xdr:rowOff>
    </xdr:from>
    <xdr:ext cx="762000" cy="259045"/>
    <xdr:sp macro="" textlink="">
      <xdr:nvSpPr>
        <xdr:cNvPr id="155" name="テキスト ボックス 154"/>
        <xdr:cNvSpPr txBox="1"/>
      </xdr:nvSpPr>
      <xdr:spPr>
        <a:xfrm>
          <a:off x="1955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75565</xdr:rowOff>
    </xdr:from>
    <xdr:to>
      <xdr:col>2</xdr:col>
      <xdr:colOff>127000</xdr:colOff>
      <xdr:row>64</xdr:row>
      <xdr:rowOff>5715</xdr:rowOff>
    </xdr:to>
    <xdr:sp macro="" textlink="">
      <xdr:nvSpPr>
        <xdr:cNvPr id="156" name="円/楕円 155"/>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161942</xdr:rowOff>
    </xdr:from>
    <xdr:ext cx="762000" cy="259045"/>
    <xdr:sp macro="" textlink="">
      <xdr:nvSpPr>
        <xdr:cNvPr id="157" name="テキスト ボックス 156"/>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[114,618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人件費・物件費等の人口１人当たりの金額が、類似団体平均を上回っているのは、人件費が要因となっている。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岩国市行政改革大綱に基づく「行政経営改革プラン」により、組織及び事務事業の再編・整理、廃止・統合、民間委託等の推進、定員管理の適正化を進め、人件費の削減に努めていく方針である。</a:t>
          </a:r>
          <a:endParaRPr lang="ja-JP" altLang="ja-JP" sz="13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111345</xdr:rowOff>
    </xdr:from>
    <xdr:to>
      <xdr:col>7</xdr:col>
      <xdr:colOff>152400</xdr:colOff>
      <xdr:row>85</xdr:row>
      <xdr:rowOff>166154</xdr:rowOff>
    </xdr:to>
    <xdr:cxnSp macro="">
      <xdr:nvCxnSpPr>
        <xdr:cNvPr id="194" name="直線コネクタ 193"/>
        <xdr:cNvCxnSpPr/>
      </xdr:nvCxnSpPr>
      <xdr:spPr>
        <a:xfrm flipV="1">
          <a:off x="4114800" y="14684595"/>
          <a:ext cx="838200" cy="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166154</xdr:rowOff>
    </xdr:from>
    <xdr:to>
      <xdr:col>6</xdr:col>
      <xdr:colOff>0</xdr:colOff>
      <xdr:row>86</xdr:row>
      <xdr:rowOff>59872</xdr:rowOff>
    </xdr:to>
    <xdr:cxnSp macro="">
      <xdr:nvCxnSpPr>
        <xdr:cNvPr id="197" name="直線コネクタ 196"/>
        <xdr:cNvCxnSpPr/>
      </xdr:nvCxnSpPr>
      <xdr:spPr>
        <a:xfrm flipV="1">
          <a:off x="3225800" y="14739404"/>
          <a:ext cx="889000" cy="6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1167</xdr:rowOff>
    </xdr:from>
    <xdr:to>
      <xdr:col>4</xdr:col>
      <xdr:colOff>482600</xdr:colOff>
      <xdr:row>86</xdr:row>
      <xdr:rowOff>59872</xdr:rowOff>
    </xdr:to>
    <xdr:cxnSp macro="">
      <xdr:nvCxnSpPr>
        <xdr:cNvPr id="200" name="直線コネクタ 199"/>
        <xdr:cNvCxnSpPr/>
      </xdr:nvCxnSpPr>
      <xdr:spPr>
        <a:xfrm>
          <a:off x="2336800" y="14745867"/>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1167</xdr:rowOff>
    </xdr:from>
    <xdr:to>
      <xdr:col>3</xdr:col>
      <xdr:colOff>279400</xdr:colOff>
      <xdr:row>86</xdr:row>
      <xdr:rowOff>13732</xdr:rowOff>
    </xdr:to>
    <xdr:cxnSp macro="">
      <xdr:nvCxnSpPr>
        <xdr:cNvPr id="203" name="直線コネクタ 202"/>
        <xdr:cNvCxnSpPr/>
      </xdr:nvCxnSpPr>
      <xdr:spPr>
        <a:xfrm flipV="1">
          <a:off x="1447800" y="14745867"/>
          <a:ext cx="8890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100725</xdr:rowOff>
    </xdr:from>
    <xdr:ext cx="762000" cy="259045"/>
    <xdr:sp macro="" textlink="">
      <xdr:nvSpPr>
        <xdr:cNvPr id="205" name="テキスト ボックス 204"/>
        <xdr:cNvSpPr txBox="1"/>
      </xdr:nvSpPr>
      <xdr:spPr>
        <a:xfrm>
          <a:off x="1955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126750</xdr:rowOff>
    </xdr:from>
    <xdr:ext cx="762000" cy="259045"/>
    <xdr:sp macro="" textlink="">
      <xdr:nvSpPr>
        <xdr:cNvPr id="207" name="テキスト ボックス 206"/>
        <xdr:cNvSpPr txBox="1"/>
      </xdr:nvSpPr>
      <xdr:spPr>
        <a:xfrm>
          <a:off x="1066800" y="1435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60545</xdr:rowOff>
    </xdr:from>
    <xdr:to>
      <xdr:col>7</xdr:col>
      <xdr:colOff>203200</xdr:colOff>
      <xdr:row>85</xdr:row>
      <xdr:rowOff>162145</xdr:rowOff>
    </xdr:to>
    <xdr:sp macro="" textlink="">
      <xdr:nvSpPr>
        <xdr:cNvPr id="213" name="円/楕円 212"/>
        <xdr:cNvSpPr/>
      </xdr:nvSpPr>
      <xdr:spPr>
        <a:xfrm>
          <a:off x="4902200" y="146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32622</xdr:rowOff>
    </xdr:from>
    <xdr:ext cx="762000" cy="259045"/>
    <xdr:sp macro="" textlink="">
      <xdr:nvSpPr>
        <xdr:cNvPr id="214" name="人件費・物件費等の状況該当値テキスト"/>
        <xdr:cNvSpPr txBox="1"/>
      </xdr:nvSpPr>
      <xdr:spPr>
        <a:xfrm>
          <a:off x="5041900" y="146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114,618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115354</xdr:rowOff>
    </xdr:from>
    <xdr:to>
      <xdr:col>6</xdr:col>
      <xdr:colOff>50800</xdr:colOff>
      <xdr:row>86</xdr:row>
      <xdr:rowOff>45504</xdr:rowOff>
    </xdr:to>
    <xdr:sp macro="" textlink="">
      <xdr:nvSpPr>
        <xdr:cNvPr id="215" name="円/楕円 214"/>
        <xdr:cNvSpPr/>
      </xdr:nvSpPr>
      <xdr:spPr>
        <a:xfrm>
          <a:off x="4064000" y="1468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30281</xdr:rowOff>
    </xdr:from>
    <xdr:ext cx="736600" cy="259045"/>
    <xdr:sp macro="" textlink="">
      <xdr:nvSpPr>
        <xdr:cNvPr id="216" name="テキスト ボックス 215"/>
        <xdr:cNvSpPr txBox="1"/>
      </xdr:nvSpPr>
      <xdr:spPr>
        <a:xfrm>
          <a:off x="3733800" y="1477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117,798</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9072</xdr:rowOff>
    </xdr:from>
    <xdr:to>
      <xdr:col>4</xdr:col>
      <xdr:colOff>533400</xdr:colOff>
      <xdr:row>86</xdr:row>
      <xdr:rowOff>110672</xdr:rowOff>
    </xdr:to>
    <xdr:sp macro="" textlink="">
      <xdr:nvSpPr>
        <xdr:cNvPr id="217" name="円/楕円 216"/>
        <xdr:cNvSpPr/>
      </xdr:nvSpPr>
      <xdr:spPr>
        <a:xfrm>
          <a:off x="3175000" y="147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95449</xdr:rowOff>
    </xdr:from>
    <xdr:ext cx="762000" cy="259045"/>
    <xdr:sp macro="" textlink="">
      <xdr:nvSpPr>
        <xdr:cNvPr id="218" name="テキスト ボックス 217"/>
        <xdr:cNvSpPr txBox="1"/>
      </xdr:nvSpPr>
      <xdr:spPr>
        <a:xfrm>
          <a:off x="2844800" y="1484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121,579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121817</xdr:rowOff>
    </xdr:from>
    <xdr:to>
      <xdr:col>3</xdr:col>
      <xdr:colOff>330200</xdr:colOff>
      <xdr:row>86</xdr:row>
      <xdr:rowOff>51967</xdr:rowOff>
    </xdr:to>
    <xdr:sp macro="" textlink="">
      <xdr:nvSpPr>
        <xdr:cNvPr id="219" name="円/楕円 218"/>
        <xdr:cNvSpPr/>
      </xdr:nvSpPr>
      <xdr:spPr>
        <a:xfrm>
          <a:off x="2286000" y="146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36744</xdr:rowOff>
    </xdr:from>
    <xdr:ext cx="762000" cy="259045"/>
    <xdr:sp macro="" textlink="">
      <xdr:nvSpPr>
        <xdr:cNvPr id="220" name="テキスト ボックス 219"/>
        <xdr:cNvSpPr txBox="1"/>
      </xdr:nvSpPr>
      <xdr:spPr>
        <a:xfrm>
          <a:off x="1955800" y="147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118,173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134382</xdr:rowOff>
    </xdr:from>
    <xdr:to>
      <xdr:col>2</xdr:col>
      <xdr:colOff>127000</xdr:colOff>
      <xdr:row>86</xdr:row>
      <xdr:rowOff>64532</xdr:rowOff>
    </xdr:to>
    <xdr:sp macro="" textlink="">
      <xdr:nvSpPr>
        <xdr:cNvPr id="221" name="円/楕円 220"/>
        <xdr:cNvSpPr/>
      </xdr:nvSpPr>
      <xdr:spPr>
        <a:xfrm>
          <a:off x="1397000" y="147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49309</xdr:rowOff>
    </xdr:from>
    <xdr:ext cx="762000" cy="259045"/>
    <xdr:sp macro="" textlink="">
      <xdr:nvSpPr>
        <xdr:cNvPr id="222" name="テキスト ボックス 221"/>
        <xdr:cNvSpPr txBox="1"/>
      </xdr:nvSpPr>
      <xdr:spPr>
        <a:xfrm>
          <a:off x="1066800" y="1479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国家公務員の時限的な給与改定特例法による措置</a:t>
          </a:r>
          <a:r>
            <a:rPr lang="ja-JP" altLang="en-US" sz="1300" b="0" i="0" baseline="0">
              <a:solidFill>
                <a:schemeClr val="dk1"/>
              </a:solidFill>
              <a:latin typeface="+mn-lt"/>
              <a:ea typeface="+mn-ea"/>
              <a:cs typeface="+mn-cs"/>
            </a:rPr>
            <a:t>の終了及び</a:t>
          </a:r>
          <a:r>
            <a:rPr lang="ja-JP" altLang="ja-JP" sz="1300" b="0" i="0" baseline="0">
              <a:solidFill>
                <a:schemeClr val="dk1"/>
              </a:solidFill>
              <a:latin typeface="+mn-lt"/>
              <a:ea typeface="+mn-ea"/>
              <a:cs typeface="+mn-cs"/>
            </a:rPr>
            <a:t>新規採用</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退職に伴う職員構成の変動等により</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前年度に比べて</a:t>
          </a:r>
          <a:r>
            <a:rPr lang="en-US" altLang="ja-JP" sz="1300" b="0" i="0" baseline="0">
              <a:solidFill>
                <a:schemeClr val="dk1"/>
              </a:solidFill>
              <a:latin typeface="+mn-lt"/>
              <a:ea typeface="+mn-ea"/>
              <a:cs typeface="+mn-cs"/>
            </a:rPr>
            <a:t>8.4</a:t>
          </a:r>
          <a:r>
            <a:rPr lang="ja-JP" altLang="ja-JP" sz="1300" b="0" i="0" baseline="0">
              <a:solidFill>
                <a:schemeClr val="dk1"/>
              </a:solidFill>
              <a:latin typeface="+mn-lt"/>
              <a:ea typeface="+mn-ea"/>
              <a:cs typeface="+mn-cs"/>
            </a:rPr>
            <a:t>ポイント減少しており、類似団体に比べても0.</a:t>
          </a:r>
          <a:r>
            <a:rPr lang="en-US" altLang="ja-JP" sz="1300" b="0" i="0" baseline="0">
              <a:solidFill>
                <a:schemeClr val="dk1"/>
              </a:solidFill>
              <a:latin typeface="+mn-lt"/>
              <a:ea typeface="+mn-ea"/>
              <a:cs typeface="+mn-cs"/>
            </a:rPr>
            <a:t>9</a:t>
          </a:r>
          <a:r>
            <a:rPr lang="ja-JP" altLang="ja-JP" sz="1300" b="0" i="0" baseline="0">
              <a:solidFill>
                <a:schemeClr val="dk1"/>
              </a:solidFill>
              <a:latin typeface="+mn-lt"/>
              <a:ea typeface="+mn-ea"/>
              <a:cs typeface="+mn-cs"/>
            </a:rPr>
            <a:t>ポイント低くなっている。</a:t>
          </a:r>
          <a:endParaRPr lang="ja-JP" altLang="ja-JP" sz="1300">
            <a:solidFill>
              <a:schemeClr val="dk1"/>
            </a:solidFill>
            <a:latin typeface="+mn-lt"/>
            <a:ea typeface="+mn-ea"/>
            <a:cs typeface="+mn-cs"/>
          </a:endParaRPr>
        </a:p>
        <a:p>
          <a:r>
            <a:rPr lang="ja-JP" altLang="ja-JP" sz="1300" b="0" i="0" baseline="0">
              <a:solidFill>
                <a:schemeClr val="dk1"/>
              </a:solidFill>
              <a:latin typeface="+mn-lt"/>
              <a:ea typeface="+mn-ea"/>
              <a:cs typeface="+mn-cs"/>
            </a:rPr>
            <a:t>　今後も人事院勧告に準じた改定を実施し、給与の適正化に努める</a:t>
          </a:r>
          <a:r>
            <a:rPr lang="ja-JP" altLang="en-US" sz="1300" b="0" i="0" baseline="0">
              <a:solidFill>
                <a:schemeClr val="dk1"/>
              </a:solidFill>
              <a:latin typeface="+mn-lt"/>
              <a:ea typeface="+mn-ea"/>
              <a:cs typeface="+mn-cs"/>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66221</xdr:rowOff>
    </xdr:from>
    <xdr:to>
      <xdr:col>24</xdr:col>
      <xdr:colOff>558800</xdr:colOff>
      <xdr:row>88</xdr:row>
      <xdr:rowOff>130992</xdr:rowOff>
    </xdr:to>
    <xdr:cxnSp macro="">
      <xdr:nvCxnSpPr>
        <xdr:cNvPr id="258" name="直線コネクタ 257"/>
        <xdr:cNvCxnSpPr/>
      </xdr:nvCxnSpPr>
      <xdr:spPr>
        <a:xfrm flipV="1">
          <a:off x="16179800" y="14639471"/>
          <a:ext cx="838200" cy="5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130992</xdr:rowOff>
    </xdr:from>
    <xdr:to>
      <xdr:col>23</xdr:col>
      <xdr:colOff>406400</xdr:colOff>
      <xdr:row>89</xdr:row>
      <xdr:rowOff>907</xdr:rowOff>
    </xdr:to>
    <xdr:cxnSp macro="">
      <xdr:nvCxnSpPr>
        <xdr:cNvPr id="261" name="直線コネクタ 260"/>
        <xdr:cNvCxnSpPr/>
      </xdr:nvCxnSpPr>
      <xdr:spPr>
        <a:xfrm flipV="1">
          <a:off x="15290800" y="1521859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142058</xdr:rowOff>
    </xdr:from>
    <xdr:to>
      <xdr:col>22</xdr:col>
      <xdr:colOff>203200</xdr:colOff>
      <xdr:row>89</xdr:row>
      <xdr:rowOff>907</xdr:rowOff>
    </xdr:to>
    <xdr:cxnSp macro="">
      <xdr:nvCxnSpPr>
        <xdr:cNvPr id="264" name="直線コネクタ 263"/>
        <xdr:cNvCxnSpPr/>
      </xdr:nvCxnSpPr>
      <xdr:spPr>
        <a:xfrm>
          <a:off x="14401800" y="14715308"/>
          <a:ext cx="889000" cy="54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142058</xdr:rowOff>
    </xdr:from>
    <xdr:to>
      <xdr:col>21</xdr:col>
      <xdr:colOff>0</xdr:colOff>
      <xdr:row>86</xdr:row>
      <xdr:rowOff>32657</xdr:rowOff>
    </xdr:to>
    <xdr:cxnSp macro="">
      <xdr:nvCxnSpPr>
        <xdr:cNvPr id="267" name="直線コネクタ 266"/>
        <xdr:cNvCxnSpPr/>
      </xdr:nvCxnSpPr>
      <xdr:spPr>
        <a:xfrm flipV="1">
          <a:off x="13512800" y="147153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154776</xdr:rowOff>
    </xdr:from>
    <xdr:ext cx="762000" cy="259045"/>
    <xdr:sp macro="" textlink="">
      <xdr:nvSpPr>
        <xdr:cNvPr id="269" name="テキスト ボックス 268"/>
        <xdr:cNvSpPr txBox="1"/>
      </xdr:nvSpPr>
      <xdr:spPr>
        <a:xfrm>
          <a:off x="14020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168564</xdr:rowOff>
    </xdr:from>
    <xdr:ext cx="762000" cy="259045"/>
    <xdr:sp macro="" textlink="">
      <xdr:nvSpPr>
        <xdr:cNvPr id="271" name="テキスト ボックス 270"/>
        <xdr:cNvSpPr txBox="1"/>
      </xdr:nvSpPr>
      <xdr:spPr>
        <a:xfrm>
          <a:off x="13131800" y="1439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15421</xdr:rowOff>
    </xdr:from>
    <xdr:to>
      <xdr:col>24</xdr:col>
      <xdr:colOff>609600</xdr:colOff>
      <xdr:row>85</xdr:row>
      <xdr:rowOff>117021</xdr:rowOff>
    </xdr:to>
    <xdr:sp macro="" textlink="">
      <xdr:nvSpPr>
        <xdr:cNvPr id="277" name="円/楕円 276"/>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31948</xdr:rowOff>
    </xdr:from>
    <xdr:ext cx="762000" cy="259045"/>
    <xdr:sp macro="" textlink="">
      <xdr:nvSpPr>
        <xdr:cNvPr id="278"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80192</xdr:rowOff>
    </xdr:from>
    <xdr:to>
      <xdr:col>23</xdr:col>
      <xdr:colOff>457200</xdr:colOff>
      <xdr:row>89</xdr:row>
      <xdr:rowOff>10342</xdr:rowOff>
    </xdr:to>
    <xdr:sp macro="" textlink="">
      <xdr:nvSpPr>
        <xdr:cNvPr id="279" name="円/楕円 278"/>
        <xdr:cNvSpPr/>
      </xdr:nvSpPr>
      <xdr:spPr>
        <a:xfrm>
          <a:off x="16129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20519</xdr:rowOff>
    </xdr:from>
    <xdr:ext cx="736600" cy="259045"/>
    <xdr:sp macro="" textlink="">
      <xdr:nvSpPr>
        <xdr:cNvPr id="280" name="テキスト ボックス 279"/>
        <xdr:cNvSpPr txBox="1"/>
      </xdr:nvSpPr>
      <xdr:spPr>
        <a:xfrm>
          <a:off x="15798800" y="1493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121557</xdr:rowOff>
    </xdr:from>
    <xdr:to>
      <xdr:col>22</xdr:col>
      <xdr:colOff>254000</xdr:colOff>
      <xdr:row>89</xdr:row>
      <xdr:rowOff>51707</xdr:rowOff>
    </xdr:to>
    <xdr:sp macro="" textlink="">
      <xdr:nvSpPr>
        <xdr:cNvPr id="281" name="円/楕円 280"/>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61884</xdr:rowOff>
    </xdr:from>
    <xdr:ext cx="762000" cy="259045"/>
    <xdr:sp macro="" textlink="">
      <xdr:nvSpPr>
        <xdr:cNvPr id="282" name="テキスト ボックス 281"/>
        <xdr:cNvSpPr txBox="1"/>
      </xdr:nvSpPr>
      <xdr:spPr>
        <a:xfrm>
          <a:off x="14909800" y="149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91258</xdr:rowOff>
    </xdr:from>
    <xdr:to>
      <xdr:col>21</xdr:col>
      <xdr:colOff>50800</xdr:colOff>
      <xdr:row>86</xdr:row>
      <xdr:rowOff>21408</xdr:rowOff>
    </xdr:to>
    <xdr:sp macro="" textlink="">
      <xdr:nvSpPr>
        <xdr:cNvPr id="283" name="円/楕円 282"/>
        <xdr:cNvSpPr/>
      </xdr:nvSpPr>
      <xdr:spPr>
        <a:xfrm>
          <a:off x="14351000" y="146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6185</xdr:rowOff>
    </xdr:from>
    <xdr:ext cx="762000" cy="259045"/>
    <xdr:sp macro="" textlink="">
      <xdr:nvSpPr>
        <xdr:cNvPr id="284" name="テキスト ボックス 283"/>
        <xdr:cNvSpPr txBox="1"/>
      </xdr:nvSpPr>
      <xdr:spPr>
        <a:xfrm>
          <a:off x="14020800" y="1475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153307</xdr:rowOff>
    </xdr:from>
    <xdr:to>
      <xdr:col>19</xdr:col>
      <xdr:colOff>533400</xdr:colOff>
      <xdr:row>86</xdr:row>
      <xdr:rowOff>83457</xdr:rowOff>
    </xdr:to>
    <xdr:sp macro="" textlink="">
      <xdr:nvSpPr>
        <xdr:cNvPr id="285" name="円/楕円 284"/>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68234</xdr:rowOff>
    </xdr:from>
    <xdr:ext cx="762000" cy="259045"/>
    <xdr:sp macro="" textlink="">
      <xdr:nvSpPr>
        <xdr:cNvPr id="286" name="テキスト ボックス 285"/>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集中改革プランの定員適正化計画に基づき、計画的な削減を行った結果、毎年度指数は減少している。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しかしながら、依然として、類似団体、全国平均ともに上回る状況にあるため、今後も民間委託の推進や事業の見直しを行うとともに新規採用者の抑制により、定員適正化に努める。</a:t>
          </a:r>
          <a:endParaRPr lang="ja-JP"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142784</xdr:rowOff>
    </xdr:from>
    <xdr:to>
      <xdr:col>24</xdr:col>
      <xdr:colOff>558800</xdr:colOff>
      <xdr:row>65</xdr:row>
      <xdr:rowOff>16147</xdr:rowOff>
    </xdr:to>
    <xdr:cxnSp macro="">
      <xdr:nvCxnSpPr>
        <xdr:cNvPr id="323" name="直線コネクタ 322"/>
        <xdr:cNvCxnSpPr/>
      </xdr:nvCxnSpPr>
      <xdr:spPr>
        <a:xfrm flipV="1">
          <a:off x="16179800" y="11115584"/>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24"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16147</xdr:rowOff>
    </xdr:from>
    <xdr:to>
      <xdr:col>23</xdr:col>
      <xdr:colOff>406400</xdr:colOff>
      <xdr:row>65</xdr:row>
      <xdr:rowOff>74749</xdr:rowOff>
    </xdr:to>
    <xdr:cxnSp macro="">
      <xdr:nvCxnSpPr>
        <xdr:cNvPr id="326" name="直線コネクタ 325"/>
        <xdr:cNvCxnSpPr/>
      </xdr:nvCxnSpPr>
      <xdr:spPr>
        <a:xfrm flipV="1">
          <a:off x="15290800" y="1116039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8" name="テキスト ボックス 327"/>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74749</xdr:rowOff>
    </xdr:from>
    <xdr:to>
      <xdr:col>22</xdr:col>
      <xdr:colOff>203200</xdr:colOff>
      <xdr:row>65</xdr:row>
      <xdr:rowOff>119562</xdr:rowOff>
    </xdr:to>
    <xdr:cxnSp macro="">
      <xdr:nvCxnSpPr>
        <xdr:cNvPr id="329" name="直線コネクタ 328"/>
        <xdr:cNvCxnSpPr/>
      </xdr:nvCxnSpPr>
      <xdr:spPr>
        <a:xfrm flipV="1">
          <a:off x="14401800" y="1121899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1" name="テキスト ボックス 330"/>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119562</xdr:rowOff>
    </xdr:from>
    <xdr:to>
      <xdr:col>21</xdr:col>
      <xdr:colOff>0</xdr:colOff>
      <xdr:row>65</xdr:row>
      <xdr:rowOff>167822</xdr:rowOff>
    </xdr:to>
    <xdr:cxnSp macro="">
      <xdr:nvCxnSpPr>
        <xdr:cNvPr id="332" name="直線コネクタ 331"/>
        <xdr:cNvCxnSpPr/>
      </xdr:nvCxnSpPr>
      <xdr:spPr>
        <a:xfrm flipV="1">
          <a:off x="13512800" y="112638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131371</xdr:rowOff>
    </xdr:from>
    <xdr:ext cx="762000" cy="259045"/>
    <xdr:sp macro="" textlink="">
      <xdr:nvSpPr>
        <xdr:cNvPr id="334" name="テキスト ボックス 333"/>
        <xdr:cNvSpPr txBox="1"/>
      </xdr:nvSpPr>
      <xdr:spPr>
        <a:xfrm>
          <a:off x="14020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148607</xdr:rowOff>
    </xdr:from>
    <xdr:ext cx="762000" cy="259045"/>
    <xdr:sp macro="" textlink="">
      <xdr:nvSpPr>
        <xdr:cNvPr id="336" name="テキスト ボックス 335"/>
        <xdr:cNvSpPr txBox="1"/>
      </xdr:nvSpPr>
      <xdr:spPr>
        <a:xfrm>
          <a:off x="13131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91984</xdr:rowOff>
    </xdr:from>
    <xdr:to>
      <xdr:col>24</xdr:col>
      <xdr:colOff>609600</xdr:colOff>
      <xdr:row>65</xdr:row>
      <xdr:rowOff>22134</xdr:rowOff>
    </xdr:to>
    <xdr:sp macro="" textlink="">
      <xdr:nvSpPr>
        <xdr:cNvPr id="342" name="円/楕円 341"/>
        <xdr:cNvSpPr/>
      </xdr:nvSpPr>
      <xdr:spPr>
        <a:xfrm>
          <a:off x="169672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64061</xdr:rowOff>
    </xdr:from>
    <xdr:ext cx="762000" cy="259045"/>
    <xdr:sp macro="" textlink="">
      <xdr:nvSpPr>
        <xdr:cNvPr id="343" name="定員管理の状況該当値テキスト"/>
        <xdr:cNvSpPr txBox="1"/>
      </xdr:nvSpPr>
      <xdr:spPr>
        <a:xfrm>
          <a:off x="17106900" y="110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136797</xdr:rowOff>
    </xdr:from>
    <xdr:to>
      <xdr:col>23</xdr:col>
      <xdr:colOff>457200</xdr:colOff>
      <xdr:row>65</xdr:row>
      <xdr:rowOff>66947</xdr:rowOff>
    </xdr:to>
    <xdr:sp macro="" textlink="">
      <xdr:nvSpPr>
        <xdr:cNvPr id="344" name="円/楕円 343"/>
        <xdr:cNvSpPr/>
      </xdr:nvSpPr>
      <xdr:spPr>
        <a:xfrm>
          <a:off x="16129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51724</xdr:rowOff>
    </xdr:from>
    <xdr:ext cx="736600" cy="259045"/>
    <xdr:sp macro="" textlink="">
      <xdr:nvSpPr>
        <xdr:cNvPr id="345" name="テキスト ボックス 344"/>
        <xdr:cNvSpPr txBox="1"/>
      </xdr:nvSpPr>
      <xdr:spPr>
        <a:xfrm>
          <a:off x="15798800" y="1119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23949</xdr:rowOff>
    </xdr:from>
    <xdr:to>
      <xdr:col>22</xdr:col>
      <xdr:colOff>254000</xdr:colOff>
      <xdr:row>65</xdr:row>
      <xdr:rowOff>125549</xdr:rowOff>
    </xdr:to>
    <xdr:sp macro="" textlink="">
      <xdr:nvSpPr>
        <xdr:cNvPr id="346" name="円/楕円 345"/>
        <xdr:cNvSpPr/>
      </xdr:nvSpPr>
      <xdr:spPr>
        <a:xfrm>
          <a:off x="15240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110326</xdr:rowOff>
    </xdr:from>
    <xdr:ext cx="762000" cy="259045"/>
    <xdr:sp macro="" textlink="">
      <xdr:nvSpPr>
        <xdr:cNvPr id="347" name="テキスト ボックス 346"/>
        <xdr:cNvSpPr txBox="1"/>
      </xdr:nvSpPr>
      <xdr:spPr>
        <a:xfrm>
          <a:off x="14909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68762</xdr:rowOff>
    </xdr:from>
    <xdr:to>
      <xdr:col>21</xdr:col>
      <xdr:colOff>50800</xdr:colOff>
      <xdr:row>65</xdr:row>
      <xdr:rowOff>170362</xdr:rowOff>
    </xdr:to>
    <xdr:sp macro="" textlink="">
      <xdr:nvSpPr>
        <xdr:cNvPr id="348" name="円/楕円 347"/>
        <xdr:cNvSpPr/>
      </xdr:nvSpPr>
      <xdr:spPr>
        <a:xfrm>
          <a:off x="14351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155139</xdr:rowOff>
    </xdr:from>
    <xdr:ext cx="762000" cy="259045"/>
    <xdr:sp macro="" textlink="">
      <xdr:nvSpPr>
        <xdr:cNvPr id="349" name="テキスト ボックス 348"/>
        <xdr:cNvSpPr txBox="1"/>
      </xdr:nvSpPr>
      <xdr:spPr>
        <a:xfrm>
          <a:off x="14020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117022</xdr:rowOff>
    </xdr:from>
    <xdr:to>
      <xdr:col>19</xdr:col>
      <xdr:colOff>533400</xdr:colOff>
      <xdr:row>66</xdr:row>
      <xdr:rowOff>47172</xdr:rowOff>
    </xdr:to>
    <xdr:sp macro="" textlink="">
      <xdr:nvSpPr>
        <xdr:cNvPr id="350" name="円/楕円 349"/>
        <xdr:cNvSpPr/>
      </xdr:nvSpPr>
      <xdr:spPr>
        <a:xfrm>
          <a:off x="13462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31949</xdr:rowOff>
    </xdr:from>
    <xdr:ext cx="762000" cy="259045"/>
    <xdr:sp macro="" textlink="">
      <xdr:nvSpPr>
        <xdr:cNvPr id="351" name="テキスト ボックス 350"/>
        <xdr:cNvSpPr txBox="1"/>
      </xdr:nvSpPr>
      <xdr:spPr>
        <a:xfrm>
          <a:off x="13131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ysClr val="windowText" lastClr="000000"/>
              </a:solidFill>
              <a:latin typeface="+mn-lt"/>
              <a:ea typeface="+mn-ea"/>
              <a:cs typeface="+mn-cs"/>
            </a:rPr>
            <a:t>　平成</a:t>
          </a:r>
          <a:r>
            <a:rPr lang="en-US" altLang="ja-JP" sz="1300" b="0" i="0" baseline="0">
              <a:solidFill>
                <a:sysClr val="windowText" lastClr="000000"/>
              </a:solidFill>
              <a:latin typeface="+mn-lt"/>
              <a:ea typeface="+mn-ea"/>
              <a:cs typeface="+mn-cs"/>
            </a:rPr>
            <a:t>24</a:t>
          </a:r>
          <a:r>
            <a:rPr lang="ja-JP" altLang="en-US" sz="1300" b="0" i="0" baseline="0">
              <a:solidFill>
                <a:sysClr val="windowText" lastClr="000000"/>
              </a:solidFill>
              <a:latin typeface="+mn-lt"/>
              <a:ea typeface="+mn-ea"/>
              <a:cs typeface="+mn-cs"/>
            </a:rPr>
            <a:t>年度に比べ</a:t>
          </a:r>
          <a:r>
            <a:rPr lang="en-US" altLang="ja-JP" sz="1300" b="0" i="0" baseline="0">
              <a:solidFill>
                <a:sysClr val="windowText" lastClr="000000"/>
              </a:solidFill>
              <a:latin typeface="+mn-lt"/>
              <a:ea typeface="+mn-ea"/>
              <a:cs typeface="+mn-cs"/>
            </a:rPr>
            <a:t>1.3</a:t>
          </a:r>
          <a:r>
            <a:rPr lang="ja-JP" altLang="en-US" sz="1300" b="0" i="0" baseline="0">
              <a:solidFill>
                <a:sysClr val="windowText" lastClr="000000"/>
              </a:solidFill>
              <a:latin typeface="+mn-lt"/>
              <a:ea typeface="+mn-ea"/>
              <a:cs typeface="+mn-cs"/>
            </a:rPr>
            <a:t>ポイント減少しているものの、類似団体平均を大きく上回っている。これは普通交付税措置のない一般単独事業債等の残高が多いこと等の理由によるものである。</a:t>
          </a:r>
          <a:endParaRPr lang="ja-JP" sz="1300">
            <a:solidFill>
              <a:sysClr val="windowText" lastClr="000000"/>
            </a:solidFill>
          </a:endParaRPr>
        </a:p>
        <a:p>
          <a:pPr rtl="0"/>
          <a:r>
            <a:rPr lang="ja-JP" altLang="en-US" sz="1300" b="0" i="0" baseline="0">
              <a:solidFill>
                <a:sysClr val="windowText" lastClr="000000"/>
              </a:solidFill>
              <a:latin typeface="+mn-lt"/>
              <a:ea typeface="+mn-ea"/>
              <a:cs typeface="+mn-cs"/>
            </a:rPr>
            <a:t>　今後も、財政計画に基づき、市債発行額を抑制し、高利率の市債の繰上償還を実施すること等により、公債費負担を縮減する。</a:t>
          </a:r>
          <a:endParaRPr lang="ja-JP" sz="1300">
            <a:solidFill>
              <a:sysClr val="windowText" lastClr="000000"/>
            </a:solidFill>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93218</xdr:rowOff>
    </xdr:to>
    <xdr:cxnSp macro="">
      <xdr:nvCxnSpPr>
        <xdr:cNvPr id="383" name="直線コネクタ 382"/>
        <xdr:cNvCxnSpPr/>
      </xdr:nvCxnSpPr>
      <xdr:spPr>
        <a:xfrm flipV="1">
          <a:off x="16179800" y="688848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93218</xdr:rowOff>
    </xdr:from>
    <xdr:to>
      <xdr:col>23</xdr:col>
      <xdr:colOff>406400</xdr:colOff>
      <xdr:row>40</xdr:row>
      <xdr:rowOff>160782</xdr:rowOff>
    </xdr:to>
    <xdr:cxnSp macro="">
      <xdr:nvCxnSpPr>
        <xdr:cNvPr id="386" name="直線コネクタ 385"/>
        <xdr:cNvCxnSpPr/>
      </xdr:nvCxnSpPr>
      <xdr:spPr>
        <a:xfrm flipV="1">
          <a:off x="15290800" y="69512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160782</xdr:rowOff>
    </xdr:from>
    <xdr:to>
      <xdr:col>22</xdr:col>
      <xdr:colOff>203200</xdr:colOff>
      <xdr:row>41</xdr:row>
      <xdr:rowOff>81026</xdr:rowOff>
    </xdr:to>
    <xdr:cxnSp macro="">
      <xdr:nvCxnSpPr>
        <xdr:cNvPr id="389" name="直線コネクタ 388"/>
        <xdr:cNvCxnSpPr/>
      </xdr:nvCxnSpPr>
      <xdr:spPr>
        <a:xfrm flipV="1">
          <a:off x="14401800" y="70187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41</xdr:row>
      <xdr:rowOff>134112</xdr:rowOff>
    </xdr:to>
    <xdr:cxnSp macro="">
      <xdr:nvCxnSpPr>
        <xdr:cNvPr id="392" name="直線コネクタ 391"/>
        <xdr:cNvCxnSpPr/>
      </xdr:nvCxnSpPr>
      <xdr:spPr>
        <a:xfrm flipV="1">
          <a:off x="13512800" y="71104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86631</xdr:rowOff>
    </xdr:from>
    <xdr:ext cx="762000" cy="259045"/>
    <xdr:sp macro="" textlink="">
      <xdr:nvSpPr>
        <xdr:cNvPr id="394" name="テキスト ボックス 393"/>
        <xdr:cNvSpPr txBox="1"/>
      </xdr:nvSpPr>
      <xdr:spPr>
        <a:xfrm>
          <a:off x="14020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125239</xdr:rowOff>
    </xdr:from>
    <xdr:ext cx="762000" cy="259045"/>
    <xdr:sp macro="" textlink="">
      <xdr:nvSpPr>
        <xdr:cNvPr id="396" name="テキスト ボックス 395"/>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402" name="円/楕円 401"/>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123207</xdr:rowOff>
    </xdr:from>
    <xdr:ext cx="762000" cy="259045"/>
    <xdr:sp macro="" textlink="">
      <xdr:nvSpPr>
        <xdr:cNvPr id="403"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42418</xdr:rowOff>
    </xdr:from>
    <xdr:to>
      <xdr:col>23</xdr:col>
      <xdr:colOff>457200</xdr:colOff>
      <xdr:row>40</xdr:row>
      <xdr:rowOff>144018</xdr:rowOff>
    </xdr:to>
    <xdr:sp macro="" textlink="">
      <xdr:nvSpPr>
        <xdr:cNvPr id="404" name="円/楕円 403"/>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128795</xdr:rowOff>
    </xdr:from>
    <xdr:ext cx="736600" cy="259045"/>
    <xdr:sp macro="" textlink="">
      <xdr:nvSpPr>
        <xdr:cNvPr id="405" name="テキスト ボックス 404"/>
        <xdr:cNvSpPr txBox="1"/>
      </xdr:nvSpPr>
      <xdr:spPr>
        <a:xfrm>
          <a:off x="15798800" y="698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109982</xdr:rowOff>
    </xdr:from>
    <xdr:to>
      <xdr:col>22</xdr:col>
      <xdr:colOff>254000</xdr:colOff>
      <xdr:row>41</xdr:row>
      <xdr:rowOff>40132</xdr:rowOff>
    </xdr:to>
    <xdr:sp macro="" textlink="">
      <xdr:nvSpPr>
        <xdr:cNvPr id="406" name="円/楕円 405"/>
        <xdr:cNvSpPr/>
      </xdr:nvSpPr>
      <xdr:spPr>
        <a:xfrm>
          <a:off x="15240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24909</xdr:rowOff>
    </xdr:from>
    <xdr:ext cx="762000" cy="259045"/>
    <xdr:sp macro="" textlink="">
      <xdr:nvSpPr>
        <xdr:cNvPr id="407" name="テキスト ボックス 406"/>
        <xdr:cNvSpPr txBox="1"/>
      </xdr:nvSpPr>
      <xdr:spPr>
        <a:xfrm>
          <a:off x="14909800" y="705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8" name="円/楕円 407"/>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116603</xdr:rowOff>
    </xdr:from>
    <xdr:ext cx="762000" cy="259045"/>
    <xdr:sp macro="" textlink="">
      <xdr:nvSpPr>
        <xdr:cNvPr id="409" name="テキスト ボックス 408"/>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83312</xdr:rowOff>
    </xdr:from>
    <xdr:to>
      <xdr:col>19</xdr:col>
      <xdr:colOff>533400</xdr:colOff>
      <xdr:row>42</xdr:row>
      <xdr:rowOff>13462</xdr:rowOff>
    </xdr:to>
    <xdr:sp macro="" textlink="">
      <xdr:nvSpPr>
        <xdr:cNvPr id="410" name="円/楕円 409"/>
        <xdr:cNvSpPr/>
      </xdr:nvSpPr>
      <xdr:spPr>
        <a:xfrm>
          <a:off x="13462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169689</xdr:rowOff>
    </xdr:from>
    <xdr:ext cx="762000" cy="259045"/>
    <xdr:sp macro="" textlink="">
      <xdr:nvSpPr>
        <xdr:cNvPr id="411" name="テキスト ボックス 410"/>
        <xdr:cNvSpPr txBox="1"/>
      </xdr:nvSpPr>
      <xdr:spPr>
        <a:xfrm>
          <a:off x="13131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地方債現在高は、元金償還額（</a:t>
          </a:r>
          <a:r>
            <a:rPr lang="en-US" altLang="ja-JP" sz="1200" b="0" i="0" baseline="0">
              <a:solidFill>
                <a:schemeClr val="dk1"/>
              </a:solidFill>
              <a:latin typeface="+mn-lt"/>
              <a:ea typeface="+mn-ea"/>
              <a:cs typeface="+mn-cs"/>
            </a:rPr>
            <a:t>6</a:t>
          </a:r>
          <a:r>
            <a:rPr lang="ja-JP" altLang="ja-JP" sz="1200" b="0" i="0" baseline="0">
              <a:solidFill>
                <a:schemeClr val="dk1"/>
              </a:solidFill>
              <a:latin typeface="+mn-lt"/>
              <a:ea typeface="+mn-ea"/>
              <a:cs typeface="+mn-cs"/>
            </a:rPr>
            <a:t>,</a:t>
          </a:r>
          <a:r>
            <a:rPr lang="en-US" altLang="ja-JP" sz="1200" b="0" i="0" baseline="0">
              <a:solidFill>
                <a:schemeClr val="dk1"/>
              </a:solidFill>
              <a:latin typeface="+mn-lt"/>
              <a:ea typeface="+mn-ea"/>
              <a:cs typeface="+mn-cs"/>
            </a:rPr>
            <a:t>844</a:t>
          </a:r>
          <a:r>
            <a:rPr lang="ja-JP" altLang="ja-JP" sz="1200" b="0" i="0" baseline="0">
              <a:solidFill>
                <a:schemeClr val="dk1"/>
              </a:solidFill>
              <a:latin typeface="+mn-lt"/>
              <a:ea typeface="+mn-ea"/>
              <a:cs typeface="+mn-cs"/>
            </a:rPr>
            <a:t>,</a:t>
          </a:r>
          <a:r>
            <a:rPr lang="en-US" altLang="ja-JP" sz="1200" b="0" i="0" baseline="0">
              <a:solidFill>
                <a:schemeClr val="dk1"/>
              </a:solidFill>
              <a:latin typeface="+mn-lt"/>
              <a:ea typeface="+mn-ea"/>
              <a:cs typeface="+mn-cs"/>
            </a:rPr>
            <a:t>289</a:t>
          </a:r>
          <a:r>
            <a:rPr lang="ja-JP" altLang="ja-JP" sz="1200" b="0" i="0" baseline="0">
              <a:solidFill>
                <a:schemeClr val="dk1"/>
              </a:solidFill>
              <a:latin typeface="+mn-lt"/>
              <a:ea typeface="+mn-ea"/>
              <a:cs typeface="+mn-cs"/>
            </a:rPr>
            <a:t>千円）に対して地方債発行額（</a:t>
          </a:r>
          <a:r>
            <a:rPr lang="en-US" altLang="ja-JP" sz="1200" b="0" i="0" baseline="0">
              <a:solidFill>
                <a:schemeClr val="dk1"/>
              </a:solidFill>
              <a:latin typeface="+mn-lt"/>
              <a:ea typeface="+mn-ea"/>
              <a:cs typeface="+mn-cs"/>
            </a:rPr>
            <a:t>3</a:t>
          </a:r>
          <a:r>
            <a:rPr lang="ja-JP" altLang="ja-JP" sz="1200" b="0" i="0" baseline="0">
              <a:solidFill>
                <a:schemeClr val="dk1"/>
              </a:solidFill>
              <a:latin typeface="+mn-lt"/>
              <a:ea typeface="+mn-ea"/>
              <a:cs typeface="+mn-cs"/>
            </a:rPr>
            <a:t>,</a:t>
          </a:r>
          <a:r>
            <a:rPr lang="en-US" altLang="ja-JP" sz="1200" b="0" i="0" baseline="0">
              <a:solidFill>
                <a:schemeClr val="dk1"/>
              </a:solidFill>
              <a:latin typeface="+mn-lt"/>
              <a:ea typeface="+mn-ea"/>
              <a:cs typeface="+mn-cs"/>
            </a:rPr>
            <a:t>519</a:t>
          </a:r>
          <a:r>
            <a:rPr lang="ja-JP" altLang="ja-JP" sz="1200" b="0" i="0" baseline="0">
              <a:solidFill>
                <a:schemeClr val="dk1"/>
              </a:solidFill>
              <a:latin typeface="+mn-lt"/>
              <a:ea typeface="+mn-ea"/>
              <a:cs typeface="+mn-cs"/>
            </a:rPr>
            <a:t>,</a:t>
          </a:r>
          <a:r>
            <a:rPr lang="en-US" altLang="ja-JP" sz="1200" b="0" i="0" baseline="0">
              <a:solidFill>
                <a:schemeClr val="dk1"/>
              </a:solidFill>
              <a:latin typeface="+mn-lt"/>
              <a:ea typeface="+mn-ea"/>
              <a:cs typeface="+mn-cs"/>
            </a:rPr>
            <a:t>6</a:t>
          </a:r>
          <a:r>
            <a:rPr lang="ja-JP" altLang="ja-JP" sz="1200" b="0" i="0" baseline="0">
              <a:solidFill>
                <a:schemeClr val="dk1"/>
              </a:solidFill>
              <a:latin typeface="+mn-lt"/>
              <a:ea typeface="+mn-ea"/>
              <a:cs typeface="+mn-cs"/>
            </a:rPr>
            <a:t>00千円）が少なかったため、大きく減少した（▲</a:t>
          </a:r>
          <a:r>
            <a:rPr lang="en-US" altLang="ja-JP" sz="1200" b="0" i="0" baseline="0">
              <a:solidFill>
                <a:schemeClr val="dk1"/>
              </a:solidFill>
              <a:latin typeface="+mn-lt"/>
              <a:ea typeface="+mn-ea"/>
              <a:cs typeface="+mn-cs"/>
            </a:rPr>
            <a:t>3</a:t>
          </a:r>
          <a:r>
            <a:rPr lang="ja-JP" altLang="ja-JP" sz="1200" b="0" i="0" baseline="0">
              <a:solidFill>
                <a:schemeClr val="dk1"/>
              </a:solidFill>
              <a:latin typeface="+mn-lt"/>
              <a:ea typeface="+mn-ea"/>
              <a:cs typeface="+mn-cs"/>
            </a:rPr>
            <a:t>,</a:t>
          </a:r>
          <a:r>
            <a:rPr lang="en-US" altLang="ja-JP" sz="1200" b="0" i="0" baseline="0">
              <a:solidFill>
                <a:schemeClr val="dk1"/>
              </a:solidFill>
              <a:latin typeface="+mn-lt"/>
              <a:ea typeface="+mn-ea"/>
              <a:cs typeface="+mn-cs"/>
            </a:rPr>
            <a:t>381</a:t>
          </a:r>
          <a:r>
            <a:rPr lang="ja-JP" altLang="ja-JP" sz="1200" b="0" i="0" baseline="0">
              <a:solidFill>
                <a:schemeClr val="dk1"/>
              </a:solidFill>
              <a:latin typeface="+mn-lt"/>
              <a:ea typeface="+mn-ea"/>
              <a:cs typeface="+mn-cs"/>
            </a:rPr>
            <a:t>,</a:t>
          </a:r>
          <a:r>
            <a:rPr lang="en-US" altLang="ja-JP" sz="1200" b="0" i="0" baseline="0">
              <a:solidFill>
                <a:schemeClr val="dk1"/>
              </a:solidFill>
              <a:latin typeface="+mn-lt"/>
              <a:ea typeface="+mn-ea"/>
              <a:cs typeface="+mn-cs"/>
            </a:rPr>
            <a:t>189</a:t>
          </a:r>
          <a:r>
            <a:rPr lang="ja-JP" altLang="ja-JP" sz="1200" b="0" i="0" baseline="0">
              <a:solidFill>
                <a:schemeClr val="dk1"/>
              </a:solidFill>
              <a:latin typeface="+mn-lt"/>
              <a:ea typeface="+mn-ea"/>
              <a:cs typeface="+mn-cs"/>
            </a:rPr>
            <a:t>千円）。債務負担行為に基づく支出予定額は、愛宕山まちづくり事業の減などにより減少した（▲</a:t>
          </a:r>
          <a:r>
            <a:rPr lang="en-US" altLang="ja-JP" sz="1200" b="0" i="0" baseline="0">
              <a:solidFill>
                <a:schemeClr val="dk1"/>
              </a:solidFill>
              <a:latin typeface="+mn-lt"/>
              <a:ea typeface="+mn-ea"/>
              <a:cs typeface="+mn-cs"/>
            </a:rPr>
            <a:t>1,351,991</a:t>
          </a:r>
          <a:r>
            <a:rPr lang="ja-JP" altLang="ja-JP" sz="1200" b="0" i="0" baseline="0">
              <a:solidFill>
                <a:schemeClr val="dk1"/>
              </a:solidFill>
              <a:latin typeface="+mn-lt"/>
              <a:ea typeface="+mn-ea"/>
              <a:cs typeface="+mn-cs"/>
            </a:rPr>
            <a:t>千円）。これらから、将来負担額は▲</a:t>
          </a:r>
          <a:r>
            <a:rPr lang="en-US" altLang="ja-JP" sz="1200" b="0" i="0" baseline="0">
              <a:solidFill>
                <a:schemeClr val="dk1"/>
              </a:solidFill>
              <a:latin typeface="+mn-lt"/>
              <a:ea typeface="+mn-ea"/>
              <a:cs typeface="+mn-cs"/>
            </a:rPr>
            <a:t>6,538,262</a:t>
          </a:r>
          <a:r>
            <a:rPr lang="ja-JP" altLang="ja-JP" sz="1200" b="0" i="0" baseline="0">
              <a:solidFill>
                <a:schemeClr val="dk1"/>
              </a:solidFill>
              <a:latin typeface="+mn-lt"/>
              <a:ea typeface="+mn-ea"/>
              <a:cs typeface="+mn-cs"/>
            </a:rPr>
            <a:t>千円の減少となった。</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また、充当可能財源等は、充当可能基金が増加したものの岩国飛行場周辺まちづくり支援事業に係る国庫支出金の減、などにより、▲</a:t>
          </a:r>
          <a:r>
            <a:rPr lang="en-US" altLang="ja-JP" sz="1200" b="0" i="0" baseline="0">
              <a:solidFill>
                <a:schemeClr val="dk1"/>
              </a:solidFill>
              <a:latin typeface="+mn-lt"/>
              <a:ea typeface="+mn-ea"/>
              <a:cs typeface="+mn-cs"/>
            </a:rPr>
            <a:t>430,447</a:t>
          </a:r>
          <a:r>
            <a:rPr lang="ja-JP" altLang="ja-JP" sz="1200" b="0" i="0" baseline="0">
              <a:solidFill>
                <a:schemeClr val="dk1"/>
              </a:solidFill>
              <a:latin typeface="+mn-lt"/>
              <a:ea typeface="+mn-ea"/>
              <a:cs typeface="+mn-cs"/>
            </a:rPr>
            <a:t>千円の減少となった。</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以上により、将来負担率は、前年度に比べ</a:t>
          </a:r>
          <a:r>
            <a:rPr lang="en-US" altLang="ja-JP" sz="1200" b="0" i="0" baseline="0">
              <a:solidFill>
                <a:schemeClr val="dk1"/>
              </a:solidFill>
              <a:latin typeface="+mn-lt"/>
              <a:ea typeface="+mn-ea"/>
              <a:cs typeface="+mn-cs"/>
            </a:rPr>
            <a:t>19.3</a:t>
          </a:r>
          <a:r>
            <a:rPr lang="ja-JP" altLang="ja-JP" sz="1200" b="0" i="0" baseline="0">
              <a:solidFill>
                <a:schemeClr val="dk1"/>
              </a:solidFill>
              <a:latin typeface="+mn-lt"/>
              <a:ea typeface="+mn-ea"/>
              <a:cs typeface="+mn-cs"/>
            </a:rPr>
            <a:t>ポイント減少し、大きく改善した。</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しかしながら、依然、類似団体を上回っていることから、今後も毎年度の地方債発行額を抑制し、地方債現在高を縮減するとともに、職員数の削減を行うことなどにより、退職手当負担見込額の縮減を図り、財政の健全化に努める。</a:t>
          </a:r>
          <a:endParaRPr lang="ja-JP" altLang="ja-JP" sz="12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87351</xdr:rowOff>
    </xdr:from>
    <xdr:to>
      <xdr:col>24</xdr:col>
      <xdr:colOff>558800</xdr:colOff>
      <xdr:row>16</xdr:row>
      <xdr:rowOff>9042</xdr:rowOff>
    </xdr:to>
    <xdr:cxnSp macro="">
      <xdr:nvCxnSpPr>
        <xdr:cNvPr id="443" name="直線コネクタ 442"/>
        <xdr:cNvCxnSpPr/>
      </xdr:nvCxnSpPr>
      <xdr:spPr>
        <a:xfrm flipV="1">
          <a:off x="16179800" y="2659101"/>
          <a:ext cx="838200" cy="9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9042</xdr:rowOff>
    </xdr:from>
    <xdr:to>
      <xdr:col>23</xdr:col>
      <xdr:colOff>406400</xdr:colOff>
      <xdr:row>16</xdr:row>
      <xdr:rowOff>97358</xdr:rowOff>
    </xdr:to>
    <xdr:cxnSp macro="">
      <xdr:nvCxnSpPr>
        <xdr:cNvPr id="446" name="直線コネクタ 445"/>
        <xdr:cNvCxnSpPr/>
      </xdr:nvCxnSpPr>
      <xdr:spPr>
        <a:xfrm flipV="1">
          <a:off x="15290800" y="2752242"/>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97358</xdr:rowOff>
    </xdr:from>
    <xdr:to>
      <xdr:col>22</xdr:col>
      <xdr:colOff>203200</xdr:colOff>
      <xdr:row>17</xdr:row>
      <xdr:rowOff>142596</xdr:rowOff>
    </xdr:to>
    <xdr:cxnSp macro="">
      <xdr:nvCxnSpPr>
        <xdr:cNvPr id="449" name="直線コネクタ 448"/>
        <xdr:cNvCxnSpPr/>
      </xdr:nvCxnSpPr>
      <xdr:spPr>
        <a:xfrm flipV="1">
          <a:off x="14401800" y="2840558"/>
          <a:ext cx="889000" cy="2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51" name="テキスト ボックス 450"/>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142596</xdr:rowOff>
    </xdr:from>
    <xdr:to>
      <xdr:col>21</xdr:col>
      <xdr:colOff>0</xdr:colOff>
      <xdr:row>18</xdr:row>
      <xdr:rowOff>115443</xdr:rowOff>
    </xdr:to>
    <xdr:cxnSp macro="">
      <xdr:nvCxnSpPr>
        <xdr:cNvPr id="452" name="直線コネクタ 451"/>
        <xdr:cNvCxnSpPr/>
      </xdr:nvCxnSpPr>
      <xdr:spPr>
        <a:xfrm flipV="1">
          <a:off x="13512800" y="3057246"/>
          <a:ext cx="889000" cy="14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53" name="フローチャート : 判断 452"/>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24045</xdr:rowOff>
    </xdr:from>
    <xdr:ext cx="762000" cy="259045"/>
    <xdr:sp macro="" textlink="">
      <xdr:nvSpPr>
        <xdr:cNvPr id="454" name="テキスト ボックス 453"/>
        <xdr:cNvSpPr txBox="1"/>
      </xdr:nvSpPr>
      <xdr:spPr>
        <a:xfrm>
          <a:off x="14020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5" name="フローチャート : 判断 454"/>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94988</xdr:rowOff>
    </xdr:from>
    <xdr:ext cx="762000" cy="259045"/>
    <xdr:sp macro="" textlink="">
      <xdr:nvSpPr>
        <xdr:cNvPr id="456" name="テキスト ボックス 455"/>
        <xdr:cNvSpPr txBox="1"/>
      </xdr:nvSpPr>
      <xdr:spPr>
        <a:xfrm>
          <a:off x="13131800" y="266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36551</xdr:rowOff>
    </xdr:from>
    <xdr:to>
      <xdr:col>24</xdr:col>
      <xdr:colOff>609600</xdr:colOff>
      <xdr:row>15</xdr:row>
      <xdr:rowOff>138151</xdr:rowOff>
    </xdr:to>
    <xdr:sp macro="" textlink="">
      <xdr:nvSpPr>
        <xdr:cNvPr id="462" name="円/楕円 461"/>
        <xdr:cNvSpPr/>
      </xdr:nvSpPr>
      <xdr:spPr>
        <a:xfrm>
          <a:off x="16967200" y="26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8628</xdr:rowOff>
    </xdr:from>
    <xdr:ext cx="762000" cy="259045"/>
    <xdr:sp macro="" textlink="">
      <xdr:nvSpPr>
        <xdr:cNvPr id="463" name="将来負担の状況該当値テキスト"/>
        <xdr:cNvSpPr txBox="1"/>
      </xdr:nvSpPr>
      <xdr:spPr>
        <a:xfrm>
          <a:off x="17106900" y="258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129692</xdr:rowOff>
    </xdr:from>
    <xdr:to>
      <xdr:col>23</xdr:col>
      <xdr:colOff>457200</xdr:colOff>
      <xdr:row>16</xdr:row>
      <xdr:rowOff>59842</xdr:rowOff>
    </xdr:to>
    <xdr:sp macro="" textlink="">
      <xdr:nvSpPr>
        <xdr:cNvPr id="464" name="円/楕円 463"/>
        <xdr:cNvSpPr/>
      </xdr:nvSpPr>
      <xdr:spPr>
        <a:xfrm>
          <a:off x="16129000" y="27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44619</xdr:rowOff>
    </xdr:from>
    <xdr:ext cx="736600" cy="259045"/>
    <xdr:sp macro="" textlink="">
      <xdr:nvSpPr>
        <xdr:cNvPr id="465" name="テキスト ボックス 464"/>
        <xdr:cNvSpPr txBox="1"/>
      </xdr:nvSpPr>
      <xdr:spPr>
        <a:xfrm>
          <a:off x="15798800" y="278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46558</xdr:rowOff>
    </xdr:from>
    <xdr:to>
      <xdr:col>22</xdr:col>
      <xdr:colOff>254000</xdr:colOff>
      <xdr:row>16</xdr:row>
      <xdr:rowOff>148158</xdr:rowOff>
    </xdr:to>
    <xdr:sp macro="" textlink="">
      <xdr:nvSpPr>
        <xdr:cNvPr id="466" name="円/楕円 465"/>
        <xdr:cNvSpPr/>
      </xdr:nvSpPr>
      <xdr:spPr>
        <a:xfrm>
          <a:off x="15240000" y="27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132935</xdr:rowOff>
    </xdr:from>
    <xdr:ext cx="762000" cy="259045"/>
    <xdr:sp macro="" textlink="">
      <xdr:nvSpPr>
        <xdr:cNvPr id="467" name="テキスト ボックス 466"/>
        <xdr:cNvSpPr txBox="1"/>
      </xdr:nvSpPr>
      <xdr:spPr>
        <a:xfrm>
          <a:off x="14909800" y="28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91796</xdr:rowOff>
    </xdr:from>
    <xdr:to>
      <xdr:col>21</xdr:col>
      <xdr:colOff>50800</xdr:colOff>
      <xdr:row>18</xdr:row>
      <xdr:rowOff>21946</xdr:rowOff>
    </xdr:to>
    <xdr:sp macro="" textlink="">
      <xdr:nvSpPr>
        <xdr:cNvPr id="468" name="円/楕円 467"/>
        <xdr:cNvSpPr/>
      </xdr:nvSpPr>
      <xdr:spPr>
        <a:xfrm>
          <a:off x="14351000" y="30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6723</xdr:rowOff>
    </xdr:from>
    <xdr:ext cx="762000" cy="259045"/>
    <xdr:sp macro="" textlink="">
      <xdr:nvSpPr>
        <xdr:cNvPr id="469" name="テキスト ボックス 468"/>
        <xdr:cNvSpPr txBox="1"/>
      </xdr:nvSpPr>
      <xdr:spPr>
        <a:xfrm>
          <a:off x="14020800" y="30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64643</xdr:rowOff>
    </xdr:from>
    <xdr:to>
      <xdr:col>19</xdr:col>
      <xdr:colOff>533400</xdr:colOff>
      <xdr:row>18</xdr:row>
      <xdr:rowOff>166243</xdr:rowOff>
    </xdr:to>
    <xdr:sp macro="" textlink="">
      <xdr:nvSpPr>
        <xdr:cNvPr id="470" name="円/楕円 469"/>
        <xdr:cNvSpPr/>
      </xdr:nvSpPr>
      <xdr:spPr>
        <a:xfrm>
          <a:off x="13462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151020</xdr:rowOff>
    </xdr:from>
    <xdr:ext cx="762000" cy="259045"/>
    <xdr:sp macro="" textlink="">
      <xdr:nvSpPr>
        <xdr:cNvPr id="471" name="テキスト ボックス 470"/>
        <xdr:cNvSpPr txBox="1"/>
      </xdr:nvSpPr>
      <xdr:spPr>
        <a:xfrm>
          <a:off x="13131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143,258
141,699
873.85
62,050,610
60,704,117
1,045,160
37,837,583
58,047,431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43.1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経常収支比率における人件費の比率は、類似団体平均に比較して上回っており、人口１人当たりの歳出決算額も類似団体平均を上回っている。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今後も「行政経営改革プラン」により、組織及び事務事業の再編・整理、廃止・統合、民間委託等の推進、定員管理の適正化を進め、人件費の削減に取り組む。</a:t>
          </a:r>
          <a:endParaRPr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77470</xdr:rowOff>
    </xdr:to>
    <xdr:cxnSp macro="">
      <xdr:nvCxnSpPr>
        <xdr:cNvPr id="65" name="直線コネクタ 64"/>
        <xdr:cNvCxnSpPr/>
      </xdr:nvCxnSpPr>
      <xdr:spPr>
        <a:xfrm>
          <a:off x="3987800" y="6413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115570</xdr:rowOff>
    </xdr:to>
    <xdr:cxnSp macro="">
      <xdr:nvCxnSpPr>
        <xdr:cNvPr id="68" name="直線コネクタ 67"/>
        <xdr:cNvCxnSpPr/>
      </xdr:nvCxnSpPr>
      <xdr:spPr>
        <a:xfrm flipV="1">
          <a:off x="3098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115570</xdr:rowOff>
    </xdr:to>
    <xdr:cxnSp macro="">
      <xdr:nvCxnSpPr>
        <xdr:cNvPr id="71" name="直線コネクタ 70"/>
        <xdr:cNvCxnSpPr/>
      </xdr:nvCxnSpPr>
      <xdr:spPr>
        <a:xfrm>
          <a:off x="2209800" y="637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38</xdr:row>
      <xdr:rowOff>66040</xdr:rowOff>
    </xdr:to>
    <xdr:cxnSp macro="">
      <xdr:nvCxnSpPr>
        <xdr:cNvPr id="74" name="直線コネクタ 73"/>
        <xdr:cNvCxnSpPr/>
      </xdr:nvCxnSpPr>
      <xdr:spPr>
        <a:xfrm flipV="1">
          <a:off x="1320800" y="63754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6" name="テキスト ボックス 75"/>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4" name="円/楕円 83"/>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5"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6" name="円/楕円 85"/>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87" name="テキスト ボックス 86"/>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8" name="円/楕円 87"/>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5097</xdr:rowOff>
    </xdr:from>
    <xdr:ext cx="762000" cy="259045"/>
    <xdr:sp macro="" textlink="">
      <xdr:nvSpPr>
        <xdr:cNvPr id="89" name="テキスト ボックス 88"/>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0" name="円/楕円 89"/>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91" name="テキスト ボックス 90"/>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2" name="円/楕円 91"/>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3" name="テキスト ボックス 92"/>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物件費の比率は、類似団体平均と比較して下回っており、人口１人当たりの歳出決算額も類似団体平均を下回っている。これは、し尿処理などが委託ではなく、一部事務組合への負担金となっているためであ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「行政経営改革プラン」により、民営化や民間委託等の推進に努めていく方針であることから、今後は物件費の上昇が見込まれる。</a:t>
          </a:r>
          <a:endParaRPr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46990</xdr:rowOff>
    </xdr:from>
    <xdr:to>
      <xdr:col>24</xdr:col>
      <xdr:colOff>31750</xdr:colOff>
      <xdr:row>13</xdr:row>
      <xdr:rowOff>123190</xdr:rowOff>
    </xdr:to>
    <xdr:cxnSp macro="">
      <xdr:nvCxnSpPr>
        <xdr:cNvPr id="126" name="直線コネクタ 125"/>
        <xdr:cNvCxnSpPr/>
      </xdr:nvCxnSpPr>
      <xdr:spPr>
        <a:xfrm>
          <a:off x="15671800" y="22758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31750</xdr:rowOff>
    </xdr:from>
    <xdr:to>
      <xdr:col>22</xdr:col>
      <xdr:colOff>565150</xdr:colOff>
      <xdr:row>13</xdr:row>
      <xdr:rowOff>46990</xdr:rowOff>
    </xdr:to>
    <xdr:cxnSp macro="">
      <xdr:nvCxnSpPr>
        <xdr:cNvPr id="129" name="直線コネクタ 128"/>
        <xdr:cNvCxnSpPr/>
      </xdr:nvCxnSpPr>
      <xdr:spPr>
        <a:xfrm>
          <a:off x="14782800" y="226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134620</xdr:rowOff>
    </xdr:from>
    <xdr:to>
      <xdr:col>21</xdr:col>
      <xdr:colOff>361950</xdr:colOff>
      <xdr:row>13</xdr:row>
      <xdr:rowOff>31750</xdr:rowOff>
    </xdr:to>
    <xdr:cxnSp macro="">
      <xdr:nvCxnSpPr>
        <xdr:cNvPr id="132" name="直線コネクタ 131"/>
        <xdr:cNvCxnSpPr/>
      </xdr:nvCxnSpPr>
      <xdr:spPr>
        <a:xfrm>
          <a:off x="13893800" y="2192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134620</xdr:rowOff>
    </xdr:from>
    <xdr:to>
      <xdr:col>20</xdr:col>
      <xdr:colOff>158750</xdr:colOff>
      <xdr:row>12</xdr:row>
      <xdr:rowOff>165100</xdr:rowOff>
    </xdr:to>
    <xdr:cxnSp macro="">
      <xdr:nvCxnSpPr>
        <xdr:cNvPr id="135" name="直線コネクタ 134"/>
        <xdr:cNvCxnSpPr/>
      </xdr:nvCxnSpPr>
      <xdr:spPr>
        <a:xfrm flipV="1">
          <a:off x="13004800" y="219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25417</xdr:rowOff>
    </xdr:from>
    <xdr:ext cx="762000" cy="259045"/>
    <xdr:sp macro="" textlink="">
      <xdr:nvSpPr>
        <xdr:cNvPr id="137" name="テキスト ボックス 136"/>
        <xdr:cNvSpPr txBox="1"/>
      </xdr:nvSpPr>
      <xdr:spPr>
        <a:xfrm>
          <a:off x="13512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63517</xdr:rowOff>
    </xdr:from>
    <xdr:ext cx="762000" cy="259045"/>
    <xdr:sp macro="" textlink="">
      <xdr:nvSpPr>
        <xdr:cNvPr id="139" name="テキスト ボックス 138"/>
        <xdr:cNvSpPr txBox="1"/>
      </xdr:nvSpPr>
      <xdr:spPr>
        <a:xfrm>
          <a:off x="12623800" y="246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72390</xdr:rowOff>
    </xdr:from>
    <xdr:to>
      <xdr:col>24</xdr:col>
      <xdr:colOff>82550</xdr:colOff>
      <xdr:row>14</xdr:row>
      <xdr:rowOff>2540</xdr:rowOff>
    </xdr:to>
    <xdr:sp macro="" textlink="">
      <xdr:nvSpPr>
        <xdr:cNvPr id="145" name="円/楕円 144"/>
        <xdr:cNvSpPr/>
      </xdr:nvSpPr>
      <xdr:spPr>
        <a:xfrm>
          <a:off x="164592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152417</xdr:rowOff>
    </xdr:from>
    <xdr:ext cx="762000" cy="259045"/>
    <xdr:sp macro="" textlink="">
      <xdr:nvSpPr>
        <xdr:cNvPr id="146" name="物件費該当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167640</xdr:rowOff>
    </xdr:from>
    <xdr:to>
      <xdr:col>22</xdr:col>
      <xdr:colOff>615950</xdr:colOff>
      <xdr:row>13</xdr:row>
      <xdr:rowOff>97790</xdr:rowOff>
    </xdr:to>
    <xdr:sp macro="" textlink="">
      <xdr:nvSpPr>
        <xdr:cNvPr id="147" name="円/楕円 146"/>
        <xdr:cNvSpPr/>
      </xdr:nvSpPr>
      <xdr:spPr>
        <a:xfrm>
          <a:off x="15621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107967</xdr:rowOff>
    </xdr:from>
    <xdr:ext cx="736600" cy="259045"/>
    <xdr:sp macro="" textlink="">
      <xdr:nvSpPr>
        <xdr:cNvPr id="148" name="テキスト ボックス 147"/>
        <xdr:cNvSpPr txBox="1"/>
      </xdr:nvSpPr>
      <xdr:spPr>
        <a:xfrm>
          <a:off x="15290800" y="199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152400</xdr:rowOff>
    </xdr:from>
    <xdr:to>
      <xdr:col>21</xdr:col>
      <xdr:colOff>412750</xdr:colOff>
      <xdr:row>13</xdr:row>
      <xdr:rowOff>82550</xdr:rowOff>
    </xdr:to>
    <xdr:sp macro="" textlink="">
      <xdr:nvSpPr>
        <xdr:cNvPr id="149" name="円/楕円 148"/>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92727</xdr:rowOff>
    </xdr:from>
    <xdr:ext cx="762000" cy="259045"/>
    <xdr:sp macro="" textlink="">
      <xdr:nvSpPr>
        <xdr:cNvPr id="150" name="テキスト ボックス 149"/>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83820</xdr:rowOff>
    </xdr:from>
    <xdr:to>
      <xdr:col>20</xdr:col>
      <xdr:colOff>209550</xdr:colOff>
      <xdr:row>13</xdr:row>
      <xdr:rowOff>13970</xdr:rowOff>
    </xdr:to>
    <xdr:sp macro="" textlink="">
      <xdr:nvSpPr>
        <xdr:cNvPr id="151" name="円/楕円 150"/>
        <xdr:cNvSpPr/>
      </xdr:nvSpPr>
      <xdr:spPr>
        <a:xfrm>
          <a:off x="13843000" y="21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24147</xdr:rowOff>
    </xdr:from>
    <xdr:ext cx="762000" cy="259045"/>
    <xdr:sp macro="" textlink="">
      <xdr:nvSpPr>
        <xdr:cNvPr id="152" name="テキスト ボックス 151"/>
        <xdr:cNvSpPr txBox="1"/>
      </xdr:nvSpPr>
      <xdr:spPr>
        <a:xfrm>
          <a:off x="13512800" y="19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114300</xdr:rowOff>
    </xdr:from>
    <xdr:to>
      <xdr:col>19</xdr:col>
      <xdr:colOff>6350</xdr:colOff>
      <xdr:row>13</xdr:row>
      <xdr:rowOff>44450</xdr:rowOff>
    </xdr:to>
    <xdr:sp macro="" textlink="">
      <xdr:nvSpPr>
        <xdr:cNvPr id="153" name="円/楕円 152"/>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54627</xdr:rowOff>
    </xdr:from>
    <xdr:ext cx="762000" cy="259045"/>
    <xdr:sp macro="" textlink="">
      <xdr:nvSpPr>
        <xdr:cNvPr id="154" name="テキスト ボックス 153"/>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経常収支比率における扶助費の比率は、類似団体平均に比較して下回っているが、人口一人当たりの歳出決算額は類似団体平均を上回っている。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今後とも扶助費の増加傾向は続くことから、事業の適正化などにより可能な限り抑制に取り組む。</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72572</xdr:rowOff>
    </xdr:from>
    <xdr:to>
      <xdr:col>7</xdr:col>
      <xdr:colOff>15875</xdr:colOff>
      <xdr:row>54</xdr:row>
      <xdr:rowOff>94343</xdr:rowOff>
    </xdr:to>
    <xdr:cxnSp macro="">
      <xdr:nvCxnSpPr>
        <xdr:cNvPr id="189" name="直線コネクタ 188"/>
        <xdr:cNvCxnSpPr/>
      </xdr:nvCxnSpPr>
      <xdr:spPr>
        <a:xfrm flipV="1">
          <a:off x="3987800" y="9330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94343</xdr:rowOff>
    </xdr:to>
    <xdr:cxnSp macro="">
      <xdr:nvCxnSpPr>
        <xdr:cNvPr id="192" name="直線コネクタ 191"/>
        <xdr:cNvCxnSpPr/>
      </xdr:nvCxnSpPr>
      <xdr:spPr>
        <a:xfrm>
          <a:off x="3098800" y="9298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xdr:rowOff>
    </xdr:from>
    <xdr:to>
      <xdr:col>4</xdr:col>
      <xdr:colOff>346075</xdr:colOff>
      <xdr:row>54</xdr:row>
      <xdr:rowOff>39915</xdr:rowOff>
    </xdr:to>
    <xdr:cxnSp macro="">
      <xdr:nvCxnSpPr>
        <xdr:cNvPr id="195" name="直線コネクタ 194"/>
        <xdr:cNvCxnSpPr/>
      </xdr:nvCxnSpPr>
      <xdr:spPr>
        <a:xfrm>
          <a:off x="2209800" y="9265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18143</xdr:rowOff>
    </xdr:to>
    <xdr:cxnSp macro="">
      <xdr:nvCxnSpPr>
        <xdr:cNvPr id="198" name="直線コネクタ 197"/>
        <xdr:cNvCxnSpPr/>
      </xdr:nvCxnSpPr>
      <xdr:spPr>
        <a:xfrm flipV="1">
          <a:off x="1320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140805</xdr:rowOff>
    </xdr:from>
    <xdr:ext cx="762000" cy="259045"/>
    <xdr:sp macro="" textlink="">
      <xdr:nvSpPr>
        <xdr:cNvPr id="200" name="テキスト ボックス 199"/>
        <xdr:cNvSpPr txBox="1"/>
      </xdr:nvSpPr>
      <xdr:spPr>
        <a:xfrm>
          <a:off x="1828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2" name="テキスト ボックス 201"/>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21772</xdr:rowOff>
    </xdr:from>
    <xdr:to>
      <xdr:col>7</xdr:col>
      <xdr:colOff>66675</xdr:colOff>
      <xdr:row>54</xdr:row>
      <xdr:rowOff>123372</xdr:rowOff>
    </xdr:to>
    <xdr:sp macro="" textlink="">
      <xdr:nvSpPr>
        <xdr:cNvPr id="208" name="円/楕円 207"/>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38299</xdr:rowOff>
    </xdr:from>
    <xdr:ext cx="762000" cy="259045"/>
    <xdr:sp macro="" textlink="">
      <xdr:nvSpPr>
        <xdr:cNvPr id="209" name="扶助費該当値テキスト"/>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0" name="円/楕円 209"/>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1" name="テキスト ボックス 210"/>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160565</xdr:rowOff>
    </xdr:from>
    <xdr:to>
      <xdr:col>4</xdr:col>
      <xdr:colOff>396875</xdr:colOff>
      <xdr:row>54</xdr:row>
      <xdr:rowOff>90715</xdr:rowOff>
    </xdr:to>
    <xdr:sp macro="" textlink="">
      <xdr:nvSpPr>
        <xdr:cNvPr id="212" name="円/楕円 211"/>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13" name="テキスト ボックス 212"/>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127907</xdr:rowOff>
    </xdr:from>
    <xdr:to>
      <xdr:col>3</xdr:col>
      <xdr:colOff>193675</xdr:colOff>
      <xdr:row>54</xdr:row>
      <xdr:rowOff>58057</xdr:rowOff>
    </xdr:to>
    <xdr:sp macro="" textlink="">
      <xdr:nvSpPr>
        <xdr:cNvPr id="214" name="円/楕円 213"/>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68234</xdr:rowOff>
    </xdr:from>
    <xdr:ext cx="762000" cy="259045"/>
    <xdr:sp macro="" textlink="">
      <xdr:nvSpPr>
        <xdr:cNvPr id="215" name="テキスト ボックス 214"/>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138793</xdr:rowOff>
    </xdr:from>
    <xdr:to>
      <xdr:col>1</xdr:col>
      <xdr:colOff>676275</xdr:colOff>
      <xdr:row>54</xdr:row>
      <xdr:rowOff>68943</xdr:rowOff>
    </xdr:to>
    <xdr:sp macro="" textlink="">
      <xdr:nvSpPr>
        <xdr:cNvPr id="216" name="円/楕円 215"/>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79120</xdr:rowOff>
    </xdr:from>
    <xdr:ext cx="762000" cy="259045"/>
    <xdr:sp macro="" textlink="">
      <xdr:nvSpPr>
        <xdr:cNvPr id="217" name="テキスト ボックス 216"/>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その他に係る経常収支比率が類似団体平均を上回っているのは、繰出金の比率が上回っているのが主な要因である。国民健康保険事業会計及び介護保険事業会計への繰出金が増加しており、今後も増加が見込まれる。</a:t>
          </a:r>
          <a:endParaRPr lang="ja-JP" altLang="ja-JP" sz="1300">
            <a:solidFill>
              <a:schemeClr val="dk1"/>
            </a:solidFill>
            <a:latin typeface="+mn-lt"/>
            <a:ea typeface="+mn-ea"/>
            <a:cs typeface="+mn-cs"/>
          </a:endParaRPr>
        </a:p>
        <a:p>
          <a:r>
            <a:rPr lang="ja-JP" altLang="ja-JP" sz="1300" b="0" i="0" baseline="0">
              <a:solidFill>
                <a:schemeClr val="dk1"/>
              </a:solidFill>
              <a:latin typeface="+mn-lt"/>
              <a:ea typeface="+mn-ea"/>
              <a:cs typeface="+mn-cs"/>
            </a:rPr>
            <a:t>　</a:t>
          </a:r>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各会計において、独立採算の原則による料金設定による適正化に努めることにより、普通会計の負担の軽減を図る。</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9978</xdr:rowOff>
    </xdr:from>
    <xdr:to>
      <xdr:col>24</xdr:col>
      <xdr:colOff>31750</xdr:colOff>
      <xdr:row>59</xdr:row>
      <xdr:rowOff>53522</xdr:rowOff>
    </xdr:to>
    <xdr:cxnSp macro="">
      <xdr:nvCxnSpPr>
        <xdr:cNvPr id="252" name="直線コネクタ 251"/>
        <xdr:cNvCxnSpPr/>
      </xdr:nvCxnSpPr>
      <xdr:spPr>
        <a:xfrm>
          <a:off x="15671800" y="10125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137885</xdr:rowOff>
    </xdr:from>
    <xdr:to>
      <xdr:col>22</xdr:col>
      <xdr:colOff>565150</xdr:colOff>
      <xdr:row>59</xdr:row>
      <xdr:rowOff>9978</xdr:rowOff>
    </xdr:to>
    <xdr:cxnSp macro="">
      <xdr:nvCxnSpPr>
        <xdr:cNvPr id="255" name="直線コネクタ 254"/>
        <xdr:cNvCxnSpPr/>
      </xdr:nvCxnSpPr>
      <xdr:spPr>
        <a:xfrm>
          <a:off x="14782800" y="10081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61685</xdr:rowOff>
    </xdr:from>
    <xdr:to>
      <xdr:col>21</xdr:col>
      <xdr:colOff>361950</xdr:colOff>
      <xdr:row>58</xdr:row>
      <xdr:rowOff>137885</xdr:rowOff>
    </xdr:to>
    <xdr:cxnSp macro="">
      <xdr:nvCxnSpPr>
        <xdr:cNvPr id="258" name="直線コネクタ 257"/>
        <xdr:cNvCxnSpPr/>
      </xdr:nvCxnSpPr>
      <xdr:spPr>
        <a:xfrm>
          <a:off x="13893800" y="10005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61685</xdr:rowOff>
    </xdr:from>
    <xdr:to>
      <xdr:col>20</xdr:col>
      <xdr:colOff>158750</xdr:colOff>
      <xdr:row>58</xdr:row>
      <xdr:rowOff>116115</xdr:rowOff>
    </xdr:to>
    <xdr:cxnSp macro="">
      <xdr:nvCxnSpPr>
        <xdr:cNvPr id="261" name="直線コネクタ 260"/>
        <xdr:cNvCxnSpPr/>
      </xdr:nvCxnSpPr>
      <xdr:spPr>
        <a:xfrm flipV="1">
          <a:off x="13004800" y="10005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3" name="テキスト ボックス 262"/>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5" name="テキスト ボックス 264"/>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2722</xdr:rowOff>
    </xdr:from>
    <xdr:to>
      <xdr:col>24</xdr:col>
      <xdr:colOff>82550</xdr:colOff>
      <xdr:row>59</xdr:row>
      <xdr:rowOff>104322</xdr:rowOff>
    </xdr:to>
    <xdr:sp macro="" textlink="">
      <xdr:nvSpPr>
        <xdr:cNvPr id="271" name="円/楕円 270"/>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146249</xdr:rowOff>
    </xdr:from>
    <xdr:ext cx="762000" cy="259045"/>
    <xdr:sp macro="" textlink="">
      <xdr:nvSpPr>
        <xdr:cNvPr id="272" name="その他該当値テキスト"/>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130628</xdr:rowOff>
    </xdr:from>
    <xdr:to>
      <xdr:col>22</xdr:col>
      <xdr:colOff>615950</xdr:colOff>
      <xdr:row>59</xdr:row>
      <xdr:rowOff>60778</xdr:rowOff>
    </xdr:to>
    <xdr:sp macro="" textlink="">
      <xdr:nvSpPr>
        <xdr:cNvPr id="273" name="円/楕円 272"/>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45555</xdr:rowOff>
    </xdr:from>
    <xdr:ext cx="736600" cy="259045"/>
    <xdr:sp macro="" textlink="">
      <xdr:nvSpPr>
        <xdr:cNvPr id="274" name="テキスト ボックス 273"/>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87085</xdr:rowOff>
    </xdr:from>
    <xdr:to>
      <xdr:col>21</xdr:col>
      <xdr:colOff>412750</xdr:colOff>
      <xdr:row>59</xdr:row>
      <xdr:rowOff>17235</xdr:rowOff>
    </xdr:to>
    <xdr:sp macro="" textlink="">
      <xdr:nvSpPr>
        <xdr:cNvPr id="275" name="円/楕円 274"/>
        <xdr:cNvSpPr/>
      </xdr:nvSpPr>
      <xdr:spPr>
        <a:xfrm>
          <a:off x="14732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76" name="テキスト ボックス 275"/>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10885</xdr:rowOff>
    </xdr:from>
    <xdr:to>
      <xdr:col>20</xdr:col>
      <xdr:colOff>209550</xdr:colOff>
      <xdr:row>58</xdr:row>
      <xdr:rowOff>112485</xdr:rowOff>
    </xdr:to>
    <xdr:sp macro="" textlink="">
      <xdr:nvSpPr>
        <xdr:cNvPr id="277" name="円/楕円 276"/>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97262</xdr:rowOff>
    </xdr:from>
    <xdr:ext cx="762000" cy="259045"/>
    <xdr:sp macro="" textlink="">
      <xdr:nvSpPr>
        <xdr:cNvPr id="278" name="テキスト ボックス 277"/>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79" name="円/楕円 278"/>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80" name="テキスト ボックス 279"/>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　経常収支比率における補助費の比率は、類似団体平均に比較して上回っており、人口１人当たりの歳出決算額も類似団体平均を上回っている。これは、し尿処理などが委託ではなく、一部事務組合への負担金となっているためである。</a:t>
          </a:r>
          <a:endParaRPr lang="ja-JP" altLang="ja-JP" sz="1300">
            <a:solidFill>
              <a:schemeClr val="dk1"/>
            </a:solidFill>
            <a:latin typeface="+mn-lt"/>
            <a:ea typeface="+mn-ea"/>
            <a:cs typeface="+mn-cs"/>
          </a:endParaRPr>
        </a:p>
        <a:p>
          <a:pPr rtl="0"/>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　今後とも各種補助金の見直しを行い、整理・合理化に取り組む</a:t>
          </a:r>
          <a:r>
            <a:rPr lang="ja-JP" altLang="en-US"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77470</xdr:rowOff>
    </xdr:from>
    <xdr:to>
      <xdr:col>24</xdr:col>
      <xdr:colOff>31750</xdr:colOff>
      <xdr:row>37</xdr:row>
      <xdr:rowOff>123190</xdr:rowOff>
    </xdr:to>
    <xdr:cxnSp macro="">
      <xdr:nvCxnSpPr>
        <xdr:cNvPr id="312" name="直線コネクタ 311"/>
        <xdr:cNvCxnSpPr/>
      </xdr:nvCxnSpPr>
      <xdr:spPr>
        <a:xfrm>
          <a:off x="15671800" y="6421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77470</xdr:rowOff>
    </xdr:from>
    <xdr:to>
      <xdr:col>22</xdr:col>
      <xdr:colOff>565150</xdr:colOff>
      <xdr:row>37</xdr:row>
      <xdr:rowOff>107950</xdr:rowOff>
    </xdr:to>
    <xdr:cxnSp macro="">
      <xdr:nvCxnSpPr>
        <xdr:cNvPr id="315" name="直線コネクタ 314"/>
        <xdr:cNvCxnSpPr/>
      </xdr:nvCxnSpPr>
      <xdr:spPr>
        <a:xfrm flipV="1">
          <a:off x="14782800" y="642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8890</xdr:rowOff>
    </xdr:from>
    <xdr:to>
      <xdr:col>21</xdr:col>
      <xdr:colOff>361950</xdr:colOff>
      <xdr:row>37</xdr:row>
      <xdr:rowOff>107950</xdr:rowOff>
    </xdr:to>
    <xdr:cxnSp macro="">
      <xdr:nvCxnSpPr>
        <xdr:cNvPr id="318" name="直線コネクタ 317"/>
        <xdr:cNvCxnSpPr/>
      </xdr:nvCxnSpPr>
      <xdr:spPr>
        <a:xfrm>
          <a:off x="13893800" y="6352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8890</xdr:rowOff>
    </xdr:from>
    <xdr:to>
      <xdr:col>20</xdr:col>
      <xdr:colOff>158750</xdr:colOff>
      <xdr:row>37</xdr:row>
      <xdr:rowOff>107950</xdr:rowOff>
    </xdr:to>
    <xdr:cxnSp macro="">
      <xdr:nvCxnSpPr>
        <xdr:cNvPr id="321" name="直線コネクタ 320"/>
        <xdr:cNvCxnSpPr/>
      </xdr:nvCxnSpPr>
      <xdr:spPr>
        <a:xfrm flipV="1">
          <a:off x="13004800" y="6352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8907</xdr:rowOff>
    </xdr:from>
    <xdr:ext cx="762000" cy="259045"/>
    <xdr:sp macro="" textlink="">
      <xdr:nvSpPr>
        <xdr:cNvPr id="323" name="テキスト ボックス 322"/>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5" name="テキスト ボックス 324"/>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72390</xdr:rowOff>
    </xdr:from>
    <xdr:to>
      <xdr:col>24</xdr:col>
      <xdr:colOff>82550</xdr:colOff>
      <xdr:row>38</xdr:row>
      <xdr:rowOff>2540</xdr:rowOff>
    </xdr:to>
    <xdr:sp macro="" textlink="">
      <xdr:nvSpPr>
        <xdr:cNvPr id="331" name="円/楕円 330"/>
        <xdr:cNvSpPr/>
      </xdr:nvSpPr>
      <xdr:spPr>
        <a:xfrm>
          <a:off x="16459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44467</xdr:rowOff>
    </xdr:from>
    <xdr:ext cx="762000" cy="259045"/>
    <xdr:sp macro="" textlink="">
      <xdr:nvSpPr>
        <xdr:cNvPr id="332" name="補助費等該当値テキスト"/>
        <xdr:cNvSpPr txBox="1"/>
      </xdr:nvSpPr>
      <xdr:spPr>
        <a:xfrm>
          <a:off x="16598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26670</xdr:rowOff>
    </xdr:from>
    <xdr:to>
      <xdr:col>22</xdr:col>
      <xdr:colOff>615950</xdr:colOff>
      <xdr:row>37</xdr:row>
      <xdr:rowOff>128270</xdr:rowOff>
    </xdr:to>
    <xdr:sp macro="" textlink="">
      <xdr:nvSpPr>
        <xdr:cNvPr id="333" name="円/楕円 332"/>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113047</xdr:rowOff>
    </xdr:from>
    <xdr:ext cx="736600" cy="259045"/>
    <xdr:sp macro="" textlink="">
      <xdr:nvSpPr>
        <xdr:cNvPr id="334" name="テキスト ボックス 333"/>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57150</xdr:rowOff>
    </xdr:from>
    <xdr:to>
      <xdr:col>21</xdr:col>
      <xdr:colOff>412750</xdr:colOff>
      <xdr:row>37</xdr:row>
      <xdr:rowOff>158750</xdr:rowOff>
    </xdr:to>
    <xdr:sp macro="" textlink="">
      <xdr:nvSpPr>
        <xdr:cNvPr id="335" name="円/楕円 334"/>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143527</xdr:rowOff>
    </xdr:from>
    <xdr:ext cx="762000" cy="259045"/>
    <xdr:sp macro="" textlink="">
      <xdr:nvSpPr>
        <xdr:cNvPr id="336" name="テキスト ボックス 335"/>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129540</xdr:rowOff>
    </xdr:from>
    <xdr:to>
      <xdr:col>20</xdr:col>
      <xdr:colOff>209550</xdr:colOff>
      <xdr:row>37</xdr:row>
      <xdr:rowOff>59690</xdr:rowOff>
    </xdr:to>
    <xdr:sp macro="" textlink="">
      <xdr:nvSpPr>
        <xdr:cNvPr id="337" name="円/楕円 336"/>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44467</xdr:rowOff>
    </xdr:from>
    <xdr:ext cx="762000" cy="259045"/>
    <xdr:sp macro="" textlink="">
      <xdr:nvSpPr>
        <xdr:cNvPr id="338" name="テキスト ボックス 33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57150</xdr:rowOff>
    </xdr:from>
    <xdr:to>
      <xdr:col>19</xdr:col>
      <xdr:colOff>6350</xdr:colOff>
      <xdr:row>37</xdr:row>
      <xdr:rowOff>158750</xdr:rowOff>
    </xdr:to>
    <xdr:sp macro="" textlink="">
      <xdr:nvSpPr>
        <xdr:cNvPr id="339" name="円/楕円 338"/>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143527</xdr:rowOff>
    </xdr:from>
    <xdr:ext cx="762000" cy="259045"/>
    <xdr:sp macro="" textlink="">
      <xdr:nvSpPr>
        <xdr:cNvPr id="340" name="テキスト ボックス 339"/>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r>
            <a:rPr lang="ja-JP" altLang="en-US" sz="11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一般単独事業債などの市債残高が多いことや、臨時財政対策債の元利償還金が増加していることなどから、類似団体内平均値を上回っている。</a:t>
          </a:r>
          <a:endParaRPr lang="ja-JP" sz="1300"/>
        </a:p>
        <a:p>
          <a:pPr rtl="0"/>
          <a:r>
            <a:rPr lang="ja-JP" altLang="en-US" sz="1300" b="0" i="0" baseline="0">
              <a:solidFill>
                <a:schemeClr val="dk1"/>
              </a:solidFill>
              <a:latin typeface="+mn-lt"/>
              <a:ea typeface="+mn-ea"/>
              <a:cs typeface="+mn-cs"/>
            </a:rPr>
            <a:t>　このため、財政健全化計画に基づき、毎年度の市債発行額を元金償還金以下に抑制するとともに、高利率の市債については繰上償還を行い、市債残高の縮減に取り組んでおり、類似団体内平均値との乖離幅も年々減少している。</a:t>
          </a:r>
          <a:endParaRPr lang="ja-JP" sz="1300"/>
        </a:p>
        <a:p>
          <a:pPr rtl="0"/>
          <a:r>
            <a:rPr lang="ja-JP" altLang="en-US" sz="1300" b="0" i="0" baseline="0">
              <a:solidFill>
                <a:schemeClr val="dk1"/>
              </a:solidFill>
              <a:latin typeface="+mn-lt"/>
              <a:ea typeface="+mn-ea"/>
              <a:cs typeface="+mn-cs"/>
            </a:rPr>
            <a:t>　今後においても、公債費負担の縮減に努める。</a:t>
          </a:r>
          <a:endParaRPr lang="ja-JP" sz="1300"/>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94996</xdr:rowOff>
    </xdr:from>
    <xdr:to>
      <xdr:col>7</xdr:col>
      <xdr:colOff>15875</xdr:colOff>
      <xdr:row>78</xdr:row>
      <xdr:rowOff>117856</xdr:rowOff>
    </xdr:to>
    <xdr:cxnSp macro="">
      <xdr:nvCxnSpPr>
        <xdr:cNvPr id="370" name="直線コネクタ 369"/>
        <xdr:cNvCxnSpPr/>
      </xdr:nvCxnSpPr>
      <xdr:spPr>
        <a:xfrm flipV="1">
          <a:off x="3987800" y="134680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78</xdr:row>
      <xdr:rowOff>131572</xdr:rowOff>
    </xdr:to>
    <xdr:cxnSp macro="">
      <xdr:nvCxnSpPr>
        <xdr:cNvPr id="373" name="直線コネクタ 372"/>
        <xdr:cNvCxnSpPr/>
      </xdr:nvCxnSpPr>
      <xdr:spPr>
        <a:xfrm flipV="1">
          <a:off x="3098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99568</xdr:rowOff>
    </xdr:from>
    <xdr:to>
      <xdr:col>4</xdr:col>
      <xdr:colOff>346075</xdr:colOff>
      <xdr:row>78</xdr:row>
      <xdr:rowOff>131572</xdr:rowOff>
    </xdr:to>
    <xdr:cxnSp macro="">
      <xdr:nvCxnSpPr>
        <xdr:cNvPr id="376" name="直線コネクタ 375"/>
        <xdr:cNvCxnSpPr/>
      </xdr:nvCxnSpPr>
      <xdr:spPr>
        <a:xfrm>
          <a:off x="2209800" y="13472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159004</xdr:rowOff>
    </xdr:to>
    <xdr:cxnSp macro="">
      <xdr:nvCxnSpPr>
        <xdr:cNvPr id="379" name="直線コネクタ 378"/>
        <xdr:cNvCxnSpPr/>
      </xdr:nvCxnSpPr>
      <xdr:spPr>
        <a:xfrm flipV="1">
          <a:off x="1320800" y="134726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81" name="テキスト ボックス 380"/>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3" name="テキスト ボックス 382"/>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44196</xdr:rowOff>
    </xdr:from>
    <xdr:to>
      <xdr:col>7</xdr:col>
      <xdr:colOff>66675</xdr:colOff>
      <xdr:row>78</xdr:row>
      <xdr:rowOff>145796</xdr:rowOff>
    </xdr:to>
    <xdr:sp macro="" textlink="">
      <xdr:nvSpPr>
        <xdr:cNvPr id="389" name="円/楕円 388"/>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16273</xdr:rowOff>
    </xdr:from>
    <xdr:ext cx="762000" cy="259045"/>
    <xdr:sp macro="" textlink="">
      <xdr:nvSpPr>
        <xdr:cNvPr id="390"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91" name="円/楕円 390"/>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92" name="テキスト ボックス 391"/>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80772</xdr:rowOff>
    </xdr:from>
    <xdr:to>
      <xdr:col>4</xdr:col>
      <xdr:colOff>396875</xdr:colOff>
      <xdr:row>79</xdr:row>
      <xdr:rowOff>10922</xdr:rowOff>
    </xdr:to>
    <xdr:sp macro="" textlink="">
      <xdr:nvSpPr>
        <xdr:cNvPr id="393" name="円/楕円 392"/>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94" name="テキスト ボックス 393"/>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95" name="円/楕円 394"/>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96" name="テキスト ボックス 395"/>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97" name="円/楕円 396"/>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98" name="テキスト ボックス 397"/>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公債費以外の経常収支比率については、類似団体平均を上回っており、人口１人当たりの歳出決算額も類似団体平均を上回っている。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行政経営改革プラン」により、組織・機構の再編・見直しを行い、定員管理の適正化を進めて人件費の削減を図るとともに、事務事業の廃止・統合、民営化や民間委託等の推進、扶助費や繰出金などの適正化に取り組むことで、経常経費の削減を図る。</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76</xdr:row>
      <xdr:rowOff>140715</xdr:rowOff>
    </xdr:to>
    <xdr:cxnSp macro="">
      <xdr:nvCxnSpPr>
        <xdr:cNvPr id="429" name="直線コネクタ 428"/>
        <xdr:cNvCxnSpPr/>
      </xdr:nvCxnSpPr>
      <xdr:spPr>
        <a:xfrm>
          <a:off x="15671800" y="13084048"/>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49276</xdr:rowOff>
    </xdr:from>
    <xdr:to>
      <xdr:col>22</xdr:col>
      <xdr:colOff>565150</xdr:colOff>
      <xdr:row>76</xdr:row>
      <xdr:rowOff>53848</xdr:rowOff>
    </xdr:to>
    <xdr:cxnSp macro="">
      <xdr:nvCxnSpPr>
        <xdr:cNvPr id="432" name="直線コネクタ 431"/>
        <xdr:cNvCxnSpPr/>
      </xdr:nvCxnSpPr>
      <xdr:spPr>
        <a:xfrm>
          <a:off x="14782800" y="13079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76</xdr:row>
      <xdr:rowOff>49276</xdr:rowOff>
    </xdr:to>
    <xdr:cxnSp macro="">
      <xdr:nvCxnSpPr>
        <xdr:cNvPr id="435" name="直線コネクタ 434"/>
        <xdr:cNvCxnSpPr/>
      </xdr:nvCxnSpPr>
      <xdr:spPr>
        <a:xfrm>
          <a:off x="13893800" y="1288288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76</xdr:row>
      <xdr:rowOff>81280</xdr:rowOff>
    </xdr:to>
    <xdr:cxnSp macro="">
      <xdr:nvCxnSpPr>
        <xdr:cNvPr id="438" name="直線コネクタ 437"/>
        <xdr:cNvCxnSpPr/>
      </xdr:nvCxnSpPr>
      <xdr:spPr>
        <a:xfrm flipV="1">
          <a:off x="13004800" y="128828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128288</xdr:rowOff>
    </xdr:from>
    <xdr:ext cx="762000" cy="259045"/>
    <xdr:sp macro="" textlink="">
      <xdr:nvSpPr>
        <xdr:cNvPr id="440" name="テキスト ボックス 439"/>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42" name="テキスト ボックス 441"/>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48" name="円/楕円 447"/>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61992</xdr:rowOff>
    </xdr:from>
    <xdr:ext cx="762000" cy="259045"/>
    <xdr:sp macro="" textlink="">
      <xdr:nvSpPr>
        <xdr:cNvPr id="449"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xdr:rowOff>
    </xdr:from>
    <xdr:to>
      <xdr:col>22</xdr:col>
      <xdr:colOff>615950</xdr:colOff>
      <xdr:row>76</xdr:row>
      <xdr:rowOff>104648</xdr:rowOff>
    </xdr:to>
    <xdr:sp macro="" textlink="">
      <xdr:nvSpPr>
        <xdr:cNvPr id="450" name="円/楕円 449"/>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114825</xdr:rowOff>
    </xdr:from>
    <xdr:ext cx="736600" cy="259045"/>
    <xdr:sp macro="" textlink="">
      <xdr:nvSpPr>
        <xdr:cNvPr id="451" name="テキスト ボックス 450"/>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169926</xdr:rowOff>
    </xdr:from>
    <xdr:to>
      <xdr:col>21</xdr:col>
      <xdr:colOff>412750</xdr:colOff>
      <xdr:row>76</xdr:row>
      <xdr:rowOff>100076</xdr:rowOff>
    </xdr:to>
    <xdr:sp macro="" textlink="">
      <xdr:nvSpPr>
        <xdr:cNvPr id="452" name="円/楕円 451"/>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110253</xdr:rowOff>
    </xdr:from>
    <xdr:ext cx="762000" cy="259045"/>
    <xdr:sp macro="" textlink="">
      <xdr:nvSpPr>
        <xdr:cNvPr id="453" name="テキスト ボックス 452"/>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4" name="円/楕円 453"/>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5" name="テキスト ボックス 454"/>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6" name="円/楕円 455"/>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57" name="テキスト ボックス 45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山口県岩国市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113164</xdr:rowOff>
    </xdr:from>
    <xdr:to>
      <xdr:col>4</xdr:col>
      <xdr:colOff>1117600</xdr:colOff>
      <xdr:row>12</xdr:row>
      <xdr:rowOff>115287</xdr:rowOff>
    </xdr:to>
    <xdr:cxnSp macro="">
      <xdr:nvCxnSpPr>
        <xdr:cNvPr id="52" name="直線コネクタ 51"/>
        <xdr:cNvCxnSpPr/>
      </xdr:nvCxnSpPr>
      <xdr:spPr bwMode="auto">
        <a:xfrm>
          <a:off x="5003800" y="2218189"/>
          <a:ext cx="6477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135665</xdr:rowOff>
    </xdr:from>
    <xdr:to>
      <xdr:col>4</xdr:col>
      <xdr:colOff>469900</xdr:colOff>
      <xdr:row>12</xdr:row>
      <xdr:rowOff>113164</xdr:rowOff>
    </xdr:to>
    <xdr:cxnSp macro="">
      <xdr:nvCxnSpPr>
        <xdr:cNvPr id="55" name="直線コネクタ 54"/>
        <xdr:cNvCxnSpPr/>
      </xdr:nvCxnSpPr>
      <xdr:spPr bwMode="auto">
        <a:xfrm>
          <a:off x="4305300" y="2069240"/>
          <a:ext cx="698500" cy="14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135665</xdr:rowOff>
    </xdr:from>
    <xdr:to>
      <xdr:col>3</xdr:col>
      <xdr:colOff>904875</xdr:colOff>
      <xdr:row>11</xdr:row>
      <xdr:rowOff>146964</xdr:rowOff>
    </xdr:to>
    <xdr:cxnSp macro="">
      <xdr:nvCxnSpPr>
        <xdr:cNvPr id="58" name="直線コネクタ 57"/>
        <xdr:cNvCxnSpPr/>
      </xdr:nvCxnSpPr>
      <xdr:spPr bwMode="auto">
        <a:xfrm flipV="1">
          <a:off x="3606800" y="2069240"/>
          <a:ext cx="6985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89618</xdr:rowOff>
    </xdr:from>
    <xdr:to>
      <xdr:col>3</xdr:col>
      <xdr:colOff>206375</xdr:colOff>
      <xdr:row>11</xdr:row>
      <xdr:rowOff>146964</xdr:rowOff>
    </xdr:to>
    <xdr:cxnSp macro="">
      <xdr:nvCxnSpPr>
        <xdr:cNvPr id="61" name="直線コネクタ 60"/>
        <xdr:cNvCxnSpPr/>
      </xdr:nvCxnSpPr>
      <xdr:spPr bwMode="auto">
        <a:xfrm>
          <a:off x="2908300" y="2023193"/>
          <a:ext cx="698500" cy="5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135907</xdr:rowOff>
    </xdr:from>
    <xdr:ext cx="762000" cy="259045"/>
    <xdr:sp macro="" textlink="">
      <xdr:nvSpPr>
        <xdr:cNvPr id="63" name="テキスト ボックス 62"/>
        <xdr:cNvSpPr txBox="1"/>
      </xdr:nvSpPr>
      <xdr:spPr>
        <a:xfrm>
          <a:off x="32258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95281</xdr:rowOff>
    </xdr:from>
    <xdr:ext cx="762000" cy="259045"/>
    <xdr:sp macro="" textlink="">
      <xdr:nvSpPr>
        <xdr:cNvPr id="65" name="テキスト ボックス 64"/>
        <xdr:cNvSpPr txBox="1"/>
      </xdr:nvSpPr>
      <xdr:spPr>
        <a:xfrm>
          <a:off x="2527300" y="254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64487</xdr:rowOff>
    </xdr:from>
    <xdr:to>
      <xdr:col>5</xdr:col>
      <xdr:colOff>34925</xdr:colOff>
      <xdr:row>12</xdr:row>
      <xdr:rowOff>166087</xdr:rowOff>
    </xdr:to>
    <xdr:sp macro="" textlink="">
      <xdr:nvSpPr>
        <xdr:cNvPr id="71" name="円/楕円 70"/>
        <xdr:cNvSpPr/>
      </xdr:nvSpPr>
      <xdr:spPr bwMode="auto">
        <a:xfrm>
          <a:off x="5600700" y="216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151524</xdr:rowOff>
    </xdr:from>
    <xdr:ext cx="762000" cy="259045"/>
    <xdr:sp macro="" textlink="">
      <xdr:nvSpPr>
        <xdr:cNvPr id="72" name="人口1人当たり決算額の推移該当値テキスト130"/>
        <xdr:cNvSpPr txBox="1"/>
      </xdr:nvSpPr>
      <xdr:spPr>
        <a:xfrm>
          <a:off x="5740400" y="208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82,567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62364</xdr:rowOff>
    </xdr:from>
    <xdr:to>
      <xdr:col>4</xdr:col>
      <xdr:colOff>520700</xdr:colOff>
      <xdr:row>12</xdr:row>
      <xdr:rowOff>163964</xdr:rowOff>
    </xdr:to>
    <xdr:sp macro="" textlink="">
      <xdr:nvSpPr>
        <xdr:cNvPr id="73" name="円/楕円 72"/>
        <xdr:cNvSpPr/>
      </xdr:nvSpPr>
      <xdr:spPr bwMode="auto">
        <a:xfrm>
          <a:off x="4953000" y="216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2691</xdr:rowOff>
    </xdr:from>
    <xdr:ext cx="736600" cy="259045"/>
    <xdr:sp macro="" textlink="">
      <xdr:nvSpPr>
        <xdr:cNvPr id="74" name="テキスト ボックス 73"/>
        <xdr:cNvSpPr txBox="1"/>
      </xdr:nvSpPr>
      <xdr:spPr>
        <a:xfrm>
          <a:off x="4622800" y="193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82,632</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84865</xdr:rowOff>
    </xdr:from>
    <xdr:to>
      <xdr:col>3</xdr:col>
      <xdr:colOff>955675</xdr:colOff>
      <xdr:row>12</xdr:row>
      <xdr:rowOff>15015</xdr:rowOff>
    </xdr:to>
    <xdr:sp macro="" textlink="">
      <xdr:nvSpPr>
        <xdr:cNvPr id="75" name="円/楕円 74"/>
        <xdr:cNvSpPr/>
      </xdr:nvSpPr>
      <xdr:spPr bwMode="auto">
        <a:xfrm>
          <a:off x="4254500" y="201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25192</xdr:rowOff>
    </xdr:from>
    <xdr:ext cx="762000" cy="259045"/>
    <xdr:sp macro="" textlink="">
      <xdr:nvSpPr>
        <xdr:cNvPr id="76" name="テキスト ボックス 75"/>
        <xdr:cNvSpPr txBox="1"/>
      </xdr:nvSpPr>
      <xdr:spPr>
        <a:xfrm>
          <a:off x="3924300" y="17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87,193</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96164</xdr:rowOff>
    </xdr:from>
    <xdr:to>
      <xdr:col>3</xdr:col>
      <xdr:colOff>257175</xdr:colOff>
      <xdr:row>12</xdr:row>
      <xdr:rowOff>26314</xdr:rowOff>
    </xdr:to>
    <xdr:sp macro="" textlink="">
      <xdr:nvSpPr>
        <xdr:cNvPr id="77" name="円/楕円 76"/>
        <xdr:cNvSpPr/>
      </xdr:nvSpPr>
      <xdr:spPr bwMode="auto">
        <a:xfrm>
          <a:off x="3556000" y="2029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36491</xdr:rowOff>
    </xdr:from>
    <xdr:ext cx="762000" cy="259045"/>
    <xdr:sp macro="" textlink="">
      <xdr:nvSpPr>
        <xdr:cNvPr id="78" name="テキスト ボックス 77"/>
        <xdr:cNvSpPr txBox="1"/>
      </xdr:nvSpPr>
      <xdr:spPr>
        <a:xfrm>
          <a:off x="3225800" y="179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86,847</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38818</xdr:rowOff>
    </xdr:from>
    <xdr:to>
      <xdr:col>2</xdr:col>
      <xdr:colOff>692150</xdr:colOff>
      <xdr:row>11</xdr:row>
      <xdr:rowOff>140418</xdr:rowOff>
    </xdr:to>
    <xdr:sp macro="" textlink="">
      <xdr:nvSpPr>
        <xdr:cNvPr id="79" name="円/楕円 78"/>
        <xdr:cNvSpPr/>
      </xdr:nvSpPr>
      <xdr:spPr bwMode="auto">
        <a:xfrm>
          <a:off x="2857500" y="1972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150595</xdr:rowOff>
    </xdr:from>
    <xdr:ext cx="762000" cy="259045"/>
    <xdr:sp macro="" textlink="">
      <xdr:nvSpPr>
        <xdr:cNvPr id="80" name="テキスト ボックス 79"/>
        <xdr:cNvSpPr txBox="1"/>
      </xdr:nvSpPr>
      <xdr:spPr>
        <a:xfrm>
          <a:off x="2527300" y="174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310174</xdr:rowOff>
    </xdr:from>
    <xdr:to>
      <xdr:col>4</xdr:col>
      <xdr:colOff>1117600</xdr:colOff>
      <xdr:row>35</xdr:row>
      <xdr:rowOff>88268</xdr:rowOff>
    </xdr:to>
    <xdr:cxnSp macro="">
      <xdr:nvCxnSpPr>
        <xdr:cNvPr id="116" name="直線コネクタ 115"/>
        <xdr:cNvCxnSpPr/>
      </xdr:nvCxnSpPr>
      <xdr:spPr bwMode="auto">
        <a:xfrm>
          <a:off x="5003800" y="6577624"/>
          <a:ext cx="647700" cy="120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310174</xdr:rowOff>
    </xdr:from>
    <xdr:to>
      <xdr:col>4</xdr:col>
      <xdr:colOff>469900</xdr:colOff>
      <xdr:row>35</xdr:row>
      <xdr:rowOff>51040</xdr:rowOff>
    </xdr:to>
    <xdr:cxnSp macro="">
      <xdr:nvCxnSpPr>
        <xdr:cNvPr id="119" name="直線コネクタ 118"/>
        <xdr:cNvCxnSpPr/>
      </xdr:nvCxnSpPr>
      <xdr:spPr bwMode="auto">
        <a:xfrm flipV="1">
          <a:off x="4305300" y="6577624"/>
          <a:ext cx="698500" cy="83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145941</xdr:rowOff>
    </xdr:from>
    <xdr:to>
      <xdr:col>3</xdr:col>
      <xdr:colOff>904875</xdr:colOff>
      <xdr:row>35</xdr:row>
      <xdr:rowOff>51040</xdr:rowOff>
    </xdr:to>
    <xdr:cxnSp macro="">
      <xdr:nvCxnSpPr>
        <xdr:cNvPr id="122" name="直線コネクタ 121"/>
        <xdr:cNvCxnSpPr/>
      </xdr:nvCxnSpPr>
      <xdr:spPr bwMode="auto">
        <a:xfrm>
          <a:off x="3606800" y="6413391"/>
          <a:ext cx="698500" cy="247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37323</xdr:rowOff>
    </xdr:from>
    <xdr:to>
      <xdr:col>3</xdr:col>
      <xdr:colOff>206375</xdr:colOff>
      <xdr:row>34</xdr:row>
      <xdr:rowOff>145941</xdr:rowOff>
    </xdr:to>
    <xdr:cxnSp macro="">
      <xdr:nvCxnSpPr>
        <xdr:cNvPr id="125" name="直線コネクタ 124"/>
        <xdr:cNvCxnSpPr/>
      </xdr:nvCxnSpPr>
      <xdr:spPr bwMode="auto">
        <a:xfrm>
          <a:off x="2908300" y="6304773"/>
          <a:ext cx="698500" cy="10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248694</xdr:rowOff>
    </xdr:from>
    <xdr:ext cx="762000" cy="259045"/>
    <xdr:sp macro="" textlink="">
      <xdr:nvSpPr>
        <xdr:cNvPr id="127" name="テキスト ボックス 126"/>
        <xdr:cNvSpPr txBox="1"/>
      </xdr:nvSpPr>
      <xdr:spPr>
        <a:xfrm>
          <a:off x="3225800" y="685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203921</xdr:rowOff>
    </xdr:from>
    <xdr:ext cx="762000" cy="259045"/>
    <xdr:sp macro="" textlink="">
      <xdr:nvSpPr>
        <xdr:cNvPr id="129" name="テキスト ボックス 128"/>
        <xdr:cNvSpPr txBox="1"/>
      </xdr:nvSpPr>
      <xdr:spPr>
        <a:xfrm>
          <a:off x="2527300" y="681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37468</xdr:rowOff>
    </xdr:from>
    <xdr:to>
      <xdr:col>5</xdr:col>
      <xdr:colOff>34925</xdr:colOff>
      <xdr:row>35</xdr:row>
      <xdr:rowOff>139068</xdr:rowOff>
    </xdr:to>
    <xdr:sp macro="" textlink="">
      <xdr:nvSpPr>
        <xdr:cNvPr id="135" name="円/楕円 134"/>
        <xdr:cNvSpPr/>
      </xdr:nvSpPr>
      <xdr:spPr bwMode="auto">
        <a:xfrm>
          <a:off x="5600700" y="664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225445</xdr:rowOff>
    </xdr:from>
    <xdr:ext cx="762000" cy="259045"/>
    <xdr:sp macro="" textlink="">
      <xdr:nvSpPr>
        <xdr:cNvPr id="136" name="人口1人当たり決算額の推移該当値テキスト445"/>
        <xdr:cNvSpPr txBox="1"/>
      </xdr:nvSpPr>
      <xdr:spPr>
        <a:xfrm>
          <a:off x="5740400" y="649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27,936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259374</xdr:rowOff>
    </xdr:from>
    <xdr:to>
      <xdr:col>4</xdr:col>
      <xdr:colOff>520700</xdr:colOff>
      <xdr:row>35</xdr:row>
      <xdr:rowOff>18074</xdr:rowOff>
    </xdr:to>
    <xdr:sp macro="" textlink="">
      <xdr:nvSpPr>
        <xdr:cNvPr id="137" name="円/楕円 136"/>
        <xdr:cNvSpPr/>
      </xdr:nvSpPr>
      <xdr:spPr bwMode="auto">
        <a:xfrm>
          <a:off x="4953000" y="6526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28251</xdr:rowOff>
    </xdr:from>
    <xdr:ext cx="736600" cy="259045"/>
    <xdr:sp macro="" textlink="">
      <xdr:nvSpPr>
        <xdr:cNvPr id="138" name="テキスト ボックス 137"/>
        <xdr:cNvSpPr txBox="1"/>
      </xdr:nvSpPr>
      <xdr:spPr>
        <a:xfrm>
          <a:off x="4622800" y="629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240</xdr:rowOff>
    </xdr:from>
    <xdr:to>
      <xdr:col>3</xdr:col>
      <xdr:colOff>955675</xdr:colOff>
      <xdr:row>35</xdr:row>
      <xdr:rowOff>101840</xdr:rowOff>
    </xdr:to>
    <xdr:sp macro="" textlink="">
      <xdr:nvSpPr>
        <xdr:cNvPr id="139" name="円/楕円 138"/>
        <xdr:cNvSpPr/>
      </xdr:nvSpPr>
      <xdr:spPr bwMode="auto">
        <a:xfrm>
          <a:off x="4254500" y="6610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112017</xdr:rowOff>
    </xdr:from>
    <xdr:ext cx="762000" cy="259045"/>
    <xdr:sp macro="" textlink="">
      <xdr:nvSpPr>
        <xdr:cNvPr id="140" name="テキスト ボックス 139"/>
        <xdr:cNvSpPr txBox="1"/>
      </xdr:nvSpPr>
      <xdr:spPr>
        <a:xfrm>
          <a:off x="3924300" y="637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29,076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95141</xdr:rowOff>
    </xdr:from>
    <xdr:to>
      <xdr:col>3</xdr:col>
      <xdr:colOff>257175</xdr:colOff>
      <xdr:row>34</xdr:row>
      <xdr:rowOff>196741</xdr:rowOff>
    </xdr:to>
    <xdr:sp macro="" textlink="">
      <xdr:nvSpPr>
        <xdr:cNvPr id="141" name="円/楕円 140"/>
        <xdr:cNvSpPr/>
      </xdr:nvSpPr>
      <xdr:spPr bwMode="auto">
        <a:xfrm>
          <a:off x="3556000" y="636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206918</xdr:rowOff>
    </xdr:from>
    <xdr:ext cx="762000" cy="259045"/>
    <xdr:sp macro="" textlink="">
      <xdr:nvSpPr>
        <xdr:cNvPr id="142" name="テキスト ボックス 141"/>
        <xdr:cNvSpPr txBox="1"/>
      </xdr:nvSpPr>
      <xdr:spPr>
        <a:xfrm>
          <a:off x="3225800" y="613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329423</xdr:rowOff>
    </xdr:from>
    <xdr:to>
      <xdr:col>2</xdr:col>
      <xdr:colOff>692150</xdr:colOff>
      <xdr:row>34</xdr:row>
      <xdr:rowOff>88123</xdr:rowOff>
    </xdr:to>
    <xdr:sp macro="" textlink="">
      <xdr:nvSpPr>
        <xdr:cNvPr id="143" name="円/楕円 142"/>
        <xdr:cNvSpPr/>
      </xdr:nvSpPr>
      <xdr:spPr bwMode="auto">
        <a:xfrm>
          <a:off x="2857500" y="625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98300</xdr:rowOff>
    </xdr:from>
    <xdr:ext cx="762000" cy="259045"/>
    <xdr:sp macro="" textlink="">
      <xdr:nvSpPr>
        <xdr:cNvPr id="144" name="テキスト ボックス 143"/>
        <xdr:cNvSpPr txBox="1"/>
      </xdr:nvSpPr>
      <xdr:spPr>
        <a:xfrm>
          <a:off x="2527300" y="602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　</a:t>
          </a:r>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平成2</a:t>
          </a:r>
          <a:r>
            <a:rPr lang="en-US" altLang="ja-JP" sz="1300" b="0" i="0" baseline="0">
              <a:solidFill>
                <a:schemeClr val="dk1"/>
              </a:solidFill>
              <a:latin typeface="+mn-lt"/>
              <a:ea typeface="+mn-ea"/>
              <a:cs typeface="+mn-cs"/>
            </a:rPr>
            <a:t>5</a:t>
          </a:r>
          <a:r>
            <a:rPr lang="ja-JP" altLang="ja-JP" sz="1300" b="0" i="0" baseline="0">
              <a:solidFill>
                <a:schemeClr val="dk1"/>
              </a:solidFill>
              <a:latin typeface="+mn-lt"/>
              <a:ea typeface="+mn-ea"/>
              <a:cs typeface="+mn-cs"/>
            </a:rPr>
            <a:t>年度末の財政調整基金残高は、前年度末に比べて</a:t>
          </a:r>
          <a:r>
            <a:rPr lang="en-US" altLang="ja-JP" sz="1300" b="0" i="0" baseline="0">
              <a:solidFill>
                <a:schemeClr val="dk1"/>
              </a:solidFill>
              <a:latin typeface="+mn-lt"/>
              <a:ea typeface="+mn-ea"/>
              <a:cs typeface="+mn-cs"/>
            </a:rPr>
            <a:t>645</a:t>
          </a:r>
          <a:r>
            <a:rPr lang="ja-JP" altLang="en-US" sz="1300" b="0" i="0" baseline="0">
              <a:solidFill>
                <a:schemeClr val="dk1"/>
              </a:solidFill>
              <a:latin typeface="+mn-lt"/>
              <a:ea typeface="+mn-ea"/>
              <a:cs typeface="+mn-cs"/>
            </a:rPr>
            <a:t>百万円</a:t>
          </a:r>
          <a:r>
            <a:rPr lang="ja-JP" altLang="ja-JP" sz="1300" b="0" i="0" baseline="0">
              <a:solidFill>
                <a:schemeClr val="dk1"/>
              </a:solidFill>
              <a:latin typeface="+mn-lt"/>
              <a:ea typeface="+mn-ea"/>
              <a:cs typeface="+mn-cs"/>
            </a:rPr>
            <a:t>増加</a:t>
          </a:r>
          <a:r>
            <a:rPr lang="ja-JP" altLang="en-US" sz="1300" b="0" i="0" baseline="0">
              <a:solidFill>
                <a:schemeClr val="dk1"/>
              </a:solidFill>
              <a:latin typeface="+mn-lt"/>
              <a:ea typeface="+mn-ea"/>
              <a:cs typeface="+mn-cs"/>
            </a:rPr>
            <a:t>し、</a:t>
          </a:r>
          <a:r>
            <a:rPr lang="ja-JP" altLang="ja-JP" sz="1300" b="0" i="0" baseline="0">
              <a:solidFill>
                <a:schemeClr val="dk1"/>
              </a:solidFill>
              <a:latin typeface="+mn-lt"/>
              <a:ea typeface="+mn-ea"/>
              <a:cs typeface="+mn-cs"/>
            </a:rPr>
            <a:t>実質収支額も前年度に比べ</a:t>
          </a:r>
          <a:r>
            <a:rPr lang="en-US" altLang="ja-JP" sz="1300" b="0" i="0" baseline="0">
              <a:solidFill>
                <a:schemeClr val="dk1"/>
              </a:solidFill>
              <a:latin typeface="+mn-lt"/>
              <a:ea typeface="+mn-ea"/>
              <a:cs typeface="+mn-cs"/>
            </a:rPr>
            <a:t>88</a:t>
          </a:r>
          <a:r>
            <a:rPr lang="ja-JP" altLang="en-US" sz="1300" b="0" i="0" baseline="0">
              <a:solidFill>
                <a:schemeClr val="dk1"/>
              </a:solidFill>
              <a:latin typeface="+mn-lt"/>
              <a:ea typeface="+mn-ea"/>
              <a:cs typeface="+mn-cs"/>
            </a:rPr>
            <a:t>百万円</a:t>
          </a:r>
          <a:r>
            <a:rPr lang="ja-JP" altLang="ja-JP" sz="1300" b="0" i="0" baseline="0">
              <a:solidFill>
                <a:schemeClr val="dk1"/>
              </a:solidFill>
              <a:latin typeface="+mn-lt"/>
              <a:ea typeface="+mn-ea"/>
              <a:cs typeface="+mn-cs"/>
            </a:rPr>
            <a:t>増加した。</a:t>
          </a:r>
          <a:endParaRPr lang="ja-JP" altLang="ja-JP" sz="1300">
            <a:solidFill>
              <a:schemeClr val="dk1"/>
            </a:solidFill>
            <a:latin typeface="+mn-lt"/>
            <a:ea typeface="+mn-ea"/>
            <a:cs typeface="+mn-cs"/>
          </a:endParaRPr>
        </a:p>
        <a:p>
          <a:pPr rtl="0"/>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このため、実質単年度収支は、前年度に比べ</a:t>
          </a:r>
          <a:r>
            <a:rPr lang="en-US" altLang="ja-JP" sz="1300" b="0" i="0" baseline="0">
              <a:solidFill>
                <a:schemeClr val="dk1"/>
              </a:solidFill>
              <a:latin typeface="+mn-lt"/>
              <a:ea typeface="+mn-ea"/>
              <a:cs typeface="+mn-cs"/>
            </a:rPr>
            <a:t>149</a:t>
          </a:r>
          <a:r>
            <a:rPr lang="ja-JP" altLang="en-US" sz="1300" b="0" i="0" baseline="0">
              <a:solidFill>
                <a:schemeClr val="dk1"/>
              </a:solidFill>
              <a:latin typeface="+mn-lt"/>
              <a:ea typeface="+mn-ea"/>
              <a:cs typeface="+mn-cs"/>
            </a:rPr>
            <a:t>百万円</a:t>
          </a:r>
          <a:r>
            <a:rPr lang="ja-JP" altLang="ja-JP" sz="1300" b="0" i="0" baseline="0">
              <a:solidFill>
                <a:schemeClr val="dk1"/>
              </a:solidFill>
              <a:latin typeface="+mn-lt"/>
              <a:ea typeface="+mn-ea"/>
              <a:cs typeface="+mn-cs"/>
            </a:rPr>
            <a:t>増加した。</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普通交付税などの合併算定替の財政支援措置が平成28年度から段階的に縮減されることに備えて、</a:t>
          </a:r>
          <a:r>
            <a:rPr lang="ja-JP" altLang="en-US" sz="1300" b="0" i="0" baseline="0">
              <a:solidFill>
                <a:schemeClr val="dk1"/>
              </a:solidFill>
              <a:latin typeface="+mn-lt"/>
              <a:ea typeface="+mn-ea"/>
              <a:cs typeface="+mn-cs"/>
            </a:rPr>
            <a:t>今後も</a:t>
          </a:r>
          <a:r>
            <a:rPr lang="ja-JP" altLang="ja-JP" sz="1300" b="0" i="0" baseline="0">
              <a:solidFill>
                <a:schemeClr val="dk1"/>
              </a:solidFill>
              <a:latin typeface="+mn-lt"/>
              <a:ea typeface="+mn-ea"/>
              <a:cs typeface="+mn-cs"/>
            </a:rPr>
            <a:t>財政調整基金の積み立てに努める。</a:t>
          </a:r>
          <a:endParaRPr lang="ja-JP"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一般会計については、法人市民税等の増による基準財政収入額の増加及び臨時財政対策債発行可能額の増加により、分母である標準財政規模が前年度に比べ</a:t>
          </a:r>
          <a:r>
            <a:rPr lang="ja-JP" altLang="en-US" sz="1300" b="0" i="0" baseline="0">
              <a:solidFill>
                <a:schemeClr val="dk1"/>
              </a:solidFill>
              <a:latin typeface="+mn-lt"/>
              <a:ea typeface="+mn-ea"/>
              <a:cs typeface="+mn-cs"/>
            </a:rPr>
            <a:t>て</a:t>
          </a:r>
          <a:r>
            <a:rPr lang="en-US" altLang="ja-JP" sz="1300" b="0" i="0" baseline="0">
              <a:solidFill>
                <a:schemeClr val="dk1"/>
              </a:solidFill>
              <a:latin typeface="+mn-lt"/>
              <a:ea typeface="+mn-ea"/>
              <a:cs typeface="+mn-cs"/>
            </a:rPr>
            <a:t>296</a:t>
          </a:r>
          <a:r>
            <a:rPr lang="ja-JP" altLang="en-US" sz="1300" b="0" i="0" baseline="0">
              <a:solidFill>
                <a:schemeClr val="dk1"/>
              </a:solidFill>
              <a:latin typeface="+mn-lt"/>
              <a:ea typeface="+mn-ea"/>
              <a:cs typeface="+mn-cs"/>
            </a:rPr>
            <a:t>百万円の増</a:t>
          </a:r>
          <a:r>
            <a:rPr lang="ja-JP" altLang="ja-JP" sz="1300" b="0" i="0" baseline="0">
              <a:solidFill>
                <a:schemeClr val="dk1"/>
              </a:solidFill>
              <a:latin typeface="+mn-lt"/>
              <a:ea typeface="+mn-ea"/>
              <a:cs typeface="+mn-cs"/>
            </a:rPr>
            <a:t>となったものの、翌年度繰越財源</a:t>
          </a:r>
          <a:r>
            <a:rPr lang="ja-JP" altLang="en-US" sz="1300" b="0" i="0" baseline="0">
              <a:solidFill>
                <a:schemeClr val="dk1"/>
              </a:solidFill>
              <a:latin typeface="+mn-lt"/>
              <a:ea typeface="+mn-ea"/>
              <a:cs typeface="+mn-cs"/>
            </a:rPr>
            <a:t>が</a:t>
          </a:r>
          <a:r>
            <a:rPr lang="en-US" altLang="ja-JP" sz="1300" b="0" i="0" baseline="0">
              <a:solidFill>
                <a:schemeClr val="dk1"/>
              </a:solidFill>
              <a:latin typeface="+mn-lt"/>
              <a:ea typeface="+mn-ea"/>
              <a:cs typeface="+mn-cs"/>
            </a:rPr>
            <a:t>147</a:t>
          </a:r>
          <a:r>
            <a:rPr lang="ja-JP" altLang="en-US" sz="1300" b="0" i="0" baseline="0">
              <a:solidFill>
                <a:schemeClr val="dk1"/>
              </a:solidFill>
              <a:latin typeface="+mn-lt"/>
              <a:ea typeface="+mn-ea"/>
              <a:cs typeface="+mn-cs"/>
            </a:rPr>
            <a:t>百万円の</a:t>
          </a:r>
          <a:r>
            <a:rPr lang="ja-JP" altLang="ja-JP" sz="1300" b="0" i="0" baseline="0">
              <a:solidFill>
                <a:schemeClr val="dk1"/>
              </a:solidFill>
              <a:latin typeface="+mn-lt"/>
              <a:ea typeface="+mn-ea"/>
              <a:cs typeface="+mn-cs"/>
            </a:rPr>
            <a:t>減により、分子である実質収支が前年度に比べ</a:t>
          </a:r>
          <a:r>
            <a:rPr lang="ja-JP" altLang="en-US" sz="1300" b="0" i="0" baseline="0">
              <a:solidFill>
                <a:schemeClr val="dk1"/>
              </a:solidFill>
              <a:latin typeface="+mn-lt"/>
              <a:ea typeface="+mn-ea"/>
              <a:cs typeface="+mn-cs"/>
            </a:rPr>
            <a:t>て</a:t>
          </a:r>
          <a:r>
            <a:rPr lang="en-US" altLang="ja-JP" sz="1300" b="0" i="0" baseline="0">
              <a:solidFill>
                <a:schemeClr val="dk1"/>
              </a:solidFill>
              <a:latin typeface="+mn-lt"/>
              <a:ea typeface="+mn-ea"/>
              <a:cs typeface="+mn-cs"/>
            </a:rPr>
            <a:t>88</a:t>
          </a:r>
          <a:r>
            <a:rPr lang="ja-JP" altLang="en-US" sz="1300" b="0" i="0" baseline="0">
              <a:solidFill>
                <a:schemeClr val="dk1"/>
              </a:solidFill>
              <a:latin typeface="+mn-lt"/>
              <a:ea typeface="+mn-ea"/>
              <a:cs typeface="+mn-cs"/>
            </a:rPr>
            <a:t>百万</a:t>
          </a:r>
          <a:r>
            <a:rPr lang="ja-JP" altLang="ja-JP" sz="1300" b="0" i="0" baseline="0">
              <a:solidFill>
                <a:schemeClr val="dk1"/>
              </a:solidFill>
              <a:latin typeface="+mn-lt"/>
              <a:ea typeface="+mn-ea"/>
              <a:cs typeface="+mn-cs"/>
            </a:rPr>
            <a:t>円</a:t>
          </a:r>
          <a:r>
            <a:rPr lang="ja-JP" altLang="en-US" sz="1300" b="0" i="0" baseline="0">
              <a:solidFill>
                <a:schemeClr val="dk1"/>
              </a:solidFill>
              <a:latin typeface="+mn-lt"/>
              <a:ea typeface="+mn-ea"/>
              <a:cs typeface="+mn-cs"/>
            </a:rPr>
            <a:t>の増</a:t>
          </a:r>
          <a:r>
            <a:rPr lang="ja-JP" altLang="ja-JP" sz="1300" b="0" i="0" baseline="0">
              <a:solidFill>
                <a:schemeClr val="dk1"/>
              </a:solidFill>
              <a:latin typeface="+mn-lt"/>
              <a:ea typeface="+mn-ea"/>
              <a:cs typeface="+mn-cs"/>
            </a:rPr>
            <a:t>となったため</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黒字が</a:t>
          </a:r>
          <a:r>
            <a:rPr lang="en-US" altLang="ja-JP" sz="1300" b="0" i="0" baseline="0">
              <a:solidFill>
                <a:schemeClr val="dk1"/>
              </a:solidFill>
              <a:latin typeface="+mn-lt"/>
              <a:ea typeface="+mn-ea"/>
              <a:cs typeface="+mn-cs"/>
            </a:rPr>
            <a:t>0.21</a:t>
          </a:r>
          <a:r>
            <a:rPr lang="ja-JP" altLang="ja-JP" sz="1300" b="0" i="0" baseline="0">
              <a:solidFill>
                <a:schemeClr val="dk1"/>
              </a:solidFill>
              <a:latin typeface="+mn-lt"/>
              <a:ea typeface="+mn-ea"/>
              <a:cs typeface="+mn-cs"/>
            </a:rPr>
            <a:t>ポイント増加した。今後も適正な実質収支の確保に努める。</a:t>
          </a:r>
          <a:endParaRPr lang="ja-JP" altLang="ja-JP" sz="130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a:t>
          </a:r>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その他の会計についても、独立採算の原則に基づ</a:t>
          </a:r>
          <a:r>
            <a:rPr lang="ja-JP" altLang="en-US" sz="1300" b="0" i="0" baseline="0">
              <a:solidFill>
                <a:schemeClr val="dk1"/>
              </a:solidFill>
              <a:latin typeface="+mn-lt"/>
              <a:ea typeface="+mn-ea"/>
              <a:cs typeface="+mn-cs"/>
            </a:rPr>
            <a:t>き</a:t>
          </a:r>
          <a:r>
            <a:rPr lang="ja-JP" altLang="ja-JP" sz="1300" b="0" i="0" baseline="0">
              <a:solidFill>
                <a:schemeClr val="dk1"/>
              </a:solidFill>
              <a:latin typeface="+mn-lt"/>
              <a:ea typeface="+mn-ea"/>
              <a:cs typeface="+mn-cs"/>
            </a:rPr>
            <a:t>、料金の適正化や経費の節減を行い、黒字の維持を図る。</a:t>
          </a:r>
          <a:endParaRPr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ysClr val="windowText" lastClr="000000"/>
              </a:solidFill>
              <a:latin typeface="+mn-lt"/>
              <a:ea typeface="+mn-ea"/>
              <a:cs typeface="+mn-cs"/>
            </a:rPr>
            <a:t>　元利償還金は、市債発行額の抑制等により前年度から</a:t>
          </a:r>
          <a:r>
            <a:rPr lang="en-US" altLang="ja-JP" sz="1300" b="0" i="0" baseline="0">
              <a:solidFill>
                <a:sysClr val="windowText" lastClr="000000"/>
              </a:solidFill>
              <a:latin typeface="+mn-lt"/>
              <a:ea typeface="+mn-ea"/>
              <a:cs typeface="+mn-cs"/>
            </a:rPr>
            <a:t>433</a:t>
          </a:r>
          <a:r>
            <a:rPr lang="ja-JP" altLang="en-US" sz="1300" b="0" i="0" baseline="0">
              <a:solidFill>
                <a:sysClr val="windowText" lastClr="000000"/>
              </a:solidFill>
              <a:latin typeface="+mn-lt"/>
              <a:ea typeface="+mn-ea"/>
              <a:cs typeface="+mn-cs"/>
            </a:rPr>
            <a:t>百万円減となった。</a:t>
          </a:r>
          <a:endParaRPr lang="ja-JP" sz="1300">
            <a:solidFill>
              <a:sysClr val="windowText" lastClr="000000"/>
            </a:solidFill>
          </a:endParaRPr>
        </a:p>
        <a:p>
          <a:pPr rtl="0"/>
          <a:r>
            <a:rPr lang="ja-JP" altLang="en-US" sz="1300" b="0" i="0" baseline="0">
              <a:solidFill>
                <a:sysClr val="windowText" lastClr="000000"/>
              </a:solidFill>
              <a:latin typeface="+mn-lt"/>
              <a:ea typeface="+mn-ea"/>
              <a:cs typeface="+mn-cs"/>
            </a:rPr>
            <a:t>　公営企業債の元利償還金に対する繰入金は、市場事業特別会計において、平成</a:t>
          </a:r>
          <a:r>
            <a:rPr lang="en-US" altLang="ja-JP" sz="1300" b="0" i="0" baseline="0">
              <a:solidFill>
                <a:sysClr val="windowText" lastClr="000000"/>
              </a:solidFill>
              <a:latin typeface="+mn-lt"/>
              <a:ea typeface="+mn-ea"/>
              <a:cs typeface="+mn-cs"/>
            </a:rPr>
            <a:t>24</a:t>
          </a:r>
          <a:r>
            <a:rPr lang="ja-JP" altLang="en-US" sz="1300" b="0" i="0" baseline="0">
              <a:solidFill>
                <a:sysClr val="windowText" lastClr="000000"/>
              </a:solidFill>
              <a:latin typeface="+mn-lt"/>
              <a:ea typeface="+mn-ea"/>
              <a:cs typeface="+mn-cs"/>
            </a:rPr>
            <a:t>年度に赤字解消が図られ前年度と比較して</a:t>
          </a:r>
          <a:r>
            <a:rPr lang="en-US" altLang="ja-JP" sz="1300" b="0" i="0" baseline="0">
              <a:solidFill>
                <a:sysClr val="windowText" lastClr="000000"/>
              </a:solidFill>
              <a:latin typeface="+mn-lt"/>
              <a:ea typeface="+mn-ea"/>
              <a:cs typeface="+mn-cs"/>
            </a:rPr>
            <a:t>90</a:t>
          </a:r>
          <a:r>
            <a:rPr lang="ja-JP" altLang="en-US" sz="1300" b="0" i="0" baseline="0">
              <a:solidFill>
                <a:sysClr val="windowText" lastClr="000000"/>
              </a:solidFill>
              <a:latin typeface="+mn-lt"/>
              <a:ea typeface="+mn-ea"/>
              <a:cs typeface="+mn-cs"/>
            </a:rPr>
            <a:t>百万円減となっているが、実質公債費比率分子上、高比率を占めている。</a:t>
          </a:r>
          <a:endParaRPr lang="ja-JP" sz="1300">
            <a:solidFill>
              <a:sysClr val="windowText" lastClr="000000"/>
            </a:solidFill>
          </a:endParaRPr>
        </a:p>
        <a:p>
          <a:pPr rtl="0" fontAlgn="base"/>
          <a:r>
            <a:rPr lang="ja-JP" altLang="en-US" sz="1300" b="0" i="0" baseline="0">
              <a:solidFill>
                <a:sysClr val="windowText" lastClr="000000"/>
              </a:solidFill>
              <a:latin typeface="+mn-lt"/>
              <a:ea typeface="+mn-ea"/>
              <a:cs typeface="+mn-cs"/>
            </a:rPr>
            <a:t>　算入公債費等は、臨時財政対策債償還費の増などはあるも、</a:t>
          </a:r>
          <a:r>
            <a:rPr lang="en-US" altLang="ja-JP" sz="1300" b="0" i="0" baseline="0">
              <a:solidFill>
                <a:sysClr val="windowText" lastClr="000000"/>
              </a:solidFill>
              <a:latin typeface="+mn-lt"/>
              <a:ea typeface="+mn-ea"/>
              <a:cs typeface="+mn-cs"/>
            </a:rPr>
            <a:t>50</a:t>
          </a:r>
          <a:r>
            <a:rPr lang="ja-JP" altLang="en-US" sz="1300" b="0" i="0" baseline="0">
              <a:solidFill>
                <a:sysClr val="windowText" lastClr="000000"/>
              </a:solidFill>
              <a:latin typeface="+mn-lt"/>
              <a:ea typeface="+mn-ea"/>
              <a:cs typeface="+mn-cs"/>
            </a:rPr>
            <a:t>百万円の減となった。</a:t>
          </a:r>
          <a:endParaRPr lang="ja-JP" sz="1300">
            <a:solidFill>
              <a:sysClr val="windowText" lastClr="000000"/>
            </a:solidFill>
          </a:endParaRPr>
        </a:p>
        <a:p>
          <a:pPr rtl="0"/>
          <a:r>
            <a:rPr lang="ja-JP" altLang="en-US" sz="1300" b="0" i="0" baseline="0">
              <a:solidFill>
                <a:sysClr val="windowText" lastClr="000000"/>
              </a:solidFill>
              <a:latin typeface="+mn-lt"/>
              <a:ea typeface="+mn-ea"/>
              <a:cs typeface="+mn-cs"/>
            </a:rPr>
            <a:t>　以上によって、実質公債費比率の分子は、前年度と比較して</a:t>
          </a:r>
          <a:r>
            <a:rPr lang="en-US" altLang="ja-JP" sz="1300" b="0" i="0" baseline="0">
              <a:solidFill>
                <a:sysClr val="windowText" lastClr="000000"/>
              </a:solidFill>
              <a:latin typeface="+mn-lt"/>
              <a:ea typeface="+mn-ea"/>
              <a:cs typeface="+mn-cs"/>
            </a:rPr>
            <a:t>560</a:t>
          </a:r>
          <a:r>
            <a:rPr lang="ja-JP" altLang="en-US" sz="1300" b="0" i="0" baseline="0">
              <a:solidFill>
                <a:sysClr val="windowText" lastClr="000000"/>
              </a:solidFill>
              <a:latin typeface="+mn-lt"/>
              <a:ea typeface="+mn-ea"/>
              <a:cs typeface="+mn-cs"/>
            </a:rPr>
            <a:t>百万円の減となった。</a:t>
          </a:r>
          <a:endParaRPr lang="ja-JP" sz="1300">
            <a:solidFill>
              <a:sysClr val="windowText" lastClr="000000"/>
            </a:solidFill>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将来負担額のうち、地方債現在高は、元金償還額に対して地方債発行額が少なかったため減少した。また、債務負担行為に基づく支出予定額は、愛宕山まちづくり事業の減などにより減少した。これらから、将来負担額は、前年度に比べ</a:t>
          </a:r>
          <a:r>
            <a:rPr lang="en-US" altLang="ja-JP" sz="1200" b="0" i="0" baseline="0">
              <a:solidFill>
                <a:schemeClr val="dk1"/>
              </a:solidFill>
              <a:latin typeface="+mn-lt"/>
              <a:ea typeface="+mn-ea"/>
              <a:cs typeface="+mn-cs"/>
            </a:rPr>
            <a:t>6,538</a:t>
          </a:r>
          <a:r>
            <a:rPr lang="ja-JP" altLang="ja-JP" sz="1200" b="0" i="0" baseline="0">
              <a:solidFill>
                <a:schemeClr val="dk1"/>
              </a:solidFill>
              <a:latin typeface="+mn-lt"/>
              <a:ea typeface="+mn-ea"/>
              <a:cs typeface="+mn-cs"/>
            </a:rPr>
            <a:t>百万円の減となった。</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a:t>
          </a:r>
          <a:r>
            <a:rPr lang="en-US" altLang="ja-JP"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また、充当可能財源等のうち充当可能基金は、財政調整基金等の現在高が増加し、充当可能特定歳入は、岩国飛行場周辺まちづくり支援事業に係る国庫支出金の減などにより減少した。これらから、充当可能財源等は前年度に比べ</a:t>
          </a:r>
          <a:r>
            <a:rPr lang="en-US" altLang="ja-JP" sz="1200" b="0" i="0" baseline="0">
              <a:solidFill>
                <a:schemeClr val="dk1"/>
              </a:solidFill>
              <a:latin typeface="+mn-lt"/>
              <a:ea typeface="+mn-ea"/>
              <a:cs typeface="+mn-cs"/>
            </a:rPr>
            <a:t>430</a:t>
          </a:r>
          <a:r>
            <a:rPr lang="ja-JP" altLang="ja-JP" sz="1200" b="0" i="0" baseline="0">
              <a:solidFill>
                <a:schemeClr val="dk1"/>
              </a:solidFill>
              <a:latin typeface="+mn-lt"/>
              <a:ea typeface="+mn-ea"/>
              <a:cs typeface="+mn-cs"/>
            </a:rPr>
            <a:t>百万円の減となった。</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a:t>
          </a:r>
          <a:r>
            <a:rPr lang="en-US" altLang="ja-JP"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以上により、将来負担比率の分子が前年度に比べ</a:t>
          </a:r>
          <a:r>
            <a:rPr lang="en-US" altLang="ja-JP" sz="1200" b="0" i="0" baseline="0">
              <a:solidFill>
                <a:schemeClr val="dk1"/>
              </a:solidFill>
              <a:latin typeface="+mn-lt"/>
              <a:ea typeface="+mn-ea"/>
              <a:cs typeface="+mn-cs"/>
            </a:rPr>
            <a:t>6,108</a:t>
          </a:r>
          <a:r>
            <a:rPr lang="ja-JP" altLang="ja-JP" sz="1200" b="0" i="0" baseline="0">
              <a:solidFill>
                <a:schemeClr val="dk1"/>
              </a:solidFill>
              <a:latin typeface="+mn-lt"/>
              <a:ea typeface="+mn-ea"/>
              <a:cs typeface="+mn-cs"/>
            </a:rPr>
            <a:t>百万円減少したため、将来負担比率は1</a:t>
          </a:r>
          <a:r>
            <a:rPr lang="en-US" altLang="ja-JP" sz="1200" b="0" i="0" baseline="0">
              <a:solidFill>
                <a:schemeClr val="dk1"/>
              </a:solidFill>
              <a:latin typeface="+mn-lt"/>
              <a:ea typeface="+mn-ea"/>
              <a:cs typeface="+mn-cs"/>
            </a:rPr>
            <a:t>9.3</a:t>
          </a:r>
          <a:r>
            <a:rPr lang="ja-JP" altLang="ja-JP" sz="1200" b="0" i="0" baseline="0">
              <a:solidFill>
                <a:schemeClr val="dk1"/>
              </a:solidFill>
              <a:latin typeface="+mn-lt"/>
              <a:ea typeface="+mn-ea"/>
              <a:cs typeface="+mn-cs"/>
            </a:rPr>
            <a:t>ポイント減少し、大きく改善した。</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しかしながら、将来負担比率は、依然、類似団体内平均値を</a:t>
          </a:r>
          <a:r>
            <a:rPr lang="en-US" altLang="ja-JP" sz="1200" b="0" i="0" baseline="0">
              <a:solidFill>
                <a:schemeClr val="dk1"/>
              </a:solidFill>
              <a:latin typeface="+mn-lt"/>
              <a:ea typeface="+mn-ea"/>
              <a:cs typeface="+mn-cs"/>
            </a:rPr>
            <a:t>5</a:t>
          </a:r>
          <a:r>
            <a:rPr lang="ja-JP" altLang="ja-JP" sz="1200" b="0" i="0" baseline="0">
              <a:solidFill>
                <a:schemeClr val="dk1"/>
              </a:solidFill>
              <a:latin typeface="+mn-lt"/>
              <a:ea typeface="+mn-ea"/>
              <a:cs typeface="+mn-cs"/>
            </a:rPr>
            <a:t>.</a:t>
          </a:r>
          <a:r>
            <a:rPr lang="en-US" altLang="ja-JP" sz="1200" b="0" i="0" baseline="0">
              <a:solidFill>
                <a:schemeClr val="dk1"/>
              </a:solidFill>
              <a:latin typeface="+mn-lt"/>
              <a:ea typeface="+mn-ea"/>
              <a:cs typeface="+mn-cs"/>
            </a:rPr>
            <a:t>5</a:t>
          </a:r>
          <a:r>
            <a:rPr lang="ja-JP" altLang="ja-JP" sz="1200" b="0" i="0" baseline="0">
              <a:solidFill>
                <a:schemeClr val="dk1"/>
              </a:solidFill>
              <a:latin typeface="+mn-lt"/>
              <a:ea typeface="+mn-ea"/>
              <a:cs typeface="+mn-cs"/>
            </a:rPr>
            <a:t>ポイント上回っていることから、毎年度の地方債発行額を抑制し、地方債現在高を縮減するとともに、職員数の削減を行うことなどにより、退職手当負担見込額の縮減を図り、財政の健全化に努める。</a:t>
          </a:r>
          <a:endParaRPr lang="ja-JP" altLang="ja-JP" sz="12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62050610</v>
      </c>
      <c r="BO4" s="379"/>
      <c r="BP4" s="379"/>
      <c r="BQ4" s="379"/>
      <c r="BR4" s="379"/>
      <c r="BS4" s="379"/>
      <c r="BT4" s="379"/>
      <c r="BU4" s="380"/>
      <c r="BV4" s="378">
        <v>62623539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2.8</v>
      </c>
      <c r="CU4" s="554"/>
      <c r="CV4" s="554"/>
      <c r="CW4" s="554"/>
      <c r="CX4" s="554"/>
      <c r="CY4" s="554"/>
      <c r="CZ4" s="554"/>
      <c r="DA4" s="555"/>
      <c r="DB4" s="553">
        <v>2.6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60704117</v>
      </c>
      <c r="BO5" s="384"/>
      <c r="BP5" s="384"/>
      <c r="BQ5" s="384"/>
      <c r="BR5" s="384"/>
      <c r="BS5" s="384"/>
      <c r="BT5" s="384"/>
      <c r="BU5" s="385"/>
      <c r="BV5" s="383">
        <v>61217423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92.1</v>
      </c>
      <c r="CU5" s="354"/>
      <c r="CV5" s="354"/>
      <c r="CW5" s="354"/>
      <c r="CX5" s="354"/>
      <c r="CY5" s="354"/>
      <c r="CZ5" s="354"/>
      <c r="DA5" s="355"/>
      <c r="DB5" s="353">
        <v>90.7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1346493</v>
      </c>
      <c r="BO6" s="384"/>
      <c r="BP6" s="384"/>
      <c r="BQ6" s="384"/>
      <c r="BR6" s="384"/>
      <c r="BS6" s="384"/>
      <c r="BT6" s="384"/>
      <c r="BU6" s="385"/>
      <c r="BV6" s="383">
        <v>1406116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96.3</v>
      </c>
      <c r="CU6" s="528"/>
      <c r="CV6" s="528"/>
      <c r="CW6" s="528"/>
      <c r="CX6" s="528"/>
      <c r="CY6" s="528"/>
      <c r="CZ6" s="528"/>
      <c r="DA6" s="529"/>
      <c r="DB6" s="527">
        <v>96.4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301333</v>
      </c>
      <c r="BO7" s="384"/>
      <c r="BP7" s="384"/>
      <c r="BQ7" s="384"/>
      <c r="BR7" s="384"/>
      <c r="BS7" s="384"/>
      <c r="BT7" s="384"/>
      <c r="BU7" s="385"/>
      <c r="BV7" s="383">
        <v>448519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37837583</v>
      </c>
      <c r="CU7" s="384"/>
      <c r="CV7" s="384"/>
      <c r="CW7" s="384"/>
      <c r="CX7" s="384"/>
      <c r="CY7" s="384"/>
      <c r="CZ7" s="384"/>
      <c r="DA7" s="385"/>
      <c r="DB7" s="383">
        <v>37541331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1045160</v>
      </c>
      <c r="BO8" s="384"/>
      <c r="BP8" s="384"/>
      <c r="BQ8" s="384"/>
      <c r="BR8" s="384"/>
      <c r="BS8" s="384"/>
      <c r="BT8" s="384"/>
      <c r="BU8" s="385"/>
      <c r="BV8" s="383">
        <v>957597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v>
      </c>
      <c r="CU8" s="491"/>
      <c r="CV8" s="491"/>
      <c r="CW8" s="491"/>
      <c r="CX8" s="491"/>
      <c r="CY8" s="491"/>
      <c r="CZ8" s="491"/>
      <c r="DA8" s="492"/>
      <c r="DB8" s="490">
        <v>0.6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143857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87563</v>
      </c>
      <c r="BO9" s="384"/>
      <c r="BP9" s="384"/>
      <c r="BQ9" s="384"/>
      <c r="BR9" s="384"/>
      <c r="BS9" s="384"/>
      <c r="BT9" s="384"/>
      <c r="BU9" s="385"/>
      <c r="BV9" s="383">
        <v>-245610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16.8</v>
      </c>
      <c r="CU9" s="354"/>
      <c r="CV9" s="354"/>
      <c r="CW9" s="354"/>
      <c r="CX9" s="354"/>
      <c r="CY9" s="354"/>
      <c r="CZ9" s="354"/>
      <c r="DA9" s="355"/>
      <c r="DB9" s="353">
        <v>17.2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149702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644350</v>
      </c>
      <c r="BO10" s="384"/>
      <c r="BP10" s="384"/>
      <c r="BQ10" s="384"/>
      <c r="BR10" s="384"/>
      <c r="BS10" s="384"/>
      <c r="BT10" s="384"/>
      <c r="BU10" s="385"/>
      <c r="BV10" s="383">
        <v>831477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v>60907</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143258</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v>63551</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141699</v>
      </c>
      <c r="S13" s="483"/>
      <c r="T13" s="483"/>
      <c r="U13" s="483"/>
      <c r="V13" s="484"/>
      <c r="W13" s="470" t="s">
        <v>125</v>
      </c>
      <c r="X13" s="396"/>
      <c r="Y13" s="396"/>
      <c r="Z13" s="396"/>
      <c r="AA13" s="396"/>
      <c r="AB13" s="397"/>
      <c r="AC13" s="359">
        <v>2675</v>
      </c>
      <c r="AD13" s="360"/>
      <c r="AE13" s="360"/>
      <c r="AF13" s="360"/>
      <c r="AG13" s="361"/>
      <c r="AH13" s="359">
        <v>3848</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731913</v>
      </c>
      <c r="BO13" s="384"/>
      <c r="BP13" s="384"/>
      <c r="BQ13" s="384"/>
      <c r="BR13" s="384"/>
      <c r="BS13" s="384"/>
      <c r="BT13" s="384"/>
      <c r="BU13" s="385"/>
      <c r="BV13" s="383">
        <v>583223</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13</v>
      </c>
      <c r="CU13" s="354"/>
      <c r="CV13" s="354"/>
      <c r="CW13" s="354"/>
      <c r="CX13" s="354"/>
      <c r="CY13" s="354"/>
      <c r="CZ13" s="354"/>
      <c r="DA13" s="355"/>
      <c r="DB13" s="353">
        <v>14.3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144124</v>
      </c>
      <c r="S14" s="483"/>
      <c r="T14" s="483"/>
      <c r="U14" s="483"/>
      <c r="V14" s="484"/>
      <c r="W14" s="485"/>
      <c r="X14" s="399"/>
      <c r="Y14" s="399"/>
      <c r="Z14" s="399"/>
      <c r="AA14" s="399"/>
      <c r="AB14" s="400"/>
      <c r="AC14" s="475">
        <v>4.3</v>
      </c>
      <c r="AD14" s="476"/>
      <c r="AE14" s="476"/>
      <c r="AF14" s="476"/>
      <c r="AG14" s="477"/>
      <c r="AH14" s="475">
        <v>5.6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43.1</v>
      </c>
      <c r="CU14" s="454"/>
      <c r="CV14" s="454"/>
      <c r="CW14" s="454"/>
      <c r="CX14" s="454"/>
      <c r="CY14" s="454"/>
      <c r="CZ14" s="454"/>
      <c r="DA14" s="455"/>
      <c r="DB14" s="486">
        <v>62.4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142531</v>
      </c>
      <c r="S15" s="483"/>
      <c r="T15" s="483"/>
      <c r="U15" s="483"/>
      <c r="V15" s="484"/>
      <c r="W15" s="470" t="s">
        <v>132</v>
      </c>
      <c r="X15" s="396"/>
      <c r="Y15" s="396"/>
      <c r="Z15" s="396"/>
      <c r="AA15" s="396"/>
      <c r="AB15" s="397"/>
      <c r="AC15" s="359">
        <v>17976</v>
      </c>
      <c r="AD15" s="360"/>
      <c r="AE15" s="360"/>
      <c r="AF15" s="360"/>
      <c r="AG15" s="361"/>
      <c r="AH15" s="359">
        <v>20444</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15355735</v>
      </c>
      <c r="BO15" s="379"/>
      <c r="BP15" s="379"/>
      <c r="BQ15" s="379"/>
      <c r="BR15" s="379"/>
      <c r="BS15" s="379"/>
      <c r="BT15" s="379"/>
      <c r="BU15" s="380"/>
      <c r="BV15" s="378">
        <v>15211359</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28.8</v>
      </c>
      <c r="AD16" s="476"/>
      <c r="AE16" s="476"/>
      <c r="AF16" s="476"/>
      <c r="AG16" s="477"/>
      <c r="AH16" s="475">
        <v>29.6</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25420801</v>
      </c>
      <c r="BO16" s="384"/>
      <c r="BP16" s="384"/>
      <c r="BQ16" s="384"/>
      <c r="BR16" s="384"/>
      <c r="BS16" s="384"/>
      <c r="BT16" s="384"/>
      <c r="BU16" s="385"/>
      <c r="BV16" s="383">
        <v>25563964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136</v>
      </c>
      <c r="S17" s="468"/>
      <c r="T17" s="468"/>
      <c r="U17" s="468"/>
      <c r="V17" s="469"/>
      <c r="W17" s="470" t="s">
        <v>139</v>
      </c>
      <c r="X17" s="396"/>
      <c r="Y17" s="396"/>
      <c r="Z17" s="396"/>
      <c r="AA17" s="396"/>
      <c r="AB17" s="397"/>
      <c r="AC17" s="359">
        <v>41760</v>
      </c>
      <c r="AD17" s="360"/>
      <c r="AE17" s="360"/>
      <c r="AF17" s="360"/>
      <c r="AG17" s="361"/>
      <c r="AH17" s="359">
        <v>44113</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19841722</v>
      </c>
      <c r="BO17" s="384"/>
      <c r="BP17" s="384"/>
      <c r="BQ17" s="384"/>
      <c r="BR17" s="384"/>
      <c r="BS17" s="384"/>
      <c r="BT17" s="384"/>
      <c r="BU17" s="385"/>
      <c r="BV17" s="383">
        <v>19600804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873.85</v>
      </c>
      <c r="M18" s="446"/>
      <c r="N18" s="446"/>
      <c r="O18" s="446"/>
      <c r="P18" s="446"/>
      <c r="Q18" s="446"/>
      <c r="R18" s="447"/>
      <c r="S18" s="447"/>
      <c r="T18" s="447"/>
      <c r="U18" s="447"/>
      <c r="V18" s="448"/>
      <c r="W18" s="462"/>
      <c r="X18" s="463"/>
      <c r="Y18" s="463"/>
      <c r="Z18" s="463"/>
      <c r="AA18" s="463"/>
      <c r="AB18" s="471"/>
      <c r="AC18" s="347">
        <v>66.900000000000006</v>
      </c>
      <c r="AD18" s="348"/>
      <c r="AE18" s="348"/>
      <c r="AF18" s="348"/>
      <c r="AG18" s="449"/>
      <c r="AH18" s="347">
        <v>63.9</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35161691</v>
      </c>
      <c r="BO18" s="384"/>
      <c r="BP18" s="384"/>
      <c r="BQ18" s="384"/>
      <c r="BR18" s="384"/>
      <c r="BS18" s="384"/>
      <c r="BT18" s="384"/>
      <c r="BU18" s="385"/>
      <c r="BV18" s="383">
        <v>35571505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165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43928496</v>
      </c>
      <c r="BO19" s="384"/>
      <c r="BP19" s="384"/>
      <c r="BQ19" s="384"/>
      <c r="BR19" s="384"/>
      <c r="BS19" s="384"/>
      <c r="BT19" s="384"/>
      <c r="BU19" s="385"/>
      <c r="BV19" s="383">
        <v>45413665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59486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58047431</v>
      </c>
      <c r="BO23" s="384"/>
      <c r="BP23" s="384"/>
      <c r="BQ23" s="384"/>
      <c r="BR23" s="384"/>
      <c r="BS23" s="384"/>
      <c r="BT23" s="384"/>
      <c r="BU23" s="385"/>
      <c r="BV23" s="383">
        <v>61354561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8685</v>
      </c>
      <c r="R24" s="360"/>
      <c r="S24" s="360"/>
      <c r="T24" s="360"/>
      <c r="U24" s="360"/>
      <c r="V24" s="361"/>
      <c r="W24" s="425"/>
      <c r="X24" s="416"/>
      <c r="Y24" s="417"/>
      <c r="Z24" s="356" t="s">
        <v>155</v>
      </c>
      <c r="AA24" s="357"/>
      <c r="AB24" s="357"/>
      <c r="AC24" s="357"/>
      <c r="AD24" s="357"/>
      <c r="AE24" s="357"/>
      <c r="AF24" s="357"/>
      <c r="AG24" s="358"/>
      <c r="AH24" s="359">
        <v>1060</v>
      </c>
      <c r="AI24" s="360"/>
      <c r="AJ24" s="360"/>
      <c r="AK24" s="360"/>
      <c r="AL24" s="361"/>
      <c r="AM24" s="359">
        <v>3541460</v>
      </c>
      <c r="AN24" s="360"/>
      <c r="AO24" s="360"/>
      <c r="AP24" s="360"/>
      <c r="AQ24" s="360"/>
      <c r="AR24" s="361"/>
      <c r="AS24" s="359">
        <v>3341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46217514</v>
      </c>
      <c r="BO24" s="384"/>
      <c r="BP24" s="384"/>
      <c r="BQ24" s="384"/>
      <c r="BR24" s="384"/>
      <c r="BS24" s="384"/>
      <c r="BT24" s="384"/>
      <c r="BU24" s="385"/>
      <c r="BV24" s="383">
        <v>48274129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7065</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18160303</v>
      </c>
      <c r="BO25" s="379"/>
      <c r="BP25" s="379"/>
      <c r="BQ25" s="379"/>
      <c r="BR25" s="379"/>
      <c r="BS25" s="379"/>
      <c r="BT25" s="379"/>
      <c r="BU25" s="380"/>
      <c r="BV25" s="378">
        <v>9519084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6165</v>
      </c>
      <c r="R26" s="360"/>
      <c r="S26" s="360"/>
      <c r="T26" s="360"/>
      <c r="U26" s="360"/>
      <c r="V26" s="361"/>
      <c r="W26" s="425"/>
      <c r="X26" s="416"/>
      <c r="Y26" s="417"/>
      <c r="Z26" s="356" t="s">
        <v>161</v>
      </c>
      <c r="AA26" s="436"/>
      <c r="AB26" s="436"/>
      <c r="AC26" s="436"/>
      <c r="AD26" s="436"/>
      <c r="AE26" s="436"/>
      <c r="AF26" s="436"/>
      <c r="AG26" s="437"/>
      <c r="AH26" s="359">
        <v>94</v>
      </c>
      <c r="AI26" s="360"/>
      <c r="AJ26" s="360"/>
      <c r="AK26" s="360"/>
      <c r="AL26" s="361"/>
      <c r="AM26" s="359">
        <v>304278</v>
      </c>
      <c r="AN26" s="360"/>
      <c r="AO26" s="360"/>
      <c r="AP26" s="360"/>
      <c r="AQ26" s="360"/>
      <c r="AR26" s="361"/>
      <c r="AS26" s="359">
        <v>3237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5400</v>
      </c>
      <c r="R27" s="360"/>
      <c r="S27" s="360"/>
      <c r="T27" s="360"/>
      <c r="U27" s="360"/>
      <c r="V27" s="361"/>
      <c r="W27" s="425"/>
      <c r="X27" s="416"/>
      <c r="Y27" s="417"/>
      <c r="Z27" s="356" t="s">
        <v>164</v>
      </c>
      <c r="AA27" s="357"/>
      <c r="AB27" s="357"/>
      <c r="AC27" s="357"/>
      <c r="AD27" s="357"/>
      <c r="AE27" s="357"/>
      <c r="AF27" s="357"/>
      <c r="AG27" s="358"/>
      <c r="AH27" s="359">
        <v>5</v>
      </c>
      <c r="AI27" s="360"/>
      <c r="AJ27" s="360"/>
      <c r="AK27" s="360"/>
      <c r="AL27" s="361"/>
      <c r="AM27" s="359">
        <v>17035</v>
      </c>
      <c r="AN27" s="360"/>
      <c r="AO27" s="360"/>
      <c r="AP27" s="360"/>
      <c r="AQ27" s="360"/>
      <c r="AR27" s="361"/>
      <c r="AS27" s="359">
        <v>3407</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944615</v>
      </c>
      <c r="BO27" s="387"/>
      <c r="BP27" s="387"/>
      <c r="BQ27" s="387"/>
      <c r="BR27" s="387"/>
      <c r="BS27" s="387"/>
      <c r="BT27" s="387"/>
      <c r="BU27" s="388"/>
      <c r="BV27" s="386">
        <v>944511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4700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7683518</v>
      </c>
      <c r="BO28" s="379"/>
      <c r="BP28" s="379"/>
      <c r="BQ28" s="379"/>
      <c r="BR28" s="379"/>
      <c r="BS28" s="379"/>
      <c r="BT28" s="379"/>
      <c r="BU28" s="380"/>
      <c r="BV28" s="378">
        <v>7039168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30</v>
      </c>
      <c r="M29" s="360"/>
      <c r="N29" s="360"/>
      <c r="O29" s="360"/>
      <c r="P29" s="361"/>
      <c r="Q29" s="359">
        <v>4400</v>
      </c>
      <c r="R29" s="360"/>
      <c r="S29" s="360"/>
      <c r="T29" s="360"/>
      <c r="U29" s="360"/>
      <c r="V29" s="361"/>
      <c r="W29" s="425"/>
      <c r="X29" s="416"/>
      <c r="Y29" s="417"/>
      <c r="Z29" s="356" t="s">
        <v>171</v>
      </c>
      <c r="AA29" s="357"/>
      <c r="AB29" s="357"/>
      <c r="AC29" s="357"/>
      <c r="AD29" s="357"/>
      <c r="AE29" s="357"/>
      <c r="AF29" s="357"/>
      <c r="AG29" s="358"/>
      <c r="AH29" s="359">
        <v>1065</v>
      </c>
      <c r="AI29" s="360"/>
      <c r="AJ29" s="360"/>
      <c r="AK29" s="360"/>
      <c r="AL29" s="361"/>
      <c r="AM29" s="359">
        <v>3558495</v>
      </c>
      <c r="AN29" s="360"/>
      <c r="AO29" s="360"/>
      <c r="AP29" s="360"/>
      <c r="AQ29" s="360"/>
      <c r="AR29" s="361"/>
      <c r="AS29" s="359">
        <v>3341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2791684</v>
      </c>
      <c r="BO29" s="384"/>
      <c r="BP29" s="384"/>
      <c r="BQ29" s="384"/>
      <c r="BR29" s="384"/>
      <c r="BS29" s="384"/>
      <c r="BT29" s="384"/>
      <c r="BU29" s="385"/>
      <c r="BV29" s="383">
        <v>2291008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4207982</v>
      </c>
      <c r="BO30" s="387"/>
      <c r="BP30" s="387"/>
      <c r="BQ30" s="387"/>
      <c r="BR30" s="387"/>
      <c r="BS30" s="387"/>
      <c r="BT30" s="387"/>
      <c r="BU30" s="388"/>
      <c r="BV30" s="386">
        <v>4265993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IF('各会計、関係団体の財政状況及び健全化判断比率'!B36="","",'各会計、関係団体の財政状況及び健全化判断比率'!B36)</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20</v>
      </c>
      <c r="BX34" s="343"/>
      <c r="BY34" s="342" t="str">
        <f>IF('各会計、関係団体の財政状況及び健全化判断比率'!B68="","",'各会計、関係団体の財政状況及び健全化判断比率'!B68)</f>
        <v>玖珂地方老人福祉施設組合（一般会計）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30</v>
      </c>
      <c r="CP34" s="343"/>
      <c r="CQ34" s="342" t="str">
        <f>IF('各会計、関係団体の財政状況及び健全化判断比率'!BS7="","",'各会計、関係団体の財政状況及び健全化判断比率'!BS7)</f>
        <v>岩国柱島海運</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IF('各会計、関係団体の財政状況及び健全化判断比率'!B37="","",'各会計、関係団体の財政状況及び健全化判断比率'!B37)</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21</v>
      </c>
      <c r="BX35" s="343"/>
      <c r="BY35" s="342" t="str">
        <f>IF('各会計、関係団体の財政状況及び健全化判断比率'!B69="","",'各会計、関係団体の財政状況及び健全化判断比率'!B69)</f>
        <v>玖珂地方老人福祉施設組合（指定訪問介護事業特別会計）</v>
      </c>
      <c r="BZ35" s="342"/>
      <c r="CA35" s="342"/>
      <c r="CB35" s="342"/>
      <c r="CC35" s="342"/>
      <c r="CD35" s="342"/>
      <c r="CE35" s="342"/>
      <c r="CF35" s="342"/>
      <c r="CG35" s="342"/>
      <c r="CH35" s="342"/>
      <c r="CI35" s="342"/>
      <c r="CJ35" s="342"/>
      <c r="CK35" s="342"/>
      <c r="CL35" s="342"/>
      <c r="CM35" s="342"/>
      <c r="CN35" s="165"/>
      <c r="CO35" s="343">
        <f t="shared" ref="CO35:CO43" si="3">IF(CQ35="","",CO34+1)</f>
        <v>31</v>
      </c>
      <c r="CP35" s="343"/>
      <c r="CQ35" s="342" t="str">
        <f>IF('各会計、関係団体の財政状況及び健全化判断比率'!BS8="","",'各会計、関係団体の財政状況及び健全化判断比率'!BS8)</f>
        <v>岩国市土地開発開発公社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小規模下水道事業特別会計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IF('各会計、関係団体の財政状況及び健全化判断比率'!B34="","",'各会計、関係団体の財政状況及び健全化判断比率'!B34)</f>
        <v>交通事業会計</v>
      </c>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IF('各会計、関係団体の財政状況及び健全化判断比率'!B38="","",'各会計、関係団体の財政状況及び健全化判断比率'!B38)</f>
        <v>特定地域生活排水処理事業特別会計</v>
      </c>
      <c r="BH36" s="342"/>
      <c r="BI36" s="342"/>
      <c r="BJ36" s="342"/>
      <c r="BK36" s="342"/>
      <c r="BL36" s="342"/>
      <c r="BM36" s="342"/>
      <c r="BN36" s="342"/>
      <c r="BO36" s="342"/>
      <c r="BP36" s="342"/>
      <c r="BQ36" s="342"/>
      <c r="BR36" s="342"/>
      <c r="BS36" s="342"/>
      <c r="BT36" s="342"/>
      <c r="BU36" s="342"/>
      <c r="BV36" s="165"/>
      <c r="BW36" s="343">
        <f t="shared" si="2"/>
        <v>22</v>
      </c>
      <c r="BX36" s="343"/>
      <c r="BY36" s="342" t="str">
        <f>IF('各会計、関係団体の財政状況及び健全化判断比率'!B70="","",'各会計、関係団体の財政状況及び健全化判断比率'!B70)</f>
        <v>玖西環境衛生組合（一般会計）</v>
      </c>
      <c r="BZ36" s="342"/>
      <c r="CA36" s="342"/>
      <c r="CB36" s="342"/>
      <c r="CC36" s="342"/>
      <c r="CD36" s="342"/>
      <c r="CE36" s="342"/>
      <c r="CF36" s="342"/>
      <c r="CG36" s="342"/>
      <c r="CH36" s="342"/>
      <c r="CI36" s="342"/>
      <c r="CJ36" s="342"/>
      <c r="CK36" s="342"/>
      <c r="CL36" s="342"/>
      <c r="CM36" s="342"/>
      <c r="CN36" s="165"/>
      <c r="CO36" s="343">
        <f t="shared" si="3"/>
        <v>32</v>
      </c>
      <c r="CP36" s="343"/>
      <c r="CQ36" s="342" t="str">
        <f>IF('各会計、関係団体の財政状況及び健全化判断比率'!BS9="","",'各会計、関係団体の財政状況及び健全化判断比率'!BS9)</f>
        <v>玖珂町体育施設等管理協会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f t="shared" si="0"/>
        <v>11</v>
      </c>
      <c r="AN37" s="343"/>
      <c r="AO37" s="342" t="str">
        <f>IF('各会計、関係団体の財政状況及び健全化判断比率'!B35="","",'各会計、関係団体の財政状況及び健全化判断比率'!B35)</f>
        <v>病院事業会計</v>
      </c>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IF('各会計、関係団体の財政状況及び健全化判断比率'!B39="","",'各会計、関係団体の財政状況及び健全化判断比率'!B39)</f>
        <v>周東食肉センター事業特別会計</v>
      </c>
      <c r="BH37" s="342"/>
      <c r="BI37" s="342"/>
      <c r="BJ37" s="342"/>
      <c r="BK37" s="342"/>
      <c r="BL37" s="342"/>
      <c r="BM37" s="342"/>
      <c r="BN37" s="342"/>
      <c r="BO37" s="342"/>
      <c r="BP37" s="342"/>
      <c r="BQ37" s="342"/>
      <c r="BR37" s="342"/>
      <c r="BS37" s="342"/>
      <c r="BT37" s="342"/>
      <c r="BU37" s="342"/>
      <c r="BV37" s="165"/>
      <c r="BW37" s="343">
        <f t="shared" si="2"/>
        <v>23</v>
      </c>
      <c r="BX37" s="343"/>
      <c r="BY37" s="342" t="str">
        <f>IF('各会計、関係団体の財政状況及び健全化判断比率'!B71="","",'各会計、関係団体の財政状況及び健全化判断比率'!B71)</f>
        <v>周東環境衛生組合（一般会計）</v>
      </c>
      <c r="BZ37" s="342"/>
      <c r="CA37" s="342"/>
      <c r="CB37" s="342"/>
      <c r="CC37" s="342"/>
      <c r="CD37" s="342"/>
      <c r="CE37" s="342"/>
      <c r="CF37" s="342"/>
      <c r="CG37" s="342"/>
      <c r="CH37" s="342"/>
      <c r="CI37" s="342"/>
      <c r="CJ37" s="342"/>
      <c r="CK37" s="342"/>
      <c r="CL37" s="342"/>
      <c r="CM37" s="342"/>
      <c r="CN37" s="165"/>
      <c r="CO37" s="343">
        <f t="shared" si="3"/>
        <v>33</v>
      </c>
      <c r="CP37" s="343"/>
      <c r="CQ37" s="342" t="str">
        <f>IF('各会計、関係団体の財政状況及び健全化判断比率'!BS10="","",'各会計、関係団体の財政状況及び健全化判断比率'!BS10)</f>
        <v>周東町農業開発センター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IF('各会計、関係団体の財政状況及び健全化判断比率'!B40="","",'各会計、関係団体の財政状況及び健全化判断比率'!B40)</f>
        <v>観光施設運営事業特別会計</v>
      </c>
      <c r="BH38" s="342"/>
      <c r="BI38" s="342"/>
      <c r="BJ38" s="342"/>
      <c r="BK38" s="342"/>
      <c r="BL38" s="342"/>
      <c r="BM38" s="342"/>
      <c r="BN38" s="342"/>
      <c r="BO38" s="342"/>
      <c r="BP38" s="342"/>
      <c r="BQ38" s="342"/>
      <c r="BR38" s="342"/>
      <c r="BS38" s="342"/>
      <c r="BT38" s="342"/>
      <c r="BU38" s="342"/>
      <c r="BV38" s="165"/>
      <c r="BW38" s="343">
        <f t="shared" si="2"/>
        <v>24</v>
      </c>
      <c r="BX38" s="343"/>
      <c r="BY38" s="342" t="str">
        <f>IF('各会計、関係団体の財政状況及び健全化判断比率'!B72="","",'各会計、関係団体の財政状況及び健全化判断比率'!B72)</f>
        <v>岩国地区消防組合（一般会計）</v>
      </c>
      <c r="BZ38" s="342"/>
      <c r="CA38" s="342"/>
      <c r="CB38" s="342"/>
      <c r="CC38" s="342"/>
      <c r="CD38" s="342"/>
      <c r="CE38" s="342"/>
      <c r="CF38" s="342"/>
      <c r="CG38" s="342"/>
      <c r="CH38" s="342"/>
      <c r="CI38" s="342"/>
      <c r="CJ38" s="342"/>
      <c r="CK38" s="342"/>
      <c r="CL38" s="342"/>
      <c r="CM38" s="342"/>
      <c r="CN38" s="165"/>
      <c r="CO38" s="343">
        <f t="shared" si="3"/>
        <v>34</v>
      </c>
      <c r="CP38" s="343"/>
      <c r="CQ38" s="342" t="str">
        <f>IF('各会計、関係団体の財政状況及び健全化判断比率'!BS11="","",'各会計、関係団体の財政状況及び健全化判断比率'!BS11)</f>
        <v>美川開発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IF('各会計、関係団体の財政状況及び健全化判断比率'!B41="","",'各会計、関係団体の財政状況及び健全化判断比率'!B41)</f>
        <v>錦帯橋管理特別会計</v>
      </c>
      <c r="BH39" s="342"/>
      <c r="BI39" s="342"/>
      <c r="BJ39" s="342"/>
      <c r="BK39" s="342"/>
      <c r="BL39" s="342"/>
      <c r="BM39" s="342"/>
      <c r="BN39" s="342"/>
      <c r="BO39" s="342"/>
      <c r="BP39" s="342"/>
      <c r="BQ39" s="342"/>
      <c r="BR39" s="342"/>
      <c r="BS39" s="342"/>
      <c r="BT39" s="342"/>
      <c r="BU39" s="342"/>
      <c r="BV39" s="165"/>
      <c r="BW39" s="343">
        <f t="shared" si="2"/>
        <v>25</v>
      </c>
      <c r="BX39" s="343"/>
      <c r="BY39" s="342" t="str">
        <f>IF('各会計、関係団体の財政状況及び健全化判断比率'!B73="","",'各会計、関係団体の財政状況及び健全化判断比率'!B73)</f>
        <v>周陽環境整備組合（一般会計）</v>
      </c>
      <c r="BZ39" s="342"/>
      <c r="CA39" s="342"/>
      <c r="CB39" s="342"/>
      <c r="CC39" s="342"/>
      <c r="CD39" s="342"/>
      <c r="CE39" s="342"/>
      <c r="CF39" s="342"/>
      <c r="CG39" s="342"/>
      <c r="CH39" s="342"/>
      <c r="CI39" s="342"/>
      <c r="CJ39" s="342"/>
      <c r="CK39" s="342"/>
      <c r="CL39" s="342"/>
      <c r="CM39" s="342"/>
      <c r="CN39" s="165"/>
      <c r="CO39" s="343">
        <f t="shared" si="3"/>
        <v>35</v>
      </c>
      <c r="CP39" s="343"/>
      <c r="CQ39" s="342" t="str">
        <f>IF('各会計、関係団体の財政状況及び健全化判断比率'!BS12="","",'各会計、関係団体の財政状況及び健全化判断比率'!BS12)</f>
        <v>やさか</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18</v>
      </c>
      <c r="BF40" s="343"/>
      <c r="BG40" s="342" t="str">
        <f>IF('各会計、関係団体の財政状況及び健全化判断比率'!B42="","",'各会計、関係団体の財政状況及び健全化判断比率'!B42)</f>
        <v>市場事業特別会計</v>
      </c>
      <c r="BH40" s="342"/>
      <c r="BI40" s="342"/>
      <c r="BJ40" s="342"/>
      <c r="BK40" s="342"/>
      <c r="BL40" s="342"/>
      <c r="BM40" s="342"/>
      <c r="BN40" s="342"/>
      <c r="BO40" s="342"/>
      <c r="BP40" s="342"/>
      <c r="BQ40" s="342"/>
      <c r="BR40" s="342"/>
      <c r="BS40" s="342"/>
      <c r="BT40" s="342"/>
      <c r="BU40" s="342"/>
      <c r="BV40" s="165"/>
      <c r="BW40" s="343">
        <f t="shared" si="2"/>
        <v>26</v>
      </c>
      <c r="BX40" s="343"/>
      <c r="BY40" s="342" t="str">
        <f>IF('各会計、関係団体の財政状況及び健全化判断比率'!B74="","",'各会計、関係団体の財政状況及び健全化判断比率'!B74)</f>
        <v>柳井地域広域水道企業団（水道用水供給事業会計）</v>
      </c>
      <c r="BZ40" s="342"/>
      <c r="CA40" s="342"/>
      <c r="CB40" s="342"/>
      <c r="CC40" s="342"/>
      <c r="CD40" s="342"/>
      <c r="CE40" s="342"/>
      <c r="CF40" s="342"/>
      <c r="CG40" s="342"/>
      <c r="CH40" s="342"/>
      <c r="CI40" s="342"/>
      <c r="CJ40" s="342"/>
      <c r="CK40" s="342"/>
      <c r="CL40" s="342"/>
      <c r="CM40" s="342"/>
      <c r="CN40" s="165"/>
      <c r="CO40" s="343">
        <f t="shared" si="3"/>
        <v>36</v>
      </c>
      <c r="CP40" s="343"/>
      <c r="CQ40" s="342" t="str">
        <f>IF('各会計、関係団体の財政状況及び健全化判断比率'!BS13="","",'各会計、関係団体の財政状況及び健全化判断比率'!BS13)</f>
        <v>錦川鉄道</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19</v>
      </c>
      <c r="BF41" s="343"/>
      <c r="BG41" s="342" t="str">
        <f>IF('各会計、関係団体の財政状況及び健全化判断比率'!B43="","",'各会計、関係団体の財政状況及び健全化判断比率'!B43)</f>
        <v>公共下水道事業特別会計</v>
      </c>
      <c r="BH41" s="342"/>
      <c r="BI41" s="342"/>
      <c r="BJ41" s="342"/>
      <c r="BK41" s="342"/>
      <c r="BL41" s="342"/>
      <c r="BM41" s="342"/>
      <c r="BN41" s="342"/>
      <c r="BO41" s="342"/>
      <c r="BP41" s="342"/>
      <c r="BQ41" s="342"/>
      <c r="BR41" s="342"/>
      <c r="BS41" s="342"/>
      <c r="BT41" s="342"/>
      <c r="BU41" s="342"/>
      <c r="BV41" s="165"/>
      <c r="BW41" s="343">
        <f t="shared" si="2"/>
        <v>27</v>
      </c>
      <c r="BX41" s="343"/>
      <c r="BY41" s="342" t="str">
        <f>IF('各会計、関係団体の財政状況及び健全化判断比率'!B75="","",'各会計、関係団体の財政状況及び健全化判断比率'!B75)</f>
        <v>山口県市町総合事務組合（一般会計）</v>
      </c>
      <c r="BZ41" s="342"/>
      <c r="CA41" s="342"/>
      <c r="CB41" s="342"/>
      <c r="CC41" s="342"/>
      <c r="CD41" s="342"/>
      <c r="CE41" s="342"/>
      <c r="CF41" s="342"/>
      <c r="CG41" s="342"/>
      <c r="CH41" s="342"/>
      <c r="CI41" s="342"/>
      <c r="CJ41" s="342"/>
      <c r="CK41" s="342"/>
      <c r="CL41" s="342"/>
      <c r="CM41" s="342"/>
      <c r="CN41" s="165"/>
      <c r="CO41" s="343">
        <f t="shared" si="3"/>
        <v>37</v>
      </c>
      <c r="CP41" s="343"/>
      <c r="CQ41" s="342" t="str">
        <f>IF('各会計、関係団体の財政状況及び健全化判断比率'!BS14="","",'各会計、関係団体の財政状況及び健全化判断比率'!BS14)</f>
        <v>いわくにバス</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28</v>
      </c>
      <c r="BX42" s="343"/>
      <c r="BY42" s="342" t="str">
        <f>IF('各会計、関係団体の財政状況及び健全化判断比率'!B76="","",'各会計、関係団体の財政状況及び健全化判断比率'!B76)</f>
        <v>山口県市町総合事務組合（山口県自治会館管理特別会計）</v>
      </c>
      <c r="BZ42" s="342"/>
      <c r="CA42" s="342"/>
      <c r="CB42" s="342"/>
      <c r="CC42" s="342"/>
      <c r="CD42" s="342"/>
      <c r="CE42" s="342"/>
      <c r="CF42" s="342"/>
      <c r="CG42" s="342"/>
      <c r="CH42" s="342"/>
      <c r="CI42" s="342"/>
      <c r="CJ42" s="342"/>
      <c r="CK42" s="342"/>
      <c r="CL42" s="342"/>
      <c r="CM42" s="342"/>
      <c r="CN42" s="165"/>
      <c r="CO42" s="343">
        <f t="shared" si="3"/>
        <v>38</v>
      </c>
      <c r="CP42" s="343"/>
      <c r="CQ42" s="342" t="str">
        <f>IF('各会計、関係団体の財政状況及び健全化判断比率'!BS15="","",'各会計、関係団体の財政状況及び健全化判断比率'!BS15)</f>
        <v>やまぐち農林振興公社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29</v>
      </c>
      <c r="BX43" s="343"/>
      <c r="BY43" s="342" t="str">
        <f>IF('各会計、関係団体の財政状況及び健全化判断比率'!B77="","",'各会計、関係団体の財政状況及び健全化判断比率'!B77)</f>
        <v>山口県後期高齢者医療広域連合（一般会計）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79" t="s">
        <v>24</v>
      </c>
      <c r="C41" s="1180"/>
      <c r="D41" s="81"/>
      <c r="E41" s="1181" t="s">
        <v>25</v>
      </c>
      <c r="F41" s="1181"/>
      <c r="G41" s="1181"/>
      <c r="H41" s="1182"/>
      <c r="I41" s="82">
        <v>68046</v>
      </c>
      <c r="J41" s="83">
        <v>65465</v>
      </c>
      <c r="K41" s="83">
        <v>64205</v>
      </c>
      <c r="L41" s="83">
        <v>61620</v>
      </c>
      <c r="M41" s="84">
        <v>58239</v>
      </c>
    </row>
    <row r="42" spans="2:13" ht="27.75" customHeight="1">
      <c r="B42" s="1169"/>
      <c r="C42" s="1170"/>
      <c r="D42" s="85"/>
      <c r="E42" s="1173" t="s">
        <v>26</v>
      </c>
      <c r="F42" s="1173"/>
      <c r="G42" s="1173"/>
      <c r="H42" s="1174"/>
      <c r="I42" s="86">
        <v>4509</v>
      </c>
      <c r="J42" s="87">
        <v>4341</v>
      </c>
      <c r="K42" s="87">
        <v>7347</v>
      </c>
      <c r="L42" s="87">
        <v>6665</v>
      </c>
      <c r="M42" s="88">
        <v>5313</v>
      </c>
    </row>
    <row r="43" spans="2:13" ht="27.75" customHeight="1">
      <c r="B43" s="1169"/>
      <c r="C43" s="1170"/>
      <c r="D43" s="85"/>
      <c r="E43" s="1173" t="s">
        <v>27</v>
      </c>
      <c r="F43" s="1173"/>
      <c r="G43" s="1173"/>
      <c r="H43" s="1174"/>
      <c r="I43" s="86">
        <v>23195</v>
      </c>
      <c r="J43" s="87">
        <v>21801</v>
      </c>
      <c r="K43" s="87">
        <v>20457</v>
      </c>
      <c r="L43" s="87">
        <v>19543</v>
      </c>
      <c r="M43" s="88">
        <v>18750</v>
      </c>
    </row>
    <row r="44" spans="2:13" ht="27.75" customHeight="1">
      <c r="B44" s="1169"/>
      <c r="C44" s="1170"/>
      <c r="D44" s="85"/>
      <c r="E44" s="1173" t="s">
        <v>28</v>
      </c>
      <c r="F44" s="1173"/>
      <c r="G44" s="1173"/>
      <c r="H44" s="1174"/>
      <c r="I44" s="86">
        <v>1456</v>
      </c>
      <c r="J44" s="87">
        <v>1264</v>
      </c>
      <c r="K44" s="87">
        <v>1070</v>
      </c>
      <c r="L44" s="87">
        <v>593</v>
      </c>
      <c r="M44" s="88">
        <v>504</v>
      </c>
    </row>
    <row r="45" spans="2:13" ht="27.75" customHeight="1">
      <c r="B45" s="1169"/>
      <c r="C45" s="1170"/>
      <c r="D45" s="85"/>
      <c r="E45" s="1173" t="s">
        <v>29</v>
      </c>
      <c r="F45" s="1173"/>
      <c r="G45" s="1173"/>
      <c r="H45" s="1174"/>
      <c r="I45" s="86">
        <v>12130</v>
      </c>
      <c r="J45" s="87">
        <v>11795</v>
      </c>
      <c r="K45" s="87">
        <v>11736</v>
      </c>
      <c r="L45" s="87">
        <v>11459</v>
      </c>
      <c r="M45" s="88">
        <v>11146</v>
      </c>
    </row>
    <row r="46" spans="2:13" ht="27.75" customHeight="1">
      <c r="B46" s="1169"/>
      <c r="C46" s="1170"/>
      <c r="D46" s="85"/>
      <c r="E46" s="1173" t="s">
        <v>30</v>
      </c>
      <c r="F46" s="1173"/>
      <c r="G46" s="1173"/>
      <c r="H46" s="1174"/>
      <c r="I46" s="86">
        <v>4773</v>
      </c>
      <c r="J46" s="87">
        <v>4075</v>
      </c>
      <c r="K46" s="87">
        <v>1033</v>
      </c>
      <c r="L46" s="87">
        <v>744</v>
      </c>
      <c r="M46" s="88">
        <v>133</v>
      </c>
    </row>
    <row r="47" spans="2:13" ht="27.75" customHeight="1">
      <c r="B47" s="1169"/>
      <c r="C47" s="1170"/>
      <c r="D47" s="85"/>
      <c r="E47" s="1173" t="s">
        <v>31</v>
      </c>
      <c r="F47" s="1173"/>
      <c r="G47" s="1173"/>
      <c r="H47" s="1174"/>
      <c r="I47" s="86" t="s">
        <v>484</v>
      </c>
      <c r="J47" s="87" t="s">
        <v>484</v>
      </c>
      <c r="K47" s="87" t="s">
        <v>484</v>
      </c>
      <c r="L47" s="87" t="s">
        <v>484</v>
      </c>
      <c r="M47" s="88" t="s">
        <v>484</v>
      </c>
    </row>
    <row r="48" spans="2:13" ht="27.75" customHeight="1">
      <c r="B48" s="1171"/>
      <c r="C48" s="1172"/>
      <c r="D48" s="85"/>
      <c r="E48" s="1173" t="s">
        <v>32</v>
      </c>
      <c r="F48" s="1173"/>
      <c r="G48" s="1173"/>
      <c r="H48" s="1174"/>
      <c r="I48" s="86" t="s">
        <v>484</v>
      </c>
      <c r="J48" s="87" t="s">
        <v>484</v>
      </c>
      <c r="K48" s="87" t="s">
        <v>484</v>
      </c>
      <c r="L48" s="87" t="s">
        <v>484</v>
      </c>
      <c r="M48" s="88" t="s">
        <v>484</v>
      </c>
    </row>
    <row r="49" spans="2:13" ht="27.75" customHeight="1">
      <c r="B49" s="1167" t="s">
        <v>33</v>
      </c>
      <c r="C49" s="1168"/>
      <c r="D49" s="89"/>
      <c r="E49" s="1173" t="s">
        <v>34</v>
      </c>
      <c r="F49" s="1173"/>
      <c r="G49" s="1173"/>
      <c r="H49" s="1174"/>
      <c r="I49" s="86">
        <v>8029</v>
      </c>
      <c r="J49" s="87">
        <v>10584</v>
      </c>
      <c r="K49" s="87">
        <v>12267</v>
      </c>
      <c r="L49" s="87">
        <v>13649</v>
      </c>
      <c r="M49" s="88">
        <v>14942</v>
      </c>
    </row>
    <row r="50" spans="2:13" ht="27.75" customHeight="1">
      <c r="B50" s="1169"/>
      <c r="C50" s="1170"/>
      <c r="D50" s="85"/>
      <c r="E50" s="1173" t="s">
        <v>35</v>
      </c>
      <c r="F50" s="1173"/>
      <c r="G50" s="1173"/>
      <c r="H50" s="1174"/>
      <c r="I50" s="86">
        <v>4317</v>
      </c>
      <c r="J50" s="87">
        <v>3993</v>
      </c>
      <c r="K50" s="87">
        <v>14800</v>
      </c>
      <c r="L50" s="87">
        <v>14340</v>
      </c>
      <c r="M50" s="88">
        <v>12313</v>
      </c>
    </row>
    <row r="51" spans="2:13" ht="27.75" customHeight="1">
      <c r="B51" s="1171"/>
      <c r="C51" s="1172"/>
      <c r="D51" s="85"/>
      <c r="E51" s="1173" t="s">
        <v>36</v>
      </c>
      <c r="F51" s="1173"/>
      <c r="G51" s="1173"/>
      <c r="H51" s="1174"/>
      <c r="I51" s="86">
        <v>52049</v>
      </c>
      <c r="J51" s="87">
        <v>52657</v>
      </c>
      <c r="K51" s="87">
        <v>52611</v>
      </c>
      <c r="L51" s="87">
        <v>52397</v>
      </c>
      <c r="M51" s="88">
        <v>52700</v>
      </c>
    </row>
    <row r="52" spans="2:13" ht="27.75" customHeight="1" thickBot="1">
      <c r="B52" s="1175" t="s">
        <v>37</v>
      </c>
      <c r="C52" s="1176"/>
      <c r="D52" s="90"/>
      <c r="E52" s="1177" t="s">
        <v>38</v>
      </c>
      <c r="F52" s="1177"/>
      <c r="G52" s="1177"/>
      <c r="H52" s="1178"/>
      <c r="I52" s="91">
        <v>49714</v>
      </c>
      <c r="J52" s="92">
        <v>41505</v>
      </c>
      <c r="K52" s="92">
        <v>26170</v>
      </c>
      <c r="L52" s="92">
        <v>20239</v>
      </c>
      <c r="M52" s="93">
        <v>14131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47982</v>
      </c>
      <c r="E3" s="116"/>
      <c r="F3" s="117">
        <v>53925</v>
      </c>
      <c r="G3" s="118"/>
      <c r="H3" s="119"/>
    </row>
    <row r="4" spans="1:8">
      <c r="A4" s="120"/>
      <c r="B4" s="121"/>
      <c r="C4" s="122"/>
      <c r="D4" s="123">
        <v>32622</v>
      </c>
      <c r="E4" s="124"/>
      <c r="F4" s="125">
        <v>34260</v>
      </c>
      <c r="G4" s="126"/>
      <c r="H4" s="127"/>
    </row>
    <row r="5" spans="1:8">
      <c r="A5" s="108" t="s">
        <v>517</v>
      </c>
      <c r="B5" s="113"/>
      <c r="C5" s="114"/>
      <c r="D5" s="115">
        <v>46968</v>
      </c>
      <c r="E5" s="116"/>
      <c r="F5" s="117">
        <v>51263</v>
      </c>
      <c r="G5" s="118"/>
      <c r="H5" s="119"/>
    </row>
    <row r="6" spans="1:8">
      <c r="A6" s="120"/>
      <c r="B6" s="121"/>
      <c r="C6" s="122"/>
      <c r="D6" s="123">
        <v>29420</v>
      </c>
      <c r="E6" s="124"/>
      <c r="F6" s="125">
        <v>29061</v>
      </c>
      <c r="G6" s="126"/>
      <c r="H6" s="127"/>
    </row>
    <row r="7" spans="1:8">
      <c r="A7" s="108" t="s">
        <v>518</v>
      </c>
      <c r="B7" s="113"/>
      <c r="C7" s="114"/>
      <c r="D7" s="115">
        <v>52610</v>
      </c>
      <c r="E7" s="116"/>
      <c r="F7" s="117">
        <v>41433</v>
      </c>
      <c r="G7" s="118"/>
      <c r="H7" s="119"/>
    </row>
    <row r="8" spans="1:8">
      <c r="A8" s="120"/>
      <c r="B8" s="121"/>
      <c r="C8" s="122"/>
      <c r="D8" s="123">
        <v>38606</v>
      </c>
      <c r="E8" s="124"/>
      <c r="F8" s="125">
        <v>22351</v>
      </c>
      <c r="G8" s="126"/>
      <c r="H8" s="127"/>
    </row>
    <row r="9" spans="1:8">
      <c r="A9" s="108" t="s">
        <v>519</v>
      </c>
      <c r="B9" s="113"/>
      <c r="C9" s="114"/>
      <c r="D9" s="115">
        <v>39938</v>
      </c>
      <c r="E9" s="116"/>
      <c r="F9" s="117">
        <v>43493</v>
      </c>
      <c r="G9" s="118"/>
      <c r="H9" s="119"/>
    </row>
    <row r="10" spans="1:8">
      <c r="A10" s="120"/>
      <c r="B10" s="121"/>
      <c r="C10" s="122"/>
      <c r="D10" s="123">
        <v>23250</v>
      </c>
      <c r="E10" s="124"/>
      <c r="F10" s="125">
        <v>23254</v>
      </c>
      <c r="G10" s="126"/>
      <c r="H10" s="127"/>
    </row>
    <row r="11" spans="1:8">
      <c r="A11" s="108" t="s">
        <v>520</v>
      </c>
      <c r="B11" s="113"/>
      <c r="C11" s="114"/>
      <c r="D11" s="115">
        <v>52328</v>
      </c>
      <c r="E11" s="116"/>
      <c r="F11" s="117">
        <v>50840</v>
      </c>
      <c r="G11" s="118"/>
      <c r="H11" s="119"/>
    </row>
    <row r="12" spans="1:8">
      <c r="A12" s="120"/>
      <c r="B12" s="121"/>
      <c r="C12" s="128"/>
      <c r="D12" s="123">
        <v>31783</v>
      </c>
      <c r="E12" s="124"/>
      <c r="F12" s="125">
        <v>25367</v>
      </c>
      <c r="G12" s="126"/>
      <c r="H12" s="127"/>
    </row>
    <row r="13" spans="1:8">
      <c r="A13" s="108"/>
      <c r="B13" s="113"/>
      <c r="C13" s="129"/>
      <c r="D13" s="130">
        <v>47965</v>
      </c>
      <c r="E13" s="131"/>
      <c r="F13" s="132">
        <v>48191</v>
      </c>
      <c r="G13" s="133"/>
      <c r="H13" s="119"/>
    </row>
    <row r="14" spans="1:8">
      <c r="A14" s="120"/>
      <c r="B14" s="121"/>
      <c r="C14" s="122"/>
      <c r="D14" s="123">
        <v>31136</v>
      </c>
      <c r="E14" s="124"/>
      <c r="F14" s="125">
        <v>26859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3.2</v>
      </c>
      <c r="C19" s="134">
        <f>ROUND(VALUE(SUBSTITUTE(実質収支比率等に係る経年分析!G$48,"▲","-")),2)</f>
        <v>3.44</v>
      </c>
      <c r="D19" s="134">
        <f>ROUND(VALUE(SUBSTITUTE(実質収支比率等に係る経年分析!H$48,"▲","-")),2)</f>
        <v>3.2</v>
      </c>
      <c r="E19" s="134">
        <f>ROUND(VALUE(SUBSTITUTE(実質収支比率等に係る経年分析!I$48,"▲","-")),2)</f>
        <v>2.5499999999999998</v>
      </c>
      <c r="F19" s="134">
        <f>ROUND(VALUE(SUBSTITUTE(実質収支比率等に係る経年分析!J$48,"▲","-")),2)</f>
        <v>2.76</v>
      </c>
    </row>
    <row r="20" spans="1:11">
      <c r="A20" s="134" t="s">
        <v>43</v>
      </c>
      <c r="B20" s="134">
        <f>ROUND(VALUE(SUBSTITUTE(実質収支比率等に係る経年分析!F$47,"▲","-")),2)</f>
        <v>8.5500000000000007</v>
      </c>
      <c r="C20" s="134">
        <f>ROUND(VALUE(SUBSTITUTE(実質収支比率等に係る経年分析!G$47,"▲","-")),2)</f>
        <v>14.28</v>
      </c>
      <c r="D20" s="134">
        <f>ROUND(VALUE(SUBSTITUTE(実質収支比率等に係る経年分析!H$47,"▲","-")),2)</f>
        <v>16.68</v>
      </c>
      <c r="E20" s="134">
        <f>ROUND(VALUE(SUBSTITUTE(実質収支比率等に係る経年分析!I$47,"▲","-")),2)</f>
        <v>18.75</v>
      </c>
      <c r="F20" s="134">
        <f>ROUND(VALUE(SUBSTITUTE(実質収支比率等に係る経年分析!J$47,"▲","-")),2)</f>
        <v>20.309999999999999</v>
      </c>
    </row>
    <row r="21" spans="1:11">
      <c r="A21" s="134" t="s">
        <v>44</v>
      </c>
      <c r="B21" s="134">
        <f>IF(ISNUMBER(VALUE(SUBSTITUTE(実質収支比率等に係る経年分析!F$49,"▲","-"))),ROUND(VALUE(SUBSTITUTE(実質収支比率等に係る経年分析!F$49,"▲","-")),2),NA())</f>
        <v>1.98</v>
      </c>
      <c r="C21" s="134">
        <f>IF(ISNUMBER(VALUE(SUBSTITUTE(実質収支比率等に係る経年分析!G$49,"▲","-"))),ROUND(VALUE(SUBSTITUTE(実質収支比率等に係る経年分析!G$49,"▲","-")),2),NA())</f>
        <v>6.72</v>
      </c>
      <c r="D21" s="134">
        <f>IF(ISNUMBER(VALUE(SUBSTITUTE(実質収支比率等に係る経年分析!H$49,"▲","-"))),ROUND(VALUE(SUBSTITUTE(実質収支比率等に係る経年分析!H$49,"▲","-")),2),NA())</f>
        <v>2.2599999999999998</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1.93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4.9800000000000004</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3.67</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0.56000000000000005</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0.56999999999999995</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0.63</v>
      </c>
    </row>
    <row r="32" spans="1:11">
      <c r="A32" s="135" t="str">
        <f>IF(連結実質赤字比率に係る赤字・黒字の構成分析!C$38="",NA(),連結実質赤字比率に係る赤字・黒字の構成分析!C$38)</f>
        <v>交通事業会計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1.17</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2.5499999999999998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2.76</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2.5499999999999998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5542</v>
      </c>
      <c r="E42" s="136"/>
      <c r="F42" s="136"/>
      <c r="G42" s="136">
        <f>'実質公債費比率（分子）の構造'!L$52</f>
        <v>5505</v>
      </c>
      <c r="H42" s="136"/>
      <c r="I42" s="136"/>
      <c r="J42" s="136">
        <f>'実質公債費比率（分子）の構造'!M$52</f>
        <v>6103</v>
      </c>
      <c r="K42" s="136"/>
      <c r="L42" s="136"/>
      <c r="M42" s="136">
        <f>'実質公債費比率（分子）の構造'!N$52</f>
        <v>6003</v>
      </c>
      <c r="N42" s="136"/>
      <c r="O42" s="136"/>
      <c r="P42" s="136">
        <f>'実質公債費比率（分子）の構造'!O$52</f>
        <v>5953</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471</v>
      </c>
      <c r="C44" s="136"/>
      <c r="D44" s="136"/>
      <c r="E44" s="136">
        <f>'実質公債費比率（分子）の構造'!L$50</f>
        <v>226</v>
      </c>
      <c r="F44" s="136"/>
      <c r="G44" s="136"/>
      <c r="H44" s="136">
        <f>'実質公債費比率（分子）の構造'!M$50</f>
        <v>233</v>
      </c>
      <c r="I44" s="136"/>
      <c r="J44" s="136"/>
      <c r="K44" s="136">
        <f>'実質公債費比率（分子）の構造'!N$50</f>
        <v>596</v>
      </c>
      <c r="L44" s="136"/>
      <c r="M44" s="136"/>
      <c r="N44" s="136">
        <f>'実質公債費比率（分子）の構造'!O$50</f>
        <v>570</v>
      </c>
      <c r="O44" s="136"/>
      <c r="P44" s="136"/>
    </row>
    <row r="45" spans="1:16">
      <c r="A45" s="136" t="s">
        <v>54</v>
      </c>
      <c r="B45" s="136">
        <f>'実質公債費比率（分子）の構造'!K$49</f>
        <v>254</v>
      </c>
      <c r="C45" s="136"/>
      <c r="D45" s="136"/>
      <c r="E45" s="136">
        <f>'実質公債費比率（分子）の構造'!L$49</f>
        <v>216</v>
      </c>
      <c r="F45" s="136"/>
      <c r="G45" s="136"/>
      <c r="H45" s="136">
        <f>'実質公債費比率（分子）の構造'!M$49</f>
        <v>212</v>
      </c>
      <c r="I45" s="136"/>
      <c r="J45" s="136"/>
      <c r="K45" s="136">
        <f>'実質公債費比率（分子）の構造'!N$49</f>
        <v>153</v>
      </c>
      <c r="L45" s="136"/>
      <c r="M45" s="136"/>
      <c r="N45" s="136">
        <f>'実質公債費比率（分子）の構造'!O$49</f>
        <v>120</v>
      </c>
      <c r="O45" s="136"/>
      <c r="P45" s="136"/>
    </row>
    <row r="46" spans="1:16">
      <c r="A46" s="136" t="s">
        <v>55</v>
      </c>
      <c r="B46" s="136">
        <f>'実質公債費比率（分子）の構造'!K$48</f>
        <v>2115</v>
      </c>
      <c r="C46" s="136"/>
      <c r="D46" s="136"/>
      <c r="E46" s="136">
        <f>'実質公債費比率（分子）の構造'!L$48</f>
        <v>1910</v>
      </c>
      <c r="F46" s="136"/>
      <c r="G46" s="136"/>
      <c r="H46" s="136">
        <f>'実質公債費比率（分子）の構造'!M$48</f>
        <v>1663</v>
      </c>
      <c r="I46" s="136"/>
      <c r="J46" s="136"/>
      <c r="K46" s="136">
        <f>'実質公債費比率（分子）の構造'!N$48</f>
        <v>1675</v>
      </c>
      <c r="L46" s="136"/>
      <c r="M46" s="136"/>
      <c r="N46" s="136">
        <f>'実質公債費比率（分子）の構造'!O$48</f>
        <v>1557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8560</v>
      </c>
      <c r="C49" s="136"/>
      <c r="D49" s="136"/>
      <c r="E49" s="136">
        <f>'実質公債費比率（分子）の構造'!L$45</f>
        <v>8478</v>
      </c>
      <c r="F49" s="136"/>
      <c r="G49" s="136"/>
      <c r="H49" s="136">
        <f>'実質公債費比率（分子）の構造'!M$45</f>
        <v>8177</v>
      </c>
      <c r="I49" s="136"/>
      <c r="J49" s="136"/>
      <c r="K49" s="136">
        <f>'実質公債費比率（分子）の構造'!N$45</f>
        <v>8140</v>
      </c>
      <c r="L49" s="136"/>
      <c r="M49" s="136"/>
      <c r="N49" s="136">
        <f>'実質公債費比率（分子）の構造'!O$45</f>
        <v>7707</v>
      </c>
      <c r="O49" s="136"/>
      <c r="P49" s="136"/>
    </row>
    <row r="50" spans="1:16">
      <c r="A50" s="136" t="s">
        <v>59</v>
      </c>
      <c r="B50" s="136" t="e">
        <f>NA()</f>
        <v>#N/A</v>
      </c>
      <c r="C50" s="136">
        <f>IF(ISNUMBER('実質公債費比率（分子）の構造'!K$53),'実質公債費比率（分子）の構造'!K$53,NA())</f>
        <v>5859</v>
      </c>
      <c r="D50" s="136" t="e">
        <f>NA()</f>
        <v>#N/A</v>
      </c>
      <c r="E50" s="136" t="e">
        <f>NA()</f>
        <v>#N/A</v>
      </c>
      <c r="F50" s="136">
        <f>IF(ISNUMBER('実質公債費比率（分子）の構造'!L$53),'実質公債費比率（分子）の構造'!L$53,NA())</f>
        <v>5325</v>
      </c>
      <c r="G50" s="136" t="e">
        <f>NA()</f>
        <v>#N/A</v>
      </c>
      <c r="H50" s="136" t="e">
        <f>NA()</f>
        <v>#N/A</v>
      </c>
      <c r="I50" s="136">
        <f>IF(ISNUMBER('実質公債費比率（分子）の構造'!M$53),'実質公債費比率（分子）の構造'!M$53,NA())</f>
        <v>4182</v>
      </c>
      <c r="J50" s="136" t="e">
        <f>NA()</f>
        <v>#N/A</v>
      </c>
      <c r="K50" s="136" t="e">
        <f>NA()</f>
        <v>#N/A</v>
      </c>
      <c r="L50" s="136">
        <f>IF(ISNUMBER('実質公債費比率（分子）の構造'!N$53),'実質公債費比率（分子）の構造'!N$53,NA())</f>
        <v>4561</v>
      </c>
      <c r="M50" s="136" t="e">
        <f>NA()</f>
        <v>#N/A</v>
      </c>
      <c r="N50" s="136" t="e">
        <f>NA()</f>
        <v>#N/A</v>
      </c>
      <c r="O50" s="136">
        <f>IF(ISNUMBER('実質公債費比率（分子）の構造'!O$53),'実質公債費比率（分子）の構造'!O$53,NA())</f>
        <v>4001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52049</v>
      </c>
      <c r="E56" s="135"/>
      <c r="F56" s="135"/>
      <c r="G56" s="135">
        <f>'将来負担比率（分子）の構造'!J$51</f>
        <v>52657</v>
      </c>
      <c r="H56" s="135"/>
      <c r="I56" s="135"/>
      <c r="J56" s="135">
        <f>'将来負担比率（分子）の構造'!K$51</f>
        <v>52611</v>
      </c>
      <c r="K56" s="135"/>
      <c r="L56" s="135"/>
      <c r="M56" s="135">
        <f>'将来負担比率（分子）の構造'!L$51</f>
        <v>52397</v>
      </c>
      <c r="N56" s="135"/>
      <c r="O56" s="135"/>
      <c r="P56" s="135">
        <f>'将来負担比率（分子）の構造'!M$51</f>
        <v>52700</v>
      </c>
    </row>
    <row r="57" spans="1:16">
      <c r="A57" s="135" t="s">
        <v>35</v>
      </c>
      <c r="B57" s="135"/>
      <c r="C57" s="135"/>
      <c r="D57" s="135">
        <f>'将来負担比率（分子）の構造'!I$50</f>
        <v>4317</v>
      </c>
      <c r="E57" s="135"/>
      <c r="F57" s="135"/>
      <c r="G57" s="135">
        <f>'将来負担比率（分子）の構造'!J$50</f>
        <v>3993</v>
      </c>
      <c r="H57" s="135"/>
      <c r="I57" s="135"/>
      <c r="J57" s="135">
        <f>'将来負担比率（分子）の構造'!K$50</f>
        <v>14800</v>
      </c>
      <c r="K57" s="135"/>
      <c r="L57" s="135"/>
      <c r="M57" s="135">
        <f>'将来負担比率（分子）の構造'!L$50</f>
        <v>14340</v>
      </c>
      <c r="N57" s="135"/>
      <c r="O57" s="135"/>
      <c r="P57" s="135">
        <f>'将来負担比率（分子）の構造'!M$50</f>
        <v>12313</v>
      </c>
    </row>
    <row r="58" spans="1:16">
      <c r="A58" s="135" t="s">
        <v>34</v>
      </c>
      <c r="B58" s="135"/>
      <c r="C58" s="135"/>
      <c r="D58" s="135">
        <f>'将来負担比率（分子）の構造'!I$49</f>
        <v>8029</v>
      </c>
      <c r="E58" s="135"/>
      <c r="F58" s="135"/>
      <c r="G58" s="135">
        <f>'将来負担比率（分子）の構造'!J$49</f>
        <v>10584</v>
      </c>
      <c r="H58" s="135"/>
      <c r="I58" s="135"/>
      <c r="J58" s="135">
        <f>'将来負担比率（分子）の構造'!K$49</f>
        <v>12267</v>
      </c>
      <c r="K58" s="135"/>
      <c r="L58" s="135"/>
      <c r="M58" s="135">
        <f>'将来負担比率（分子）の構造'!L$49</f>
        <v>13649</v>
      </c>
      <c r="N58" s="135"/>
      <c r="O58" s="135"/>
      <c r="P58" s="135">
        <f>'将来負担比率（分子）の構造'!M$49</f>
        <v>14942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4773</v>
      </c>
      <c r="C61" s="135"/>
      <c r="D61" s="135"/>
      <c r="E61" s="135">
        <f>'将来負担比率（分子）の構造'!J$46</f>
        <v>4075</v>
      </c>
      <c r="F61" s="135"/>
      <c r="G61" s="135"/>
      <c r="H61" s="135">
        <f>'将来負担比率（分子）の構造'!K$46</f>
        <v>1033</v>
      </c>
      <c r="I61" s="135"/>
      <c r="J61" s="135"/>
      <c r="K61" s="135">
        <f>'将来負担比率（分子）の構造'!L$46</f>
        <v>744</v>
      </c>
      <c r="L61" s="135"/>
      <c r="M61" s="135"/>
      <c r="N61" s="135">
        <f>'将来負担比率（分子）の構造'!M$46</f>
        <v>133</v>
      </c>
      <c r="O61" s="135"/>
      <c r="P61" s="135"/>
    </row>
    <row r="62" spans="1:16">
      <c r="A62" s="135" t="s">
        <v>29</v>
      </c>
      <c r="B62" s="135">
        <f>'将来負担比率（分子）の構造'!I$45</f>
        <v>12130</v>
      </c>
      <c r="C62" s="135"/>
      <c r="D62" s="135"/>
      <c r="E62" s="135">
        <f>'将来負担比率（分子）の構造'!J$45</f>
        <v>11795</v>
      </c>
      <c r="F62" s="135"/>
      <c r="G62" s="135"/>
      <c r="H62" s="135">
        <f>'将来負担比率（分子）の構造'!K$45</f>
        <v>11736</v>
      </c>
      <c r="I62" s="135"/>
      <c r="J62" s="135"/>
      <c r="K62" s="135">
        <f>'将来負担比率（分子）の構造'!L$45</f>
        <v>11459</v>
      </c>
      <c r="L62" s="135"/>
      <c r="M62" s="135"/>
      <c r="N62" s="135">
        <f>'将来負担比率（分子）の構造'!M$45</f>
        <v>11146</v>
      </c>
      <c r="O62" s="135"/>
      <c r="P62" s="135"/>
    </row>
    <row r="63" spans="1:16">
      <c r="A63" s="135" t="s">
        <v>28</v>
      </c>
      <c r="B63" s="135">
        <f>'将来負担比率（分子）の構造'!I$44</f>
        <v>1456</v>
      </c>
      <c r="C63" s="135"/>
      <c r="D63" s="135"/>
      <c r="E63" s="135">
        <f>'将来負担比率（分子）の構造'!J$44</f>
        <v>1264</v>
      </c>
      <c r="F63" s="135"/>
      <c r="G63" s="135"/>
      <c r="H63" s="135">
        <f>'将来負担比率（分子）の構造'!K$44</f>
        <v>1070</v>
      </c>
      <c r="I63" s="135"/>
      <c r="J63" s="135"/>
      <c r="K63" s="135">
        <f>'将来負担比率（分子）の構造'!L$44</f>
        <v>593</v>
      </c>
      <c r="L63" s="135"/>
      <c r="M63" s="135"/>
      <c r="N63" s="135">
        <f>'将来負担比率（分子）の構造'!M$44</f>
        <v>504</v>
      </c>
      <c r="O63" s="135"/>
      <c r="P63" s="135"/>
    </row>
    <row r="64" spans="1:16">
      <c r="A64" s="135" t="s">
        <v>27</v>
      </c>
      <c r="B64" s="135">
        <f>'将来負担比率（分子）の構造'!I$43</f>
        <v>23195</v>
      </c>
      <c r="C64" s="135"/>
      <c r="D64" s="135"/>
      <c r="E64" s="135">
        <f>'将来負担比率（分子）の構造'!J$43</f>
        <v>21801</v>
      </c>
      <c r="F64" s="135"/>
      <c r="G64" s="135"/>
      <c r="H64" s="135">
        <f>'将来負担比率（分子）の構造'!K$43</f>
        <v>20457</v>
      </c>
      <c r="I64" s="135"/>
      <c r="J64" s="135"/>
      <c r="K64" s="135">
        <f>'将来負担比率（分子）の構造'!L$43</f>
        <v>19543</v>
      </c>
      <c r="L64" s="135"/>
      <c r="M64" s="135"/>
      <c r="N64" s="135">
        <f>'将来負担比率（分子）の構造'!M$43</f>
        <v>18750</v>
      </c>
      <c r="O64" s="135"/>
      <c r="P64" s="135"/>
    </row>
    <row r="65" spans="1:16">
      <c r="A65" s="135" t="s">
        <v>26</v>
      </c>
      <c r="B65" s="135">
        <f>'将来負担比率（分子）の構造'!I$42</f>
        <v>4509</v>
      </c>
      <c r="C65" s="135"/>
      <c r="D65" s="135"/>
      <c r="E65" s="135">
        <f>'将来負担比率（分子）の構造'!J$42</f>
        <v>4341</v>
      </c>
      <c r="F65" s="135"/>
      <c r="G65" s="135"/>
      <c r="H65" s="135">
        <f>'将来負担比率（分子）の構造'!K$42</f>
        <v>7347</v>
      </c>
      <c r="I65" s="135"/>
      <c r="J65" s="135"/>
      <c r="K65" s="135">
        <f>'将来負担比率（分子）の構造'!L$42</f>
        <v>6665</v>
      </c>
      <c r="L65" s="135"/>
      <c r="M65" s="135"/>
      <c r="N65" s="135">
        <f>'将来負担比率（分子）の構造'!M$42</f>
        <v>5313</v>
      </c>
      <c r="O65" s="135"/>
      <c r="P65" s="135"/>
    </row>
    <row r="66" spans="1:16">
      <c r="A66" s="135" t="s">
        <v>25</v>
      </c>
      <c r="B66" s="135">
        <f>'将来負担比率（分子）の構造'!I$41</f>
        <v>68046</v>
      </c>
      <c r="C66" s="135"/>
      <c r="D66" s="135"/>
      <c r="E66" s="135">
        <f>'将来負担比率（分子）の構造'!J$41</f>
        <v>65465</v>
      </c>
      <c r="F66" s="135"/>
      <c r="G66" s="135"/>
      <c r="H66" s="135">
        <f>'将来負担比率（分子）の構造'!K$41</f>
        <v>64205</v>
      </c>
      <c r="I66" s="135"/>
      <c r="J66" s="135"/>
      <c r="K66" s="135">
        <f>'将来負担比率（分子）の構造'!L$41</f>
        <v>61620</v>
      </c>
      <c r="L66" s="135"/>
      <c r="M66" s="135"/>
      <c r="N66" s="135">
        <f>'将来負担比率（分子）の構造'!M$41</f>
        <v>58239</v>
      </c>
      <c r="O66" s="135"/>
      <c r="P66" s="135"/>
    </row>
    <row r="67" spans="1:16">
      <c r="A67" s="135" t="s">
        <v>63</v>
      </c>
      <c r="B67" s="135" t="e">
        <f>NA()</f>
        <v>#N/A</v>
      </c>
      <c r="C67" s="135">
        <f>IF(ISNUMBER('将来負担比率（分子）の構造'!I$52), IF('将来負担比率（分子）の構造'!I$52 &lt; 0, 0, '将来負担比率（分子）の構造'!I$52), NA())</f>
        <v>49714</v>
      </c>
      <c r="D67" s="135" t="e">
        <f>NA()</f>
        <v>#N/A</v>
      </c>
      <c r="E67" s="135" t="e">
        <f>NA()</f>
        <v>#N/A</v>
      </c>
      <c r="F67" s="135">
        <f>IF(ISNUMBER('将来負担比率（分子）の構造'!J$52), IF('将来負担比率（分子）の構造'!J$52 &lt; 0, 0, '将来負担比率（分子）の構造'!J$52), NA())</f>
        <v>41505</v>
      </c>
      <c r="G67" s="135" t="e">
        <f>NA()</f>
        <v>#N/A</v>
      </c>
      <c r="H67" s="135" t="e">
        <f>NA()</f>
        <v>#N/A</v>
      </c>
      <c r="I67" s="135">
        <f>IF(ISNUMBER('将来負担比率（分子）の構造'!K$52), IF('将来負担比率（分子）の構造'!K$52 &lt; 0, 0, '将来負担比率（分子）の構造'!K$52), NA())</f>
        <v>26170</v>
      </c>
      <c r="J67" s="135" t="e">
        <f>NA()</f>
        <v>#N/A</v>
      </c>
      <c r="K67" s="135" t="e">
        <f>NA()</f>
        <v>#N/A</v>
      </c>
      <c r="L67" s="135">
        <f>IF(ISNUMBER('将来負担比率（分子）の構造'!L$52), IF('将来負担比率（分子）の構造'!L$52 &lt; 0, 0, '将来負担比率（分子）の構造'!L$52), NA())</f>
        <v>20239</v>
      </c>
      <c r="M67" s="135" t="e">
        <f>NA()</f>
        <v>#N/A</v>
      </c>
      <c r="N67" s="135" t="e">
        <f>NA()</f>
        <v>#N/A</v>
      </c>
      <c r="O67" s="135">
        <f>IF(ISNUMBER('将来負担比率（分子）の構造'!M$52), IF('将来負担比率（分子）の構造'!M$52 &lt; 0, 0, '将来負担比率（分子）の構造'!M$52), NA())</f>
        <v>14131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18108155</v>
      </c>
      <c r="S5" s="637"/>
      <c r="T5" s="637"/>
      <c r="U5" s="637"/>
      <c r="V5" s="637"/>
      <c r="W5" s="637"/>
      <c r="X5" s="637"/>
      <c r="Y5" s="684"/>
      <c r="Z5" s="697">
        <v>29.2</v>
      </c>
      <c r="AA5" s="697"/>
      <c r="AB5" s="697"/>
      <c r="AC5" s="697"/>
      <c r="AD5" s="698">
        <v>17434454</v>
      </c>
      <c r="AE5" s="698"/>
      <c r="AF5" s="698"/>
      <c r="AG5" s="698"/>
      <c r="AH5" s="698"/>
      <c r="AI5" s="698"/>
      <c r="AJ5" s="698"/>
      <c r="AK5" s="698"/>
      <c r="AL5" s="685">
        <v>47.8</v>
      </c>
      <c r="AM5" s="654"/>
      <c r="AN5" s="654"/>
      <c r="AO5" s="686"/>
      <c r="AP5" s="673" t="s">
        <v>209</v>
      </c>
      <c r="AQ5" s="674"/>
      <c r="AR5" s="674"/>
      <c r="AS5" s="674"/>
      <c r="AT5" s="674"/>
      <c r="AU5" s="674"/>
      <c r="AV5" s="674"/>
      <c r="AW5" s="674"/>
      <c r="AX5" s="674"/>
      <c r="AY5" s="674"/>
      <c r="AZ5" s="674"/>
      <c r="BA5" s="674"/>
      <c r="BB5" s="674"/>
      <c r="BC5" s="674"/>
      <c r="BD5" s="674"/>
      <c r="BE5" s="674"/>
      <c r="BF5" s="675"/>
      <c r="BG5" s="586">
        <v>17425174</v>
      </c>
      <c r="BH5" s="587"/>
      <c r="BI5" s="587"/>
      <c r="BJ5" s="587"/>
      <c r="BK5" s="587"/>
      <c r="BL5" s="587"/>
      <c r="BM5" s="587"/>
      <c r="BN5" s="588"/>
      <c r="BO5" s="639">
        <v>96.2</v>
      </c>
      <c r="BP5" s="639"/>
      <c r="BQ5" s="639"/>
      <c r="BR5" s="639"/>
      <c r="BS5" s="640">
        <v>146822</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574561</v>
      </c>
      <c r="S6" s="587"/>
      <c r="T6" s="587"/>
      <c r="U6" s="587"/>
      <c r="V6" s="587"/>
      <c r="W6" s="587"/>
      <c r="X6" s="587"/>
      <c r="Y6" s="588"/>
      <c r="Z6" s="639">
        <v>0.9</v>
      </c>
      <c r="AA6" s="639"/>
      <c r="AB6" s="639"/>
      <c r="AC6" s="639"/>
      <c r="AD6" s="640">
        <v>574561</v>
      </c>
      <c r="AE6" s="640"/>
      <c r="AF6" s="640"/>
      <c r="AG6" s="640"/>
      <c r="AH6" s="640"/>
      <c r="AI6" s="640"/>
      <c r="AJ6" s="640"/>
      <c r="AK6" s="640"/>
      <c r="AL6" s="609">
        <v>1.6</v>
      </c>
      <c r="AM6" s="641"/>
      <c r="AN6" s="641"/>
      <c r="AO6" s="642"/>
      <c r="AP6" s="583" t="s">
        <v>214</v>
      </c>
      <c r="AQ6" s="584"/>
      <c r="AR6" s="584"/>
      <c r="AS6" s="584"/>
      <c r="AT6" s="584"/>
      <c r="AU6" s="584"/>
      <c r="AV6" s="584"/>
      <c r="AW6" s="584"/>
      <c r="AX6" s="584"/>
      <c r="AY6" s="584"/>
      <c r="AZ6" s="584"/>
      <c r="BA6" s="584"/>
      <c r="BB6" s="584"/>
      <c r="BC6" s="584"/>
      <c r="BD6" s="584"/>
      <c r="BE6" s="584"/>
      <c r="BF6" s="585"/>
      <c r="BG6" s="586">
        <v>17425174</v>
      </c>
      <c r="BH6" s="587"/>
      <c r="BI6" s="587"/>
      <c r="BJ6" s="587"/>
      <c r="BK6" s="587"/>
      <c r="BL6" s="587"/>
      <c r="BM6" s="587"/>
      <c r="BN6" s="588"/>
      <c r="BO6" s="639">
        <v>96.2</v>
      </c>
      <c r="BP6" s="639"/>
      <c r="BQ6" s="639"/>
      <c r="BR6" s="639"/>
      <c r="BS6" s="640">
        <v>146822</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404355</v>
      </c>
      <c r="CS6" s="587"/>
      <c r="CT6" s="587"/>
      <c r="CU6" s="587"/>
      <c r="CV6" s="587"/>
      <c r="CW6" s="587"/>
      <c r="CX6" s="587"/>
      <c r="CY6" s="588"/>
      <c r="CZ6" s="639">
        <v>0.7</v>
      </c>
      <c r="DA6" s="639"/>
      <c r="DB6" s="639"/>
      <c r="DC6" s="639"/>
      <c r="DD6" s="592" t="s">
        <v>216</v>
      </c>
      <c r="DE6" s="587"/>
      <c r="DF6" s="587"/>
      <c r="DG6" s="587"/>
      <c r="DH6" s="587"/>
      <c r="DI6" s="587"/>
      <c r="DJ6" s="587"/>
      <c r="DK6" s="587"/>
      <c r="DL6" s="587"/>
      <c r="DM6" s="587"/>
      <c r="DN6" s="587"/>
      <c r="DO6" s="587"/>
      <c r="DP6" s="588"/>
      <c r="DQ6" s="592">
        <v>404259</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51632</v>
      </c>
      <c r="S7" s="587"/>
      <c r="T7" s="587"/>
      <c r="U7" s="587"/>
      <c r="V7" s="587"/>
      <c r="W7" s="587"/>
      <c r="X7" s="587"/>
      <c r="Y7" s="588"/>
      <c r="Z7" s="639">
        <v>0.1</v>
      </c>
      <c r="AA7" s="639"/>
      <c r="AB7" s="639"/>
      <c r="AC7" s="639"/>
      <c r="AD7" s="640">
        <v>51632</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7673957</v>
      </c>
      <c r="BH7" s="587"/>
      <c r="BI7" s="587"/>
      <c r="BJ7" s="587"/>
      <c r="BK7" s="587"/>
      <c r="BL7" s="587"/>
      <c r="BM7" s="587"/>
      <c r="BN7" s="588"/>
      <c r="BO7" s="639">
        <v>42.4</v>
      </c>
      <c r="BP7" s="639"/>
      <c r="BQ7" s="639"/>
      <c r="BR7" s="639"/>
      <c r="BS7" s="640">
        <v>146509</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7499474</v>
      </c>
      <c r="CS7" s="587"/>
      <c r="CT7" s="587"/>
      <c r="CU7" s="587"/>
      <c r="CV7" s="587"/>
      <c r="CW7" s="587"/>
      <c r="CX7" s="587"/>
      <c r="CY7" s="588"/>
      <c r="CZ7" s="639">
        <v>12.4</v>
      </c>
      <c r="DA7" s="639"/>
      <c r="DB7" s="639"/>
      <c r="DC7" s="639"/>
      <c r="DD7" s="592">
        <v>1060592</v>
      </c>
      <c r="DE7" s="587"/>
      <c r="DF7" s="587"/>
      <c r="DG7" s="587"/>
      <c r="DH7" s="587"/>
      <c r="DI7" s="587"/>
      <c r="DJ7" s="587"/>
      <c r="DK7" s="587"/>
      <c r="DL7" s="587"/>
      <c r="DM7" s="587"/>
      <c r="DN7" s="587"/>
      <c r="DO7" s="587"/>
      <c r="DP7" s="588"/>
      <c r="DQ7" s="592">
        <v>5926504</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75693</v>
      </c>
      <c r="S8" s="587"/>
      <c r="T8" s="587"/>
      <c r="U8" s="587"/>
      <c r="V8" s="587"/>
      <c r="W8" s="587"/>
      <c r="X8" s="587"/>
      <c r="Y8" s="588"/>
      <c r="Z8" s="639">
        <v>0.1</v>
      </c>
      <c r="AA8" s="639"/>
      <c r="AB8" s="639"/>
      <c r="AC8" s="639"/>
      <c r="AD8" s="640">
        <v>75693</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195444</v>
      </c>
      <c r="BH8" s="587"/>
      <c r="BI8" s="587"/>
      <c r="BJ8" s="587"/>
      <c r="BK8" s="587"/>
      <c r="BL8" s="587"/>
      <c r="BM8" s="587"/>
      <c r="BN8" s="588"/>
      <c r="BO8" s="639">
        <v>1.1000000000000001</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19686694</v>
      </c>
      <c r="CS8" s="587"/>
      <c r="CT8" s="587"/>
      <c r="CU8" s="587"/>
      <c r="CV8" s="587"/>
      <c r="CW8" s="587"/>
      <c r="CX8" s="587"/>
      <c r="CY8" s="588"/>
      <c r="CZ8" s="639">
        <v>32.4</v>
      </c>
      <c r="DA8" s="639"/>
      <c r="DB8" s="639"/>
      <c r="DC8" s="639"/>
      <c r="DD8" s="592">
        <v>128669</v>
      </c>
      <c r="DE8" s="587"/>
      <c r="DF8" s="587"/>
      <c r="DG8" s="587"/>
      <c r="DH8" s="587"/>
      <c r="DI8" s="587"/>
      <c r="DJ8" s="587"/>
      <c r="DK8" s="587"/>
      <c r="DL8" s="587"/>
      <c r="DM8" s="587"/>
      <c r="DN8" s="587"/>
      <c r="DO8" s="587"/>
      <c r="DP8" s="588"/>
      <c r="DQ8" s="592">
        <v>10108821</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104479</v>
      </c>
      <c r="S9" s="587"/>
      <c r="T9" s="587"/>
      <c r="U9" s="587"/>
      <c r="V9" s="587"/>
      <c r="W9" s="587"/>
      <c r="X9" s="587"/>
      <c r="Y9" s="588"/>
      <c r="Z9" s="639">
        <v>0.2</v>
      </c>
      <c r="AA9" s="639"/>
      <c r="AB9" s="639"/>
      <c r="AC9" s="639"/>
      <c r="AD9" s="640">
        <v>104479</v>
      </c>
      <c r="AE9" s="640"/>
      <c r="AF9" s="640"/>
      <c r="AG9" s="640"/>
      <c r="AH9" s="640"/>
      <c r="AI9" s="640"/>
      <c r="AJ9" s="640"/>
      <c r="AK9" s="640"/>
      <c r="AL9" s="609">
        <v>0.3</v>
      </c>
      <c r="AM9" s="641"/>
      <c r="AN9" s="641"/>
      <c r="AO9" s="642"/>
      <c r="AP9" s="583" t="s">
        <v>224</v>
      </c>
      <c r="AQ9" s="584"/>
      <c r="AR9" s="584"/>
      <c r="AS9" s="584"/>
      <c r="AT9" s="584"/>
      <c r="AU9" s="584"/>
      <c r="AV9" s="584"/>
      <c r="AW9" s="584"/>
      <c r="AX9" s="584"/>
      <c r="AY9" s="584"/>
      <c r="AZ9" s="584"/>
      <c r="BA9" s="584"/>
      <c r="BB9" s="584"/>
      <c r="BC9" s="584"/>
      <c r="BD9" s="584"/>
      <c r="BE9" s="584"/>
      <c r="BF9" s="585"/>
      <c r="BG9" s="586">
        <v>6238015</v>
      </c>
      <c r="BH9" s="587"/>
      <c r="BI9" s="587"/>
      <c r="BJ9" s="587"/>
      <c r="BK9" s="587"/>
      <c r="BL9" s="587"/>
      <c r="BM9" s="587"/>
      <c r="BN9" s="588"/>
      <c r="BO9" s="639">
        <v>34.4</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5285292</v>
      </c>
      <c r="CS9" s="587"/>
      <c r="CT9" s="587"/>
      <c r="CU9" s="587"/>
      <c r="CV9" s="587"/>
      <c r="CW9" s="587"/>
      <c r="CX9" s="587"/>
      <c r="CY9" s="588"/>
      <c r="CZ9" s="639">
        <v>8.6999999999999993</v>
      </c>
      <c r="DA9" s="639"/>
      <c r="DB9" s="639"/>
      <c r="DC9" s="639"/>
      <c r="DD9" s="592">
        <v>351792</v>
      </c>
      <c r="DE9" s="587"/>
      <c r="DF9" s="587"/>
      <c r="DG9" s="587"/>
      <c r="DH9" s="587"/>
      <c r="DI9" s="587"/>
      <c r="DJ9" s="587"/>
      <c r="DK9" s="587"/>
      <c r="DL9" s="587"/>
      <c r="DM9" s="587"/>
      <c r="DN9" s="587"/>
      <c r="DO9" s="587"/>
      <c r="DP9" s="588"/>
      <c r="DQ9" s="592">
        <v>4320699</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1214497</v>
      </c>
      <c r="S10" s="587"/>
      <c r="T10" s="587"/>
      <c r="U10" s="587"/>
      <c r="V10" s="587"/>
      <c r="W10" s="587"/>
      <c r="X10" s="587"/>
      <c r="Y10" s="588"/>
      <c r="Z10" s="639">
        <v>2</v>
      </c>
      <c r="AA10" s="639"/>
      <c r="AB10" s="639"/>
      <c r="AC10" s="639"/>
      <c r="AD10" s="640">
        <v>1214497</v>
      </c>
      <c r="AE10" s="640"/>
      <c r="AF10" s="640"/>
      <c r="AG10" s="640"/>
      <c r="AH10" s="640"/>
      <c r="AI10" s="640"/>
      <c r="AJ10" s="640"/>
      <c r="AK10" s="640"/>
      <c r="AL10" s="609">
        <v>3.3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340025</v>
      </c>
      <c r="BH10" s="587"/>
      <c r="BI10" s="587"/>
      <c r="BJ10" s="587"/>
      <c r="BK10" s="587"/>
      <c r="BL10" s="587"/>
      <c r="BM10" s="587"/>
      <c r="BN10" s="588"/>
      <c r="BO10" s="639">
        <v>1.9</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67683</v>
      </c>
      <c r="CS10" s="587"/>
      <c r="CT10" s="587"/>
      <c r="CU10" s="587"/>
      <c r="CV10" s="587"/>
      <c r="CW10" s="587"/>
      <c r="CX10" s="587"/>
      <c r="CY10" s="588"/>
      <c r="CZ10" s="639">
        <v>0.1</v>
      </c>
      <c r="DA10" s="639"/>
      <c r="DB10" s="639"/>
      <c r="DC10" s="639"/>
      <c r="DD10" s="592">
        <v>8398</v>
      </c>
      <c r="DE10" s="587"/>
      <c r="DF10" s="587"/>
      <c r="DG10" s="587"/>
      <c r="DH10" s="587"/>
      <c r="DI10" s="587"/>
      <c r="DJ10" s="587"/>
      <c r="DK10" s="587"/>
      <c r="DL10" s="587"/>
      <c r="DM10" s="587"/>
      <c r="DN10" s="587"/>
      <c r="DO10" s="587"/>
      <c r="DP10" s="588"/>
      <c r="DQ10" s="592">
        <v>55446</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32621</v>
      </c>
      <c r="S11" s="587"/>
      <c r="T11" s="587"/>
      <c r="U11" s="587"/>
      <c r="V11" s="587"/>
      <c r="W11" s="587"/>
      <c r="X11" s="587"/>
      <c r="Y11" s="588"/>
      <c r="Z11" s="639">
        <v>0.1</v>
      </c>
      <c r="AA11" s="639"/>
      <c r="AB11" s="639"/>
      <c r="AC11" s="639"/>
      <c r="AD11" s="640">
        <v>32621</v>
      </c>
      <c r="AE11" s="640"/>
      <c r="AF11" s="640"/>
      <c r="AG11" s="640"/>
      <c r="AH11" s="640"/>
      <c r="AI11" s="640"/>
      <c r="AJ11" s="640"/>
      <c r="AK11" s="640"/>
      <c r="AL11" s="609">
        <v>0.1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900473</v>
      </c>
      <c r="BH11" s="587"/>
      <c r="BI11" s="587"/>
      <c r="BJ11" s="587"/>
      <c r="BK11" s="587"/>
      <c r="BL11" s="587"/>
      <c r="BM11" s="587"/>
      <c r="BN11" s="588"/>
      <c r="BO11" s="639">
        <v>5</v>
      </c>
      <c r="BP11" s="639"/>
      <c r="BQ11" s="639"/>
      <c r="BR11" s="639"/>
      <c r="BS11" s="592">
        <v>146509</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1518277</v>
      </c>
      <c r="CS11" s="587"/>
      <c r="CT11" s="587"/>
      <c r="CU11" s="587"/>
      <c r="CV11" s="587"/>
      <c r="CW11" s="587"/>
      <c r="CX11" s="587"/>
      <c r="CY11" s="588"/>
      <c r="CZ11" s="639">
        <v>2.5</v>
      </c>
      <c r="DA11" s="639"/>
      <c r="DB11" s="639"/>
      <c r="DC11" s="639"/>
      <c r="DD11" s="592">
        <v>427265</v>
      </c>
      <c r="DE11" s="587"/>
      <c r="DF11" s="587"/>
      <c r="DG11" s="587"/>
      <c r="DH11" s="587"/>
      <c r="DI11" s="587"/>
      <c r="DJ11" s="587"/>
      <c r="DK11" s="587"/>
      <c r="DL11" s="587"/>
      <c r="DM11" s="587"/>
      <c r="DN11" s="587"/>
      <c r="DO11" s="587"/>
      <c r="DP11" s="588"/>
      <c r="DQ11" s="592">
        <v>1106117</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8458271</v>
      </c>
      <c r="BH12" s="587"/>
      <c r="BI12" s="587"/>
      <c r="BJ12" s="587"/>
      <c r="BK12" s="587"/>
      <c r="BL12" s="587"/>
      <c r="BM12" s="587"/>
      <c r="BN12" s="588"/>
      <c r="BO12" s="639">
        <v>46.7</v>
      </c>
      <c r="BP12" s="639"/>
      <c r="BQ12" s="639"/>
      <c r="BR12" s="639"/>
      <c r="BS12" s="592">
        <v>313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847199</v>
      </c>
      <c r="CS12" s="587"/>
      <c r="CT12" s="587"/>
      <c r="CU12" s="587"/>
      <c r="CV12" s="587"/>
      <c r="CW12" s="587"/>
      <c r="CX12" s="587"/>
      <c r="CY12" s="588"/>
      <c r="CZ12" s="639">
        <v>1.4</v>
      </c>
      <c r="DA12" s="639"/>
      <c r="DB12" s="639"/>
      <c r="DC12" s="639"/>
      <c r="DD12" s="592">
        <v>87359</v>
      </c>
      <c r="DE12" s="587"/>
      <c r="DF12" s="587"/>
      <c r="DG12" s="587"/>
      <c r="DH12" s="587"/>
      <c r="DI12" s="587"/>
      <c r="DJ12" s="587"/>
      <c r="DK12" s="587"/>
      <c r="DL12" s="587"/>
      <c r="DM12" s="587"/>
      <c r="DN12" s="587"/>
      <c r="DO12" s="587"/>
      <c r="DP12" s="588"/>
      <c r="DQ12" s="592">
        <v>817210</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150103</v>
      </c>
      <c r="S13" s="587"/>
      <c r="T13" s="587"/>
      <c r="U13" s="587"/>
      <c r="V13" s="587"/>
      <c r="W13" s="587"/>
      <c r="X13" s="587"/>
      <c r="Y13" s="588"/>
      <c r="Z13" s="639">
        <v>0.2</v>
      </c>
      <c r="AA13" s="639"/>
      <c r="AB13" s="639"/>
      <c r="AC13" s="639"/>
      <c r="AD13" s="640">
        <v>150103</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8287656</v>
      </c>
      <c r="BH13" s="587"/>
      <c r="BI13" s="587"/>
      <c r="BJ13" s="587"/>
      <c r="BK13" s="587"/>
      <c r="BL13" s="587"/>
      <c r="BM13" s="587"/>
      <c r="BN13" s="588"/>
      <c r="BO13" s="639">
        <v>45.8</v>
      </c>
      <c r="BP13" s="639"/>
      <c r="BQ13" s="639"/>
      <c r="BR13" s="639"/>
      <c r="BS13" s="592">
        <v>313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8335415</v>
      </c>
      <c r="CS13" s="587"/>
      <c r="CT13" s="587"/>
      <c r="CU13" s="587"/>
      <c r="CV13" s="587"/>
      <c r="CW13" s="587"/>
      <c r="CX13" s="587"/>
      <c r="CY13" s="588"/>
      <c r="CZ13" s="639">
        <v>13.7</v>
      </c>
      <c r="DA13" s="639"/>
      <c r="DB13" s="639"/>
      <c r="DC13" s="639"/>
      <c r="DD13" s="592">
        <v>2556069</v>
      </c>
      <c r="DE13" s="587"/>
      <c r="DF13" s="587"/>
      <c r="DG13" s="587"/>
      <c r="DH13" s="587"/>
      <c r="DI13" s="587"/>
      <c r="DJ13" s="587"/>
      <c r="DK13" s="587"/>
      <c r="DL13" s="587"/>
      <c r="DM13" s="587"/>
      <c r="DN13" s="587"/>
      <c r="DO13" s="587"/>
      <c r="DP13" s="588"/>
      <c r="DQ13" s="592">
        <v>5375803</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306800</v>
      </c>
      <c r="BH14" s="587"/>
      <c r="BI14" s="587"/>
      <c r="BJ14" s="587"/>
      <c r="BK14" s="587"/>
      <c r="BL14" s="587"/>
      <c r="BM14" s="587"/>
      <c r="BN14" s="588"/>
      <c r="BO14" s="639">
        <v>1.7</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3262194</v>
      </c>
      <c r="CS14" s="587"/>
      <c r="CT14" s="587"/>
      <c r="CU14" s="587"/>
      <c r="CV14" s="587"/>
      <c r="CW14" s="587"/>
      <c r="CX14" s="587"/>
      <c r="CY14" s="588"/>
      <c r="CZ14" s="639">
        <v>5.4</v>
      </c>
      <c r="DA14" s="639"/>
      <c r="DB14" s="639"/>
      <c r="DC14" s="639"/>
      <c r="DD14" s="592">
        <v>1180134</v>
      </c>
      <c r="DE14" s="587"/>
      <c r="DF14" s="587"/>
      <c r="DG14" s="587"/>
      <c r="DH14" s="587"/>
      <c r="DI14" s="587"/>
      <c r="DJ14" s="587"/>
      <c r="DK14" s="587"/>
      <c r="DL14" s="587"/>
      <c r="DM14" s="587"/>
      <c r="DN14" s="587"/>
      <c r="DO14" s="587"/>
      <c r="DP14" s="588"/>
      <c r="DQ14" s="592">
        <v>2170570</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65872</v>
      </c>
      <c r="S15" s="587"/>
      <c r="T15" s="587"/>
      <c r="U15" s="587"/>
      <c r="V15" s="587"/>
      <c r="W15" s="587"/>
      <c r="X15" s="587"/>
      <c r="Y15" s="588"/>
      <c r="Z15" s="639">
        <v>0.1</v>
      </c>
      <c r="AA15" s="639"/>
      <c r="AB15" s="639"/>
      <c r="AC15" s="639"/>
      <c r="AD15" s="640">
        <v>65872</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986146</v>
      </c>
      <c r="BH15" s="587"/>
      <c r="BI15" s="587"/>
      <c r="BJ15" s="587"/>
      <c r="BK15" s="587"/>
      <c r="BL15" s="587"/>
      <c r="BM15" s="587"/>
      <c r="BN15" s="588"/>
      <c r="BO15" s="639">
        <v>5.4</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5322951</v>
      </c>
      <c r="CS15" s="587"/>
      <c r="CT15" s="587"/>
      <c r="CU15" s="587"/>
      <c r="CV15" s="587"/>
      <c r="CW15" s="587"/>
      <c r="CX15" s="587"/>
      <c r="CY15" s="588"/>
      <c r="CZ15" s="639">
        <v>8.8000000000000007</v>
      </c>
      <c r="DA15" s="639"/>
      <c r="DB15" s="639"/>
      <c r="DC15" s="639"/>
      <c r="DD15" s="592">
        <v>1220966</v>
      </c>
      <c r="DE15" s="587"/>
      <c r="DF15" s="587"/>
      <c r="DG15" s="587"/>
      <c r="DH15" s="587"/>
      <c r="DI15" s="587"/>
      <c r="DJ15" s="587"/>
      <c r="DK15" s="587"/>
      <c r="DL15" s="587"/>
      <c r="DM15" s="587"/>
      <c r="DN15" s="587"/>
      <c r="DO15" s="587"/>
      <c r="DP15" s="588"/>
      <c r="DQ15" s="592">
        <v>4190609</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16843627</v>
      </c>
      <c r="S16" s="587"/>
      <c r="T16" s="587"/>
      <c r="U16" s="587"/>
      <c r="V16" s="587"/>
      <c r="W16" s="587"/>
      <c r="X16" s="587"/>
      <c r="Y16" s="588"/>
      <c r="Z16" s="639">
        <v>27.1</v>
      </c>
      <c r="AA16" s="639"/>
      <c r="AB16" s="639"/>
      <c r="AC16" s="639"/>
      <c r="AD16" s="640">
        <v>14888116</v>
      </c>
      <c r="AE16" s="640"/>
      <c r="AF16" s="640"/>
      <c r="AG16" s="640"/>
      <c r="AH16" s="640"/>
      <c r="AI16" s="640"/>
      <c r="AJ16" s="640"/>
      <c r="AK16" s="640"/>
      <c r="AL16" s="609">
        <v>40.799999999999997</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168994</v>
      </c>
      <c r="CS16" s="587"/>
      <c r="CT16" s="587"/>
      <c r="CU16" s="587"/>
      <c r="CV16" s="587"/>
      <c r="CW16" s="587"/>
      <c r="CX16" s="587"/>
      <c r="CY16" s="588"/>
      <c r="CZ16" s="639">
        <v>0.3</v>
      </c>
      <c r="DA16" s="639"/>
      <c r="DB16" s="639"/>
      <c r="DC16" s="639"/>
      <c r="DD16" s="592" t="s">
        <v>113</v>
      </c>
      <c r="DE16" s="587"/>
      <c r="DF16" s="587"/>
      <c r="DG16" s="587"/>
      <c r="DH16" s="587"/>
      <c r="DI16" s="587"/>
      <c r="DJ16" s="587"/>
      <c r="DK16" s="587"/>
      <c r="DL16" s="587"/>
      <c r="DM16" s="587"/>
      <c r="DN16" s="587"/>
      <c r="DO16" s="587"/>
      <c r="DP16" s="588"/>
      <c r="DQ16" s="592">
        <v>106783</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14888116</v>
      </c>
      <c r="S17" s="587"/>
      <c r="T17" s="587"/>
      <c r="U17" s="587"/>
      <c r="V17" s="587"/>
      <c r="W17" s="587"/>
      <c r="X17" s="587"/>
      <c r="Y17" s="588"/>
      <c r="Z17" s="639">
        <v>24</v>
      </c>
      <c r="AA17" s="639"/>
      <c r="AB17" s="639"/>
      <c r="AC17" s="639"/>
      <c r="AD17" s="640">
        <v>14888116</v>
      </c>
      <c r="AE17" s="640"/>
      <c r="AF17" s="640"/>
      <c r="AG17" s="640"/>
      <c r="AH17" s="640"/>
      <c r="AI17" s="640"/>
      <c r="AJ17" s="640"/>
      <c r="AK17" s="640"/>
      <c r="AL17" s="609">
        <v>40.799999999999997</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7683611</v>
      </c>
      <c r="CS17" s="587"/>
      <c r="CT17" s="587"/>
      <c r="CU17" s="587"/>
      <c r="CV17" s="587"/>
      <c r="CW17" s="587"/>
      <c r="CX17" s="587"/>
      <c r="CY17" s="588"/>
      <c r="CZ17" s="639">
        <v>12.7</v>
      </c>
      <c r="DA17" s="639"/>
      <c r="DB17" s="639"/>
      <c r="DC17" s="639"/>
      <c r="DD17" s="592" t="s">
        <v>113</v>
      </c>
      <c r="DE17" s="587"/>
      <c r="DF17" s="587"/>
      <c r="DG17" s="587"/>
      <c r="DH17" s="587"/>
      <c r="DI17" s="587"/>
      <c r="DJ17" s="587"/>
      <c r="DK17" s="587"/>
      <c r="DL17" s="587"/>
      <c r="DM17" s="587"/>
      <c r="DN17" s="587"/>
      <c r="DO17" s="587"/>
      <c r="DP17" s="588"/>
      <c r="DQ17" s="592">
        <v>7380084</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1955508</v>
      </c>
      <c r="S18" s="587"/>
      <c r="T18" s="587"/>
      <c r="U18" s="587"/>
      <c r="V18" s="587"/>
      <c r="W18" s="587"/>
      <c r="X18" s="587"/>
      <c r="Y18" s="588"/>
      <c r="Z18" s="639">
        <v>3.2</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v>621978</v>
      </c>
      <c r="CS18" s="587"/>
      <c r="CT18" s="587"/>
      <c r="CU18" s="587"/>
      <c r="CV18" s="587"/>
      <c r="CW18" s="587"/>
      <c r="CX18" s="587"/>
      <c r="CY18" s="588"/>
      <c r="CZ18" s="639">
        <v>1</v>
      </c>
      <c r="DA18" s="639"/>
      <c r="DB18" s="639"/>
      <c r="DC18" s="639"/>
      <c r="DD18" s="592">
        <v>475133</v>
      </c>
      <c r="DE18" s="587"/>
      <c r="DF18" s="587"/>
      <c r="DG18" s="587"/>
      <c r="DH18" s="587"/>
      <c r="DI18" s="587"/>
      <c r="DJ18" s="587"/>
      <c r="DK18" s="587"/>
      <c r="DL18" s="587"/>
      <c r="DM18" s="587"/>
      <c r="DN18" s="587"/>
      <c r="DO18" s="587"/>
      <c r="DP18" s="588"/>
      <c r="DQ18" s="592">
        <v>619173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3</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682981</v>
      </c>
      <c r="BH19" s="587"/>
      <c r="BI19" s="587"/>
      <c r="BJ19" s="587"/>
      <c r="BK19" s="587"/>
      <c r="BL19" s="587"/>
      <c r="BM19" s="587"/>
      <c r="BN19" s="588"/>
      <c r="BO19" s="639">
        <v>3.8</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37221240</v>
      </c>
      <c r="S20" s="587"/>
      <c r="T20" s="587"/>
      <c r="U20" s="587"/>
      <c r="V20" s="587"/>
      <c r="W20" s="587"/>
      <c r="X20" s="587"/>
      <c r="Y20" s="588"/>
      <c r="Z20" s="639">
        <v>60</v>
      </c>
      <c r="AA20" s="639"/>
      <c r="AB20" s="639"/>
      <c r="AC20" s="639"/>
      <c r="AD20" s="640">
        <v>34592028</v>
      </c>
      <c r="AE20" s="640"/>
      <c r="AF20" s="640"/>
      <c r="AG20" s="640"/>
      <c r="AH20" s="640"/>
      <c r="AI20" s="640"/>
      <c r="AJ20" s="640"/>
      <c r="AK20" s="640"/>
      <c r="AL20" s="609">
        <v>94.8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682981</v>
      </c>
      <c r="BH20" s="587"/>
      <c r="BI20" s="587"/>
      <c r="BJ20" s="587"/>
      <c r="BK20" s="587"/>
      <c r="BL20" s="587"/>
      <c r="BM20" s="587"/>
      <c r="BN20" s="588"/>
      <c r="BO20" s="639">
        <v>3.8</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60704117</v>
      </c>
      <c r="CS20" s="587"/>
      <c r="CT20" s="587"/>
      <c r="CU20" s="587"/>
      <c r="CV20" s="587"/>
      <c r="CW20" s="587"/>
      <c r="CX20" s="587"/>
      <c r="CY20" s="588"/>
      <c r="CZ20" s="639">
        <v>100</v>
      </c>
      <c r="DA20" s="639"/>
      <c r="DB20" s="639"/>
      <c r="DC20" s="639"/>
      <c r="DD20" s="592">
        <v>7496377</v>
      </c>
      <c r="DE20" s="587"/>
      <c r="DF20" s="587"/>
      <c r="DG20" s="587"/>
      <c r="DH20" s="587"/>
      <c r="DI20" s="587"/>
      <c r="DJ20" s="587"/>
      <c r="DK20" s="587"/>
      <c r="DL20" s="587"/>
      <c r="DM20" s="587"/>
      <c r="DN20" s="587"/>
      <c r="DO20" s="587"/>
      <c r="DP20" s="588"/>
      <c r="DQ20" s="592">
        <v>42582078</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23468</v>
      </c>
      <c r="S21" s="587"/>
      <c r="T21" s="587"/>
      <c r="U21" s="587"/>
      <c r="V21" s="587"/>
      <c r="W21" s="587"/>
      <c r="X21" s="587"/>
      <c r="Y21" s="588"/>
      <c r="Z21" s="639">
        <v>0</v>
      </c>
      <c r="AA21" s="639"/>
      <c r="AB21" s="639"/>
      <c r="AC21" s="639"/>
      <c r="AD21" s="640">
        <v>23468</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9280</v>
      </c>
      <c r="BH21" s="587"/>
      <c r="BI21" s="587"/>
      <c r="BJ21" s="587"/>
      <c r="BK21" s="587"/>
      <c r="BL21" s="587"/>
      <c r="BM21" s="587"/>
      <c r="BN21" s="588"/>
      <c r="BO21" s="639">
        <v>0.1</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428173</v>
      </c>
      <c r="S22" s="587"/>
      <c r="T22" s="587"/>
      <c r="U22" s="587"/>
      <c r="V22" s="587"/>
      <c r="W22" s="587"/>
      <c r="X22" s="587"/>
      <c r="Y22" s="588"/>
      <c r="Z22" s="639">
        <v>0.7</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802845</v>
      </c>
      <c r="S23" s="587"/>
      <c r="T23" s="587"/>
      <c r="U23" s="587"/>
      <c r="V23" s="587"/>
      <c r="W23" s="587"/>
      <c r="X23" s="587"/>
      <c r="Y23" s="588"/>
      <c r="Z23" s="639">
        <v>1.3</v>
      </c>
      <c r="AA23" s="639"/>
      <c r="AB23" s="639"/>
      <c r="AC23" s="639"/>
      <c r="AD23" s="640">
        <v>65061</v>
      </c>
      <c r="AE23" s="640"/>
      <c r="AF23" s="640"/>
      <c r="AG23" s="640"/>
      <c r="AH23" s="640"/>
      <c r="AI23" s="640"/>
      <c r="AJ23" s="640"/>
      <c r="AK23" s="640"/>
      <c r="AL23" s="609">
        <v>0.2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673701</v>
      </c>
      <c r="BH23" s="587"/>
      <c r="BI23" s="587"/>
      <c r="BJ23" s="587"/>
      <c r="BK23" s="587"/>
      <c r="BL23" s="587"/>
      <c r="BM23" s="587"/>
      <c r="BN23" s="588"/>
      <c r="BO23" s="639">
        <v>3.7</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520102</v>
      </c>
      <c r="S24" s="587"/>
      <c r="T24" s="587"/>
      <c r="U24" s="587"/>
      <c r="V24" s="587"/>
      <c r="W24" s="587"/>
      <c r="X24" s="587"/>
      <c r="Y24" s="588"/>
      <c r="Z24" s="639">
        <v>0.8</v>
      </c>
      <c r="AA24" s="639"/>
      <c r="AB24" s="639"/>
      <c r="AC24" s="639"/>
      <c r="AD24" s="640" t="s">
        <v>113</v>
      </c>
      <c r="AE24" s="640"/>
      <c r="AF24" s="640"/>
      <c r="AG24" s="640"/>
      <c r="AH24" s="640"/>
      <c r="AI24" s="640"/>
      <c r="AJ24" s="640"/>
      <c r="AK24" s="640"/>
      <c r="AL24" s="609" t="s">
        <v>113</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29651557</v>
      </c>
      <c r="CS24" s="637"/>
      <c r="CT24" s="637"/>
      <c r="CU24" s="637"/>
      <c r="CV24" s="637"/>
      <c r="CW24" s="637"/>
      <c r="CX24" s="637"/>
      <c r="CY24" s="684"/>
      <c r="CZ24" s="688">
        <v>48.8</v>
      </c>
      <c r="DA24" s="689"/>
      <c r="DB24" s="689"/>
      <c r="DC24" s="690"/>
      <c r="DD24" s="683">
        <v>20538227</v>
      </c>
      <c r="DE24" s="637"/>
      <c r="DF24" s="637"/>
      <c r="DG24" s="637"/>
      <c r="DH24" s="637"/>
      <c r="DI24" s="637"/>
      <c r="DJ24" s="637"/>
      <c r="DK24" s="684"/>
      <c r="DL24" s="683">
        <v>20297487</v>
      </c>
      <c r="DM24" s="637"/>
      <c r="DN24" s="637"/>
      <c r="DO24" s="637"/>
      <c r="DP24" s="637"/>
      <c r="DQ24" s="637"/>
      <c r="DR24" s="637"/>
      <c r="DS24" s="637"/>
      <c r="DT24" s="637"/>
      <c r="DU24" s="637"/>
      <c r="DV24" s="684"/>
      <c r="DW24" s="685">
        <v>53.1</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9335854</v>
      </c>
      <c r="S25" s="587"/>
      <c r="T25" s="587"/>
      <c r="U25" s="587"/>
      <c r="V25" s="587"/>
      <c r="W25" s="587"/>
      <c r="X25" s="587"/>
      <c r="Y25" s="588"/>
      <c r="Z25" s="639">
        <v>15</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10477998</v>
      </c>
      <c r="CS25" s="605"/>
      <c r="CT25" s="605"/>
      <c r="CU25" s="605"/>
      <c r="CV25" s="605"/>
      <c r="CW25" s="605"/>
      <c r="CX25" s="605"/>
      <c r="CY25" s="606"/>
      <c r="CZ25" s="589">
        <v>17.3</v>
      </c>
      <c r="DA25" s="607"/>
      <c r="DB25" s="607"/>
      <c r="DC25" s="608"/>
      <c r="DD25" s="592">
        <v>9793421</v>
      </c>
      <c r="DE25" s="605"/>
      <c r="DF25" s="605"/>
      <c r="DG25" s="605"/>
      <c r="DH25" s="605"/>
      <c r="DI25" s="605"/>
      <c r="DJ25" s="605"/>
      <c r="DK25" s="606"/>
      <c r="DL25" s="592">
        <v>9572848</v>
      </c>
      <c r="DM25" s="605"/>
      <c r="DN25" s="605"/>
      <c r="DO25" s="605"/>
      <c r="DP25" s="605"/>
      <c r="DQ25" s="605"/>
      <c r="DR25" s="605"/>
      <c r="DS25" s="605"/>
      <c r="DT25" s="605"/>
      <c r="DU25" s="605"/>
      <c r="DV25" s="606"/>
      <c r="DW25" s="609">
        <v>25.1</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v>1761026</v>
      </c>
      <c r="S26" s="587"/>
      <c r="T26" s="587"/>
      <c r="U26" s="587"/>
      <c r="V26" s="587"/>
      <c r="W26" s="587"/>
      <c r="X26" s="587"/>
      <c r="Y26" s="588"/>
      <c r="Z26" s="639">
        <v>2.8</v>
      </c>
      <c r="AA26" s="639"/>
      <c r="AB26" s="639"/>
      <c r="AC26" s="639"/>
      <c r="AD26" s="640">
        <v>1761026</v>
      </c>
      <c r="AE26" s="640"/>
      <c r="AF26" s="640"/>
      <c r="AG26" s="640"/>
      <c r="AH26" s="640"/>
      <c r="AI26" s="640"/>
      <c r="AJ26" s="640"/>
      <c r="AK26" s="640"/>
      <c r="AL26" s="609">
        <v>4.8</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6651382</v>
      </c>
      <c r="CS26" s="587"/>
      <c r="CT26" s="587"/>
      <c r="CU26" s="587"/>
      <c r="CV26" s="587"/>
      <c r="CW26" s="587"/>
      <c r="CX26" s="587"/>
      <c r="CY26" s="588"/>
      <c r="CZ26" s="589">
        <v>11</v>
      </c>
      <c r="DA26" s="607"/>
      <c r="DB26" s="607"/>
      <c r="DC26" s="608"/>
      <c r="DD26" s="592">
        <v>6089254</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3788845</v>
      </c>
      <c r="S27" s="587"/>
      <c r="T27" s="587"/>
      <c r="U27" s="587"/>
      <c r="V27" s="587"/>
      <c r="W27" s="587"/>
      <c r="X27" s="587"/>
      <c r="Y27" s="588"/>
      <c r="Z27" s="639">
        <v>6.1</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18108155</v>
      </c>
      <c r="BH27" s="587"/>
      <c r="BI27" s="587"/>
      <c r="BJ27" s="587"/>
      <c r="BK27" s="587"/>
      <c r="BL27" s="587"/>
      <c r="BM27" s="587"/>
      <c r="BN27" s="588"/>
      <c r="BO27" s="639">
        <v>100</v>
      </c>
      <c r="BP27" s="639"/>
      <c r="BQ27" s="639"/>
      <c r="BR27" s="639"/>
      <c r="BS27" s="592">
        <v>146822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11489948</v>
      </c>
      <c r="CS27" s="605"/>
      <c r="CT27" s="605"/>
      <c r="CU27" s="605"/>
      <c r="CV27" s="605"/>
      <c r="CW27" s="605"/>
      <c r="CX27" s="605"/>
      <c r="CY27" s="606"/>
      <c r="CZ27" s="589">
        <v>18.899999999999999</v>
      </c>
      <c r="DA27" s="607"/>
      <c r="DB27" s="607"/>
      <c r="DC27" s="608"/>
      <c r="DD27" s="592">
        <v>3364722</v>
      </c>
      <c r="DE27" s="605"/>
      <c r="DF27" s="605"/>
      <c r="DG27" s="605"/>
      <c r="DH27" s="605"/>
      <c r="DI27" s="605"/>
      <c r="DJ27" s="605"/>
      <c r="DK27" s="606"/>
      <c r="DL27" s="592">
        <v>3344555</v>
      </c>
      <c r="DM27" s="605"/>
      <c r="DN27" s="605"/>
      <c r="DO27" s="605"/>
      <c r="DP27" s="605"/>
      <c r="DQ27" s="605"/>
      <c r="DR27" s="605"/>
      <c r="DS27" s="605"/>
      <c r="DT27" s="605"/>
      <c r="DU27" s="605"/>
      <c r="DV27" s="606"/>
      <c r="DW27" s="609">
        <v>8.8000000000000007</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273678</v>
      </c>
      <c r="S28" s="587"/>
      <c r="T28" s="587"/>
      <c r="U28" s="587"/>
      <c r="V28" s="587"/>
      <c r="W28" s="587"/>
      <c r="X28" s="587"/>
      <c r="Y28" s="588"/>
      <c r="Z28" s="639">
        <v>0.4</v>
      </c>
      <c r="AA28" s="639"/>
      <c r="AB28" s="639"/>
      <c r="AC28" s="639"/>
      <c r="AD28" s="640">
        <v>51689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7683611</v>
      </c>
      <c r="CS28" s="587"/>
      <c r="CT28" s="587"/>
      <c r="CU28" s="587"/>
      <c r="CV28" s="587"/>
      <c r="CW28" s="587"/>
      <c r="CX28" s="587"/>
      <c r="CY28" s="588"/>
      <c r="CZ28" s="589">
        <v>12.7</v>
      </c>
      <c r="DA28" s="607"/>
      <c r="DB28" s="607"/>
      <c r="DC28" s="608"/>
      <c r="DD28" s="592">
        <v>7380084</v>
      </c>
      <c r="DE28" s="587"/>
      <c r="DF28" s="587"/>
      <c r="DG28" s="587"/>
      <c r="DH28" s="587"/>
      <c r="DI28" s="587"/>
      <c r="DJ28" s="587"/>
      <c r="DK28" s="588"/>
      <c r="DL28" s="592">
        <v>7380084</v>
      </c>
      <c r="DM28" s="587"/>
      <c r="DN28" s="587"/>
      <c r="DO28" s="587"/>
      <c r="DP28" s="587"/>
      <c r="DQ28" s="587"/>
      <c r="DR28" s="587"/>
      <c r="DS28" s="587"/>
      <c r="DT28" s="587"/>
      <c r="DU28" s="587"/>
      <c r="DV28" s="588"/>
      <c r="DW28" s="609">
        <v>19.3</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2309</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7682684</v>
      </c>
      <c r="CS29" s="605"/>
      <c r="CT29" s="605"/>
      <c r="CU29" s="605"/>
      <c r="CV29" s="605"/>
      <c r="CW29" s="605"/>
      <c r="CX29" s="605"/>
      <c r="CY29" s="606"/>
      <c r="CZ29" s="589">
        <v>12.7</v>
      </c>
      <c r="DA29" s="607"/>
      <c r="DB29" s="607"/>
      <c r="DC29" s="608"/>
      <c r="DD29" s="592">
        <v>7379157</v>
      </c>
      <c r="DE29" s="605"/>
      <c r="DF29" s="605"/>
      <c r="DG29" s="605"/>
      <c r="DH29" s="605"/>
      <c r="DI29" s="605"/>
      <c r="DJ29" s="605"/>
      <c r="DK29" s="606"/>
      <c r="DL29" s="592">
        <v>7379157</v>
      </c>
      <c r="DM29" s="605"/>
      <c r="DN29" s="605"/>
      <c r="DO29" s="605"/>
      <c r="DP29" s="605"/>
      <c r="DQ29" s="605"/>
      <c r="DR29" s="605"/>
      <c r="DS29" s="605"/>
      <c r="DT29" s="605"/>
      <c r="DU29" s="605"/>
      <c r="DV29" s="606"/>
      <c r="DW29" s="609">
        <v>19.3</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679938</v>
      </c>
      <c r="S30" s="587"/>
      <c r="T30" s="587"/>
      <c r="U30" s="587"/>
      <c r="V30" s="587"/>
      <c r="W30" s="587"/>
      <c r="X30" s="587"/>
      <c r="Y30" s="588"/>
      <c r="Z30" s="639">
        <v>1.1000000000000001</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98.7</v>
      </c>
      <c r="BH30" s="653"/>
      <c r="BI30" s="653"/>
      <c r="BJ30" s="653"/>
      <c r="BK30" s="653"/>
      <c r="BL30" s="653"/>
      <c r="BM30" s="654">
        <v>95</v>
      </c>
      <c r="BN30" s="653"/>
      <c r="BO30" s="653"/>
      <c r="BP30" s="653"/>
      <c r="BQ30" s="655"/>
      <c r="BR30" s="652">
        <v>98.6</v>
      </c>
      <c r="BS30" s="653"/>
      <c r="BT30" s="653"/>
      <c r="BU30" s="653"/>
      <c r="BV30" s="653"/>
      <c r="BW30" s="653"/>
      <c r="BX30" s="654">
        <v>94.2</v>
      </c>
      <c r="BY30" s="653"/>
      <c r="BZ30" s="653"/>
      <c r="CA30" s="653"/>
      <c r="CB30" s="655"/>
      <c r="CD30" s="658"/>
      <c r="CE30" s="659"/>
      <c r="CF30" s="623" t="s">
        <v>292</v>
      </c>
      <c r="CG30" s="620"/>
      <c r="CH30" s="620"/>
      <c r="CI30" s="620"/>
      <c r="CJ30" s="620"/>
      <c r="CK30" s="620"/>
      <c r="CL30" s="620"/>
      <c r="CM30" s="620"/>
      <c r="CN30" s="620"/>
      <c r="CO30" s="620"/>
      <c r="CP30" s="620"/>
      <c r="CQ30" s="621"/>
      <c r="CR30" s="586">
        <v>6826730</v>
      </c>
      <c r="CS30" s="587"/>
      <c r="CT30" s="587"/>
      <c r="CU30" s="587"/>
      <c r="CV30" s="587"/>
      <c r="CW30" s="587"/>
      <c r="CX30" s="587"/>
      <c r="CY30" s="588"/>
      <c r="CZ30" s="589">
        <v>11.2</v>
      </c>
      <c r="DA30" s="607"/>
      <c r="DB30" s="607"/>
      <c r="DC30" s="608"/>
      <c r="DD30" s="592">
        <v>6565943</v>
      </c>
      <c r="DE30" s="587"/>
      <c r="DF30" s="587"/>
      <c r="DG30" s="587"/>
      <c r="DH30" s="587"/>
      <c r="DI30" s="587"/>
      <c r="DJ30" s="587"/>
      <c r="DK30" s="588"/>
      <c r="DL30" s="592">
        <v>6565943</v>
      </c>
      <c r="DM30" s="587"/>
      <c r="DN30" s="587"/>
      <c r="DO30" s="587"/>
      <c r="DP30" s="587"/>
      <c r="DQ30" s="587"/>
      <c r="DR30" s="587"/>
      <c r="DS30" s="587"/>
      <c r="DT30" s="587"/>
      <c r="DU30" s="587"/>
      <c r="DV30" s="588"/>
      <c r="DW30" s="609">
        <v>17.2</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1406116</v>
      </c>
      <c r="S31" s="587"/>
      <c r="T31" s="587"/>
      <c r="U31" s="587"/>
      <c r="V31" s="587"/>
      <c r="W31" s="587"/>
      <c r="X31" s="587"/>
      <c r="Y31" s="588"/>
      <c r="Z31" s="639">
        <v>2.2999999999999998</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98.5</v>
      </c>
      <c r="BH31" s="605"/>
      <c r="BI31" s="605"/>
      <c r="BJ31" s="605"/>
      <c r="BK31" s="605"/>
      <c r="BL31" s="605"/>
      <c r="BM31" s="641">
        <v>94.8</v>
      </c>
      <c r="BN31" s="651"/>
      <c r="BO31" s="651"/>
      <c r="BP31" s="651"/>
      <c r="BQ31" s="615"/>
      <c r="BR31" s="650">
        <v>98.5</v>
      </c>
      <c r="BS31" s="605"/>
      <c r="BT31" s="605"/>
      <c r="BU31" s="605"/>
      <c r="BV31" s="605"/>
      <c r="BW31" s="605"/>
      <c r="BX31" s="641">
        <v>94.3</v>
      </c>
      <c r="BY31" s="651"/>
      <c r="BZ31" s="651"/>
      <c r="CA31" s="651"/>
      <c r="CB31" s="615"/>
      <c r="CD31" s="658"/>
      <c r="CE31" s="659"/>
      <c r="CF31" s="623" t="s">
        <v>296</v>
      </c>
      <c r="CG31" s="620"/>
      <c r="CH31" s="620"/>
      <c r="CI31" s="620"/>
      <c r="CJ31" s="620"/>
      <c r="CK31" s="620"/>
      <c r="CL31" s="620"/>
      <c r="CM31" s="620"/>
      <c r="CN31" s="620"/>
      <c r="CO31" s="620"/>
      <c r="CP31" s="620"/>
      <c r="CQ31" s="621"/>
      <c r="CR31" s="586">
        <v>855954</v>
      </c>
      <c r="CS31" s="605"/>
      <c r="CT31" s="605"/>
      <c r="CU31" s="605"/>
      <c r="CV31" s="605"/>
      <c r="CW31" s="605"/>
      <c r="CX31" s="605"/>
      <c r="CY31" s="606"/>
      <c r="CZ31" s="589">
        <v>1.4</v>
      </c>
      <c r="DA31" s="607"/>
      <c r="DB31" s="607"/>
      <c r="DC31" s="608"/>
      <c r="DD31" s="592">
        <v>813214</v>
      </c>
      <c r="DE31" s="605"/>
      <c r="DF31" s="605"/>
      <c r="DG31" s="605"/>
      <c r="DH31" s="605"/>
      <c r="DI31" s="605"/>
      <c r="DJ31" s="605"/>
      <c r="DK31" s="606"/>
      <c r="DL31" s="592">
        <v>813214</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2287416</v>
      </c>
      <c r="S32" s="587"/>
      <c r="T32" s="587"/>
      <c r="U32" s="587"/>
      <c r="V32" s="587"/>
      <c r="W32" s="587"/>
      <c r="X32" s="587"/>
      <c r="Y32" s="588"/>
      <c r="Z32" s="639">
        <v>3.7</v>
      </c>
      <c r="AA32" s="639"/>
      <c r="AB32" s="639"/>
      <c r="AC32" s="639"/>
      <c r="AD32" s="640">
        <v>2499</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98.7</v>
      </c>
      <c r="BH32" s="571"/>
      <c r="BI32" s="571"/>
      <c r="BJ32" s="571"/>
      <c r="BK32" s="571"/>
      <c r="BL32" s="571"/>
      <c r="BM32" s="634">
        <v>94.6</v>
      </c>
      <c r="BN32" s="571"/>
      <c r="BO32" s="571"/>
      <c r="BP32" s="571"/>
      <c r="BQ32" s="628"/>
      <c r="BR32" s="649">
        <v>98.6</v>
      </c>
      <c r="BS32" s="571"/>
      <c r="BT32" s="571"/>
      <c r="BU32" s="571"/>
      <c r="BV32" s="571"/>
      <c r="BW32" s="571"/>
      <c r="BX32" s="634">
        <v>93.3</v>
      </c>
      <c r="BY32" s="571"/>
      <c r="BZ32" s="571"/>
      <c r="CA32" s="571"/>
      <c r="CB32" s="628"/>
      <c r="CD32" s="660"/>
      <c r="CE32" s="661"/>
      <c r="CF32" s="623" t="s">
        <v>299</v>
      </c>
      <c r="CG32" s="620"/>
      <c r="CH32" s="620"/>
      <c r="CI32" s="620"/>
      <c r="CJ32" s="620"/>
      <c r="CK32" s="620"/>
      <c r="CL32" s="620"/>
      <c r="CM32" s="620"/>
      <c r="CN32" s="620"/>
      <c r="CO32" s="620"/>
      <c r="CP32" s="620"/>
      <c r="CQ32" s="621"/>
      <c r="CR32" s="586">
        <v>927</v>
      </c>
      <c r="CS32" s="587"/>
      <c r="CT32" s="587"/>
      <c r="CU32" s="587"/>
      <c r="CV32" s="587"/>
      <c r="CW32" s="587"/>
      <c r="CX32" s="587"/>
      <c r="CY32" s="588"/>
      <c r="CZ32" s="589">
        <v>0</v>
      </c>
      <c r="DA32" s="607"/>
      <c r="DB32" s="607"/>
      <c r="DC32" s="608"/>
      <c r="DD32" s="592">
        <v>927</v>
      </c>
      <c r="DE32" s="587"/>
      <c r="DF32" s="587"/>
      <c r="DG32" s="587"/>
      <c r="DH32" s="587"/>
      <c r="DI32" s="587"/>
      <c r="DJ32" s="587"/>
      <c r="DK32" s="588"/>
      <c r="DL32" s="592">
        <v>927</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3519600</v>
      </c>
      <c r="S33" s="587"/>
      <c r="T33" s="587"/>
      <c r="U33" s="587"/>
      <c r="V33" s="587"/>
      <c r="W33" s="587"/>
      <c r="X33" s="587"/>
      <c r="Y33" s="588"/>
      <c r="Z33" s="639">
        <v>5.7</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23387189</v>
      </c>
      <c r="CS33" s="605"/>
      <c r="CT33" s="605"/>
      <c r="CU33" s="605"/>
      <c r="CV33" s="605"/>
      <c r="CW33" s="605"/>
      <c r="CX33" s="605"/>
      <c r="CY33" s="606"/>
      <c r="CZ33" s="589">
        <v>38.5</v>
      </c>
      <c r="DA33" s="607"/>
      <c r="DB33" s="607"/>
      <c r="DC33" s="608"/>
      <c r="DD33" s="592">
        <v>18934888</v>
      </c>
      <c r="DE33" s="605"/>
      <c r="DF33" s="605"/>
      <c r="DG33" s="605"/>
      <c r="DH33" s="605"/>
      <c r="DI33" s="605"/>
      <c r="DJ33" s="605"/>
      <c r="DK33" s="606"/>
      <c r="DL33" s="592">
        <v>14864204</v>
      </c>
      <c r="DM33" s="605"/>
      <c r="DN33" s="605"/>
      <c r="DO33" s="605"/>
      <c r="DP33" s="605"/>
      <c r="DQ33" s="605"/>
      <c r="DR33" s="605"/>
      <c r="DS33" s="605"/>
      <c r="DT33" s="605"/>
      <c r="DU33" s="605"/>
      <c r="DV33" s="606"/>
      <c r="DW33" s="609">
        <v>38.9</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5947702</v>
      </c>
      <c r="CS34" s="587"/>
      <c r="CT34" s="587"/>
      <c r="CU34" s="587"/>
      <c r="CV34" s="587"/>
      <c r="CW34" s="587"/>
      <c r="CX34" s="587"/>
      <c r="CY34" s="588"/>
      <c r="CZ34" s="589">
        <v>9.8000000000000007</v>
      </c>
      <c r="DA34" s="607"/>
      <c r="DB34" s="607"/>
      <c r="DC34" s="608"/>
      <c r="DD34" s="592">
        <v>4759456</v>
      </c>
      <c r="DE34" s="587"/>
      <c r="DF34" s="587"/>
      <c r="DG34" s="587"/>
      <c r="DH34" s="587"/>
      <c r="DI34" s="587"/>
      <c r="DJ34" s="587"/>
      <c r="DK34" s="588"/>
      <c r="DL34" s="592">
        <v>4475156</v>
      </c>
      <c r="DM34" s="587"/>
      <c r="DN34" s="587"/>
      <c r="DO34" s="587"/>
      <c r="DP34" s="587"/>
      <c r="DQ34" s="587"/>
      <c r="DR34" s="587"/>
      <c r="DS34" s="587"/>
      <c r="DT34" s="587"/>
      <c r="DU34" s="587"/>
      <c r="DV34" s="588"/>
      <c r="DW34" s="609">
        <v>11.7</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1700000</v>
      </c>
      <c r="S35" s="587"/>
      <c r="T35" s="587"/>
      <c r="U35" s="587"/>
      <c r="V35" s="587"/>
      <c r="W35" s="587"/>
      <c r="X35" s="587"/>
      <c r="Y35" s="588"/>
      <c r="Z35" s="639">
        <v>2.7</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8065867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238046</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1050540</v>
      </c>
      <c r="CS35" s="605"/>
      <c r="CT35" s="605"/>
      <c r="CU35" s="605"/>
      <c r="CV35" s="605"/>
      <c r="CW35" s="605"/>
      <c r="CX35" s="605"/>
      <c r="CY35" s="606"/>
      <c r="CZ35" s="589">
        <v>1.7</v>
      </c>
      <c r="DA35" s="607"/>
      <c r="DB35" s="607"/>
      <c r="DC35" s="608"/>
      <c r="DD35" s="592">
        <v>851637</v>
      </c>
      <c r="DE35" s="605"/>
      <c r="DF35" s="605"/>
      <c r="DG35" s="605"/>
      <c r="DH35" s="605"/>
      <c r="DI35" s="605"/>
      <c r="DJ35" s="605"/>
      <c r="DK35" s="606"/>
      <c r="DL35" s="592">
        <v>851637</v>
      </c>
      <c r="DM35" s="605"/>
      <c r="DN35" s="605"/>
      <c r="DO35" s="605"/>
      <c r="DP35" s="605"/>
      <c r="DQ35" s="605"/>
      <c r="DR35" s="605"/>
      <c r="DS35" s="605"/>
      <c r="DT35" s="605"/>
      <c r="DU35" s="605"/>
      <c r="DV35" s="606"/>
      <c r="DW35" s="609">
        <v>2.2000000000000002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62050610</v>
      </c>
      <c r="S36" s="627"/>
      <c r="T36" s="627"/>
      <c r="U36" s="627"/>
      <c r="V36" s="627"/>
      <c r="W36" s="627"/>
      <c r="X36" s="627"/>
      <c r="Y36" s="630"/>
      <c r="Z36" s="631">
        <v>100</v>
      </c>
      <c r="AA36" s="631"/>
      <c r="AB36" s="631"/>
      <c r="AC36" s="631"/>
      <c r="AD36" s="632">
        <v>36495771</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1612325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-244429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5623634</v>
      </c>
      <c r="CS36" s="587"/>
      <c r="CT36" s="587"/>
      <c r="CU36" s="587"/>
      <c r="CV36" s="587"/>
      <c r="CW36" s="587"/>
      <c r="CX36" s="587"/>
      <c r="CY36" s="588"/>
      <c r="CZ36" s="589">
        <v>9.3000000000000007</v>
      </c>
      <c r="DA36" s="607"/>
      <c r="DB36" s="607"/>
      <c r="DC36" s="608"/>
      <c r="DD36" s="592">
        <v>4929918</v>
      </c>
      <c r="DE36" s="587"/>
      <c r="DF36" s="587"/>
      <c r="DG36" s="587"/>
      <c r="DH36" s="587"/>
      <c r="DI36" s="587"/>
      <c r="DJ36" s="587"/>
      <c r="DK36" s="588"/>
      <c r="DL36" s="592">
        <v>4077224</v>
      </c>
      <c r="DM36" s="587"/>
      <c r="DN36" s="587"/>
      <c r="DO36" s="587"/>
      <c r="DP36" s="587"/>
      <c r="DQ36" s="587"/>
      <c r="DR36" s="587"/>
      <c r="DS36" s="587"/>
      <c r="DT36" s="587"/>
      <c r="DU36" s="587"/>
      <c r="DV36" s="588"/>
      <c r="DW36" s="609">
        <v>10.7</v>
      </c>
      <c r="DX36" s="610"/>
      <c r="DY36" s="610"/>
      <c r="DZ36" s="610"/>
      <c r="EA36" s="610"/>
      <c r="EB36" s="610"/>
      <c r="EC36" s="611"/>
    </row>
    <row r="37" spans="2:133" ht="11.25" customHeight="1">
      <c r="AQ37" s="612" t="s">
        <v>314</v>
      </c>
      <c r="AR37" s="613"/>
      <c r="AS37" s="613"/>
      <c r="AT37" s="613"/>
      <c r="AU37" s="613"/>
      <c r="AV37" s="613"/>
      <c r="AW37" s="613"/>
      <c r="AX37" s="613"/>
      <c r="AY37" s="614"/>
      <c r="AZ37" s="586">
        <v>271545</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23446</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2509270</v>
      </c>
      <c r="CS37" s="605"/>
      <c r="CT37" s="605"/>
      <c r="CU37" s="605"/>
      <c r="CV37" s="605"/>
      <c r="CW37" s="605"/>
      <c r="CX37" s="605"/>
      <c r="CY37" s="606"/>
      <c r="CZ37" s="589">
        <v>4.0999999999999996</v>
      </c>
      <c r="DA37" s="607"/>
      <c r="DB37" s="607"/>
      <c r="DC37" s="608"/>
      <c r="DD37" s="592">
        <v>2437099</v>
      </c>
      <c r="DE37" s="605"/>
      <c r="DF37" s="605"/>
      <c r="DG37" s="605"/>
      <c r="DH37" s="605"/>
      <c r="DI37" s="605"/>
      <c r="DJ37" s="605"/>
      <c r="DK37" s="606"/>
      <c r="DL37" s="592">
        <v>2325030</v>
      </c>
      <c r="DM37" s="605"/>
      <c r="DN37" s="605"/>
      <c r="DO37" s="605"/>
      <c r="DP37" s="605"/>
      <c r="DQ37" s="605"/>
      <c r="DR37" s="605"/>
      <c r="DS37" s="605"/>
      <c r="DT37" s="605"/>
      <c r="DU37" s="605"/>
      <c r="DV37" s="606"/>
      <c r="DW37" s="609">
        <v>6.1</v>
      </c>
      <c r="DX37" s="610"/>
      <c r="DY37" s="610"/>
      <c r="DZ37" s="610"/>
      <c r="EA37" s="610"/>
      <c r="EB37" s="610"/>
      <c r="EC37" s="611"/>
    </row>
    <row r="38" spans="2:133" ht="11.25" customHeight="1">
      <c r="AQ38" s="612" t="s">
        <v>317</v>
      </c>
      <c r="AR38" s="613"/>
      <c r="AS38" s="613"/>
      <c r="AT38" s="613"/>
      <c r="AU38" s="613"/>
      <c r="AV38" s="613"/>
      <c r="AW38" s="613"/>
      <c r="AX38" s="613"/>
      <c r="AY38" s="614"/>
      <c r="AZ38" s="586">
        <v>244916</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37851</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7470590</v>
      </c>
      <c r="CS38" s="587"/>
      <c r="CT38" s="587"/>
      <c r="CU38" s="587"/>
      <c r="CV38" s="587"/>
      <c r="CW38" s="587"/>
      <c r="CX38" s="587"/>
      <c r="CY38" s="588"/>
      <c r="CZ38" s="589">
        <v>12.3</v>
      </c>
      <c r="DA38" s="607"/>
      <c r="DB38" s="607"/>
      <c r="DC38" s="608"/>
      <c r="DD38" s="592">
        <v>6639094</v>
      </c>
      <c r="DE38" s="587"/>
      <c r="DF38" s="587"/>
      <c r="DG38" s="587"/>
      <c r="DH38" s="587"/>
      <c r="DI38" s="587"/>
      <c r="DJ38" s="587"/>
      <c r="DK38" s="588"/>
      <c r="DL38" s="592">
        <v>5459179</v>
      </c>
      <c r="DM38" s="587"/>
      <c r="DN38" s="587"/>
      <c r="DO38" s="587"/>
      <c r="DP38" s="587"/>
      <c r="DQ38" s="587"/>
      <c r="DR38" s="587"/>
      <c r="DS38" s="587"/>
      <c r="DT38" s="587"/>
      <c r="DU38" s="587"/>
      <c r="DV38" s="588"/>
      <c r="DW38" s="609">
        <v>14.3</v>
      </c>
      <c r="DX38" s="610"/>
      <c r="DY38" s="610"/>
      <c r="DZ38" s="610"/>
      <c r="EA38" s="610"/>
      <c r="EB38" s="610"/>
      <c r="EC38" s="611"/>
    </row>
    <row r="39" spans="2:133" ht="11.25" customHeight="1">
      <c r="AQ39" s="612" t="s">
        <v>320</v>
      </c>
      <c r="AR39" s="613"/>
      <c r="AS39" s="613"/>
      <c r="AT39" s="613"/>
      <c r="AU39" s="613"/>
      <c r="AV39" s="613"/>
      <c r="AW39" s="613"/>
      <c r="AX39" s="613"/>
      <c r="AY39" s="614"/>
      <c r="AZ39" s="586">
        <v>176311</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99</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1762966</v>
      </c>
      <c r="CS39" s="605"/>
      <c r="CT39" s="605"/>
      <c r="CU39" s="605"/>
      <c r="CV39" s="605"/>
      <c r="CW39" s="605"/>
      <c r="CX39" s="605"/>
      <c r="CY39" s="606"/>
      <c r="CZ39" s="589">
        <v>2.9</v>
      </c>
      <c r="DA39" s="607"/>
      <c r="DB39" s="607"/>
      <c r="DC39" s="608"/>
      <c r="DD39" s="592">
        <v>1751954</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1259675</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94</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1531757</v>
      </c>
      <c r="CS40" s="587"/>
      <c r="CT40" s="587"/>
      <c r="CU40" s="587"/>
      <c r="CV40" s="587"/>
      <c r="CW40" s="587"/>
      <c r="CX40" s="587"/>
      <c r="CY40" s="588"/>
      <c r="CZ40" s="589">
        <v>2.5</v>
      </c>
      <c r="DA40" s="607"/>
      <c r="DB40" s="607"/>
      <c r="DC40" s="608"/>
      <c r="DD40" s="592">
        <v>2829</v>
      </c>
      <c r="DE40" s="587"/>
      <c r="DF40" s="587"/>
      <c r="DG40" s="587"/>
      <c r="DH40" s="587"/>
      <c r="DI40" s="587"/>
      <c r="DJ40" s="587"/>
      <c r="DK40" s="588"/>
      <c r="DL40" s="592">
        <v>1008</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4501095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335</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7665371</v>
      </c>
      <c r="CS42" s="587"/>
      <c r="CT42" s="587"/>
      <c r="CU42" s="587"/>
      <c r="CV42" s="587"/>
      <c r="CW42" s="587"/>
      <c r="CX42" s="587"/>
      <c r="CY42" s="588"/>
      <c r="CZ42" s="589">
        <v>12.6</v>
      </c>
      <c r="DA42" s="590"/>
      <c r="DB42" s="590"/>
      <c r="DC42" s="591"/>
      <c r="DD42" s="592">
        <v>3108963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142951</v>
      </c>
      <c r="CS43" s="605"/>
      <c r="CT43" s="605"/>
      <c r="CU43" s="605"/>
      <c r="CV43" s="605"/>
      <c r="CW43" s="605"/>
      <c r="CX43" s="605"/>
      <c r="CY43" s="606"/>
      <c r="CZ43" s="589">
        <v>0.2</v>
      </c>
      <c r="DA43" s="607"/>
      <c r="DB43" s="607"/>
      <c r="DC43" s="608"/>
      <c r="DD43" s="592">
        <v>129213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7496377</v>
      </c>
      <c r="CS44" s="587"/>
      <c r="CT44" s="587"/>
      <c r="CU44" s="587"/>
      <c r="CV44" s="587"/>
      <c r="CW44" s="587"/>
      <c r="CX44" s="587"/>
      <c r="CY44" s="588"/>
      <c r="CZ44" s="589">
        <v>12.3</v>
      </c>
      <c r="DA44" s="590"/>
      <c r="DB44" s="590"/>
      <c r="DC44" s="591"/>
      <c r="DD44" s="592">
        <v>3002180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2774212</v>
      </c>
      <c r="CS45" s="605"/>
      <c r="CT45" s="605"/>
      <c r="CU45" s="605"/>
      <c r="CV45" s="605"/>
      <c r="CW45" s="605"/>
      <c r="CX45" s="605"/>
      <c r="CY45" s="606"/>
      <c r="CZ45" s="589">
        <v>4.5999999999999996</v>
      </c>
      <c r="DA45" s="607"/>
      <c r="DB45" s="607"/>
      <c r="DC45" s="608"/>
      <c r="DD45" s="592">
        <v>237323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4553173</v>
      </c>
      <c r="CS46" s="587"/>
      <c r="CT46" s="587"/>
      <c r="CU46" s="587"/>
      <c r="CV46" s="587"/>
      <c r="CW46" s="587"/>
      <c r="CX46" s="587"/>
      <c r="CY46" s="588"/>
      <c r="CZ46" s="589">
        <v>7.5</v>
      </c>
      <c r="DA46" s="590"/>
      <c r="DB46" s="590"/>
      <c r="DC46" s="591"/>
      <c r="DD46" s="592">
        <v>2689774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168994</v>
      </c>
      <c r="CS47" s="605"/>
      <c r="CT47" s="605"/>
      <c r="CU47" s="605"/>
      <c r="CV47" s="605"/>
      <c r="CW47" s="605"/>
      <c r="CX47" s="605"/>
      <c r="CY47" s="606"/>
      <c r="CZ47" s="589">
        <v>0.3</v>
      </c>
      <c r="DA47" s="607"/>
      <c r="DB47" s="607"/>
      <c r="DC47" s="608"/>
      <c r="DD47" s="592">
        <v>106783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60704117</v>
      </c>
      <c r="CS49" s="571"/>
      <c r="CT49" s="571"/>
      <c r="CU49" s="571"/>
      <c r="CV49" s="571"/>
      <c r="CW49" s="571"/>
      <c r="CX49" s="571"/>
      <c r="CY49" s="572"/>
      <c r="CZ49" s="573">
        <v>100</v>
      </c>
      <c r="DA49" s="574"/>
      <c r="DB49" s="574"/>
      <c r="DC49" s="575"/>
      <c r="DD49" s="576">
        <v>42582078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3" zoomScale="70" zoomScaleNormal="70" zoomScaleSheetLayoutView="70" workbookViewId="0">
      <selection activeCell="AZ43" sqref="AZ43:BD4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552</v>
      </c>
      <c r="C7" s="1045"/>
      <c r="D7" s="1045"/>
      <c r="E7" s="1045"/>
      <c r="F7" s="1045"/>
      <c r="G7" s="1045"/>
      <c r="H7" s="1045"/>
      <c r="I7" s="1045"/>
      <c r="J7" s="1045"/>
      <c r="K7" s="1045"/>
      <c r="L7" s="1045"/>
      <c r="M7" s="1045"/>
      <c r="N7" s="1045"/>
      <c r="O7" s="1045"/>
      <c r="P7" s="1046"/>
      <c r="Q7" s="1098">
        <v>62052</v>
      </c>
      <c r="R7" s="1099"/>
      <c r="S7" s="1099"/>
      <c r="T7" s="1099"/>
      <c r="U7" s="1099"/>
      <c r="V7" s="1099">
        <v>60706</v>
      </c>
      <c r="W7" s="1099"/>
      <c r="X7" s="1099"/>
      <c r="Y7" s="1099"/>
      <c r="Z7" s="1099"/>
      <c r="AA7" s="1099">
        <v>1346</v>
      </c>
      <c r="AB7" s="1099"/>
      <c r="AC7" s="1099"/>
      <c r="AD7" s="1099"/>
      <c r="AE7" s="1100"/>
      <c r="AF7" s="1101">
        <v>1045</v>
      </c>
      <c r="AG7" s="1102"/>
      <c r="AH7" s="1102"/>
      <c r="AI7" s="1102"/>
      <c r="AJ7" s="1103"/>
      <c r="AK7" s="1085">
        <v>675</v>
      </c>
      <c r="AL7" s="1086"/>
      <c r="AM7" s="1086"/>
      <c r="AN7" s="1086"/>
      <c r="AO7" s="1086"/>
      <c r="AP7" s="1086">
        <v>58239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541</v>
      </c>
      <c r="BT7" s="1090"/>
      <c r="BU7" s="1090"/>
      <c r="BV7" s="1090"/>
      <c r="BW7" s="1090"/>
      <c r="BX7" s="1090"/>
      <c r="BY7" s="1090"/>
      <c r="BZ7" s="1090"/>
      <c r="CA7" s="1090"/>
      <c r="CB7" s="1090"/>
      <c r="CC7" s="1090"/>
      <c r="CD7" s="1090"/>
      <c r="CE7" s="1090"/>
      <c r="CF7" s="1090"/>
      <c r="CG7" s="1091"/>
      <c r="CH7" s="1082">
        <v>-44</v>
      </c>
      <c r="CI7" s="1083"/>
      <c r="CJ7" s="1083"/>
      <c r="CK7" s="1083"/>
      <c r="CL7" s="1084"/>
      <c r="CM7" s="1082">
        <v>-25</v>
      </c>
      <c r="CN7" s="1083"/>
      <c r="CO7" s="1083"/>
      <c r="CP7" s="1083"/>
      <c r="CQ7" s="1084"/>
      <c r="CR7" s="1082">
        <v>5</v>
      </c>
      <c r="CS7" s="1083"/>
      <c r="CT7" s="1083"/>
      <c r="CU7" s="1083"/>
      <c r="CV7" s="1084"/>
      <c r="CW7" s="1082">
        <v>3</v>
      </c>
      <c r="CX7" s="1083"/>
      <c r="CY7" s="1083"/>
      <c r="CZ7" s="1083"/>
      <c r="DA7" s="1084"/>
      <c r="DB7" s="1082" t="s">
        <v>542</v>
      </c>
      <c r="DC7" s="1083"/>
      <c r="DD7" s="1083"/>
      <c r="DE7" s="1083"/>
      <c r="DF7" s="1084"/>
      <c r="DG7" s="1082" t="s">
        <v>542</v>
      </c>
      <c r="DH7" s="1083"/>
      <c r="DI7" s="1083"/>
      <c r="DJ7" s="1083"/>
      <c r="DK7" s="1084"/>
      <c r="DL7" s="1082" t="s">
        <v>542</v>
      </c>
      <c r="DM7" s="1083"/>
      <c r="DN7" s="1083"/>
      <c r="DO7" s="1083"/>
      <c r="DP7" s="1084"/>
      <c r="DQ7" s="1082" t="s">
        <v>542</v>
      </c>
      <c r="DR7" s="1083"/>
      <c r="DS7" s="1083"/>
      <c r="DT7" s="1083"/>
      <c r="DU7" s="1084"/>
      <c r="DV7" s="1109"/>
      <c r="DW7" s="1110"/>
      <c r="DX7" s="1110"/>
      <c r="DY7" s="1110"/>
      <c r="DZ7" s="1111"/>
      <c r="EA7" s="205"/>
    </row>
    <row r="8" spans="1:131" s="206" customFormat="1" ht="26.25" customHeight="1">
      <c r="A8" s="212">
        <v>2</v>
      </c>
      <c r="B8" s="1031" t="s">
        <v>553</v>
      </c>
      <c r="C8" s="1032"/>
      <c r="D8" s="1032"/>
      <c r="E8" s="1032"/>
      <c r="F8" s="1032"/>
      <c r="G8" s="1032"/>
      <c r="H8" s="1032"/>
      <c r="I8" s="1032"/>
      <c r="J8" s="1032"/>
      <c r="K8" s="1032"/>
      <c r="L8" s="1032"/>
      <c r="M8" s="1032"/>
      <c r="N8" s="1032"/>
      <c r="O8" s="1032"/>
      <c r="P8" s="1033"/>
      <c r="Q8" s="1037">
        <v>6</v>
      </c>
      <c r="R8" s="1038"/>
      <c r="S8" s="1038"/>
      <c r="T8" s="1038"/>
      <c r="U8" s="1038"/>
      <c r="V8" s="1038">
        <v>6</v>
      </c>
      <c r="W8" s="1038"/>
      <c r="X8" s="1038"/>
      <c r="Y8" s="1038"/>
      <c r="Z8" s="1038"/>
      <c r="AA8" s="1038" t="s">
        <v>554</v>
      </c>
      <c r="AB8" s="1038"/>
      <c r="AC8" s="1038"/>
      <c r="AD8" s="1038"/>
      <c r="AE8" s="1039"/>
      <c r="AF8" s="1013" t="s">
        <v>555</v>
      </c>
      <c r="AG8" s="1014"/>
      <c r="AH8" s="1014"/>
      <c r="AI8" s="1014"/>
      <c r="AJ8" s="1015"/>
      <c r="AK8" s="1080">
        <v>4</v>
      </c>
      <c r="AL8" s="1081"/>
      <c r="AM8" s="1081"/>
      <c r="AN8" s="1081"/>
      <c r="AO8" s="1081"/>
      <c r="AP8" s="1081" t="s">
        <v>554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543</v>
      </c>
      <c r="BS8" s="1008" t="s">
        <v>544</v>
      </c>
      <c r="BT8" s="1009"/>
      <c r="BU8" s="1009"/>
      <c r="BV8" s="1009"/>
      <c r="BW8" s="1009"/>
      <c r="BX8" s="1009"/>
      <c r="BY8" s="1009"/>
      <c r="BZ8" s="1009"/>
      <c r="CA8" s="1009"/>
      <c r="CB8" s="1009"/>
      <c r="CC8" s="1009"/>
      <c r="CD8" s="1009"/>
      <c r="CE8" s="1009"/>
      <c r="CF8" s="1009"/>
      <c r="CG8" s="1010"/>
      <c r="CH8" s="983">
        <v>6</v>
      </c>
      <c r="CI8" s="984"/>
      <c r="CJ8" s="984"/>
      <c r="CK8" s="984"/>
      <c r="CL8" s="985"/>
      <c r="CM8" s="983">
        <v>748</v>
      </c>
      <c r="CN8" s="984"/>
      <c r="CO8" s="984"/>
      <c r="CP8" s="984"/>
      <c r="CQ8" s="985"/>
      <c r="CR8" s="983">
        <v>10</v>
      </c>
      <c r="CS8" s="984"/>
      <c r="CT8" s="984"/>
      <c r="CU8" s="984"/>
      <c r="CV8" s="985"/>
      <c r="CW8" s="983">
        <v>43</v>
      </c>
      <c r="CX8" s="984"/>
      <c r="CY8" s="984"/>
      <c r="CZ8" s="984"/>
      <c r="DA8" s="985"/>
      <c r="DB8" s="983">
        <v>272</v>
      </c>
      <c r="DC8" s="984"/>
      <c r="DD8" s="984"/>
      <c r="DE8" s="984"/>
      <c r="DF8" s="985"/>
      <c r="DG8" s="983">
        <v>3209</v>
      </c>
      <c r="DH8" s="984"/>
      <c r="DI8" s="984"/>
      <c r="DJ8" s="984"/>
      <c r="DK8" s="985"/>
      <c r="DL8" s="983" t="s">
        <v>542</v>
      </c>
      <c r="DM8" s="984"/>
      <c r="DN8" s="984"/>
      <c r="DO8" s="984"/>
      <c r="DP8" s="985"/>
      <c r="DQ8" s="983">
        <v>133</v>
      </c>
      <c r="DR8" s="984"/>
      <c r="DS8" s="984"/>
      <c r="DT8" s="984"/>
      <c r="DU8" s="985"/>
      <c r="DV8" s="986"/>
      <c r="DW8" s="987"/>
      <c r="DX8" s="987"/>
      <c r="DY8" s="987"/>
      <c r="DZ8" s="988"/>
      <c r="EA8" s="205"/>
    </row>
    <row r="9" spans="1:131" s="206" customFormat="1" ht="26.25" customHeight="1">
      <c r="A9" s="212">
        <v>3</v>
      </c>
      <c r="B9" s="1031" t="s">
        <v>556</v>
      </c>
      <c r="C9" s="1032"/>
      <c r="D9" s="1032"/>
      <c r="E9" s="1032"/>
      <c r="F9" s="1032"/>
      <c r="G9" s="1032"/>
      <c r="H9" s="1032"/>
      <c r="I9" s="1032"/>
      <c r="J9" s="1032"/>
      <c r="K9" s="1032"/>
      <c r="L9" s="1032"/>
      <c r="M9" s="1032"/>
      <c r="N9" s="1032"/>
      <c r="O9" s="1032"/>
      <c r="P9" s="1033"/>
      <c r="Q9" s="1037">
        <v>6</v>
      </c>
      <c r="R9" s="1038"/>
      <c r="S9" s="1038"/>
      <c r="T9" s="1038"/>
      <c r="U9" s="1038"/>
      <c r="V9" s="1038">
        <v>6</v>
      </c>
      <c r="W9" s="1038"/>
      <c r="X9" s="1038"/>
      <c r="Y9" s="1038"/>
      <c r="Z9" s="1038"/>
      <c r="AA9" s="1038">
        <v>0</v>
      </c>
      <c r="AB9" s="1038"/>
      <c r="AC9" s="1038"/>
      <c r="AD9" s="1038"/>
      <c r="AE9" s="1039"/>
      <c r="AF9" s="1013">
        <v>0</v>
      </c>
      <c r="AG9" s="1014"/>
      <c r="AH9" s="1014"/>
      <c r="AI9" s="1014"/>
      <c r="AJ9" s="1015"/>
      <c r="AK9" s="1080">
        <v>1</v>
      </c>
      <c r="AL9" s="1081"/>
      <c r="AM9" s="1081"/>
      <c r="AN9" s="1081"/>
      <c r="AO9" s="1081"/>
      <c r="AP9" s="1081" t="s">
        <v>554</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545</v>
      </c>
      <c r="BT9" s="1009"/>
      <c r="BU9" s="1009"/>
      <c r="BV9" s="1009"/>
      <c r="BW9" s="1009"/>
      <c r="BX9" s="1009"/>
      <c r="BY9" s="1009"/>
      <c r="BZ9" s="1009"/>
      <c r="CA9" s="1009"/>
      <c r="CB9" s="1009"/>
      <c r="CC9" s="1009"/>
      <c r="CD9" s="1009"/>
      <c r="CE9" s="1009"/>
      <c r="CF9" s="1009"/>
      <c r="CG9" s="1010"/>
      <c r="CH9" s="983">
        <v>-5</v>
      </c>
      <c r="CI9" s="984"/>
      <c r="CJ9" s="984"/>
      <c r="CK9" s="984"/>
      <c r="CL9" s="985"/>
      <c r="CM9" s="983">
        <v>8</v>
      </c>
      <c r="CN9" s="984"/>
      <c r="CO9" s="984"/>
      <c r="CP9" s="984"/>
      <c r="CQ9" s="985"/>
      <c r="CR9" s="983">
        <v>3</v>
      </c>
      <c r="CS9" s="984"/>
      <c r="CT9" s="984"/>
      <c r="CU9" s="984"/>
      <c r="CV9" s="985"/>
      <c r="CW9" s="983" t="s">
        <v>542</v>
      </c>
      <c r="CX9" s="984"/>
      <c r="CY9" s="984"/>
      <c r="CZ9" s="984"/>
      <c r="DA9" s="985"/>
      <c r="DB9" s="983" t="s">
        <v>542</v>
      </c>
      <c r="DC9" s="984"/>
      <c r="DD9" s="984"/>
      <c r="DE9" s="984"/>
      <c r="DF9" s="985"/>
      <c r="DG9" s="983" t="s">
        <v>542</v>
      </c>
      <c r="DH9" s="984"/>
      <c r="DI9" s="984"/>
      <c r="DJ9" s="984"/>
      <c r="DK9" s="985"/>
      <c r="DL9" s="983" t="s">
        <v>542</v>
      </c>
      <c r="DM9" s="984"/>
      <c r="DN9" s="984"/>
      <c r="DO9" s="984"/>
      <c r="DP9" s="985"/>
      <c r="DQ9" s="983" t="s">
        <v>542</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546</v>
      </c>
      <c r="BT10" s="1009"/>
      <c r="BU10" s="1009"/>
      <c r="BV10" s="1009"/>
      <c r="BW10" s="1009"/>
      <c r="BX10" s="1009"/>
      <c r="BY10" s="1009"/>
      <c r="BZ10" s="1009"/>
      <c r="CA10" s="1009"/>
      <c r="CB10" s="1009"/>
      <c r="CC10" s="1009"/>
      <c r="CD10" s="1009"/>
      <c r="CE10" s="1009"/>
      <c r="CF10" s="1009"/>
      <c r="CG10" s="1010"/>
      <c r="CH10" s="983">
        <v>0</v>
      </c>
      <c r="CI10" s="984"/>
      <c r="CJ10" s="984"/>
      <c r="CK10" s="984"/>
      <c r="CL10" s="985"/>
      <c r="CM10" s="983">
        <v>13</v>
      </c>
      <c r="CN10" s="984"/>
      <c r="CO10" s="984"/>
      <c r="CP10" s="984"/>
      <c r="CQ10" s="985"/>
      <c r="CR10" s="983">
        <v>12</v>
      </c>
      <c r="CS10" s="984"/>
      <c r="CT10" s="984"/>
      <c r="CU10" s="984"/>
      <c r="CV10" s="985"/>
      <c r="CW10" s="983">
        <v>2</v>
      </c>
      <c r="CX10" s="984"/>
      <c r="CY10" s="984"/>
      <c r="CZ10" s="984"/>
      <c r="DA10" s="985"/>
      <c r="DB10" s="983" t="s">
        <v>542</v>
      </c>
      <c r="DC10" s="984"/>
      <c r="DD10" s="984"/>
      <c r="DE10" s="984"/>
      <c r="DF10" s="985"/>
      <c r="DG10" s="983" t="s">
        <v>542</v>
      </c>
      <c r="DH10" s="984"/>
      <c r="DI10" s="984"/>
      <c r="DJ10" s="984"/>
      <c r="DK10" s="985"/>
      <c r="DL10" s="983" t="s">
        <v>542</v>
      </c>
      <c r="DM10" s="984"/>
      <c r="DN10" s="984"/>
      <c r="DO10" s="984"/>
      <c r="DP10" s="985"/>
      <c r="DQ10" s="983" t="s">
        <v>542</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547</v>
      </c>
      <c r="BT11" s="1009"/>
      <c r="BU11" s="1009"/>
      <c r="BV11" s="1009"/>
      <c r="BW11" s="1009"/>
      <c r="BX11" s="1009"/>
      <c r="BY11" s="1009"/>
      <c r="BZ11" s="1009"/>
      <c r="CA11" s="1009"/>
      <c r="CB11" s="1009"/>
      <c r="CC11" s="1009"/>
      <c r="CD11" s="1009"/>
      <c r="CE11" s="1009"/>
      <c r="CF11" s="1009"/>
      <c r="CG11" s="1010"/>
      <c r="CH11" s="983">
        <v>12</v>
      </c>
      <c r="CI11" s="984"/>
      <c r="CJ11" s="984"/>
      <c r="CK11" s="984"/>
      <c r="CL11" s="985"/>
      <c r="CM11" s="983">
        <v>302</v>
      </c>
      <c r="CN11" s="984"/>
      <c r="CO11" s="984"/>
      <c r="CP11" s="984"/>
      <c r="CQ11" s="985"/>
      <c r="CR11" s="983">
        <v>153</v>
      </c>
      <c r="CS11" s="984"/>
      <c r="CT11" s="984"/>
      <c r="CU11" s="984"/>
      <c r="CV11" s="985"/>
      <c r="CW11" s="983" t="s">
        <v>542</v>
      </c>
      <c r="CX11" s="984"/>
      <c r="CY11" s="984"/>
      <c r="CZ11" s="984"/>
      <c r="DA11" s="985"/>
      <c r="DB11" s="983" t="s">
        <v>542</v>
      </c>
      <c r="DC11" s="984"/>
      <c r="DD11" s="984"/>
      <c r="DE11" s="984"/>
      <c r="DF11" s="985"/>
      <c r="DG11" s="983" t="s">
        <v>542</v>
      </c>
      <c r="DH11" s="984"/>
      <c r="DI11" s="984"/>
      <c r="DJ11" s="984"/>
      <c r="DK11" s="985"/>
      <c r="DL11" s="983" t="s">
        <v>542</v>
      </c>
      <c r="DM11" s="984"/>
      <c r="DN11" s="984"/>
      <c r="DO11" s="984"/>
      <c r="DP11" s="985"/>
      <c r="DQ11" s="983" t="s">
        <v>542</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548</v>
      </c>
      <c r="BT12" s="1009"/>
      <c r="BU12" s="1009"/>
      <c r="BV12" s="1009"/>
      <c r="BW12" s="1009"/>
      <c r="BX12" s="1009"/>
      <c r="BY12" s="1009"/>
      <c r="BZ12" s="1009"/>
      <c r="CA12" s="1009"/>
      <c r="CB12" s="1009"/>
      <c r="CC12" s="1009"/>
      <c r="CD12" s="1009"/>
      <c r="CE12" s="1009"/>
      <c r="CF12" s="1009"/>
      <c r="CG12" s="1010"/>
      <c r="CH12" s="983">
        <v>1</v>
      </c>
      <c r="CI12" s="984"/>
      <c r="CJ12" s="984"/>
      <c r="CK12" s="984"/>
      <c r="CL12" s="985"/>
      <c r="CM12" s="983">
        <v>36</v>
      </c>
      <c r="CN12" s="984"/>
      <c r="CO12" s="984"/>
      <c r="CP12" s="984"/>
      <c r="CQ12" s="985"/>
      <c r="CR12" s="983">
        <v>10</v>
      </c>
      <c r="CS12" s="984"/>
      <c r="CT12" s="984"/>
      <c r="CU12" s="984"/>
      <c r="CV12" s="985"/>
      <c r="CW12" s="983" t="s">
        <v>542</v>
      </c>
      <c r="CX12" s="984"/>
      <c r="CY12" s="984"/>
      <c r="CZ12" s="984"/>
      <c r="DA12" s="985"/>
      <c r="DB12" s="983" t="s">
        <v>542</v>
      </c>
      <c r="DC12" s="984"/>
      <c r="DD12" s="984"/>
      <c r="DE12" s="984"/>
      <c r="DF12" s="985"/>
      <c r="DG12" s="983" t="s">
        <v>542</v>
      </c>
      <c r="DH12" s="984"/>
      <c r="DI12" s="984"/>
      <c r="DJ12" s="984"/>
      <c r="DK12" s="985"/>
      <c r="DL12" s="983" t="s">
        <v>542</v>
      </c>
      <c r="DM12" s="984"/>
      <c r="DN12" s="984"/>
      <c r="DO12" s="984"/>
      <c r="DP12" s="985"/>
      <c r="DQ12" s="983" t="s">
        <v>542</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549</v>
      </c>
      <c r="BT13" s="1009"/>
      <c r="BU13" s="1009"/>
      <c r="BV13" s="1009"/>
      <c r="BW13" s="1009"/>
      <c r="BX13" s="1009"/>
      <c r="BY13" s="1009"/>
      <c r="BZ13" s="1009"/>
      <c r="CA13" s="1009"/>
      <c r="CB13" s="1009"/>
      <c r="CC13" s="1009"/>
      <c r="CD13" s="1009"/>
      <c r="CE13" s="1009"/>
      <c r="CF13" s="1009"/>
      <c r="CG13" s="1010"/>
      <c r="CH13" s="983">
        <v>-57</v>
      </c>
      <c r="CI13" s="984"/>
      <c r="CJ13" s="984"/>
      <c r="CK13" s="984"/>
      <c r="CL13" s="985"/>
      <c r="CM13" s="983">
        <v>97</v>
      </c>
      <c r="CN13" s="984"/>
      <c r="CO13" s="984"/>
      <c r="CP13" s="984"/>
      <c r="CQ13" s="985"/>
      <c r="CR13" s="983">
        <v>55</v>
      </c>
      <c r="CS13" s="984"/>
      <c r="CT13" s="984"/>
      <c r="CU13" s="984"/>
      <c r="CV13" s="985"/>
      <c r="CW13" s="983">
        <v>68</v>
      </c>
      <c r="CX13" s="984"/>
      <c r="CY13" s="984"/>
      <c r="CZ13" s="984"/>
      <c r="DA13" s="985"/>
      <c r="DB13" s="983" t="s">
        <v>542</v>
      </c>
      <c r="DC13" s="984"/>
      <c r="DD13" s="984"/>
      <c r="DE13" s="984"/>
      <c r="DF13" s="985"/>
      <c r="DG13" s="983" t="s">
        <v>542</v>
      </c>
      <c r="DH13" s="984"/>
      <c r="DI13" s="984"/>
      <c r="DJ13" s="984"/>
      <c r="DK13" s="985"/>
      <c r="DL13" s="983" t="s">
        <v>542</v>
      </c>
      <c r="DM13" s="984"/>
      <c r="DN13" s="984"/>
      <c r="DO13" s="984"/>
      <c r="DP13" s="985"/>
      <c r="DQ13" s="983" t="s">
        <v>542</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550</v>
      </c>
      <c r="BT14" s="1009"/>
      <c r="BU14" s="1009"/>
      <c r="BV14" s="1009"/>
      <c r="BW14" s="1009"/>
      <c r="BX14" s="1009"/>
      <c r="BY14" s="1009"/>
      <c r="BZ14" s="1009"/>
      <c r="CA14" s="1009"/>
      <c r="CB14" s="1009"/>
      <c r="CC14" s="1009"/>
      <c r="CD14" s="1009"/>
      <c r="CE14" s="1009"/>
      <c r="CF14" s="1009"/>
      <c r="CG14" s="1010"/>
      <c r="CH14" s="983">
        <v>-11</v>
      </c>
      <c r="CI14" s="984"/>
      <c r="CJ14" s="984"/>
      <c r="CK14" s="984"/>
      <c r="CL14" s="985"/>
      <c r="CM14" s="983">
        <v>47</v>
      </c>
      <c r="CN14" s="984"/>
      <c r="CO14" s="984"/>
      <c r="CP14" s="984"/>
      <c r="CQ14" s="985"/>
      <c r="CR14" s="983">
        <v>90</v>
      </c>
      <c r="CS14" s="984"/>
      <c r="CT14" s="984"/>
      <c r="CU14" s="984"/>
      <c r="CV14" s="985"/>
      <c r="CW14" s="983">
        <v>91</v>
      </c>
      <c r="CX14" s="984"/>
      <c r="CY14" s="984"/>
      <c r="CZ14" s="984"/>
      <c r="DA14" s="985"/>
      <c r="DB14" s="983" t="s">
        <v>542</v>
      </c>
      <c r="DC14" s="984"/>
      <c r="DD14" s="984"/>
      <c r="DE14" s="984"/>
      <c r="DF14" s="985"/>
      <c r="DG14" s="983" t="s">
        <v>542</v>
      </c>
      <c r="DH14" s="984"/>
      <c r="DI14" s="984"/>
      <c r="DJ14" s="984"/>
      <c r="DK14" s="985"/>
      <c r="DL14" s="983" t="s">
        <v>542</v>
      </c>
      <c r="DM14" s="984"/>
      <c r="DN14" s="984"/>
      <c r="DO14" s="984"/>
      <c r="DP14" s="985"/>
      <c r="DQ14" s="983" t="s">
        <v>542</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551</v>
      </c>
      <c r="BT15" s="1009"/>
      <c r="BU15" s="1009"/>
      <c r="BV15" s="1009"/>
      <c r="BW15" s="1009"/>
      <c r="BX15" s="1009"/>
      <c r="BY15" s="1009"/>
      <c r="BZ15" s="1009"/>
      <c r="CA15" s="1009"/>
      <c r="CB15" s="1009"/>
      <c r="CC15" s="1009"/>
      <c r="CD15" s="1009"/>
      <c r="CE15" s="1009"/>
      <c r="CF15" s="1009"/>
      <c r="CG15" s="1010"/>
      <c r="CH15" s="983">
        <v>-2</v>
      </c>
      <c r="CI15" s="984"/>
      <c r="CJ15" s="984"/>
      <c r="CK15" s="984"/>
      <c r="CL15" s="985"/>
      <c r="CM15" s="983">
        <v>12088</v>
      </c>
      <c r="CN15" s="984"/>
      <c r="CO15" s="984"/>
      <c r="CP15" s="984"/>
      <c r="CQ15" s="985"/>
      <c r="CR15" s="983">
        <v>9</v>
      </c>
      <c r="CS15" s="984"/>
      <c r="CT15" s="984"/>
      <c r="CU15" s="984"/>
      <c r="CV15" s="985"/>
      <c r="CW15" s="983">
        <v>0</v>
      </c>
      <c r="CX15" s="984"/>
      <c r="CY15" s="984"/>
      <c r="CZ15" s="984"/>
      <c r="DA15" s="985"/>
      <c r="DB15" s="983" t="s">
        <v>542</v>
      </c>
      <c r="DC15" s="984"/>
      <c r="DD15" s="984"/>
      <c r="DE15" s="984"/>
      <c r="DF15" s="985"/>
      <c r="DG15" s="983" t="s">
        <v>542</v>
      </c>
      <c r="DH15" s="984"/>
      <c r="DI15" s="984"/>
      <c r="DJ15" s="984"/>
      <c r="DK15" s="985"/>
      <c r="DL15" s="983" t="s">
        <v>542</v>
      </c>
      <c r="DM15" s="984"/>
      <c r="DN15" s="984"/>
      <c r="DO15" s="984"/>
      <c r="DP15" s="985"/>
      <c r="DQ15" s="983" t="s">
        <v>542</v>
      </c>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62051</v>
      </c>
      <c r="R23" s="1063"/>
      <c r="S23" s="1063"/>
      <c r="T23" s="1063"/>
      <c r="U23" s="1063"/>
      <c r="V23" s="1063">
        <v>60704</v>
      </c>
      <c r="W23" s="1063"/>
      <c r="X23" s="1063"/>
      <c r="Y23" s="1063"/>
      <c r="Z23" s="1063"/>
      <c r="AA23" s="1063">
        <v>1346</v>
      </c>
      <c r="AB23" s="1063"/>
      <c r="AC23" s="1063"/>
      <c r="AD23" s="1063"/>
      <c r="AE23" s="1064"/>
      <c r="AF23" s="1065">
        <v>1045</v>
      </c>
      <c r="AG23" s="1063"/>
      <c r="AH23" s="1063"/>
      <c r="AI23" s="1063"/>
      <c r="AJ23" s="1066"/>
      <c r="AK23" s="1067"/>
      <c r="AL23" s="1068"/>
      <c r="AM23" s="1068"/>
      <c r="AN23" s="1068"/>
      <c r="AO23" s="1068"/>
      <c r="AP23" s="1063">
        <v>58239</v>
      </c>
      <c r="AQ23" s="1063"/>
      <c r="AR23" s="1063"/>
      <c r="AS23" s="1063"/>
      <c r="AT23" s="1063"/>
      <c r="AU23" s="1069"/>
      <c r="AV23" s="1069"/>
      <c r="AW23" s="1069"/>
      <c r="AX23" s="1069"/>
      <c r="AY23" s="1070"/>
      <c r="AZ23" s="1059" t="s">
        <v>555</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557</v>
      </c>
      <c r="C28" s="1045"/>
      <c r="D28" s="1045"/>
      <c r="E28" s="1045"/>
      <c r="F28" s="1045"/>
      <c r="G28" s="1045"/>
      <c r="H28" s="1045"/>
      <c r="I28" s="1045"/>
      <c r="J28" s="1045"/>
      <c r="K28" s="1045"/>
      <c r="L28" s="1045"/>
      <c r="M28" s="1045"/>
      <c r="N28" s="1045"/>
      <c r="O28" s="1045"/>
      <c r="P28" s="1046"/>
      <c r="Q28" s="1047">
        <v>18628</v>
      </c>
      <c r="R28" s="1048"/>
      <c r="S28" s="1048"/>
      <c r="T28" s="1048"/>
      <c r="U28" s="1048"/>
      <c r="V28" s="1048">
        <v>18390</v>
      </c>
      <c r="W28" s="1048"/>
      <c r="X28" s="1048"/>
      <c r="Y28" s="1048"/>
      <c r="Z28" s="1048"/>
      <c r="AA28" s="1048">
        <v>238</v>
      </c>
      <c r="AB28" s="1048"/>
      <c r="AC28" s="1048"/>
      <c r="AD28" s="1048"/>
      <c r="AE28" s="1049"/>
      <c r="AF28" s="1050">
        <v>238</v>
      </c>
      <c r="AG28" s="1048"/>
      <c r="AH28" s="1048"/>
      <c r="AI28" s="1048"/>
      <c r="AJ28" s="1051"/>
      <c r="AK28" s="1052">
        <v>1296</v>
      </c>
      <c r="AL28" s="1040"/>
      <c r="AM28" s="1040"/>
      <c r="AN28" s="1040"/>
      <c r="AO28" s="1040"/>
      <c r="AP28" s="1040" t="s">
        <v>542</v>
      </c>
      <c r="AQ28" s="1040"/>
      <c r="AR28" s="1040"/>
      <c r="AS28" s="1040"/>
      <c r="AT28" s="1040"/>
      <c r="AU28" s="1040" t="s">
        <v>542</v>
      </c>
      <c r="AV28" s="1040"/>
      <c r="AW28" s="1040"/>
      <c r="AX28" s="1040"/>
      <c r="AY28" s="1040"/>
      <c r="AZ28" s="1041" t="s">
        <v>542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378</v>
      </c>
      <c r="C29" s="1032"/>
      <c r="D29" s="1032"/>
      <c r="E29" s="1032"/>
      <c r="F29" s="1032"/>
      <c r="G29" s="1032"/>
      <c r="H29" s="1032"/>
      <c r="I29" s="1032"/>
      <c r="J29" s="1032"/>
      <c r="K29" s="1032"/>
      <c r="L29" s="1032"/>
      <c r="M29" s="1032"/>
      <c r="N29" s="1032"/>
      <c r="O29" s="1032"/>
      <c r="P29" s="1033"/>
      <c r="Q29" s="1037">
        <v>13225</v>
      </c>
      <c r="R29" s="1038"/>
      <c r="S29" s="1038"/>
      <c r="T29" s="1038"/>
      <c r="U29" s="1038"/>
      <c r="V29" s="1038">
        <v>13011</v>
      </c>
      <c r="W29" s="1038"/>
      <c r="X29" s="1038"/>
      <c r="Y29" s="1038"/>
      <c r="Z29" s="1038"/>
      <c r="AA29" s="1038">
        <v>214</v>
      </c>
      <c r="AB29" s="1038"/>
      <c r="AC29" s="1038"/>
      <c r="AD29" s="1038"/>
      <c r="AE29" s="1039"/>
      <c r="AF29" s="1013">
        <v>214</v>
      </c>
      <c r="AG29" s="1014"/>
      <c r="AH29" s="1014"/>
      <c r="AI29" s="1014"/>
      <c r="AJ29" s="1015"/>
      <c r="AK29" s="974">
        <v>1883</v>
      </c>
      <c r="AL29" s="965"/>
      <c r="AM29" s="965"/>
      <c r="AN29" s="965"/>
      <c r="AO29" s="965"/>
      <c r="AP29" s="965" t="s">
        <v>542</v>
      </c>
      <c r="AQ29" s="965"/>
      <c r="AR29" s="965"/>
      <c r="AS29" s="965"/>
      <c r="AT29" s="965"/>
      <c r="AU29" s="965" t="s">
        <v>542</v>
      </c>
      <c r="AV29" s="965"/>
      <c r="AW29" s="965"/>
      <c r="AX29" s="965"/>
      <c r="AY29" s="965"/>
      <c r="AZ29" s="965" t="s">
        <v>542</v>
      </c>
      <c r="BA29" s="965"/>
      <c r="BB29" s="965"/>
      <c r="BC29" s="965"/>
      <c r="BD29" s="965"/>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379</v>
      </c>
      <c r="C30" s="1032"/>
      <c r="D30" s="1032"/>
      <c r="E30" s="1032"/>
      <c r="F30" s="1032"/>
      <c r="G30" s="1032"/>
      <c r="H30" s="1032"/>
      <c r="I30" s="1032"/>
      <c r="J30" s="1032"/>
      <c r="K30" s="1032"/>
      <c r="L30" s="1032"/>
      <c r="M30" s="1032"/>
      <c r="N30" s="1032"/>
      <c r="O30" s="1032"/>
      <c r="P30" s="1033"/>
      <c r="Q30" s="1037">
        <v>2086</v>
      </c>
      <c r="R30" s="1038"/>
      <c r="S30" s="1038"/>
      <c r="T30" s="1038"/>
      <c r="U30" s="1038"/>
      <c r="V30" s="1038">
        <v>2024</v>
      </c>
      <c r="W30" s="1038"/>
      <c r="X30" s="1038"/>
      <c r="Y30" s="1038"/>
      <c r="Z30" s="1038"/>
      <c r="AA30" s="1038">
        <v>62</v>
      </c>
      <c r="AB30" s="1038"/>
      <c r="AC30" s="1038"/>
      <c r="AD30" s="1038"/>
      <c r="AE30" s="1039"/>
      <c r="AF30" s="1013">
        <v>62</v>
      </c>
      <c r="AG30" s="1014"/>
      <c r="AH30" s="1014"/>
      <c r="AI30" s="1014"/>
      <c r="AJ30" s="1015"/>
      <c r="AK30" s="974">
        <v>415</v>
      </c>
      <c r="AL30" s="965"/>
      <c r="AM30" s="965"/>
      <c r="AN30" s="965"/>
      <c r="AO30" s="965"/>
      <c r="AP30" s="965" t="s">
        <v>542</v>
      </c>
      <c r="AQ30" s="965"/>
      <c r="AR30" s="965"/>
      <c r="AS30" s="965"/>
      <c r="AT30" s="965"/>
      <c r="AU30" s="965" t="s">
        <v>542</v>
      </c>
      <c r="AV30" s="965"/>
      <c r="AW30" s="965"/>
      <c r="AX30" s="965"/>
      <c r="AY30" s="965"/>
      <c r="AZ30" s="965" t="s">
        <v>542</v>
      </c>
      <c r="BA30" s="965"/>
      <c r="BB30" s="965"/>
      <c r="BC30" s="965"/>
      <c r="BD30" s="965"/>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380</v>
      </c>
      <c r="C31" s="1032"/>
      <c r="D31" s="1032"/>
      <c r="E31" s="1032"/>
      <c r="F31" s="1032"/>
      <c r="G31" s="1032"/>
      <c r="H31" s="1032"/>
      <c r="I31" s="1032"/>
      <c r="J31" s="1032"/>
      <c r="K31" s="1032"/>
      <c r="L31" s="1032"/>
      <c r="M31" s="1032"/>
      <c r="N31" s="1032"/>
      <c r="O31" s="1032"/>
      <c r="P31" s="1033"/>
      <c r="Q31" s="1037">
        <v>18</v>
      </c>
      <c r="R31" s="1038"/>
      <c r="S31" s="1038"/>
      <c r="T31" s="1038"/>
      <c r="U31" s="1038"/>
      <c r="V31" s="1038">
        <v>12</v>
      </c>
      <c r="W31" s="1038"/>
      <c r="X31" s="1038"/>
      <c r="Y31" s="1038"/>
      <c r="Z31" s="1038"/>
      <c r="AA31" s="1038">
        <v>6</v>
      </c>
      <c r="AB31" s="1038"/>
      <c r="AC31" s="1038"/>
      <c r="AD31" s="1038"/>
      <c r="AE31" s="1039"/>
      <c r="AF31" s="1013">
        <v>6</v>
      </c>
      <c r="AG31" s="1014"/>
      <c r="AH31" s="1014"/>
      <c r="AI31" s="1014"/>
      <c r="AJ31" s="1015"/>
      <c r="AK31" s="974" t="s">
        <v>542</v>
      </c>
      <c r="AL31" s="965"/>
      <c r="AM31" s="965"/>
      <c r="AN31" s="965"/>
      <c r="AO31" s="965"/>
      <c r="AP31" s="965" t="s">
        <v>542</v>
      </c>
      <c r="AQ31" s="965"/>
      <c r="AR31" s="965"/>
      <c r="AS31" s="965"/>
      <c r="AT31" s="965"/>
      <c r="AU31" s="965" t="s">
        <v>542</v>
      </c>
      <c r="AV31" s="965"/>
      <c r="AW31" s="965"/>
      <c r="AX31" s="965"/>
      <c r="AY31" s="965"/>
      <c r="AZ31" s="965" t="s">
        <v>542</v>
      </c>
      <c r="BA31" s="965"/>
      <c r="BB31" s="965"/>
      <c r="BC31" s="965"/>
      <c r="BD31" s="965"/>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381</v>
      </c>
      <c r="C32" s="1032"/>
      <c r="D32" s="1032"/>
      <c r="E32" s="1032"/>
      <c r="F32" s="1032"/>
      <c r="G32" s="1032"/>
      <c r="H32" s="1032"/>
      <c r="I32" s="1032"/>
      <c r="J32" s="1032"/>
      <c r="K32" s="1032"/>
      <c r="L32" s="1032"/>
      <c r="M32" s="1032"/>
      <c r="N32" s="1032"/>
      <c r="O32" s="1032"/>
      <c r="P32" s="1033"/>
      <c r="Q32" s="1037">
        <v>2086</v>
      </c>
      <c r="R32" s="1038"/>
      <c r="S32" s="1038"/>
      <c r="T32" s="1038"/>
      <c r="U32" s="1038"/>
      <c r="V32" s="1038">
        <v>1813</v>
      </c>
      <c r="W32" s="1038"/>
      <c r="X32" s="1038"/>
      <c r="Y32" s="1038"/>
      <c r="Z32" s="1038"/>
      <c r="AA32" s="1038">
        <v>273</v>
      </c>
      <c r="AB32" s="1038"/>
      <c r="AC32" s="1038"/>
      <c r="AD32" s="1038"/>
      <c r="AE32" s="1039"/>
      <c r="AF32" s="1013">
        <v>1544</v>
      </c>
      <c r="AG32" s="1014"/>
      <c r="AH32" s="1014"/>
      <c r="AI32" s="1014"/>
      <c r="AJ32" s="1015"/>
      <c r="AK32" s="974">
        <v>149</v>
      </c>
      <c r="AL32" s="965"/>
      <c r="AM32" s="965"/>
      <c r="AN32" s="965"/>
      <c r="AO32" s="965"/>
      <c r="AP32" s="965">
        <v>4010</v>
      </c>
      <c r="AQ32" s="965"/>
      <c r="AR32" s="965"/>
      <c r="AS32" s="965"/>
      <c r="AT32" s="965"/>
      <c r="AU32" s="965">
        <v>217</v>
      </c>
      <c r="AV32" s="965"/>
      <c r="AW32" s="965"/>
      <c r="AX32" s="965"/>
      <c r="AY32" s="965"/>
      <c r="AZ32" s="1036" t="s">
        <v>542</v>
      </c>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383</v>
      </c>
      <c r="C33" s="1032"/>
      <c r="D33" s="1032"/>
      <c r="E33" s="1032"/>
      <c r="F33" s="1032"/>
      <c r="G33" s="1032"/>
      <c r="H33" s="1032"/>
      <c r="I33" s="1032"/>
      <c r="J33" s="1032"/>
      <c r="K33" s="1032"/>
      <c r="L33" s="1032"/>
      <c r="M33" s="1032"/>
      <c r="N33" s="1032"/>
      <c r="O33" s="1032"/>
      <c r="P33" s="1033"/>
      <c r="Q33" s="1037">
        <v>133</v>
      </c>
      <c r="R33" s="1038"/>
      <c r="S33" s="1038"/>
      <c r="T33" s="1038"/>
      <c r="U33" s="1038"/>
      <c r="V33" s="1038">
        <v>119</v>
      </c>
      <c r="W33" s="1038"/>
      <c r="X33" s="1038"/>
      <c r="Y33" s="1038"/>
      <c r="Z33" s="1038"/>
      <c r="AA33" s="1038">
        <v>14</v>
      </c>
      <c r="AB33" s="1038"/>
      <c r="AC33" s="1038"/>
      <c r="AD33" s="1038"/>
      <c r="AE33" s="1039"/>
      <c r="AF33" s="1013">
        <v>646</v>
      </c>
      <c r="AG33" s="1014"/>
      <c r="AH33" s="1014"/>
      <c r="AI33" s="1014"/>
      <c r="AJ33" s="1015"/>
      <c r="AK33" s="974">
        <v>1</v>
      </c>
      <c r="AL33" s="965"/>
      <c r="AM33" s="965"/>
      <c r="AN33" s="965"/>
      <c r="AO33" s="965"/>
      <c r="AP33" s="965">
        <v>71</v>
      </c>
      <c r="AQ33" s="965"/>
      <c r="AR33" s="965"/>
      <c r="AS33" s="965"/>
      <c r="AT33" s="965"/>
      <c r="AU33" s="965" t="s">
        <v>542</v>
      </c>
      <c r="AV33" s="965"/>
      <c r="AW33" s="965"/>
      <c r="AX33" s="965"/>
      <c r="AY33" s="965"/>
      <c r="AZ33" s="1036" t="s">
        <v>542</v>
      </c>
      <c r="BA33" s="1036"/>
      <c r="BB33" s="1036"/>
      <c r="BC33" s="1036"/>
      <c r="BD33" s="1036"/>
      <c r="BE33" s="1026" t="s">
        <v>382</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384</v>
      </c>
      <c r="C34" s="1032"/>
      <c r="D34" s="1032"/>
      <c r="E34" s="1032"/>
      <c r="F34" s="1032"/>
      <c r="G34" s="1032"/>
      <c r="H34" s="1032"/>
      <c r="I34" s="1032"/>
      <c r="J34" s="1032"/>
      <c r="K34" s="1032"/>
      <c r="L34" s="1032"/>
      <c r="M34" s="1032"/>
      <c r="N34" s="1032"/>
      <c r="O34" s="1032"/>
      <c r="P34" s="1033"/>
      <c r="Q34" s="1037">
        <v>344</v>
      </c>
      <c r="R34" s="1038"/>
      <c r="S34" s="1038"/>
      <c r="T34" s="1038"/>
      <c r="U34" s="1038"/>
      <c r="V34" s="1038">
        <v>463</v>
      </c>
      <c r="W34" s="1038"/>
      <c r="X34" s="1038"/>
      <c r="Y34" s="1038"/>
      <c r="Z34" s="1038"/>
      <c r="AA34" s="1038">
        <v>-118</v>
      </c>
      <c r="AB34" s="1038"/>
      <c r="AC34" s="1038"/>
      <c r="AD34" s="1038"/>
      <c r="AE34" s="1039"/>
      <c r="AF34" s="1013">
        <v>445</v>
      </c>
      <c r="AG34" s="1014"/>
      <c r="AH34" s="1014"/>
      <c r="AI34" s="1014"/>
      <c r="AJ34" s="1015"/>
      <c r="AK34" s="974">
        <v>147</v>
      </c>
      <c r="AL34" s="965"/>
      <c r="AM34" s="965"/>
      <c r="AN34" s="965"/>
      <c r="AO34" s="965"/>
      <c r="AP34" s="965" t="s">
        <v>542</v>
      </c>
      <c r="AQ34" s="965"/>
      <c r="AR34" s="965"/>
      <c r="AS34" s="965"/>
      <c r="AT34" s="965"/>
      <c r="AU34" s="965" t="s">
        <v>542</v>
      </c>
      <c r="AV34" s="965"/>
      <c r="AW34" s="965"/>
      <c r="AX34" s="965"/>
      <c r="AY34" s="965"/>
      <c r="AZ34" s="1036" t="s">
        <v>542</v>
      </c>
      <c r="BA34" s="1036"/>
      <c r="BB34" s="1036"/>
      <c r="BC34" s="1036"/>
      <c r="BD34" s="1036"/>
      <c r="BE34" s="1026" t="s">
        <v>382</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385</v>
      </c>
      <c r="C35" s="1032"/>
      <c r="D35" s="1032"/>
      <c r="E35" s="1032"/>
      <c r="F35" s="1032"/>
      <c r="G35" s="1032"/>
      <c r="H35" s="1032"/>
      <c r="I35" s="1032"/>
      <c r="J35" s="1032"/>
      <c r="K35" s="1032"/>
      <c r="L35" s="1032"/>
      <c r="M35" s="1032"/>
      <c r="N35" s="1032"/>
      <c r="O35" s="1032"/>
      <c r="P35" s="1033"/>
      <c r="Q35" s="1037">
        <v>1572</v>
      </c>
      <c r="R35" s="1038"/>
      <c r="S35" s="1038"/>
      <c r="T35" s="1038"/>
      <c r="U35" s="1038"/>
      <c r="V35" s="1038">
        <v>1544</v>
      </c>
      <c r="W35" s="1038"/>
      <c r="X35" s="1038"/>
      <c r="Y35" s="1038"/>
      <c r="Z35" s="1038"/>
      <c r="AA35" s="1038">
        <v>28</v>
      </c>
      <c r="AB35" s="1038"/>
      <c r="AC35" s="1038"/>
      <c r="AD35" s="1038"/>
      <c r="AE35" s="1039"/>
      <c r="AF35" s="1013">
        <v>1101</v>
      </c>
      <c r="AG35" s="1014"/>
      <c r="AH35" s="1014"/>
      <c r="AI35" s="1014"/>
      <c r="AJ35" s="1015"/>
      <c r="AK35" s="974">
        <v>272</v>
      </c>
      <c r="AL35" s="965"/>
      <c r="AM35" s="965"/>
      <c r="AN35" s="965"/>
      <c r="AO35" s="965"/>
      <c r="AP35" s="965">
        <v>114</v>
      </c>
      <c r="AQ35" s="965"/>
      <c r="AR35" s="965"/>
      <c r="AS35" s="965"/>
      <c r="AT35" s="965"/>
      <c r="AU35" s="965">
        <v>81</v>
      </c>
      <c r="AV35" s="965"/>
      <c r="AW35" s="965"/>
      <c r="AX35" s="965"/>
      <c r="AY35" s="965"/>
      <c r="AZ35" s="1036" t="s">
        <v>542</v>
      </c>
      <c r="BA35" s="1036"/>
      <c r="BB35" s="1036"/>
      <c r="BC35" s="1036"/>
      <c r="BD35" s="1036"/>
      <c r="BE35" s="1026" t="s">
        <v>382</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386</v>
      </c>
      <c r="C36" s="1032"/>
      <c r="D36" s="1032"/>
      <c r="E36" s="1032"/>
      <c r="F36" s="1032"/>
      <c r="G36" s="1032"/>
      <c r="H36" s="1032"/>
      <c r="I36" s="1032"/>
      <c r="J36" s="1032"/>
      <c r="K36" s="1032"/>
      <c r="L36" s="1032"/>
      <c r="M36" s="1032"/>
      <c r="N36" s="1032"/>
      <c r="O36" s="1032"/>
      <c r="P36" s="1033"/>
      <c r="Q36" s="1037">
        <v>347</v>
      </c>
      <c r="R36" s="1038"/>
      <c r="S36" s="1038"/>
      <c r="T36" s="1038"/>
      <c r="U36" s="1038"/>
      <c r="V36" s="1038">
        <v>343</v>
      </c>
      <c r="W36" s="1038"/>
      <c r="X36" s="1038"/>
      <c r="Y36" s="1038"/>
      <c r="Z36" s="1038"/>
      <c r="AA36" s="1038">
        <v>4</v>
      </c>
      <c r="AB36" s="1038"/>
      <c r="AC36" s="1038"/>
      <c r="AD36" s="1038"/>
      <c r="AE36" s="1039"/>
      <c r="AF36" s="1013">
        <v>0</v>
      </c>
      <c r="AG36" s="1014"/>
      <c r="AH36" s="1014"/>
      <c r="AI36" s="1014"/>
      <c r="AJ36" s="1015"/>
      <c r="AK36" s="974">
        <v>245</v>
      </c>
      <c r="AL36" s="965"/>
      <c r="AM36" s="965"/>
      <c r="AN36" s="965"/>
      <c r="AO36" s="965"/>
      <c r="AP36" s="965">
        <v>1131</v>
      </c>
      <c r="AQ36" s="965"/>
      <c r="AR36" s="965"/>
      <c r="AS36" s="965"/>
      <c r="AT36" s="965"/>
      <c r="AU36" s="965">
        <v>857</v>
      </c>
      <c r="AV36" s="965"/>
      <c r="AW36" s="965"/>
      <c r="AX36" s="965"/>
      <c r="AY36" s="965"/>
      <c r="AZ36" s="965" t="s">
        <v>542</v>
      </c>
      <c r="BA36" s="965"/>
      <c r="BB36" s="965"/>
      <c r="BC36" s="965"/>
      <c r="BD36" s="965"/>
      <c r="BE36" s="1026" t="s">
        <v>387</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388</v>
      </c>
      <c r="C37" s="1032"/>
      <c r="D37" s="1032"/>
      <c r="E37" s="1032"/>
      <c r="F37" s="1032"/>
      <c r="G37" s="1032"/>
      <c r="H37" s="1032"/>
      <c r="I37" s="1032"/>
      <c r="J37" s="1032"/>
      <c r="K37" s="1032"/>
      <c r="L37" s="1032"/>
      <c r="M37" s="1032"/>
      <c r="N37" s="1032"/>
      <c r="O37" s="1032"/>
      <c r="P37" s="1033"/>
      <c r="Q37" s="1037">
        <v>205</v>
      </c>
      <c r="R37" s="1038"/>
      <c r="S37" s="1038"/>
      <c r="T37" s="1038"/>
      <c r="U37" s="1038"/>
      <c r="V37" s="1038">
        <v>205</v>
      </c>
      <c r="W37" s="1038"/>
      <c r="X37" s="1038"/>
      <c r="Y37" s="1038"/>
      <c r="Z37" s="1038"/>
      <c r="AA37" s="1038">
        <v>0</v>
      </c>
      <c r="AB37" s="1038"/>
      <c r="AC37" s="1038"/>
      <c r="AD37" s="1038"/>
      <c r="AE37" s="1039"/>
      <c r="AF37" s="1013">
        <v>0</v>
      </c>
      <c r="AG37" s="1014"/>
      <c r="AH37" s="1014"/>
      <c r="AI37" s="1014"/>
      <c r="AJ37" s="1015"/>
      <c r="AK37" s="974">
        <v>134</v>
      </c>
      <c r="AL37" s="965"/>
      <c r="AM37" s="965"/>
      <c r="AN37" s="965"/>
      <c r="AO37" s="965"/>
      <c r="AP37" s="965">
        <v>1036</v>
      </c>
      <c r="AQ37" s="965"/>
      <c r="AR37" s="965"/>
      <c r="AS37" s="965"/>
      <c r="AT37" s="965"/>
      <c r="AU37" s="965">
        <v>865</v>
      </c>
      <c r="AV37" s="965"/>
      <c r="AW37" s="965"/>
      <c r="AX37" s="965"/>
      <c r="AY37" s="965"/>
      <c r="AZ37" s="965" t="s">
        <v>542</v>
      </c>
      <c r="BA37" s="965"/>
      <c r="BB37" s="965"/>
      <c r="BC37" s="965"/>
      <c r="BD37" s="965"/>
      <c r="BE37" s="1026" t="s">
        <v>387</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389</v>
      </c>
      <c r="C38" s="1032"/>
      <c r="D38" s="1032"/>
      <c r="E38" s="1032"/>
      <c r="F38" s="1032"/>
      <c r="G38" s="1032"/>
      <c r="H38" s="1032"/>
      <c r="I38" s="1032"/>
      <c r="J38" s="1032"/>
      <c r="K38" s="1032"/>
      <c r="L38" s="1032"/>
      <c r="M38" s="1032"/>
      <c r="N38" s="1032"/>
      <c r="O38" s="1032"/>
      <c r="P38" s="1033"/>
      <c r="Q38" s="1037">
        <v>57</v>
      </c>
      <c r="R38" s="1038"/>
      <c r="S38" s="1038"/>
      <c r="T38" s="1038"/>
      <c r="U38" s="1038"/>
      <c r="V38" s="1038">
        <v>56</v>
      </c>
      <c r="W38" s="1038"/>
      <c r="X38" s="1038"/>
      <c r="Y38" s="1038"/>
      <c r="Z38" s="1038"/>
      <c r="AA38" s="1038">
        <v>0</v>
      </c>
      <c r="AB38" s="1038"/>
      <c r="AC38" s="1038"/>
      <c r="AD38" s="1038"/>
      <c r="AE38" s="1039"/>
      <c r="AF38" s="1013">
        <v>0</v>
      </c>
      <c r="AG38" s="1014"/>
      <c r="AH38" s="1014"/>
      <c r="AI38" s="1014"/>
      <c r="AJ38" s="1015"/>
      <c r="AK38" s="974">
        <v>35</v>
      </c>
      <c r="AL38" s="965"/>
      <c r="AM38" s="965"/>
      <c r="AN38" s="965"/>
      <c r="AO38" s="965"/>
      <c r="AP38" s="965">
        <v>204</v>
      </c>
      <c r="AQ38" s="965"/>
      <c r="AR38" s="965"/>
      <c r="AS38" s="965"/>
      <c r="AT38" s="965"/>
      <c r="AU38" s="965">
        <v>180</v>
      </c>
      <c r="AV38" s="965"/>
      <c r="AW38" s="965"/>
      <c r="AX38" s="965"/>
      <c r="AY38" s="965"/>
      <c r="AZ38" s="965" t="s">
        <v>542</v>
      </c>
      <c r="BA38" s="965"/>
      <c r="BB38" s="965"/>
      <c r="BC38" s="965"/>
      <c r="BD38" s="965"/>
      <c r="BE38" s="1026" t="s">
        <v>387</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390</v>
      </c>
      <c r="C39" s="1032"/>
      <c r="D39" s="1032"/>
      <c r="E39" s="1032"/>
      <c r="F39" s="1032"/>
      <c r="G39" s="1032"/>
      <c r="H39" s="1032"/>
      <c r="I39" s="1032"/>
      <c r="J39" s="1032"/>
      <c r="K39" s="1032"/>
      <c r="L39" s="1032"/>
      <c r="M39" s="1032"/>
      <c r="N39" s="1032"/>
      <c r="O39" s="1032"/>
      <c r="P39" s="1033"/>
      <c r="Q39" s="1037">
        <v>1045</v>
      </c>
      <c r="R39" s="1038"/>
      <c r="S39" s="1038"/>
      <c r="T39" s="1038"/>
      <c r="U39" s="1038"/>
      <c r="V39" s="1038">
        <v>1002</v>
      </c>
      <c r="W39" s="1038"/>
      <c r="X39" s="1038"/>
      <c r="Y39" s="1038"/>
      <c r="Z39" s="1038"/>
      <c r="AA39" s="1038">
        <v>43</v>
      </c>
      <c r="AB39" s="1038"/>
      <c r="AC39" s="1038"/>
      <c r="AD39" s="1038"/>
      <c r="AE39" s="1039"/>
      <c r="AF39" s="1013" t="s">
        <v>113</v>
      </c>
      <c r="AG39" s="1014"/>
      <c r="AH39" s="1014"/>
      <c r="AI39" s="1014"/>
      <c r="AJ39" s="1015"/>
      <c r="AK39" s="974">
        <v>63</v>
      </c>
      <c r="AL39" s="965"/>
      <c r="AM39" s="965"/>
      <c r="AN39" s="965"/>
      <c r="AO39" s="965"/>
      <c r="AP39" s="965">
        <v>1384</v>
      </c>
      <c r="AQ39" s="965"/>
      <c r="AR39" s="965"/>
      <c r="AS39" s="965"/>
      <c r="AT39" s="965"/>
      <c r="AU39" s="965">
        <v>827</v>
      </c>
      <c r="AV39" s="965"/>
      <c r="AW39" s="965"/>
      <c r="AX39" s="965"/>
      <c r="AY39" s="965"/>
      <c r="AZ39" s="965" t="s">
        <v>542</v>
      </c>
      <c r="BA39" s="965"/>
      <c r="BB39" s="965"/>
      <c r="BC39" s="965"/>
      <c r="BD39" s="965"/>
      <c r="BE39" s="1026" t="s">
        <v>387</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t="s">
        <v>391</v>
      </c>
      <c r="C40" s="1032"/>
      <c r="D40" s="1032"/>
      <c r="E40" s="1032"/>
      <c r="F40" s="1032"/>
      <c r="G40" s="1032"/>
      <c r="H40" s="1032"/>
      <c r="I40" s="1032"/>
      <c r="J40" s="1032"/>
      <c r="K40" s="1032"/>
      <c r="L40" s="1032"/>
      <c r="M40" s="1032"/>
      <c r="N40" s="1032"/>
      <c r="O40" s="1032"/>
      <c r="P40" s="1033"/>
      <c r="Q40" s="1037">
        <v>137</v>
      </c>
      <c r="R40" s="1038"/>
      <c r="S40" s="1038"/>
      <c r="T40" s="1038"/>
      <c r="U40" s="1038"/>
      <c r="V40" s="1038">
        <v>128</v>
      </c>
      <c r="W40" s="1038"/>
      <c r="X40" s="1038"/>
      <c r="Y40" s="1038"/>
      <c r="Z40" s="1038"/>
      <c r="AA40" s="1038">
        <v>9</v>
      </c>
      <c r="AB40" s="1038"/>
      <c r="AC40" s="1038"/>
      <c r="AD40" s="1038"/>
      <c r="AE40" s="1039"/>
      <c r="AF40" s="1013">
        <v>9</v>
      </c>
      <c r="AG40" s="1014"/>
      <c r="AH40" s="1014"/>
      <c r="AI40" s="1014"/>
      <c r="AJ40" s="1015"/>
      <c r="AK40" s="974">
        <v>8</v>
      </c>
      <c r="AL40" s="965"/>
      <c r="AM40" s="965"/>
      <c r="AN40" s="965"/>
      <c r="AO40" s="965"/>
      <c r="AP40" s="965" t="s">
        <v>542</v>
      </c>
      <c r="AQ40" s="965"/>
      <c r="AR40" s="965"/>
      <c r="AS40" s="965"/>
      <c r="AT40" s="965"/>
      <c r="AU40" s="965" t="s">
        <v>542</v>
      </c>
      <c r="AV40" s="965"/>
      <c r="AW40" s="965"/>
      <c r="AX40" s="965"/>
      <c r="AY40" s="965"/>
      <c r="AZ40" s="965" t="s">
        <v>542</v>
      </c>
      <c r="BA40" s="965"/>
      <c r="BB40" s="965"/>
      <c r="BC40" s="965"/>
      <c r="BD40" s="965"/>
      <c r="BE40" s="1026" t="s">
        <v>387</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t="s">
        <v>392</v>
      </c>
      <c r="C41" s="1032"/>
      <c r="D41" s="1032"/>
      <c r="E41" s="1032"/>
      <c r="F41" s="1032"/>
      <c r="G41" s="1032"/>
      <c r="H41" s="1032"/>
      <c r="I41" s="1032"/>
      <c r="J41" s="1032"/>
      <c r="K41" s="1032"/>
      <c r="L41" s="1032"/>
      <c r="M41" s="1032"/>
      <c r="N41" s="1032"/>
      <c r="O41" s="1032"/>
      <c r="P41" s="1033"/>
      <c r="Q41" s="1037">
        <v>195</v>
      </c>
      <c r="R41" s="1038"/>
      <c r="S41" s="1038"/>
      <c r="T41" s="1038"/>
      <c r="U41" s="1038"/>
      <c r="V41" s="1038">
        <v>195</v>
      </c>
      <c r="W41" s="1038"/>
      <c r="X41" s="1038"/>
      <c r="Y41" s="1038"/>
      <c r="Z41" s="1038"/>
      <c r="AA41" s="1038" t="s">
        <v>542</v>
      </c>
      <c r="AB41" s="1038"/>
      <c r="AC41" s="1038"/>
      <c r="AD41" s="1038"/>
      <c r="AE41" s="1039"/>
      <c r="AF41" s="1013" t="s">
        <v>113</v>
      </c>
      <c r="AG41" s="1014"/>
      <c r="AH41" s="1014"/>
      <c r="AI41" s="1014"/>
      <c r="AJ41" s="1015"/>
      <c r="AK41" s="974" t="s">
        <v>542</v>
      </c>
      <c r="AL41" s="965"/>
      <c r="AM41" s="965"/>
      <c r="AN41" s="965"/>
      <c r="AO41" s="965"/>
      <c r="AP41" s="965" t="s">
        <v>542</v>
      </c>
      <c r="AQ41" s="965"/>
      <c r="AR41" s="965"/>
      <c r="AS41" s="965"/>
      <c r="AT41" s="965"/>
      <c r="AU41" s="965" t="s">
        <v>542</v>
      </c>
      <c r="AV41" s="965"/>
      <c r="AW41" s="965"/>
      <c r="AX41" s="965"/>
      <c r="AY41" s="965"/>
      <c r="AZ41" s="965" t="s">
        <v>542</v>
      </c>
      <c r="BA41" s="965"/>
      <c r="BB41" s="965"/>
      <c r="BC41" s="965"/>
      <c r="BD41" s="965"/>
      <c r="BE41" s="1026" t="s">
        <v>387</v>
      </c>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t="s">
        <v>393</v>
      </c>
      <c r="C42" s="1032"/>
      <c r="D42" s="1032"/>
      <c r="E42" s="1032"/>
      <c r="F42" s="1032"/>
      <c r="G42" s="1032"/>
      <c r="H42" s="1032"/>
      <c r="I42" s="1032"/>
      <c r="J42" s="1032"/>
      <c r="K42" s="1032"/>
      <c r="L42" s="1032"/>
      <c r="M42" s="1032"/>
      <c r="N42" s="1032"/>
      <c r="O42" s="1032"/>
      <c r="P42" s="1033"/>
      <c r="Q42" s="1037">
        <v>317</v>
      </c>
      <c r="R42" s="1038"/>
      <c r="S42" s="1038"/>
      <c r="T42" s="1038"/>
      <c r="U42" s="1038"/>
      <c r="V42" s="1038">
        <v>317</v>
      </c>
      <c r="W42" s="1038"/>
      <c r="X42" s="1038"/>
      <c r="Y42" s="1038"/>
      <c r="Z42" s="1038"/>
      <c r="AA42" s="1038" t="s">
        <v>542</v>
      </c>
      <c r="AB42" s="1038"/>
      <c r="AC42" s="1038"/>
      <c r="AD42" s="1038"/>
      <c r="AE42" s="1039"/>
      <c r="AF42" s="1013" t="s">
        <v>113</v>
      </c>
      <c r="AG42" s="1014"/>
      <c r="AH42" s="1014"/>
      <c r="AI42" s="1014"/>
      <c r="AJ42" s="1015"/>
      <c r="AK42" s="974">
        <v>174</v>
      </c>
      <c r="AL42" s="965"/>
      <c r="AM42" s="965"/>
      <c r="AN42" s="965"/>
      <c r="AO42" s="965"/>
      <c r="AP42" s="965">
        <v>358</v>
      </c>
      <c r="AQ42" s="965"/>
      <c r="AR42" s="965"/>
      <c r="AS42" s="965"/>
      <c r="AT42" s="965"/>
      <c r="AU42" s="965">
        <v>314</v>
      </c>
      <c r="AV42" s="965"/>
      <c r="AW42" s="965"/>
      <c r="AX42" s="965"/>
      <c r="AY42" s="965"/>
      <c r="AZ42" s="965" t="s">
        <v>542</v>
      </c>
      <c r="BA42" s="965"/>
      <c r="BB42" s="965"/>
      <c r="BC42" s="965"/>
      <c r="BD42" s="965"/>
      <c r="BE42" s="1026" t="s">
        <v>387</v>
      </c>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t="s">
        <v>394</v>
      </c>
      <c r="C43" s="1032"/>
      <c r="D43" s="1032"/>
      <c r="E43" s="1032"/>
      <c r="F43" s="1032"/>
      <c r="G43" s="1032"/>
      <c r="H43" s="1032"/>
      <c r="I43" s="1032"/>
      <c r="J43" s="1032"/>
      <c r="K43" s="1032"/>
      <c r="L43" s="1032"/>
      <c r="M43" s="1032"/>
      <c r="N43" s="1032"/>
      <c r="O43" s="1032"/>
      <c r="P43" s="1033"/>
      <c r="Q43" s="1037">
        <v>3637</v>
      </c>
      <c r="R43" s="1038"/>
      <c r="S43" s="1038"/>
      <c r="T43" s="1038"/>
      <c r="U43" s="1038"/>
      <c r="V43" s="1038">
        <v>3608</v>
      </c>
      <c r="W43" s="1038"/>
      <c r="X43" s="1038"/>
      <c r="Y43" s="1038"/>
      <c r="Z43" s="1038"/>
      <c r="AA43" s="1038">
        <v>29</v>
      </c>
      <c r="AB43" s="1038"/>
      <c r="AC43" s="1038"/>
      <c r="AD43" s="1038"/>
      <c r="AE43" s="1039"/>
      <c r="AF43" s="1013">
        <v>1</v>
      </c>
      <c r="AG43" s="1014"/>
      <c r="AH43" s="1014"/>
      <c r="AI43" s="1014"/>
      <c r="AJ43" s="1015"/>
      <c r="AK43" s="974">
        <v>1444</v>
      </c>
      <c r="AL43" s="965"/>
      <c r="AM43" s="965"/>
      <c r="AN43" s="965"/>
      <c r="AO43" s="965"/>
      <c r="AP43" s="965">
        <v>20546</v>
      </c>
      <c r="AQ43" s="965"/>
      <c r="AR43" s="965"/>
      <c r="AS43" s="965"/>
      <c r="AT43" s="965"/>
      <c r="AU43" s="965">
        <v>15409</v>
      </c>
      <c r="AV43" s="965"/>
      <c r="AW43" s="965"/>
      <c r="AX43" s="965"/>
      <c r="AY43" s="965"/>
      <c r="AZ43" s="965" t="s">
        <v>542</v>
      </c>
      <c r="BA43" s="965"/>
      <c r="BB43" s="965"/>
      <c r="BC43" s="965"/>
      <c r="BD43" s="965"/>
      <c r="BE43" s="1026" t="s">
        <v>387</v>
      </c>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396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4266</v>
      </c>
      <c r="AG63" s="953"/>
      <c r="AH63" s="953"/>
      <c r="AI63" s="953"/>
      <c r="AJ63" s="1024"/>
      <c r="AK63" s="1025"/>
      <c r="AL63" s="957"/>
      <c r="AM63" s="957"/>
      <c r="AN63" s="957"/>
      <c r="AO63" s="957"/>
      <c r="AP63" s="953">
        <v>28853</v>
      </c>
      <c r="AQ63" s="953"/>
      <c r="AR63" s="953"/>
      <c r="AS63" s="953"/>
      <c r="AT63" s="953"/>
      <c r="AU63" s="953">
        <v>18750</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399</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558</v>
      </c>
      <c r="C68" s="980"/>
      <c r="D68" s="980"/>
      <c r="E68" s="980"/>
      <c r="F68" s="980"/>
      <c r="G68" s="980"/>
      <c r="H68" s="980"/>
      <c r="I68" s="980"/>
      <c r="J68" s="980"/>
      <c r="K68" s="980"/>
      <c r="L68" s="980"/>
      <c r="M68" s="980"/>
      <c r="N68" s="980"/>
      <c r="O68" s="980"/>
      <c r="P68" s="981"/>
      <c r="Q68" s="982">
        <v>395</v>
      </c>
      <c r="R68" s="976"/>
      <c r="S68" s="976"/>
      <c r="T68" s="976"/>
      <c r="U68" s="976"/>
      <c r="V68" s="976">
        <v>375</v>
      </c>
      <c r="W68" s="976"/>
      <c r="X68" s="976"/>
      <c r="Y68" s="976"/>
      <c r="Z68" s="976"/>
      <c r="AA68" s="976">
        <v>20</v>
      </c>
      <c r="AB68" s="976"/>
      <c r="AC68" s="976"/>
      <c r="AD68" s="976"/>
      <c r="AE68" s="976"/>
      <c r="AF68" s="976">
        <v>20</v>
      </c>
      <c r="AG68" s="976"/>
      <c r="AH68" s="976"/>
      <c r="AI68" s="976"/>
      <c r="AJ68" s="976"/>
      <c r="AK68" s="976" t="s">
        <v>555</v>
      </c>
      <c r="AL68" s="976"/>
      <c r="AM68" s="976"/>
      <c r="AN68" s="976"/>
      <c r="AO68" s="976"/>
      <c r="AP68" s="976">
        <v>139</v>
      </c>
      <c r="AQ68" s="976"/>
      <c r="AR68" s="976"/>
      <c r="AS68" s="976"/>
      <c r="AT68" s="976"/>
      <c r="AU68" s="976">
        <v>122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559</v>
      </c>
      <c r="C69" s="969"/>
      <c r="D69" s="969"/>
      <c r="E69" s="969"/>
      <c r="F69" s="969"/>
      <c r="G69" s="969"/>
      <c r="H69" s="969"/>
      <c r="I69" s="969"/>
      <c r="J69" s="969"/>
      <c r="K69" s="969"/>
      <c r="L69" s="969"/>
      <c r="M69" s="969"/>
      <c r="N69" s="969"/>
      <c r="O69" s="969"/>
      <c r="P69" s="970"/>
      <c r="Q69" s="971">
        <v>26</v>
      </c>
      <c r="R69" s="965"/>
      <c r="S69" s="965"/>
      <c r="T69" s="965"/>
      <c r="U69" s="965"/>
      <c r="V69" s="965">
        <v>26</v>
      </c>
      <c r="W69" s="965"/>
      <c r="X69" s="965"/>
      <c r="Y69" s="965"/>
      <c r="Z69" s="965"/>
      <c r="AA69" s="965" t="s">
        <v>555</v>
      </c>
      <c r="AB69" s="965"/>
      <c r="AC69" s="965"/>
      <c r="AD69" s="965"/>
      <c r="AE69" s="965"/>
      <c r="AF69" s="965" t="s">
        <v>555</v>
      </c>
      <c r="AG69" s="965"/>
      <c r="AH69" s="965"/>
      <c r="AI69" s="965"/>
      <c r="AJ69" s="965"/>
      <c r="AK69" s="965" t="s">
        <v>555</v>
      </c>
      <c r="AL69" s="965"/>
      <c r="AM69" s="965"/>
      <c r="AN69" s="965"/>
      <c r="AO69" s="965"/>
      <c r="AP69" s="965" t="s">
        <v>555</v>
      </c>
      <c r="AQ69" s="965"/>
      <c r="AR69" s="965"/>
      <c r="AS69" s="965"/>
      <c r="AT69" s="965"/>
      <c r="AU69" s="965" t="s">
        <v>555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560</v>
      </c>
      <c r="C70" s="969"/>
      <c r="D70" s="969"/>
      <c r="E70" s="969"/>
      <c r="F70" s="969"/>
      <c r="G70" s="969"/>
      <c r="H70" s="969"/>
      <c r="I70" s="969"/>
      <c r="J70" s="969"/>
      <c r="K70" s="969"/>
      <c r="L70" s="969"/>
      <c r="M70" s="969"/>
      <c r="N70" s="969"/>
      <c r="O70" s="969"/>
      <c r="P70" s="970"/>
      <c r="Q70" s="971">
        <v>289</v>
      </c>
      <c r="R70" s="965"/>
      <c r="S70" s="965"/>
      <c r="T70" s="965"/>
      <c r="U70" s="965"/>
      <c r="V70" s="965">
        <v>283</v>
      </c>
      <c r="W70" s="965"/>
      <c r="X70" s="965"/>
      <c r="Y70" s="965"/>
      <c r="Z70" s="965"/>
      <c r="AA70" s="965">
        <v>6</v>
      </c>
      <c r="AB70" s="965"/>
      <c r="AC70" s="965"/>
      <c r="AD70" s="965"/>
      <c r="AE70" s="965"/>
      <c r="AF70" s="965">
        <v>6</v>
      </c>
      <c r="AG70" s="965"/>
      <c r="AH70" s="965"/>
      <c r="AI70" s="965"/>
      <c r="AJ70" s="965"/>
      <c r="AK70" s="965" t="s">
        <v>484</v>
      </c>
      <c r="AL70" s="965"/>
      <c r="AM70" s="965"/>
      <c r="AN70" s="965"/>
      <c r="AO70" s="965"/>
      <c r="AP70" s="965">
        <v>435</v>
      </c>
      <c r="AQ70" s="965"/>
      <c r="AR70" s="965"/>
      <c r="AS70" s="965"/>
      <c r="AT70" s="965"/>
      <c r="AU70" s="965">
        <v>290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561</v>
      </c>
      <c r="C71" s="969"/>
      <c r="D71" s="969"/>
      <c r="E71" s="969"/>
      <c r="F71" s="969"/>
      <c r="G71" s="969"/>
      <c r="H71" s="969"/>
      <c r="I71" s="969"/>
      <c r="J71" s="969"/>
      <c r="K71" s="969"/>
      <c r="L71" s="969"/>
      <c r="M71" s="969"/>
      <c r="N71" s="969"/>
      <c r="O71" s="969"/>
      <c r="P71" s="970"/>
      <c r="Q71" s="971">
        <v>679</v>
      </c>
      <c r="R71" s="965"/>
      <c r="S71" s="965"/>
      <c r="T71" s="965"/>
      <c r="U71" s="965"/>
      <c r="V71" s="965">
        <v>663</v>
      </c>
      <c r="W71" s="965"/>
      <c r="X71" s="965"/>
      <c r="Y71" s="965"/>
      <c r="Z71" s="965"/>
      <c r="AA71" s="965">
        <v>16</v>
      </c>
      <c r="AB71" s="965"/>
      <c r="AC71" s="965"/>
      <c r="AD71" s="965"/>
      <c r="AE71" s="965"/>
      <c r="AF71" s="965">
        <v>16</v>
      </c>
      <c r="AG71" s="965"/>
      <c r="AH71" s="965"/>
      <c r="AI71" s="965"/>
      <c r="AJ71" s="965"/>
      <c r="AK71" s="965" t="s">
        <v>484</v>
      </c>
      <c r="AL71" s="965"/>
      <c r="AM71" s="965"/>
      <c r="AN71" s="965"/>
      <c r="AO71" s="965"/>
      <c r="AP71" s="965">
        <v>463</v>
      </c>
      <c r="AQ71" s="965"/>
      <c r="AR71" s="965"/>
      <c r="AS71" s="965"/>
      <c r="AT71" s="965"/>
      <c r="AU71" s="965">
        <v>21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562</v>
      </c>
      <c r="C72" s="969"/>
      <c r="D72" s="969"/>
      <c r="E72" s="969"/>
      <c r="F72" s="969"/>
      <c r="G72" s="969"/>
      <c r="H72" s="969"/>
      <c r="I72" s="969"/>
      <c r="J72" s="969"/>
      <c r="K72" s="969"/>
      <c r="L72" s="969"/>
      <c r="M72" s="969"/>
      <c r="N72" s="969"/>
      <c r="O72" s="969"/>
      <c r="P72" s="970"/>
      <c r="Q72" s="971">
        <v>2042</v>
      </c>
      <c r="R72" s="965"/>
      <c r="S72" s="965"/>
      <c r="T72" s="965"/>
      <c r="U72" s="965"/>
      <c r="V72" s="965">
        <v>2019</v>
      </c>
      <c r="W72" s="965"/>
      <c r="X72" s="965"/>
      <c r="Y72" s="965"/>
      <c r="Z72" s="965"/>
      <c r="AA72" s="965">
        <v>23</v>
      </c>
      <c r="AB72" s="965"/>
      <c r="AC72" s="965"/>
      <c r="AD72" s="965"/>
      <c r="AE72" s="965"/>
      <c r="AF72" s="965">
        <v>23</v>
      </c>
      <c r="AG72" s="965"/>
      <c r="AH72" s="965"/>
      <c r="AI72" s="965"/>
      <c r="AJ72" s="965"/>
      <c r="AK72" s="965" t="s">
        <v>554</v>
      </c>
      <c r="AL72" s="965"/>
      <c r="AM72" s="965"/>
      <c r="AN72" s="965"/>
      <c r="AO72" s="965"/>
      <c r="AP72" s="965">
        <v>92</v>
      </c>
      <c r="AQ72" s="965"/>
      <c r="AR72" s="965"/>
      <c r="AS72" s="965"/>
      <c r="AT72" s="965"/>
      <c r="AU72" s="965">
        <v>67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563</v>
      </c>
      <c r="C73" s="969"/>
      <c r="D73" s="969"/>
      <c r="E73" s="969"/>
      <c r="F73" s="969"/>
      <c r="G73" s="969"/>
      <c r="H73" s="969"/>
      <c r="I73" s="969"/>
      <c r="J73" s="969"/>
      <c r="K73" s="969"/>
      <c r="L73" s="969"/>
      <c r="M73" s="969"/>
      <c r="N73" s="969"/>
      <c r="O73" s="969"/>
      <c r="P73" s="970"/>
      <c r="Q73" s="971">
        <v>437</v>
      </c>
      <c r="R73" s="965"/>
      <c r="S73" s="965"/>
      <c r="T73" s="965"/>
      <c r="U73" s="965"/>
      <c r="V73" s="965">
        <v>425</v>
      </c>
      <c r="W73" s="965"/>
      <c r="X73" s="965"/>
      <c r="Y73" s="965"/>
      <c r="Z73" s="965"/>
      <c r="AA73" s="965">
        <v>12</v>
      </c>
      <c r="AB73" s="965"/>
      <c r="AC73" s="965"/>
      <c r="AD73" s="965"/>
      <c r="AE73" s="965"/>
      <c r="AF73" s="965">
        <v>12</v>
      </c>
      <c r="AG73" s="965"/>
      <c r="AH73" s="965"/>
      <c r="AI73" s="965"/>
      <c r="AJ73" s="965"/>
      <c r="AK73" s="965">
        <v>0</v>
      </c>
      <c r="AL73" s="965"/>
      <c r="AM73" s="965"/>
      <c r="AN73" s="965"/>
      <c r="AO73" s="965"/>
      <c r="AP73" s="965" t="s">
        <v>484</v>
      </c>
      <c r="AQ73" s="965"/>
      <c r="AR73" s="965"/>
      <c r="AS73" s="965"/>
      <c r="AT73" s="965"/>
      <c r="AU73" s="965" t="s">
        <v>484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564</v>
      </c>
      <c r="C74" s="969"/>
      <c r="D74" s="969"/>
      <c r="E74" s="969"/>
      <c r="F74" s="969"/>
      <c r="G74" s="969"/>
      <c r="H74" s="969"/>
      <c r="I74" s="969"/>
      <c r="J74" s="969"/>
      <c r="K74" s="969"/>
      <c r="L74" s="969"/>
      <c r="M74" s="969"/>
      <c r="N74" s="969"/>
      <c r="O74" s="969"/>
      <c r="P74" s="970"/>
      <c r="Q74" s="971">
        <v>1302</v>
      </c>
      <c r="R74" s="965"/>
      <c r="S74" s="965"/>
      <c r="T74" s="965"/>
      <c r="U74" s="965"/>
      <c r="V74" s="965">
        <v>1317</v>
      </c>
      <c r="W74" s="965"/>
      <c r="X74" s="965"/>
      <c r="Y74" s="965"/>
      <c r="Z74" s="965"/>
      <c r="AA74" s="965">
        <v>-15</v>
      </c>
      <c r="AB74" s="965"/>
      <c r="AC74" s="965"/>
      <c r="AD74" s="965"/>
      <c r="AE74" s="965"/>
      <c r="AF74" s="965">
        <v>1976</v>
      </c>
      <c r="AG74" s="965"/>
      <c r="AH74" s="965"/>
      <c r="AI74" s="965"/>
      <c r="AJ74" s="965"/>
      <c r="AK74" s="965" t="s">
        <v>484</v>
      </c>
      <c r="AL74" s="965"/>
      <c r="AM74" s="965"/>
      <c r="AN74" s="965"/>
      <c r="AO74" s="965"/>
      <c r="AP74" s="965">
        <v>9687</v>
      </c>
      <c r="AQ74" s="965"/>
      <c r="AR74" s="965"/>
      <c r="AS74" s="965"/>
      <c r="AT74" s="965"/>
      <c r="AU74" s="965">
        <v>4</v>
      </c>
      <c r="AV74" s="965"/>
      <c r="AW74" s="965"/>
      <c r="AX74" s="965"/>
      <c r="AY74" s="965"/>
      <c r="AZ74" s="966" t="s">
        <v>565</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566</v>
      </c>
      <c r="C75" s="969"/>
      <c r="D75" s="969"/>
      <c r="E75" s="969"/>
      <c r="F75" s="969"/>
      <c r="G75" s="969"/>
      <c r="H75" s="969"/>
      <c r="I75" s="969"/>
      <c r="J75" s="969"/>
      <c r="K75" s="969"/>
      <c r="L75" s="969"/>
      <c r="M75" s="969"/>
      <c r="N75" s="969"/>
      <c r="O75" s="969"/>
      <c r="P75" s="970"/>
      <c r="Q75" s="972">
        <v>731</v>
      </c>
      <c r="R75" s="973"/>
      <c r="S75" s="973"/>
      <c r="T75" s="973"/>
      <c r="U75" s="974"/>
      <c r="V75" s="975">
        <v>712</v>
      </c>
      <c r="W75" s="973"/>
      <c r="X75" s="973"/>
      <c r="Y75" s="973"/>
      <c r="Z75" s="974"/>
      <c r="AA75" s="975">
        <v>20</v>
      </c>
      <c r="AB75" s="973"/>
      <c r="AC75" s="973"/>
      <c r="AD75" s="973"/>
      <c r="AE75" s="974"/>
      <c r="AF75" s="975">
        <v>20</v>
      </c>
      <c r="AG75" s="973"/>
      <c r="AH75" s="973"/>
      <c r="AI75" s="973"/>
      <c r="AJ75" s="974"/>
      <c r="AK75" s="975">
        <v>525</v>
      </c>
      <c r="AL75" s="973"/>
      <c r="AM75" s="973"/>
      <c r="AN75" s="973"/>
      <c r="AO75" s="974"/>
      <c r="AP75" s="975" t="s">
        <v>484</v>
      </c>
      <c r="AQ75" s="973"/>
      <c r="AR75" s="973"/>
      <c r="AS75" s="973"/>
      <c r="AT75" s="974"/>
      <c r="AU75" s="975" t="s">
        <v>484</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567</v>
      </c>
      <c r="C76" s="969"/>
      <c r="D76" s="969"/>
      <c r="E76" s="969"/>
      <c r="F76" s="969"/>
      <c r="G76" s="969"/>
      <c r="H76" s="969"/>
      <c r="I76" s="969"/>
      <c r="J76" s="969"/>
      <c r="K76" s="969"/>
      <c r="L76" s="969"/>
      <c r="M76" s="969"/>
      <c r="N76" s="969"/>
      <c r="O76" s="969"/>
      <c r="P76" s="970"/>
      <c r="Q76" s="972">
        <v>35</v>
      </c>
      <c r="R76" s="973"/>
      <c r="S76" s="973"/>
      <c r="T76" s="973"/>
      <c r="U76" s="974"/>
      <c r="V76" s="975">
        <v>32</v>
      </c>
      <c r="W76" s="973"/>
      <c r="X76" s="973"/>
      <c r="Y76" s="973"/>
      <c r="Z76" s="974"/>
      <c r="AA76" s="975">
        <v>3</v>
      </c>
      <c r="AB76" s="973"/>
      <c r="AC76" s="973"/>
      <c r="AD76" s="973"/>
      <c r="AE76" s="974"/>
      <c r="AF76" s="975">
        <v>3</v>
      </c>
      <c r="AG76" s="973"/>
      <c r="AH76" s="973"/>
      <c r="AI76" s="973"/>
      <c r="AJ76" s="974"/>
      <c r="AK76" s="975" t="s">
        <v>554</v>
      </c>
      <c r="AL76" s="973"/>
      <c r="AM76" s="973"/>
      <c r="AN76" s="973"/>
      <c r="AO76" s="974"/>
      <c r="AP76" s="975" t="s">
        <v>484</v>
      </c>
      <c r="AQ76" s="973"/>
      <c r="AR76" s="973"/>
      <c r="AS76" s="973"/>
      <c r="AT76" s="974"/>
      <c r="AU76" s="975" t="s">
        <v>484</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568</v>
      </c>
      <c r="C77" s="969"/>
      <c r="D77" s="969"/>
      <c r="E77" s="969"/>
      <c r="F77" s="969"/>
      <c r="G77" s="969"/>
      <c r="H77" s="969"/>
      <c r="I77" s="969"/>
      <c r="J77" s="969"/>
      <c r="K77" s="969"/>
      <c r="L77" s="969"/>
      <c r="M77" s="969"/>
      <c r="N77" s="969"/>
      <c r="O77" s="969"/>
      <c r="P77" s="970"/>
      <c r="Q77" s="972">
        <v>79</v>
      </c>
      <c r="R77" s="973"/>
      <c r="S77" s="973"/>
      <c r="T77" s="973"/>
      <c r="U77" s="974"/>
      <c r="V77" s="975">
        <v>76</v>
      </c>
      <c r="W77" s="973"/>
      <c r="X77" s="973"/>
      <c r="Y77" s="973"/>
      <c r="Z77" s="974"/>
      <c r="AA77" s="975">
        <v>3</v>
      </c>
      <c r="AB77" s="973"/>
      <c r="AC77" s="973"/>
      <c r="AD77" s="973"/>
      <c r="AE77" s="974"/>
      <c r="AF77" s="975">
        <v>3</v>
      </c>
      <c r="AG77" s="973"/>
      <c r="AH77" s="973"/>
      <c r="AI77" s="973"/>
      <c r="AJ77" s="974"/>
      <c r="AK77" s="975">
        <v>1</v>
      </c>
      <c r="AL77" s="973"/>
      <c r="AM77" s="973"/>
      <c r="AN77" s="973"/>
      <c r="AO77" s="974"/>
      <c r="AP77" s="975" t="s">
        <v>484</v>
      </c>
      <c r="AQ77" s="973"/>
      <c r="AR77" s="973"/>
      <c r="AS77" s="973"/>
      <c r="AT77" s="974"/>
      <c r="AU77" s="975" t="s">
        <v>484</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569</v>
      </c>
      <c r="C78" s="969"/>
      <c r="D78" s="969"/>
      <c r="E78" s="969"/>
      <c r="F78" s="969"/>
      <c r="G78" s="969"/>
      <c r="H78" s="969"/>
      <c r="I78" s="969"/>
      <c r="J78" s="969"/>
      <c r="K78" s="969"/>
      <c r="L78" s="969"/>
      <c r="M78" s="969"/>
      <c r="N78" s="969"/>
      <c r="O78" s="969"/>
      <c r="P78" s="970"/>
      <c r="Q78" s="971">
        <v>220669</v>
      </c>
      <c r="R78" s="965"/>
      <c r="S78" s="965"/>
      <c r="T78" s="965"/>
      <c r="U78" s="965"/>
      <c r="V78" s="965">
        <v>215980</v>
      </c>
      <c r="W78" s="965"/>
      <c r="X78" s="965"/>
      <c r="Y78" s="965"/>
      <c r="Z78" s="965"/>
      <c r="AA78" s="965">
        <v>4689</v>
      </c>
      <c r="AB78" s="965"/>
      <c r="AC78" s="965"/>
      <c r="AD78" s="965"/>
      <c r="AE78" s="965"/>
      <c r="AF78" s="965">
        <v>4689</v>
      </c>
      <c r="AG78" s="965"/>
      <c r="AH78" s="965"/>
      <c r="AI78" s="965"/>
      <c r="AJ78" s="965"/>
      <c r="AK78" s="965">
        <v>1346</v>
      </c>
      <c r="AL78" s="965"/>
      <c r="AM78" s="965"/>
      <c r="AN78" s="965"/>
      <c r="AO78" s="965"/>
      <c r="AP78" s="965" t="s">
        <v>484</v>
      </c>
      <c r="AQ78" s="965"/>
      <c r="AR78" s="965"/>
      <c r="AS78" s="965"/>
      <c r="AT78" s="965"/>
      <c r="AU78" s="965" t="s">
        <v>484</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6768</v>
      </c>
      <c r="AG88" s="953"/>
      <c r="AH88" s="953"/>
      <c r="AI88" s="953"/>
      <c r="AJ88" s="953"/>
      <c r="AK88" s="957"/>
      <c r="AL88" s="957"/>
      <c r="AM88" s="957"/>
      <c r="AN88" s="957"/>
      <c r="AO88" s="957"/>
      <c r="AP88" s="953">
        <v>10817</v>
      </c>
      <c r="AQ88" s="953"/>
      <c r="AR88" s="953"/>
      <c r="AS88" s="953"/>
      <c r="AT88" s="953"/>
      <c r="AU88" s="953">
        <v>504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347</v>
      </c>
      <c r="CS102" s="945"/>
      <c r="CT102" s="945"/>
      <c r="CU102" s="945"/>
      <c r="CV102" s="946"/>
      <c r="CW102" s="944">
        <v>208</v>
      </c>
      <c r="CX102" s="945"/>
      <c r="CY102" s="945"/>
      <c r="CZ102" s="945"/>
      <c r="DA102" s="946"/>
      <c r="DB102" s="944">
        <v>272</v>
      </c>
      <c r="DC102" s="945"/>
      <c r="DD102" s="945"/>
      <c r="DE102" s="945"/>
      <c r="DF102" s="946"/>
      <c r="DG102" s="944">
        <v>3209</v>
      </c>
      <c r="DH102" s="945"/>
      <c r="DI102" s="945"/>
      <c r="DJ102" s="945"/>
      <c r="DK102" s="946"/>
      <c r="DL102" s="944" t="s">
        <v>570</v>
      </c>
      <c r="DM102" s="945"/>
      <c r="DN102" s="945"/>
      <c r="DO102" s="945"/>
      <c r="DP102" s="946"/>
      <c r="DQ102" s="944">
        <v>133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287</v>
      </c>
      <c r="AG109" s="886"/>
      <c r="AH109" s="886"/>
      <c r="AI109" s="886"/>
      <c r="AJ109" s="887"/>
      <c r="AK109" s="888" t="s">
        <v>286</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287</v>
      </c>
      <c r="BW109" s="886"/>
      <c r="BX109" s="886"/>
      <c r="BY109" s="886"/>
      <c r="BZ109" s="887"/>
      <c r="CA109" s="888" t="s">
        <v>286</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287</v>
      </c>
      <c r="DM109" s="886"/>
      <c r="DN109" s="886"/>
      <c r="DO109" s="886"/>
      <c r="DP109" s="887"/>
      <c r="DQ109" s="888" t="s">
        <v>286</v>
      </c>
      <c r="DR109" s="886"/>
      <c r="DS109" s="886"/>
      <c r="DT109" s="886"/>
      <c r="DU109" s="887"/>
      <c r="DV109" s="888" t="s">
        <v>410</v>
      </c>
      <c r="DW109" s="886"/>
      <c r="DX109" s="886"/>
      <c r="DY109" s="886"/>
      <c r="DZ109" s="917"/>
    </row>
    <row r="110" spans="1:131" s="197" customFormat="1" ht="26.25" customHeight="1">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8177263</v>
      </c>
      <c r="AB110" s="871"/>
      <c r="AC110" s="871"/>
      <c r="AD110" s="871"/>
      <c r="AE110" s="872"/>
      <c r="AF110" s="873">
        <v>8139750</v>
      </c>
      <c r="AG110" s="871"/>
      <c r="AH110" s="871"/>
      <c r="AI110" s="871"/>
      <c r="AJ110" s="872"/>
      <c r="AK110" s="873">
        <v>7707282</v>
      </c>
      <c r="AL110" s="871"/>
      <c r="AM110" s="871"/>
      <c r="AN110" s="871"/>
      <c r="AO110" s="872"/>
      <c r="AP110" s="874">
        <v>23.5</v>
      </c>
      <c r="AQ110" s="875"/>
      <c r="AR110" s="875"/>
      <c r="AS110" s="875"/>
      <c r="AT110" s="876"/>
      <c r="AU110" s="918" t="s">
        <v>61</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64204918</v>
      </c>
      <c r="BR110" s="798"/>
      <c r="BS110" s="798"/>
      <c r="BT110" s="798"/>
      <c r="BU110" s="798"/>
      <c r="BV110" s="798">
        <v>61620271</v>
      </c>
      <c r="BW110" s="798"/>
      <c r="BX110" s="798"/>
      <c r="BY110" s="798"/>
      <c r="BZ110" s="798"/>
      <c r="CA110" s="798">
        <v>58239082</v>
      </c>
      <c r="CB110" s="798"/>
      <c r="CC110" s="798"/>
      <c r="CD110" s="798"/>
      <c r="CE110" s="798"/>
      <c r="CF110" s="859">
        <v>177.8</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v>7346657</v>
      </c>
      <c r="BR111" s="769"/>
      <c r="BS111" s="769"/>
      <c r="BT111" s="769"/>
      <c r="BU111" s="769"/>
      <c r="BV111" s="769">
        <v>6665398</v>
      </c>
      <c r="BW111" s="769"/>
      <c r="BX111" s="769"/>
      <c r="BY111" s="769"/>
      <c r="BZ111" s="769"/>
      <c r="CA111" s="769">
        <v>5313407</v>
      </c>
      <c r="CB111" s="769"/>
      <c r="CC111" s="769"/>
      <c r="CD111" s="769"/>
      <c r="CE111" s="769"/>
      <c r="CF111" s="846">
        <v>16.2</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421</v>
      </c>
      <c r="BA112" s="766"/>
      <c r="BB112" s="766"/>
      <c r="BC112" s="766"/>
      <c r="BD112" s="766"/>
      <c r="BE112" s="766"/>
      <c r="BF112" s="766"/>
      <c r="BG112" s="766"/>
      <c r="BH112" s="766"/>
      <c r="BI112" s="766"/>
      <c r="BJ112" s="766"/>
      <c r="BK112" s="766"/>
      <c r="BL112" s="766"/>
      <c r="BM112" s="766"/>
      <c r="BN112" s="766"/>
      <c r="BO112" s="766"/>
      <c r="BP112" s="767"/>
      <c r="BQ112" s="768">
        <v>20457384</v>
      </c>
      <c r="BR112" s="769"/>
      <c r="BS112" s="769"/>
      <c r="BT112" s="769"/>
      <c r="BU112" s="769"/>
      <c r="BV112" s="769">
        <v>19542993</v>
      </c>
      <c r="BW112" s="769"/>
      <c r="BX112" s="769"/>
      <c r="BY112" s="769"/>
      <c r="BZ112" s="769"/>
      <c r="CA112" s="769">
        <v>18750351</v>
      </c>
      <c r="CB112" s="769"/>
      <c r="CC112" s="769"/>
      <c r="CD112" s="769"/>
      <c r="CE112" s="769"/>
      <c r="CF112" s="846">
        <v>57.2</v>
      </c>
      <c r="CG112" s="847"/>
      <c r="CH112" s="847"/>
      <c r="CI112" s="847"/>
      <c r="CJ112" s="847"/>
      <c r="CK112" s="915"/>
      <c r="CL112" s="864"/>
      <c r="CM112" s="801" t="s">
        <v>422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423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1662721</v>
      </c>
      <c r="AB113" s="907"/>
      <c r="AC113" s="907"/>
      <c r="AD113" s="907"/>
      <c r="AE113" s="908"/>
      <c r="AF113" s="909">
        <v>1675195</v>
      </c>
      <c r="AG113" s="907"/>
      <c r="AH113" s="907"/>
      <c r="AI113" s="907"/>
      <c r="AJ113" s="908"/>
      <c r="AK113" s="909">
        <v>1557318</v>
      </c>
      <c r="AL113" s="907"/>
      <c r="AM113" s="907"/>
      <c r="AN113" s="907"/>
      <c r="AO113" s="908"/>
      <c r="AP113" s="910">
        <v>4.8</v>
      </c>
      <c r="AQ113" s="911"/>
      <c r="AR113" s="911"/>
      <c r="AS113" s="911"/>
      <c r="AT113" s="912"/>
      <c r="AU113" s="921"/>
      <c r="AV113" s="922"/>
      <c r="AW113" s="922"/>
      <c r="AX113" s="922"/>
      <c r="AY113" s="923"/>
      <c r="AZ113" s="765" t="s">
        <v>424</v>
      </c>
      <c r="BA113" s="766"/>
      <c r="BB113" s="766"/>
      <c r="BC113" s="766"/>
      <c r="BD113" s="766"/>
      <c r="BE113" s="766"/>
      <c r="BF113" s="766"/>
      <c r="BG113" s="766"/>
      <c r="BH113" s="766"/>
      <c r="BI113" s="766"/>
      <c r="BJ113" s="766"/>
      <c r="BK113" s="766"/>
      <c r="BL113" s="766"/>
      <c r="BM113" s="766"/>
      <c r="BN113" s="766"/>
      <c r="BO113" s="766"/>
      <c r="BP113" s="767"/>
      <c r="BQ113" s="768">
        <v>1069704</v>
      </c>
      <c r="BR113" s="769"/>
      <c r="BS113" s="769"/>
      <c r="BT113" s="769"/>
      <c r="BU113" s="769"/>
      <c r="BV113" s="769">
        <v>593218</v>
      </c>
      <c r="BW113" s="769"/>
      <c r="BX113" s="769"/>
      <c r="BY113" s="769"/>
      <c r="BZ113" s="769"/>
      <c r="CA113" s="769">
        <v>504411</v>
      </c>
      <c r="CB113" s="769"/>
      <c r="CC113" s="769"/>
      <c r="CD113" s="769"/>
      <c r="CE113" s="769"/>
      <c r="CF113" s="846">
        <v>1.5</v>
      </c>
      <c r="CG113" s="847"/>
      <c r="CH113" s="847"/>
      <c r="CI113" s="847"/>
      <c r="CJ113" s="847"/>
      <c r="CK113" s="915"/>
      <c r="CL113" s="864"/>
      <c r="CM113" s="801" t="s">
        <v>425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211960</v>
      </c>
      <c r="AB114" s="782"/>
      <c r="AC114" s="782"/>
      <c r="AD114" s="782"/>
      <c r="AE114" s="783"/>
      <c r="AF114" s="784">
        <v>153301</v>
      </c>
      <c r="AG114" s="782"/>
      <c r="AH114" s="782"/>
      <c r="AI114" s="782"/>
      <c r="AJ114" s="783"/>
      <c r="AK114" s="784">
        <v>120125</v>
      </c>
      <c r="AL114" s="782"/>
      <c r="AM114" s="782"/>
      <c r="AN114" s="782"/>
      <c r="AO114" s="783"/>
      <c r="AP114" s="752">
        <v>0.4</v>
      </c>
      <c r="AQ114" s="753"/>
      <c r="AR114" s="753"/>
      <c r="AS114" s="753"/>
      <c r="AT114" s="754"/>
      <c r="AU114" s="921"/>
      <c r="AV114" s="922"/>
      <c r="AW114" s="922"/>
      <c r="AX114" s="922"/>
      <c r="AY114" s="923"/>
      <c r="AZ114" s="765" t="s">
        <v>427</v>
      </c>
      <c r="BA114" s="766"/>
      <c r="BB114" s="766"/>
      <c r="BC114" s="766"/>
      <c r="BD114" s="766"/>
      <c r="BE114" s="766"/>
      <c r="BF114" s="766"/>
      <c r="BG114" s="766"/>
      <c r="BH114" s="766"/>
      <c r="BI114" s="766"/>
      <c r="BJ114" s="766"/>
      <c r="BK114" s="766"/>
      <c r="BL114" s="766"/>
      <c r="BM114" s="766"/>
      <c r="BN114" s="766"/>
      <c r="BO114" s="766"/>
      <c r="BP114" s="767"/>
      <c r="BQ114" s="768">
        <v>11736073</v>
      </c>
      <c r="BR114" s="769"/>
      <c r="BS114" s="769"/>
      <c r="BT114" s="769"/>
      <c r="BU114" s="769"/>
      <c r="BV114" s="769">
        <v>11458796</v>
      </c>
      <c r="BW114" s="769"/>
      <c r="BX114" s="769"/>
      <c r="BY114" s="769"/>
      <c r="BZ114" s="769"/>
      <c r="CA114" s="769">
        <v>11145931</v>
      </c>
      <c r="CB114" s="769"/>
      <c r="CC114" s="769"/>
      <c r="CD114" s="769"/>
      <c r="CE114" s="769"/>
      <c r="CF114" s="846">
        <v>34</v>
      </c>
      <c r="CG114" s="847"/>
      <c r="CH114" s="847"/>
      <c r="CI114" s="847"/>
      <c r="CJ114" s="847"/>
      <c r="CK114" s="915"/>
      <c r="CL114" s="864"/>
      <c r="CM114" s="801" t="s">
        <v>428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19126</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232677</v>
      </c>
      <c r="AB115" s="907"/>
      <c r="AC115" s="907"/>
      <c r="AD115" s="907"/>
      <c r="AE115" s="908"/>
      <c r="AF115" s="909">
        <v>596140</v>
      </c>
      <c r="AG115" s="907"/>
      <c r="AH115" s="907"/>
      <c r="AI115" s="907"/>
      <c r="AJ115" s="908"/>
      <c r="AK115" s="909">
        <v>569743</v>
      </c>
      <c r="AL115" s="907"/>
      <c r="AM115" s="907"/>
      <c r="AN115" s="907"/>
      <c r="AO115" s="908"/>
      <c r="AP115" s="910">
        <v>1.7</v>
      </c>
      <c r="AQ115" s="911"/>
      <c r="AR115" s="911"/>
      <c r="AS115" s="911"/>
      <c r="AT115" s="912"/>
      <c r="AU115" s="921"/>
      <c r="AV115" s="922"/>
      <c r="AW115" s="922"/>
      <c r="AX115" s="922"/>
      <c r="AY115" s="923"/>
      <c r="AZ115" s="765" t="s">
        <v>430</v>
      </c>
      <c r="BA115" s="766"/>
      <c r="BB115" s="766"/>
      <c r="BC115" s="766"/>
      <c r="BD115" s="766"/>
      <c r="BE115" s="766"/>
      <c r="BF115" s="766"/>
      <c r="BG115" s="766"/>
      <c r="BH115" s="766"/>
      <c r="BI115" s="766"/>
      <c r="BJ115" s="766"/>
      <c r="BK115" s="766"/>
      <c r="BL115" s="766"/>
      <c r="BM115" s="766"/>
      <c r="BN115" s="766"/>
      <c r="BO115" s="766"/>
      <c r="BP115" s="767"/>
      <c r="BQ115" s="768">
        <v>1033380</v>
      </c>
      <c r="BR115" s="769"/>
      <c r="BS115" s="769"/>
      <c r="BT115" s="769"/>
      <c r="BU115" s="769"/>
      <c r="BV115" s="769">
        <v>743859</v>
      </c>
      <c r="BW115" s="769"/>
      <c r="BX115" s="769"/>
      <c r="BY115" s="769"/>
      <c r="BZ115" s="769"/>
      <c r="CA115" s="769">
        <v>133091</v>
      </c>
      <c r="CB115" s="769"/>
      <c r="CC115" s="769"/>
      <c r="CD115" s="769"/>
      <c r="CE115" s="769"/>
      <c r="CF115" s="846">
        <v>0.4</v>
      </c>
      <c r="CG115" s="847"/>
      <c r="CH115" s="847"/>
      <c r="CI115" s="847"/>
      <c r="CJ115" s="847"/>
      <c r="CK115" s="915"/>
      <c r="CL115" s="864"/>
      <c r="CM115" s="765" t="s">
        <v>431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4031006</v>
      </c>
      <c r="DH115" s="782"/>
      <c r="DI115" s="782"/>
      <c r="DJ115" s="782"/>
      <c r="DK115" s="783"/>
      <c r="DL115" s="784">
        <v>3413818</v>
      </c>
      <c r="DM115" s="782"/>
      <c r="DN115" s="782"/>
      <c r="DO115" s="782"/>
      <c r="DP115" s="783"/>
      <c r="DQ115" s="784">
        <v>2191736</v>
      </c>
      <c r="DR115" s="782"/>
      <c r="DS115" s="782"/>
      <c r="DT115" s="782"/>
      <c r="DU115" s="783"/>
      <c r="DV115" s="752">
        <v>6.7</v>
      </c>
      <c r="DW115" s="753"/>
      <c r="DX115" s="753"/>
      <c r="DY115" s="753"/>
      <c r="DZ115" s="754"/>
    </row>
    <row r="116" spans="1:130" s="197" customFormat="1" ht="26.25" customHeight="1">
      <c r="A116" s="904"/>
      <c r="B116" s="905"/>
      <c r="C116" s="844" t="s">
        <v>432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404</v>
      </c>
      <c r="AB116" s="782"/>
      <c r="AC116" s="782"/>
      <c r="AD116" s="782"/>
      <c r="AE116" s="783"/>
      <c r="AF116" s="784">
        <v>242</v>
      </c>
      <c r="AG116" s="782"/>
      <c r="AH116" s="782"/>
      <c r="AI116" s="782"/>
      <c r="AJ116" s="783"/>
      <c r="AK116" s="784">
        <v>121</v>
      </c>
      <c r="AL116" s="782"/>
      <c r="AM116" s="782"/>
      <c r="AN116" s="782"/>
      <c r="AO116" s="783"/>
      <c r="AP116" s="752">
        <v>0</v>
      </c>
      <c r="AQ116" s="753"/>
      <c r="AR116" s="753"/>
      <c r="AS116" s="753"/>
      <c r="AT116" s="754"/>
      <c r="AU116" s="921"/>
      <c r="AV116" s="922"/>
      <c r="AW116" s="922"/>
      <c r="AX116" s="922"/>
      <c r="AY116" s="923"/>
      <c r="AZ116" s="765" t="s">
        <v>433</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44724</v>
      </c>
      <c r="DH116" s="782"/>
      <c r="DI116" s="782"/>
      <c r="DJ116" s="782"/>
      <c r="DK116" s="783"/>
      <c r="DL116" s="784">
        <v>36674</v>
      </c>
      <c r="DM116" s="782"/>
      <c r="DN116" s="782"/>
      <c r="DO116" s="782"/>
      <c r="DP116" s="783"/>
      <c r="DQ116" s="784">
        <v>28624</v>
      </c>
      <c r="DR116" s="782"/>
      <c r="DS116" s="782"/>
      <c r="DT116" s="782"/>
      <c r="DU116" s="783"/>
      <c r="DV116" s="752">
        <v>0.1</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435</v>
      </c>
      <c r="Z117" s="887"/>
      <c r="AA117" s="892">
        <v>10285025</v>
      </c>
      <c r="AB117" s="893"/>
      <c r="AC117" s="893"/>
      <c r="AD117" s="893"/>
      <c r="AE117" s="894"/>
      <c r="AF117" s="896">
        <v>10564628</v>
      </c>
      <c r="AG117" s="893"/>
      <c r="AH117" s="893"/>
      <c r="AI117" s="893"/>
      <c r="AJ117" s="894"/>
      <c r="AK117" s="896">
        <v>9954589</v>
      </c>
      <c r="AL117" s="893"/>
      <c r="AM117" s="893"/>
      <c r="AN117" s="893"/>
      <c r="AO117" s="894"/>
      <c r="AP117" s="897"/>
      <c r="AQ117" s="898"/>
      <c r="AR117" s="898"/>
      <c r="AS117" s="898"/>
      <c r="AT117" s="899"/>
      <c r="AU117" s="921"/>
      <c r="AV117" s="922"/>
      <c r="AW117" s="922"/>
      <c r="AX117" s="922"/>
      <c r="AY117" s="923"/>
      <c r="AZ117" s="843" t="s">
        <v>436</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287</v>
      </c>
      <c r="AG118" s="886"/>
      <c r="AH118" s="886"/>
      <c r="AI118" s="886"/>
      <c r="AJ118" s="887"/>
      <c r="AK118" s="888" t="s">
        <v>286</v>
      </c>
      <c r="AL118" s="886"/>
      <c r="AM118" s="886"/>
      <c r="AN118" s="886"/>
      <c r="AO118" s="887"/>
      <c r="AP118" s="889" t="s">
        <v>410</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438</v>
      </c>
      <c r="BP118" s="836"/>
      <c r="BQ118" s="855">
        <v>105848116</v>
      </c>
      <c r="BR118" s="856"/>
      <c r="BS118" s="856"/>
      <c r="BT118" s="856"/>
      <c r="BU118" s="856"/>
      <c r="BV118" s="856">
        <v>100624535</v>
      </c>
      <c r="BW118" s="856"/>
      <c r="BX118" s="856"/>
      <c r="BY118" s="856"/>
      <c r="BZ118" s="856"/>
      <c r="CA118" s="856">
        <v>94086273</v>
      </c>
      <c r="CB118" s="856"/>
      <c r="CC118" s="856"/>
      <c r="CD118" s="856"/>
      <c r="CE118" s="856"/>
      <c r="CF118" s="741"/>
      <c r="CG118" s="742"/>
      <c r="CH118" s="742"/>
      <c r="CI118" s="742"/>
      <c r="CJ118" s="839"/>
      <c r="CK118" s="915"/>
      <c r="CL118" s="864"/>
      <c r="CM118" s="801" t="s">
        <v>439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440</v>
      </c>
      <c r="AV119" s="878"/>
      <c r="AW119" s="878"/>
      <c r="AX119" s="878"/>
      <c r="AY119" s="879"/>
      <c r="AZ119" s="814" t="s">
        <v>441</v>
      </c>
      <c r="BA119" s="756"/>
      <c r="BB119" s="756"/>
      <c r="BC119" s="756"/>
      <c r="BD119" s="756"/>
      <c r="BE119" s="756"/>
      <c r="BF119" s="756"/>
      <c r="BG119" s="756"/>
      <c r="BH119" s="756"/>
      <c r="BI119" s="756"/>
      <c r="BJ119" s="756"/>
      <c r="BK119" s="756"/>
      <c r="BL119" s="756"/>
      <c r="BM119" s="756"/>
      <c r="BN119" s="756"/>
      <c r="BO119" s="756"/>
      <c r="BP119" s="757"/>
      <c r="BQ119" s="797">
        <v>12267089</v>
      </c>
      <c r="BR119" s="798"/>
      <c r="BS119" s="798"/>
      <c r="BT119" s="798"/>
      <c r="BU119" s="798"/>
      <c r="BV119" s="798">
        <v>13648526</v>
      </c>
      <c r="BW119" s="798"/>
      <c r="BX119" s="798"/>
      <c r="BY119" s="798"/>
      <c r="BZ119" s="798"/>
      <c r="CA119" s="798">
        <v>14941783</v>
      </c>
      <c r="CB119" s="798"/>
      <c r="CC119" s="798"/>
      <c r="CD119" s="798"/>
      <c r="CE119" s="798"/>
      <c r="CF119" s="859">
        <v>45.6</v>
      </c>
      <c r="CG119" s="860"/>
      <c r="CH119" s="860"/>
      <c r="CI119" s="860"/>
      <c r="CJ119" s="860"/>
      <c r="CK119" s="916"/>
      <c r="CL119" s="866"/>
      <c r="CM119" s="823" t="s">
        <v>442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3251801</v>
      </c>
      <c r="DH119" s="715"/>
      <c r="DI119" s="715"/>
      <c r="DJ119" s="715"/>
      <c r="DK119" s="716"/>
      <c r="DL119" s="717">
        <v>3214906</v>
      </c>
      <c r="DM119" s="715"/>
      <c r="DN119" s="715"/>
      <c r="DO119" s="715"/>
      <c r="DP119" s="716"/>
      <c r="DQ119" s="717">
        <v>3093047</v>
      </c>
      <c r="DR119" s="715"/>
      <c r="DS119" s="715"/>
      <c r="DT119" s="715"/>
      <c r="DU119" s="716"/>
      <c r="DV119" s="805">
        <v>9.4</v>
      </c>
      <c r="DW119" s="806"/>
      <c r="DX119" s="806"/>
      <c r="DY119" s="806"/>
      <c r="DZ119" s="807"/>
    </row>
    <row r="120" spans="1:130" s="197" customFormat="1" ht="26.25" customHeight="1">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443</v>
      </c>
      <c r="BA120" s="766"/>
      <c r="BB120" s="766"/>
      <c r="BC120" s="766"/>
      <c r="BD120" s="766"/>
      <c r="BE120" s="766"/>
      <c r="BF120" s="766"/>
      <c r="BG120" s="766"/>
      <c r="BH120" s="766"/>
      <c r="BI120" s="766"/>
      <c r="BJ120" s="766"/>
      <c r="BK120" s="766"/>
      <c r="BL120" s="766"/>
      <c r="BM120" s="766"/>
      <c r="BN120" s="766"/>
      <c r="BO120" s="766"/>
      <c r="BP120" s="767"/>
      <c r="BQ120" s="768">
        <v>14800059</v>
      </c>
      <c r="BR120" s="769"/>
      <c r="BS120" s="769"/>
      <c r="BT120" s="769"/>
      <c r="BU120" s="769"/>
      <c r="BV120" s="769">
        <v>14339847</v>
      </c>
      <c r="BW120" s="769"/>
      <c r="BX120" s="769"/>
      <c r="BY120" s="769"/>
      <c r="BZ120" s="769"/>
      <c r="CA120" s="769">
        <v>12313369</v>
      </c>
      <c r="CB120" s="769"/>
      <c r="CC120" s="769"/>
      <c r="CD120" s="769"/>
      <c r="CE120" s="769"/>
      <c r="CF120" s="846">
        <v>37.6</v>
      </c>
      <c r="CG120" s="847"/>
      <c r="CH120" s="847"/>
      <c r="CI120" s="847"/>
      <c r="CJ120" s="847"/>
      <c r="CK120" s="848" t="s">
        <v>444</v>
      </c>
      <c r="CL120" s="808"/>
      <c r="CM120" s="808"/>
      <c r="CN120" s="808"/>
      <c r="CO120" s="809"/>
      <c r="CP120" s="852" t="s">
        <v>394</v>
      </c>
      <c r="CQ120" s="853"/>
      <c r="CR120" s="853"/>
      <c r="CS120" s="853"/>
      <c r="CT120" s="853"/>
      <c r="CU120" s="853"/>
      <c r="CV120" s="853"/>
      <c r="CW120" s="853"/>
      <c r="CX120" s="853"/>
      <c r="CY120" s="853"/>
      <c r="CZ120" s="853"/>
      <c r="DA120" s="853"/>
      <c r="DB120" s="853"/>
      <c r="DC120" s="853"/>
      <c r="DD120" s="853"/>
      <c r="DE120" s="853"/>
      <c r="DF120" s="854"/>
      <c r="DG120" s="797">
        <v>17118550</v>
      </c>
      <c r="DH120" s="798"/>
      <c r="DI120" s="798"/>
      <c r="DJ120" s="798"/>
      <c r="DK120" s="798"/>
      <c r="DL120" s="798">
        <v>16285000</v>
      </c>
      <c r="DM120" s="798"/>
      <c r="DN120" s="798"/>
      <c r="DO120" s="798"/>
      <c r="DP120" s="798"/>
      <c r="DQ120" s="798">
        <v>15409470</v>
      </c>
      <c r="DR120" s="798"/>
      <c r="DS120" s="798"/>
      <c r="DT120" s="798"/>
      <c r="DU120" s="798"/>
      <c r="DV120" s="799">
        <v>47</v>
      </c>
      <c r="DW120" s="799"/>
      <c r="DX120" s="799"/>
      <c r="DY120" s="799"/>
      <c r="DZ120" s="800"/>
    </row>
    <row r="121" spans="1:130" s="197" customFormat="1" ht="26.25" customHeight="1">
      <c r="A121" s="863"/>
      <c r="B121" s="864"/>
      <c r="C121" s="840" t="s">
        <v>445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446</v>
      </c>
      <c r="BA121" s="844"/>
      <c r="BB121" s="844"/>
      <c r="BC121" s="844"/>
      <c r="BD121" s="844"/>
      <c r="BE121" s="844"/>
      <c r="BF121" s="844"/>
      <c r="BG121" s="844"/>
      <c r="BH121" s="844"/>
      <c r="BI121" s="844"/>
      <c r="BJ121" s="844"/>
      <c r="BK121" s="844"/>
      <c r="BL121" s="844"/>
      <c r="BM121" s="844"/>
      <c r="BN121" s="844"/>
      <c r="BO121" s="844"/>
      <c r="BP121" s="845"/>
      <c r="BQ121" s="855">
        <v>52610988</v>
      </c>
      <c r="BR121" s="856"/>
      <c r="BS121" s="856"/>
      <c r="BT121" s="856"/>
      <c r="BU121" s="856"/>
      <c r="BV121" s="856">
        <v>52397264</v>
      </c>
      <c r="BW121" s="856"/>
      <c r="BX121" s="856"/>
      <c r="BY121" s="856"/>
      <c r="BZ121" s="856"/>
      <c r="CA121" s="856">
        <v>52700038</v>
      </c>
      <c r="CB121" s="856"/>
      <c r="CC121" s="856"/>
      <c r="CD121" s="856"/>
      <c r="CE121" s="856"/>
      <c r="CF121" s="857">
        <v>160.9</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995047</v>
      </c>
      <c r="DH121" s="769"/>
      <c r="DI121" s="769"/>
      <c r="DJ121" s="769"/>
      <c r="DK121" s="769"/>
      <c r="DL121" s="769">
        <v>928778</v>
      </c>
      <c r="DM121" s="769"/>
      <c r="DN121" s="769"/>
      <c r="DO121" s="769"/>
      <c r="DP121" s="769"/>
      <c r="DQ121" s="769">
        <v>864968</v>
      </c>
      <c r="DR121" s="769"/>
      <c r="DS121" s="769"/>
      <c r="DT121" s="769"/>
      <c r="DU121" s="769"/>
      <c r="DV121" s="821">
        <v>2.6</v>
      </c>
      <c r="DW121" s="821"/>
      <c r="DX121" s="821"/>
      <c r="DY121" s="821"/>
      <c r="DZ121" s="822"/>
    </row>
    <row r="122" spans="1:130" s="197" customFormat="1" ht="26.25" customHeight="1">
      <c r="A122" s="863"/>
      <c r="B122" s="864"/>
      <c r="C122" s="801" t="s">
        <v>428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20070</v>
      </c>
      <c r="AB122" s="782"/>
      <c r="AC122" s="782"/>
      <c r="AD122" s="782"/>
      <c r="AE122" s="783"/>
      <c r="AF122" s="784">
        <v>20107</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447</v>
      </c>
      <c r="BP122" s="836"/>
      <c r="BQ122" s="837">
        <v>79678136</v>
      </c>
      <c r="BR122" s="838"/>
      <c r="BS122" s="838"/>
      <c r="BT122" s="838"/>
      <c r="BU122" s="838"/>
      <c r="BV122" s="838">
        <v>80385637</v>
      </c>
      <c r="BW122" s="838"/>
      <c r="BX122" s="838"/>
      <c r="BY122" s="838"/>
      <c r="BZ122" s="838"/>
      <c r="CA122" s="838">
        <v>79955190</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1231196</v>
      </c>
      <c r="DH122" s="769"/>
      <c r="DI122" s="769"/>
      <c r="DJ122" s="769"/>
      <c r="DK122" s="769"/>
      <c r="DL122" s="769">
        <v>1166455</v>
      </c>
      <c r="DM122" s="769"/>
      <c r="DN122" s="769"/>
      <c r="DO122" s="769"/>
      <c r="DP122" s="769"/>
      <c r="DQ122" s="769">
        <v>857188</v>
      </c>
      <c r="DR122" s="769"/>
      <c r="DS122" s="769"/>
      <c r="DT122" s="769"/>
      <c r="DU122" s="769"/>
      <c r="DV122" s="821">
        <v>2.6</v>
      </c>
      <c r="DW122" s="821"/>
      <c r="DX122" s="821"/>
      <c r="DY122" s="821"/>
      <c r="DZ122" s="822"/>
    </row>
    <row r="123" spans="1:130" s="197" customFormat="1" ht="26.25" customHeight="1" thickBot="1">
      <c r="A123" s="863"/>
      <c r="B123" s="864"/>
      <c r="C123" s="801" t="s">
        <v>434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10364</v>
      </c>
      <c r="AB123" s="782"/>
      <c r="AC123" s="782"/>
      <c r="AD123" s="782"/>
      <c r="AE123" s="783"/>
      <c r="AF123" s="784">
        <v>8854</v>
      </c>
      <c r="AG123" s="782"/>
      <c r="AH123" s="782"/>
      <c r="AI123" s="782"/>
      <c r="AJ123" s="783"/>
      <c r="AK123" s="784">
        <v>8720</v>
      </c>
      <c r="AL123" s="782"/>
      <c r="AM123" s="782"/>
      <c r="AN123" s="782"/>
      <c r="AO123" s="783"/>
      <c r="AP123" s="752">
        <v>0</v>
      </c>
      <c r="AQ123" s="753"/>
      <c r="AR123" s="753"/>
      <c r="AS123" s="753"/>
      <c r="AT123" s="754"/>
      <c r="AU123" s="832" t="s">
        <v>448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80.7</v>
      </c>
      <c r="BR123" s="830"/>
      <c r="BS123" s="830"/>
      <c r="BT123" s="830"/>
      <c r="BU123" s="830"/>
      <c r="BV123" s="830">
        <v>62.4</v>
      </c>
      <c r="BW123" s="830"/>
      <c r="BX123" s="830"/>
      <c r="BY123" s="830"/>
      <c r="BZ123" s="830"/>
      <c r="CA123" s="830">
        <v>43.1</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v>34508</v>
      </c>
      <c r="DH123" s="782"/>
      <c r="DI123" s="782"/>
      <c r="DJ123" s="782"/>
      <c r="DK123" s="783"/>
      <c r="DL123" s="784">
        <v>268635</v>
      </c>
      <c r="DM123" s="782"/>
      <c r="DN123" s="782"/>
      <c r="DO123" s="782"/>
      <c r="DP123" s="783"/>
      <c r="DQ123" s="784">
        <v>827479</v>
      </c>
      <c r="DR123" s="782"/>
      <c r="DS123" s="782"/>
      <c r="DT123" s="782"/>
      <c r="DU123" s="783"/>
      <c r="DV123" s="752">
        <v>2.5</v>
      </c>
      <c r="DW123" s="753"/>
      <c r="DX123" s="753"/>
      <c r="DY123" s="753"/>
      <c r="DZ123" s="754"/>
    </row>
    <row r="124" spans="1:130" s="197" customFormat="1" ht="26.25" customHeight="1">
      <c r="A124" s="863"/>
      <c r="B124" s="864"/>
      <c r="C124" s="801" t="s">
        <v>437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449</v>
      </c>
      <c r="CQ124" s="827"/>
      <c r="CR124" s="827"/>
      <c r="CS124" s="827"/>
      <c r="CT124" s="827"/>
      <c r="CU124" s="827"/>
      <c r="CV124" s="827"/>
      <c r="CW124" s="827"/>
      <c r="CX124" s="827"/>
      <c r="CY124" s="827"/>
      <c r="CZ124" s="827"/>
      <c r="DA124" s="827"/>
      <c r="DB124" s="827"/>
      <c r="DC124" s="827"/>
      <c r="DD124" s="827"/>
      <c r="DE124" s="827"/>
      <c r="DF124" s="828"/>
      <c r="DG124" s="714">
        <v>1078083</v>
      </c>
      <c r="DH124" s="715"/>
      <c r="DI124" s="715"/>
      <c r="DJ124" s="715"/>
      <c r="DK124" s="716"/>
      <c r="DL124" s="717">
        <v>894125</v>
      </c>
      <c r="DM124" s="715"/>
      <c r="DN124" s="715"/>
      <c r="DO124" s="715"/>
      <c r="DP124" s="716"/>
      <c r="DQ124" s="717">
        <v>791246</v>
      </c>
      <c r="DR124" s="715"/>
      <c r="DS124" s="715"/>
      <c r="DT124" s="715"/>
      <c r="DU124" s="716"/>
      <c r="DV124" s="805">
        <v>2.4</v>
      </c>
      <c r="DW124" s="806"/>
      <c r="DX124" s="806"/>
      <c r="DY124" s="806"/>
      <c r="DZ124" s="807"/>
    </row>
    <row r="125" spans="1:130" s="197" customFormat="1" ht="26.25" customHeight="1" thickBot="1">
      <c r="A125" s="863"/>
      <c r="B125" s="864"/>
      <c r="C125" s="801" t="s">
        <v>439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450</v>
      </c>
      <c r="CL125" s="808"/>
      <c r="CM125" s="808"/>
      <c r="CN125" s="808"/>
      <c r="CO125" s="809"/>
      <c r="CP125" s="814" t="s">
        <v>451</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196758</v>
      </c>
      <c r="AB126" s="782"/>
      <c r="AC126" s="782"/>
      <c r="AD126" s="782"/>
      <c r="AE126" s="783"/>
      <c r="AF126" s="784">
        <v>562591</v>
      </c>
      <c r="AG126" s="782"/>
      <c r="AH126" s="782"/>
      <c r="AI126" s="782"/>
      <c r="AJ126" s="783"/>
      <c r="AK126" s="784">
        <v>557322</v>
      </c>
      <c r="AL126" s="782"/>
      <c r="AM126" s="782"/>
      <c r="AN126" s="782"/>
      <c r="AO126" s="783"/>
      <c r="AP126" s="752">
        <v>1.7</v>
      </c>
      <c r="AQ126" s="753"/>
      <c r="AR126" s="753"/>
      <c r="AS126" s="753"/>
      <c r="AT126" s="754"/>
      <c r="AU126" s="233"/>
      <c r="AV126" s="233"/>
      <c r="AW126" s="233"/>
      <c r="AX126" s="804" t="s">
        <v>452</v>
      </c>
      <c r="AY126" s="762"/>
      <c r="AZ126" s="762"/>
      <c r="BA126" s="762"/>
      <c r="BB126" s="762"/>
      <c r="BC126" s="762"/>
      <c r="BD126" s="762"/>
      <c r="BE126" s="763"/>
      <c r="BF126" s="761" t="s">
        <v>453</v>
      </c>
      <c r="BG126" s="762"/>
      <c r="BH126" s="762"/>
      <c r="BI126" s="762"/>
      <c r="BJ126" s="762"/>
      <c r="BK126" s="762"/>
      <c r="BL126" s="763"/>
      <c r="BM126" s="761" t="s">
        <v>454</v>
      </c>
      <c r="BN126" s="762"/>
      <c r="BO126" s="762"/>
      <c r="BP126" s="762"/>
      <c r="BQ126" s="762"/>
      <c r="BR126" s="762"/>
      <c r="BS126" s="763"/>
      <c r="BT126" s="761" t="s">
        <v>455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456</v>
      </c>
      <c r="CQ126" s="766"/>
      <c r="CR126" s="766"/>
      <c r="CS126" s="766"/>
      <c r="CT126" s="766"/>
      <c r="CU126" s="766"/>
      <c r="CV126" s="766"/>
      <c r="CW126" s="766"/>
      <c r="CX126" s="766"/>
      <c r="CY126" s="766"/>
      <c r="CZ126" s="766"/>
      <c r="DA126" s="766"/>
      <c r="DB126" s="766"/>
      <c r="DC126" s="766"/>
      <c r="DD126" s="766"/>
      <c r="DE126" s="766"/>
      <c r="DF126" s="767"/>
      <c r="DG126" s="768">
        <v>1012467</v>
      </c>
      <c r="DH126" s="769"/>
      <c r="DI126" s="769"/>
      <c r="DJ126" s="769"/>
      <c r="DK126" s="769"/>
      <c r="DL126" s="769">
        <v>685816</v>
      </c>
      <c r="DM126" s="769"/>
      <c r="DN126" s="769"/>
      <c r="DO126" s="769"/>
      <c r="DP126" s="769"/>
      <c r="DQ126" s="769">
        <v>133091</v>
      </c>
      <c r="DR126" s="769"/>
      <c r="DS126" s="769"/>
      <c r="DT126" s="769"/>
      <c r="DU126" s="769"/>
      <c r="DV126" s="821">
        <v>0.4</v>
      </c>
      <c r="DW126" s="821"/>
      <c r="DX126" s="821"/>
      <c r="DY126" s="821"/>
      <c r="DZ126" s="822"/>
    </row>
    <row r="127" spans="1:130" s="197" customFormat="1" ht="26.25" customHeight="1" thickBot="1">
      <c r="A127" s="865"/>
      <c r="B127" s="866"/>
      <c r="C127" s="823" t="s">
        <v>457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5485</v>
      </c>
      <c r="AB127" s="782"/>
      <c r="AC127" s="782"/>
      <c r="AD127" s="782"/>
      <c r="AE127" s="783"/>
      <c r="AF127" s="784">
        <v>4588</v>
      </c>
      <c r="AG127" s="782"/>
      <c r="AH127" s="782"/>
      <c r="AI127" s="782"/>
      <c r="AJ127" s="783"/>
      <c r="AK127" s="784">
        <v>3701</v>
      </c>
      <c r="AL127" s="782"/>
      <c r="AM127" s="782"/>
      <c r="AN127" s="782"/>
      <c r="AO127" s="783"/>
      <c r="AP127" s="752">
        <v>0</v>
      </c>
      <c r="AQ127" s="753"/>
      <c r="AR127" s="753"/>
      <c r="AS127" s="753"/>
      <c r="AT127" s="754"/>
      <c r="AU127" s="233"/>
      <c r="AV127" s="233"/>
      <c r="AW127" s="233"/>
      <c r="AX127" s="755" t="s">
        <v>458</v>
      </c>
      <c r="AY127" s="756"/>
      <c r="AZ127" s="756"/>
      <c r="BA127" s="756"/>
      <c r="BB127" s="756"/>
      <c r="BC127" s="756"/>
      <c r="BD127" s="756"/>
      <c r="BE127" s="757"/>
      <c r="BF127" s="758" t="s">
        <v>113</v>
      </c>
      <c r="BG127" s="759"/>
      <c r="BH127" s="759"/>
      <c r="BI127" s="759"/>
      <c r="BJ127" s="759"/>
      <c r="BK127" s="759"/>
      <c r="BL127" s="760"/>
      <c r="BM127" s="758">
        <v>11.52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459</v>
      </c>
      <c r="CQ127" s="750"/>
      <c r="CR127" s="750"/>
      <c r="CS127" s="750"/>
      <c r="CT127" s="750"/>
      <c r="CU127" s="750"/>
      <c r="CV127" s="750"/>
      <c r="CW127" s="750"/>
      <c r="CX127" s="750"/>
      <c r="CY127" s="750"/>
      <c r="CZ127" s="750"/>
      <c r="DA127" s="750"/>
      <c r="DB127" s="750"/>
      <c r="DC127" s="750"/>
      <c r="DD127" s="750"/>
      <c r="DE127" s="750"/>
      <c r="DF127" s="751"/>
      <c r="DG127" s="817">
        <v>20913</v>
      </c>
      <c r="DH127" s="818"/>
      <c r="DI127" s="818"/>
      <c r="DJ127" s="818"/>
      <c r="DK127" s="818"/>
      <c r="DL127" s="818">
        <v>58043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460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461</v>
      </c>
      <c r="X128" s="795"/>
      <c r="Y128" s="795"/>
      <c r="Z128" s="796"/>
      <c r="AA128" s="721">
        <v>935169</v>
      </c>
      <c r="AB128" s="722"/>
      <c r="AC128" s="722"/>
      <c r="AD128" s="722"/>
      <c r="AE128" s="723"/>
      <c r="AF128" s="724">
        <v>871460</v>
      </c>
      <c r="AG128" s="722"/>
      <c r="AH128" s="722"/>
      <c r="AI128" s="722"/>
      <c r="AJ128" s="723"/>
      <c r="AK128" s="724">
        <v>868409</v>
      </c>
      <c r="AL128" s="722"/>
      <c r="AM128" s="722"/>
      <c r="AN128" s="722"/>
      <c r="AO128" s="723"/>
      <c r="AP128" s="725"/>
      <c r="AQ128" s="726"/>
      <c r="AR128" s="726"/>
      <c r="AS128" s="726"/>
      <c r="AT128" s="727"/>
      <c r="AU128" s="235"/>
      <c r="AV128" s="235"/>
      <c r="AW128" s="235"/>
      <c r="AX128" s="770" t="s">
        <v>462</v>
      </c>
      <c r="AY128" s="766"/>
      <c r="AZ128" s="766"/>
      <c r="BA128" s="766"/>
      <c r="BB128" s="766"/>
      <c r="BC128" s="766"/>
      <c r="BD128" s="766"/>
      <c r="BE128" s="767"/>
      <c r="BF128" s="788" t="s">
        <v>113</v>
      </c>
      <c r="BG128" s="789"/>
      <c r="BH128" s="789"/>
      <c r="BI128" s="789"/>
      <c r="BJ128" s="789"/>
      <c r="BK128" s="789"/>
      <c r="BL128" s="790"/>
      <c r="BM128" s="788">
        <v>16.52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463</v>
      </c>
      <c r="X129" s="779"/>
      <c r="Y129" s="779"/>
      <c r="Z129" s="780"/>
      <c r="AA129" s="781">
        <v>37592279</v>
      </c>
      <c r="AB129" s="782"/>
      <c r="AC129" s="782"/>
      <c r="AD129" s="782"/>
      <c r="AE129" s="783"/>
      <c r="AF129" s="784">
        <v>37541331</v>
      </c>
      <c r="AG129" s="782"/>
      <c r="AH129" s="782"/>
      <c r="AI129" s="782"/>
      <c r="AJ129" s="783"/>
      <c r="AK129" s="784">
        <v>37837583</v>
      </c>
      <c r="AL129" s="782"/>
      <c r="AM129" s="782"/>
      <c r="AN129" s="782"/>
      <c r="AO129" s="783"/>
      <c r="AP129" s="785"/>
      <c r="AQ129" s="786"/>
      <c r="AR129" s="786"/>
      <c r="AS129" s="786"/>
      <c r="AT129" s="787"/>
      <c r="AU129" s="235"/>
      <c r="AV129" s="235"/>
      <c r="AW129" s="235"/>
      <c r="AX129" s="770" t="s">
        <v>464</v>
      </c>
      <c r="AY129" s="766"/>
      <c r="AZ129" s="766"/>
      <c r="BA129" s="766"/>
      <c r="BB129" s="766"/>
      <c r="BC129" s="766"/>
      <c r="BD129" s="766"/>
      <c r="BE129" s="767"/>
      <c r="BF129" s="771">
        <v>13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466</v>
      </c>
      <c r="X130" s="779"/>
      <c r="Y130" s="779"/>
      <c r="Z130" s="780"/>
      <c r="AA130" s="781">
        <v>5168659</v>
      </c>
      <c r="AB130" s="782"/>
      <c r="AC130" s="782"/>
      <c r="AD130" s="782"/>
      <c r="AE130" s="783"/>
      <c r="AF130" s="784">
        <v>5132959</v>
      </c>
      <c r="AG130" s="782"/>
      <c r="AH130" s="782"/>
      <c r="AI130" s="782"/>
      <c r="AJ130" s="783"/>
      <c r="AK130" s="784">
        <v>5084057</v>
      </c>
      <c r="AL130" s="782"/>
      <c r="AM130" s="782"/>
      <c r="AN130" s="782"/>
      <c r="AO130" s="783"/>
      <c r="AP130" s="785"/>
      <c r="AQ130" s="786"/>
      <c r="AR130" s="786"/>
      <c r="AS130" s="786"/>
      <c r="AT130" s="787"/>
      <c r="AU130" s="235"/>
      <c r="AV130" s="235"/>
      <c r="AW130" s="235"/>
      <c r="AX130" s="749" t="s">
        <v>467</v>
      </c>
      <c r="AY130" s="750"/>
      <c r="AZ130" s="750"/>
      <c r="BA130" s="750"/>
      <c r="BB130" s="750"/>
      <c r="BC130" s="750"/>
      <c r="BD130" s="750"/>
      <c r="BE130" s="751"/>
      <c r="BF130" s="703">
        <v>43.1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468</v>
      </c>
      <c r="X131" s="712"/>
      <c r="Y131" s="712"/>
      <c r="Z131" s="713"/>
      <c r="AA131" s="714">
        <v>32423620</v>
      </c>
      <c r="AB131" s="715"/>
      <c r="AC131" s="715"/>
      <c r="AD131" s="715"/>
      <c r="AE131" s="716"/>
      <c r="AF131" s="717">
        <v>32408372</v>
      </c>
      <c r="AG131" s="715"/>
      <c r="AH131" s="715"/>
      <c r="AI131" s="715"/>
      <c r="AJ131" s="716"/>
      <c r="AK131" s="717">
        <v>32753526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470</v>
      </c>
      <c r="W132" s="735"/>
      <c r="X132" s="735"/>
      <c r="Y132" s="735"/>
      <c r="Z132" s="736"/>
      <c r="AA132" s="737">
        <v>12.89552801</v>
      </c>
      <c r="AB132" s="738"/>
      <c r="AC132" s="738"/>
      <c r="AD132" s="738"/>
      <c r="AE132" s="739"/>
      <c r="AF132" s="740">
        <v>14.07108324</v>
      </c>
      <c r="AG132" s="738"/>
      <c r="AH132" s="738"/>
      <c r="AI132" s="738"/>
      <c r="AJ132" s="739"/>
      <c r="AK132" s="740">
        <v>12.218907359999999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471</v>
      </c>
      <c r="W133" s="744"/>
      <c r="X133" s="744"/>
      <c r="Y133" s="744"/>
      <c r="Z133" s="745"/>
      <c r="AA133" s="746">
        <v>15.7</v>
      </c>
      <c r="AB133" s="747"/>
      <c r="AC133" s="747"/>
      <c r="AD133" s="747"/>
      <c r="AE133" s="748"/>
      <c r="AF133" s="746">
        <v>14.3</v>
      </c>
      <c r="AG133" s="747"/>
      <c r="AH133" s="747"/>
      <c r="AI133" s="747"/>
      <c r="AJ133" s="748"/>
      <c r="AK133" s="746">
        <v>13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5" zoomScale="70" zoomScaleNormal="85" zoomScaleSheetLayoutView="70" workbookViewId="0">
      <selection activeCell="M50" sqref="M5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7"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31" t="s">
        <v>479</v>
      </c>
      <c r="H9" s="1132"/>
      <c r="I9" s="1132"/>
      <c r="J9" s="1133"/>
      <c r="K9" s="263">
        <v>10477998</v>
      </c>
      <c r="L9" s="264">
        <v>73141</v>
      </c>
      <c r="M9" s="265">
        <v>58402</v>
      </c>
      <c r="N9" s="266">
        <v>25.2</v>
      </c>
    </row>
    <row r="10" spans="1:16">
      <c r="A10" s="248"/>
      <c r="B10" s="244"/>
      <c r="C10" s="244"/>
      <c r="D10" s="244"/>
      <c r="E10" s="244"/>
      <c r="F10" s="244"/>
      <c r="G10" s="1131" t="s">
        <v>480</v>
      </c>
      <c r="H10" s="1132"/>
      <c r="I10" s="1132"/>
      <c r="J10" s="1133"/>
      <c r="K10" s="267">
        <v>270245</v>
      </c>
      <c r="L10" s="268">
        <v>1886</v>
      </c>
      <c r="M10" s="269">
        <v>4003</v>
      </c>
      <c r="N10" s="270">
        <v>-52.9</v>
      </c>
    </row>
    <row r="11" spans="1:16" ht="13.5" customHeight="1">
      <c r="A11" s="248"/>
      <c r="B11" s="244"/>
      <c r="C11" s="244"/>
      <c r="D11" s="244"/>
      <c r="E11" s="244"/>
      <c r="F11" s="244"/>
      <c r="G11" s="1131" t="s">
        <v>481</v>
      </c>
      <c r="H11" s="1132"/>
      <c r="I11" s="1132"/>
      <c r="J11" s="1133"/>
      <c r="K11" s="267">
        <v>1597960</v>
      </c>
      <c r="L11" s="268">
        <v>11154</v>
      </c>
      <c r="M11" s="269">
        <v>3781</v>
      </c>
      <c r="N11" s="270">
        <v>195</v>
      </c>
    </row>
    <row r="12" spans="1:16" ht="13.5" customHeight="1">
      <c r="A12" s="248"/>
      <c r="B12" s="244"/>
      <c r="C12" s="244"/>
      <c r="D12" s="244"/>
      <c r="E12" s="244"/>
      <c r="F12" s="244"/>
      <c r="G12" s="1131" t="s">
        <v>482</v>
      </c>
      <c r="H12" s="1132"/>
      <c r="I12" s="1132"/>
      <c r="J12" s="1133"/>
      <c r="K12" s="267">
        <v>119393</v>
      </c>
      <c r="L12" s="268">
        <v>833</v>
      </c>
      <c r="M12" s="269">
        <v>598</v>
      </c>
      <c r="N12" s="270">
        <v>39.299999999999997</v>
      </c>
    </row>
    <row r="13" spans="1:16" ht="13.5" customHeight="1">
      <c r="A13" s="248"/>
      <c r="B13" s="244"/>
      <c r="C13" s="244"/>
      <c r="D13" s="244"/>
      <c r="E13" s="244"/>
      <c r="F13" s="244"/>
      <c r="G13" s="1131" t="s">
        <v>483</v>
      </c>
      <c r="H13" s="1132"/>
      <c r="I13" s="1132"/>
      <c r="J13" s="1133"/>
      <c r="K13" s="267" t="s">
        <v>484</v>
      </c>
      <c r="L13" s="268" t="s">
        <v>484</v>
      </c>
      <c r="M13" s="269">
        <v>1</v>
      </c>
      <c r="N13" s="270" t="s">
        <v>484</v>
      </c>
    </row>
    <row r="14" spans="1:16" ht="13.5" customHeight="1">
      <c r="A14" s="248"/>
      <c r="B14" s="244"/>
      <c r="C14" s="244"/>
      <c r="D14" s="244"/>
      <c r="E14" s="244"/>
      <c r="F14" s="244"/>
      <c r="G14" s="1131" t="s">
        <v>485</v>
      </c>
      <c r="H14" s="1132"/>
      <c r="I14" s="1132"/>
      <c r="J14" s="1133"/>
      <c r="K14" s="267">
        <v>419066</v>
      </c>
      <c r="L14" s="268">
        <v>2925</v>
      </c>
      <c r="M14" s="269">
        <v>2386</v>
      </c>
      <c r="N14" s="270">
        <v>22.6</v>
      </c>
    </row>
    <row r="15" spans="1:16" ht="13.5" customHeight="1">
      <c r="A15" s="248"/>
      <c r="B15" s="244"/>
      <c r="C15" s="244"/>
      <c r="D15" s="244"/>
      <c r="E15" s="244"/>
      <c r="F15" s="244"/>
      <c r="G15" s="1131" t="s">
        <v>486</v>
      </c>
      <c r="H15" s="1132"/>
      <c r="I15" s="1132"/>
      <c r="J15" s="1133"/>
      <c r="K15" s="267">
        <v>142951</v>
      </c>
      <c r="L15" s="268">
        <v>998</v>
      </c>
      <c r="M15" s="269">
        <v>1344</v>
      </c>
      <c r="N15" s="270">
        <v>-25.7</v>
      </c>
    </row>
    <row r="16" spans="1:16">
      <c r="A16" s="248"/>
      <c r="B16" s="244"/>
      <c r="C16" s="244"/>
      <c r="D16" s="244"/>
      <c r="E16" s="244"/>
      <c r="F16" s="244"/>
      <c r="G16" s="1134" t="s">
        <v>487</v>
      </c>
      <c r="H16" s="1135"/>
      <c r="I16" s="1135"/>
      <c r="J16" s="1136"/>
      <c r="K16" s="268">
        <v>-1199211</v>
      </c>
      <c r="L16" s="268">
        <v>-8371</v>
      </c>
      <c r="M16" s="269">
        <v>-6701</v>
      </c>
      <c r="N16" s="270">
        <v>24.9</v>
      </c>
    </row>
    <row r="17" spans="1:16">
      <c r="A17" s="248"/>
      <c r="B17" s="244"/>
      <c r="C17" s="244"/>
      <c r="D17" s="244"/>
      <c r="E17" s="244"/>
      <c r="F17" s="244"/>
      <c r="G17" s="1134" t="s">
        <v>171</v>
      </c>
      <c r="H17" s="1135"/>
      <c r="I17" s="1135"/>
      <c r="J17" s="1136"/>
      <c r="K17" s="268">
        <v>11828402</v>
      </c>
      <c r="L17" s="268">
        <v>82567</v>
      </c>
      <c r="M17" s="269">
        <v>63814</v>
      </c>
      <c r="N17" s="270">
        <v>29.4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28" t="s">
        <v>492</v>
      </c>
      <c r="H21" s="1129"/>
      <c r="I21" s="1129"/>
      <c r="J21" s="1130"/>
      <c r="K21" s="280">
        <v>7.43</v>
      </c>
      <c r="L21" s="281">
        <v>6.4</v>
      </c>
      <c r="M21" s="282">
        <v>1.03</v>
      </c>
      <c r="N21" s="249"/>
      <c r="O21" s="283"/>
      <c r="P21" s="279"/>
    </row>
    <row r="22" spans="1:16" s="284" customFormat="1">
      <c r="A22" s="279"/>
      <c r="B22" s="249"/>
      <c r="C22" s="249"/>
      <c r="D22" s="249"/>
      <c r="E22" s="249"/>
      <c r="F22" s="249"/>
      <c r="G22" s="1128" t="s">
        <v>493</v>
      </c>
      <c r="H22" s="1129"/>
      <c r="I22" s="1129"/>
      <c r="J22" s="1130"/>
      <c r="K22" s="285">
        <v>98</v>
      </c>
      <c r="L22" s="286">
        <v>98.9</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19" t="s">
        <v>497</v>
      </c>
      <c r="H32" s="1120"/>
      <c r="I32" s="1120"/>
      <c r="J32" s="1121"/>
      <c r="K32" s="294">
        <v>7707282</v>
      </c>
      <c r="L32" s="294">
        <v>53800</v>
      </c>
      <c r="M32" s="295">
        <v>38473</v>
      </c>
      <c r="N32" s="296">
        <v>39.799999999999997</v>
      </c>
    </row>
    <row r="33" spans="1:16" ht="13.5" customHeight="1">
      <c r="A33" s="248"/>
      <c r="B33" s="244"/>
      <c r="C33" s="244"/>
      <c r="D33" s="244"/>
      <c r="E33" s="244"/>
      <c r="F33" s="244"/>
      <c r="G33" s="1119" t="s">
        <v>498</v>
      </c>
      <c r="H33" s="1120"/>
      <c r="I33" s="1120"/>
      <c r="J33" s="1121"/>
      <c r="K33" s="294" t="s">
        <v>484</v>
      </c>
      <c r="L33" s="294" t="s">
        <v>484</v>
      </c>
      <c r="M33" s="295" t="s">
        <v>484</v>
      </c>
      <c r="N33" s="296" t="s">
        <v>484</v>
      </c>
    </row>
    <row r="34" spans="1:16" ht="27" customHeight="1">
      <c r="A34" s="248"/>
      <c r="B34" s="244"/>
      <c r="C34" s="244"/>
      <c r="D34" s="244"/>
      <c r="E34" s="244"/>
      <c r="F34" s="244"/>
      <c r="G34" s="1119" t="s">
        <v>499</v>
      </c>
      <c r="H34" s="1120"/>
      <c r="I34" s="1120"/>
      <c r="J34" s="1121"/>
      <c r="K34" s="294" t="s">
        <v>484</v>
      </c>
      <c r="L34" s="294" t="s">
        <v>484</v>
      </c>
      <c r="M34" s="295">
        <v>31</v>
      </c>
      <c r="N34" s="296" t="s">
        <v>484</v>
      </c>
    </row>
    <row r="35" spans="1:16" ht="27" customHeight="1">
      <c r="A35" s="248"/>
      <c r="B35" s="244"/>
      <c r="C35" s="244"/>
      <c r="D35" s="244"/>
      <c r="E35" s="244"/>
      <c r="F35" s="244"/>
      <c r="G35" s="1119" t="s">
        <v>500</v>
      </c>
      <c r="H35" s="1120"/>
      <c r="I35" s="1120"/>
      <c r="J35" s="1121"/>
      <c r="K35" s="294">
        <v>1557318</v>
      </c>
      <c r="L35" s="294">
        <v>10871</v>
      </c>
      <c r="M35" s="295">
        <v>10015</v>
      </c>
      <c r="N35" s="296">
        <v>8.5</v>
      </c>
    </row>
    <row r="36" spans="1:16" ht="27" customHeight="1">
      <c r="A36" s="248"/>
      <c r="B36" s="244"/>
      <c r="C36" s="244"/>
      <c r="D36" s="244"/>
      <c r="E36" s="244"/>
      <c r="F36" s="244"/>
      <c r="G36" s="1119" t="s">
        <v>501</v>
      </c>
      <c r="H36" s="1120"/>
      <c r="I36" s="1120"/>
      <c r="J36" s="1121"/>
      <c r="K36" s="294">
        <v>120125</v>
      </c>
      <c r="L36" s="294">
        <v>839</v>
      </c>
      <c r="M36" s="295">
        <v>1507</v>
      </c>
      <c r="N36" s="296">
        <v>-44.3</v>
      </c>
    </row>
    <row r="37" spans="1:16" ht="13.5" customHeight="1">
      <c r="A37" s="248"/>
      <c r="B37" s="244"/>
      <c r="C37" s="244"/>
      <c r="D37" s="244"/>
      <c r="E37" s="244"/>
      <c r="F37" s="244"/>
      <c r="G37" s="1119" t="s">
        <v>502</v>
      </c>
      <c r="H37" s="1120"/>
      <c r="I37" s="1120"/>
      <c r="J37" s="1121"/>
      <c r="K37" s="294">
        <v>569743</v>
      </c>
      <c r="L37" s="294">
        <v>3977</v>
      </c>
      <c r="M37" s="295">
        <v>1079</v>
      </c>
      <c r="N37" s="296">
        <v>268.60000000000002</v>
      </c>
    </row>
    <row r="38" spans="1:16" ht="27" customHeight="1">
      <c r="A38" s="248"/>
      <c r="B38" s="244"/>
      <c r="C38" s="244"/>
      <c r="D38" s="244"/>
      <c r="E38" s="244"/>
      <c r="F38" s="244"/>
      <c r="G38" s="1122" t="s">
        <v>503</v>
      </c>
      <c r="H38" s="1123"/>
      <c r="I38" s="1123"/>
      <c r="J38" s="1124"/>
      <c r="K38" s="297">
        <v>121</v>
      </c>
      <c r="L38" s="297">
        <v>1</v>
      </c>
      <c r="M38" s="298">
        <v>5</v>
      </c>
      <c r="N38" s="299">
        <v>-80</v>
      </c>
      <c r="O38" s="293"/>
    </row>
    <row r="39" spans="1:16">
      <c r="A39" s="248"/>
      <c r="B39" s="244"/>
      <c r="C39" s="244"/>
      <c r="D39" s="244"/>
      <c r="E39" s="244"/>
      <c r="F39" s="244"/>
      <c r="G39" s="1122" t="s">
        <v>504</v>
      </c>
      <c r="H39" s="1123"/>
      <c r="I39" s="1123"/>
      <c r="J39" s="1124"/>
      <c r="K39" s="300">
        <v>-868409</v>
      </c>
      <c r="L39" s="300">
        <v>-6062</v>
      </c>
      <c r="M39" s="301">
        <v>-7129</v>
      </c>
      <c r="N39" s="302">
        <v>-15</v>
      </c>
      <c r="O39" s="293"/>
    </row>
    <row r="40" spans="1:16" ht="27" customHeight="1">
      <c r="A40" s="248"/>
      <c r="B40" s="244"/>
      <c r="C40" s="244"/>
      <c r="D40" s="244"/>
      <c r="E40" s="244"/>
      <c r="F40" s="244"/>
      <c r="G40" s="1119" t="s">
        <v>505</v>
      </c>
      <c r="H40" s="1120"/>
      <c r="I40" s="1120"/>
      <c r="J40" s="1121"/>
      <c r="K40" s="300">
        <v>-5084057</v>
      </c>
      <c r="L40" s="300">
        <v>-35489</v>
      </c>
      <c r="M40" s="301">
        <v>-30363</v>
      </c>
      <c r="N40" s="302">
        <v>16.899999999999999</v>
      </c>
      <c r="O40" s="293"/>
    </row>
    <row r="41" spans="1:16">
      <c r="A41" s="248"/>
      <c r="B41" s="244"/>
      <c r="C41" s="244"/>
      <c r="D41" s="244"/>
      <c r="E41" s="244"/>
      <c r="F41" s="244"/>
      <c r="G41" s="1125" t="s">
        <v>281</v>
      </c>
      <c r="H41" s="1126"/>
      <c r="I41" s="1126"/>
      <c r="J41" s="1127"/>
      <c r="K41" s="294">
        <v>4002123</v>
      </c>
      <c r="L41" s="300">
        <v>27936</v>
      </c>
      <c r="M41" s="301">
        <v>13618</v>
      </c>
      <c r="N41" s="302">
        <v>105.1</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2" t="s">
        <v>474</v>
      </c>
      <c r="J49" s="1114" t="s">
        <v>509</v>
      </c>
      <c r="K49" s="1115"/>
      <c r="L49" s="1115"/>
      <c r="M49" s="1115"/>
      <c r="N49" s="1116"/>
    </row>
    <row r="50" spans="1:14">
      <c r="A50" s="248"/>
      <c r="B50" s="244"/>
      <c r="C50" s="244"/>
      <c r="D50" s="244"/>
      <c r="E50" s="244"/>
      <c r="F50" s="244"/>
      <c r="G50" s="312"/>
      <c r="H50" s="313"/>
      <c r="I50" s="1113"/>
      <c r="J50" s="314" t="s">
        <v>510</v>
      </c>
      <c r="K50" s="315" t="s">
        <v>511</v>
      </c>
      <c r="L50" s="316" t="s">
        <v>512</v>
      </c>
      <c r="M50" s="317" t="s">
        <v>513</v>
      </c>
      <c r="N50" s="318" t="s">
        <v>514</v>
      </c>
    </row>
    <row r="51" spans="1:14">
      <c r="A51" s="248"/>
      <c r="B51" s="244"/>
      <c r="C51" s="244"/>
      <c r="D51" s="244"/>
      <c r="E51" s="244"/>
      <c r="F51" s="244"/>
      <c r="G51" s="310" t="s">
        <v>515</v>
      </c>
      <c r="H51" s="311"/>
      <c r="I51" s="319">
        <v>7030467</v>
      </c>
      <c r="J51" s="320">
        <v>47982</v>
      </c>
      <c r="K51" s="321">
        <v>8</v>
      </c>
      <c r="L51" s="322">
        <v>53925</v>
      </c>
      <c r="M51" s="323">
        <v>7.7</v>
      </c>
      <c r="N51" s="324">
        <v>0.3</v>
      </c>
    </row>
    <row r="52" spans="1:14">
      <c r="A52" s="248"/>
      <c r="B52" s="244"/>
      <c r="C52" s="244"/>
      <c r="D52" s="244"/>
      <c r="E52" s="244"/>
      <c r="F52" s="244"/>
      <c r="G52" s="325"/>
      <c r="H52" s="326" t="s">
        <v>516</v>
      </c>
      <c r="I52" s="327">
        <v>4779924</v>
      </c>
      <c r="J52" s="328">
        <v>32622</v>
      </c>
      <c r="K52" s="329">
        <v>3.4</v>
      </c>
      <c r="L52" s="330">
        <v>34260</v>
      </c>
      <c r="M52" s="331">
        <v>13.9</v>
      </c>
      <c r="N52" s="332">
        <v>-10.5</v>
      </c>
    </row>
    <row r="53" spans="1:14">
      <c r="A53" s="248"/>
      <c r="B53" s="244"/>
      <c r="C53" s="244"/>
      <c r="D53" s="244"/>
      <c r="E53" s="244"/>
      <c r="F53" s="244"/>
      <c r="G53" s="310" t="s">
        <v>517</v>
      </c>
      <c r="H53" s="311"/>
      <c r="I53" s="319">
        <v>6822076</v>
      </c>
      <c r="J53" s="320">
        <v>46968</v>
      </c>
      <c r="K53" s="321">
        <v>-2.1</v>
      </c>
      <c r="L53" s="322">
        <v>51263</v>
      </c>
      <c r="M53" s="323">
        <v>-4.9000000000000004</v>
      </c>
      <c r="N53" s="324">
        <v>2.8</v>
      </c>
    </row>
    <row r="54" spans="1:14">
      <c r="A54" s="248"/>
      <c r="B54" s="244"/>
      <c r="C54" s="244"/>
      <c r="D54" s="244"/>
      <c r="E54" s="244"/>
      <c r="F54" s="244"/>
      <c r="G54" s="325"/>
      <c r="H54" s="326" t="s">
        <v>516</v>
      </c>
      <c r="I54" s="327">
        <v>4273255</v>
      </c>
      <c r="J54" s="328">
        <v>29420</v>
      </c>
      <c r="K54" s="329">
        <v>-9.8000000000000007</v>
      </c>
      <c r="L54" s="330">
        <v>29061</v>
      </c>
      <c r="M54" s="331">
        <v>-15.2</v>
      </c>
      <c r="N54" s="332">
        <v>5.4</v>
      </c>
    </row>
    <row r="55" spans="1:14">
      <c r="A55" s="248"/>
      <c r="B55" s="244"/>
      <c r="C55" s="244"/>
      <c r="D55" s="244"/>
      <c r="E55" s="244"/>
      <c r="F55" s="244"/>
      <c r="G55" s="310" t="s">
        <v>518</v>
      </c>
      <c r="H55" s="311"/>
      <c r="I55" s="319">
        <v>7565431</v>
      </c>
      <c r="J55" s="320">
        <v>52610</v>
      </c>
      <c r="K55" s="321">
        <v>12</v>
      </c>
      <c r="L55" s="322">
        <v>41433</v>
      </c>
      <c r="M55" s="323">
        <v>-19.2</v>
      </c>
      <c r="N55" s="324">
        <v>31.2</v>
      </c>
    </row>
    <row r="56" spans="1:14">
      <c r="A56" s="248"/>
      <c r="B56" s="244"/>
      <c r="C56" s="244"/>
      <c r="D56" s="244"/>
      <c r="E56" s="244"/>
      <c r="F56" s="244"/>
      <c r="G56" s="325"/>
      <c r="H56" s="326" t="s">
        <v>516</v>
      </c>
      <c r="I56" s="327">
        <v>5551560</v>
      </c>
      <c r="J56" s="328">
        <v>38606</v>
      </c>
      <c r="K56" s="329">
        <v>31.2</v>
      </c>
      <c r="L56" s="330">
        <v>22351</v>
      </c>
      <c r="M56" s="331">
        <v>-23.1</v>
      </c>
      <c r="N56" s="332">
        <v>54.3</v>
      </c>
    </row>
    <row r="57" spans="1:14">
      <c r="A57" s="248"/>
      <c r="B57" s="244"/>
      <c r="C57" s="244"/>
      <c r="D57" s="244"/>
      <c r="E57" s="244"/>
      <c r="F57" s="244"/>
      <c r="G57" s="310" t="s">
        <v>519</v>
      </c>
      <c r="H57" s="311"/>
      <c r="I57" s="319">
        <v>5756029</v>
      </c>
      <c r="J57" s="320">
        <v>39938</v>
      </c>
      <c r="K57" s="321">
        <v>-24.1</v>
      </c>
      <c r="L57" s="322">
        <v>43493</v>
      </c>
      <c r="M57" s="323">
        <v>5</v>
      </c>
      <c r="N57" s="324">
        <v>-29.1</v>
      </c>
    </row>
    <row r="58" spans="1:14">
      <c r="A58" s="248"/>
      <c r="B58" s="244"/>
      <c r="C58" s="244"/>
      <c r="D58" s="244"/>
      <c r="E58" s="244"/>
      <c r="F58" s="244"/>
      <c r="G58" s="325"/>
      <c r="H58" s="326" t="s">
        <v>516</v>
      </c>
      <c r="I58" s="327">
        <v>3350938</v>
      </c>
      <c r="J58" s="328">
        <v>23250</v>
      </c>
      <c r="K58" s="329">
        <v>-39.799999999999997</v>
      </c>
      <c r="L58" s="330">
        <v>23254</v>
      </c>
      <c r="M58" s="331">
        <v>4</v>
      </c>
      <c r="N58" s="332">
        <v>-43.8</v>
      </c>
    </row>
    <row r="59" spans="1:14">
      <c r="A59" s="248"/>
      <c r="B59" s="244"/>
      <c r="C59" s="244"/>
      <c r="D59" s="244"/>
      <c r="E59" s="244"/>
      <c r="F59" s="244"/>
      <c r="G59" s="310" t="s">
        <v>520</v>
      </c>
      <c r="H59" s="311"/>
      <c r="I59" s="319">
        <v>7496377</v>
      </c>
      <c r="J59" s="320">
        <v>52328</v>
      </c>
      <c r="K59" s="321">
        <v>31</v>
      </c>
      <c r="L59" s="322">
        <v>50840</v>
      </c>
      <c r="M59" s="323">
        <v>16.899999999999999</v>
      </c>
      <c r="N59" s="324">
        <v>14.1</v>
      </c>
    </row>
    <row r="60" spans="1:14">
      <c r="A60" s="248"/>
      <c r="B60" s="244"/>
      <c r="C60" s="244"/>
      <c r="D60" s="244"/>
      <c r="E60" s="244"/>
      <c r="F60" s="244"/>
      <c r="G60" s="325"/>
      <c r="H60" s="326" t="s">
        <v>516</v>
      </c>
      <c r="I60" s="333">
        <v>4553173</v>
      </c>
      <c r="J60" s="328">
        <v>31783</v>
      </c>
      <c r="K60" s="329">
        <v>36.700000000000003</v>
      </c>
      <c r="L60" s="330">
        <v>25367</v>
      </c>
      <c r="M60" s="331">
        <v>9.1</v>
      </c>
      <c r="N60" s="332">
        <v>27.6</v>
      </c>
    </row>
    <row r="61" spans="1:14">
      <c r="A61" s="248"/>
      <c r="B61" s="244"/>
      <c r="C61" s="244"/>
      <c r="D61" s="244"/>
      <c r="E61" s="244"/>
      <c r="F61" s="244"/>
      <c r="G61" s="310" t="s">
        <v>521</v>
      </c>
      <c r="H61" s="334"/>
      <c r="I61" s="335">
        <v>6934076</v>
      </c>
      <c r="J61" s="336">
        <v>47965</v>
      </c>
      <c r="K61" s="337">
        <v>5</v>
      </c>
      <c r="L61" s="338">
        <v>48191</v>
      </c>
      <c r="M61" s="339">
        <v>1.1000000000000001</v>
      </c>
      <c r="N61" s="324">
        <v>3.9</v>
      </c>
    </row>
    <row r="62" spans="1:14">
      <c r="A62" s="248"/>
      <c r="B62" s="244"/>
      <c r="C62" s="244"/>
      <c r="D62" s="244"/>
      <c r="E62" s="244"/>
      <c r="F62" s="244"/>
      <c r="G62" s="325"/>
      <c r="H62" s="326" t="s">
        <v>516</v>
      </c>
      <c r="I62" s="327">
        <v>4501770</v>
      </c>
      <c r="J62" s="328">
        <v>31136</v>
      </c>
      <c r="K62" s="329">
        <v>4.3</v>
      </c>
      <c r="L62" s="330">
        <v>26859</v>
      </c>
      <c r="M62" s="331">
        <v>-2.2999999999999998</v>
      </c>
      <c r="N62" s="332">
        <v>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7" t="s">
        <v>3</v>
      </c>
      <c r="D47" s="1137"/>
      <c r="E47" s="1138"/>
      <c r="F47" s="11">
        <v>8.5500000000000007</v>
      </c>
      <c r="G47" s="12">
        <v>14.28</v>
      </c>
      <c r="H47" s="12">
        <v>16.68</v>
      </c>
      <c r="I47" s="12">
        <v>18.75</v>
      </c>
      <c r="J47" s="13">
        <v>20.309999999999999</v>
      </c>
    </row>
    <row r="48" spans="2:10" ht="57.75" customHeight="1">
      <c r="B48" s="14"/>
      <c r="C48" s="1139" t="s">
        <v>4</v>
      </c>
      <c r="D48" s="1139"/>
      <c r="E48" s="1140"/>
      <c r="F48" s="15">
        <v>3.2</v>
      </c>
      <c r="G48" s="16">
        <v>3.44</v>
      </c>
      <c r="H48" s="16">
        <v>3.2</v>
      </c>
      <c r="I48" s="16">
        <v>2.5499999999999998</v>
      </c>
      <c r="J48" s="17">
        <v>2.76</v>
      </c>
    </row>
    <row r="49" spans="2:10" ht="57.75" customHeight="1" thickBot="1">
      <c r="B49" s="18"/>
      <c r="C49" s="1141" t="s">
        <v>5</v>
      </c>
      <c r="D49" s="1141"/>
      <c r="E49" s="1142"/>
      <c r="F49" s="19">
        <v>1.98</v>
      </c>
      <c r="G49" s="20">
        <v>6.72</v>
      </c>
      <c r="H49" s="20">
        <v>2.2599999999999998</v>
      </c>
      <c r="I49" s="20">
        <v>1.55</v>
      </c>
      <c r="J49" s="21">
        <v>1.93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0" zoomScale="70" zoomScaleNormal="70" zoomScaleSheetLayoutView="100" workbookViewId="0">
      <selection activeCell="C42" sqref="C42:E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9" t="s">
        <v>528</v>
      </c>
      <c r="D34" s="1149"/>
      <c r="E34" s="1150"/>
      <c r="F34" s="32">
        <v>2.69</v>
      </c>
      <c r="G34" s="33">
        <v>2.57</v>
      </c>
      <c r="H34" s="33">
        <v>2.71</v>
      </c>
      <c r="I34" s="33">
        <v>3.19</v>
      </c>
      <c r="J34" s="34">
        <v>4.08</v>
      </c>
      <c r="K34" s="22"/>
      <c r="L34" s="22"/>
      <c r="M34" s="22"/>
      <c r="N34" s="22"/>
      <c r="O34" s="22"/>
      <c r="P34" s="22"/>
    </row>
    <row r="35" spans="1:16" ht="39" customHeight="1">
      <c r="A35" s="22"/>
      <c r="B35" s="35"/>
      <c r="C35" s="1143" t="s">
        <v>529</v>
      </c>
      <c r="D35" s="1144"/>
      <c r="E35" s="1145"/>
      <c r="F35" s="36">
        <v>2.5499999999999998</v>
      </c>
      <c r="G35" s="37">
        <v>2.57</v>
      </c>
      <c r="H35" s="37">
        <v>2.75</v>
      </c>
      <c r="I35" s="37">
        <v>2.77</v>
      </c>
      <c r="J35" s="38">
        <v>2.91</v>
      </c>
      <c r="K35" s="22"/>
      <c r="L35" s="22"/>
      <c r="M35" s="22"/>
      <c r="N35" s="22"/>
      <c r="O35" s="22"/>
      <c r="P35" s="22"/>
    </row>
    <row r="36" spans="1:16" ht="39" customHeight="1">
      <c r="A36" s="22"/>
      <c r="B36" s="35"/>
      <c r="C36" s="1143" t="s">
        <v>530</v>
      </c>
      <c r="D36" s="1144"/>
      <c r="E36" s="1145"/>
      <c r="F36" s="36">
        <v>3.2</v>
      </c>
      <c r="G36" s="37">
        <v>3.44</v>
      </c>
      <c r="H36" s="37">
        <v>3.2</v>
      </c>
      <c r="I36" s="37">
        <v>2.5499999999999998</v>
      </c>
      <c r="J36" s="38">
        <v>2.76</v>
      </c>
      <c r="K36" s="22"/>
      <c r="L36" s="22"/>
      <c r="M36" s="22"/>
      <c r="N36" s="22"/>
      <c r="O36" s="22"/>
      <c r="P36" s="22"/>
    </row>
    <row r="37" spans="1:16" ht="39" customHeight="1">
      <c r="A37" s="22"/>
      <c r="B37" s="35"/>
      <c r="C37" s="1143" t="s">
        <v>531</v>
      </c>
      <c r="D37" s="1144"/>
      <c r="E37" s="1145"/>
      <c r="F37" s="36">
        <v>1.51</v>
      </c>
      <c r="G37" s="37">
        <v>1.65</v>
      </c>
      <c r="H37" s="37">
        <v>1.67</v>
      </c>
      <c r="I37" s="37">
        <v>1.63</v>
      </c>
      <c r="J37" s="38">
        <v>1.71</v>
      </c>
      <c r="K37" s="22"/>
      <c r="L37" s="22"/>
      <c r="M37" s="22"/>
      <c r="N37" s="22"/>
      <c r="O37" s="22"/>
      <c r="P37" s="22"/>
    </row>
    <row r="38" spans="1:16" ht="39" customHeight="1">
      <c r="A38" s="22"/>
      <c r="B38" s="35"/>
      <c r="C38" s="1143" t="s">
        <v>532</v>
      </c>
      <c r="D38" s="1144"/>
      <c r="E38" s="1145"/>
      <c r="F38" s="36">
        <v>1.66</v>
      </c>
      <c r="G38" s="37">
        <v>1.6</v>
      </c>
      <c r="H38" s="37">
        <v>1.64</v>
      </c>
      <c r="I38" s="37">
        <v>1.43</v>
      </c>
      <c r="J38" s="38">
        <v>1.17</v>
      </c>
      <c r="K38" s="22"/>
      <c r="L38" s="22"/>
      <c r="M38" s="22"/>
      <c r="N38" s="22"/>
      <c r="O38" s="22"/>
      <c r="P38" s="22"/>
    </row>
    <row r="39" spans="1:16" ht="39" customHeight="1">
      <c r="A39" s="22"/>
      <c r="B39" s="35"/>
      <c r="C39" s="1143" t="s">
        <v>533</v>
      </c>
      <c r="D39" s="1144"/>
      <c r="E39" s="1145"/>
      <c r="F39" s="36">
        <v>0.17</v>
      </c>
      <c r="G39" s="37">
        <v>0.81</v>
      </c>
      <c r="H39" s="37">
        <v>1.18</v>
      </c>
      <c r="I39" s="37">
        <v>0.9</v>
      </c>
      <c r="J39" s="38">
        <v>0.63</v>
      </c>
      <c r="K39" s="22"/>
      <c r="L39" s="22"/>
      <c r="M39" s="22"/>
      <c r="N39" s="22"/>
      <c r="O39" s="22"/>
      <c r="P39" s="22"/>
    </row>
    <row r="40" spans="1:16" ht="39" customHeight="1">
      <c r="A40" s="22"/>
      <c r="B40" s="35"/>
      <c r="C40" s="1143" t="s">
        <v>534</v>
      </c>
      <c r="D40" s="1144"/>
      <c r="E40" s="1145"/>
      <c r="F40" s="36">
        <v>0.27</v>
      </c>
      <c r="G40" s="37">
        <v>0.34</v>
      </c>
      <c r="H40" s="37">
        <v>0.24</v>
      </c>
      <c r="I40" s="37">
        <v>0.4</v>
      </c>
      <c r="J40" s="38">
        <v>0.56999999999999995</v>
      </c>
      <c r="K40" s="22"/>
      <c r="L40" s="22"/>
      <c r="M40" s="22"/>
      <c r="N40" s="22"/>
      <c r="O40" s="22"/>
      <c r="P40" s="22"/>
    </row>
    <row r="41" spans="1:16" ht="39" customHeight="1">
      <c r="A41" s="22"/>
      <c r="B41" s="35"/>
      <c r="C41" s="1143" t="s">
        <v>535</v>
      </c>
      <c r="D41" s="1144"/>
      <c r="E41" s="1145"/>
      <c r="F41" s="36">
        <v>0.01</v>
      </c>
      <c r="G41" s="37">
        <v>0.01</v>
      </c>
      <c r="H41" s="37">
        <v>0.14000000000000001</v>
      </c>
      <c r="I41" s="37">
        <v>0.17</v>
      </c>
      <c r="J41" s="38">
        <v>0.16</v>
      </c>
      <c r="K41" s="22"/>
      <c r="L41" s="22"/>
      <c r="M41" s="22"/>
      <c r="N41" s="22"/>
      <c r="O41" s="22"/>
      <c r="P41" s="22"/>
    </row>
    <row r="42" spans="1:16" ht="39" customHeight="1">
      <c r="A42" s="22"/>
      <c r="B42" s="39"/>
      <c r="C42" s="1143" t="s">
        <v>536</v>
      </c>
      <c r="D42" s="1144"/>
      <c r="E42" s="1145"/>
      <c r="F42" s="36" t="s">
        <v>537</v>
      </c>
      <c r="G42" s="37" t="s">
        <v>538</v>
      </c>
      <c r="H42" s="37" t="s">
        <v>539</v>
      </c>
      <c r="I42" s="37" t="s">
        <v>484</v>
      </c>
      <c r="J42" s="38" t="s">
        <v>484</v>
      </c>
      <c r="K42" s="22"/>
      <c r="L42" s="22"/>
      <c r="M42" s="22"/>
      <c r="N42" s="22"/>
      <c r="O42" s="22"/>
      <c r="P42" s="22"/>
    </row>
    <row r="43" spans="1:16" ht="39" customHeight="1" thickBot="1">
      <c r="A43" s="22"/>
      <c r="B43" s="40"/>
      <c r="C43" s="1146" t="s">
        <v>540</v>
      </c>
      <c r="D43" s="1147"/>
      <c r="E43" s="1148"/>
      <c r="F43" s="41">
        <v>0.16</v>
      </c>
      <c r="G43" s="42">
        <v>0.03</v>
      </c>
      <c r="H43" s="42">
        <v>0.09</v>
      </c>
      <c r="I43" s="42">
        <v>0.11</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3" zoomScale="70" zoomScaleNormal="70"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9" t="s">
        <v>11</v>
      </c>
      <c r="C45" s="1160"/>
      <c r="D45" s="58"/>
      <c r="E45" s="1165" t="s">
        <v>12</v>
      </c>
      <c r="F45" s="1165"/>
      <c r="G45" s="1165"/>
      <c r="H45" s="1165"/>
      <c r="I45" s="1165"/>
      <c r="J45" s="1166"/>
      <c r="K45" s="59">
        <v>8560</v>
      </c>
      <c r="L45" s="60">
        <v>8478</v>
      </c>
      <c r="M45" s="60">
        <v>8177</v>
      </c>
      <c r="N45" s="60">
        <v>8140</v>
      </c>
      <c r="O45" s="61">
        <v>7707</v>
      </c>
      <c r="P45" s="48"/>
      <c r="Q45" s="48"/>
      <c r="R45" s="48"/>
      <c r="S45" s="48"/>
      <c r="T45" s="48"/>
      <c r="U45" s="48"/>
    </row>
    <row r="46" spans="1:21" ht="30.75" customHeight="1">
      <c r="A46" s="48"/>
      <c r="B46" s="1161"/>
      <c r="C46" s="1162"/>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c r="A47" s="48"/>
      <c r="B47" s="1161"/>
      <c r="C47" s="1162"/>
      <c r="D47" s="62"/>
      <c r="E47" s="1153" t="s">
        <v>14</v>
      </c>
      <c r="F47" s="1153"/>
      <c r="G47" s="1153"/>
      <c r="H47" s="1153"/>
      <c r="I47" s="1153"/>
      <c r="J47" s="1154"/>
      <c r="K47" s="63" t="s">
        <v>484</v>
      </c>
      <c r="L47" s="64" t="s">
        <v>484</v>
      </c>
      <c r="M47" s="64" t="s">
        <v>484</v>
      </c>
      <c r="N47" s="64" t="s">
        <v>484</v>
      </c>
      <c r="O47" s="65" t="s">
        <v>484</v>
      </c>
      <c r="P47" s="48"/>
      <c r="Q47" s="48"/>
      <c r="R47" s="48"/>
      <c r="S47" s="48"/>
      <c r="T47" s="48"/>
      <c r="U47" s="48"/>
    </row>
    <row r="48" spans="1:21" ht="30.75" customHeight="1">
      <c r="A48" s="48"/>
      <c r="B48" s="1161"/>
      <c r="C48" s="1162"/>
      <c r="D48" s="62"/>
      <c r="E48" s="1153" t="s">
        <v>15</v>
      </c>
      <c r="F48" s="1153"/>
      <c r="G48" s="1153"/>
      <c r="H48" s="1153"/>
      <c r="I48" s="1153"/>
      <c r="J48" s="1154"/>
      <c r="K48" s="63">
        <v>2115</v>
      </c>
      <c r="L48" s="64">
        <v>1910</v>
      </c>
      <c r="M48" s="64">
        <v>1663</v>
      </c>
      <c r="N48" s="64">
        <v>1675</v>
      </c>
      <c r="O48" s="65">
        <v>1557</v>
      </c>
      <c r="P48" s="48"/>
      <c r="Q48" s="48"/>
      <c r="R48" s="48"/>
      <c r="S48" s="48"/>
      <c r="T48" s="48"/>
      <c r="U48" s="48"/>
    </row>
    <row r="49" spans="1:21" ht="30.75" customHeight="1">
      <c r="A49" s="48"/>
      <c r="B49" s="1161"/>
      <c r="C49" s="1162"/>
      <c r="D49" s="62"/>
      <c r="E49" s="1153" t="s">
        <v>16</v>
      </c>
      <c r="F49" s="1153"/>
      <c r="G49" s="1153"/>
      <c r="H49" s="1153"/>
      <c r="I49" s="1153"/>
      <c r="J49" s="1154"/>
      <c r="K49" s="63">
        <v>254</v>
      </c>
      <c r="L49" s="64">
        <v>216</v>
      </c>
      <c r="M49" s="64">
        <v>212</v>
      </c>
      <c r="N49" s="64">
        <v>153</v>
      </c>
      <c r="O49" s="65">
        <v>120</v>
      </c>
      <c r="P49" s="48"/>
      <c r="Q49" s="48"/>
      <c r="R49" s="48"/>
      <c r="S49" s="48"/>
      <c r="T49" s="48"/>
      <c r="U49" s="48"/>
    </row>
    <row r="50" spans="1:21" ht="30.75" customHeight="1">
      <c r="A50" s="48"/>
      <c r="B50" s="1161"/>
      <c r="C50" s="1162"/>
      <c r="D50" s="62"/>
      <c r="E50" s="1153" t="s">
        <v>17</v>
      </c>
      <c r="F50" s="1153"/>
      <c r="G50" s="1153"/>
      <c r="H50" s="1153"/>
      <c r="I50" s="1153"/>
      <c r="J50" s="1154"/>
      <c r="K50" s="63">
        <v>471</v>
      </c>
      <c r="L50" s="64">
        <v>226</v>
      </c>
      <c r="M50" s="64">
        <v>233</v>
      </c>
      <c r="N50" s="64">
        <v>596</v>
      </c>
      <c r="O50" s="65">
        <v>570</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5542</v>
      </c>
      <c r="L52" s="64">
        <v>5505</v>
      </c>
      <c r="M52" s="64">
        <v>6103</v>
      </c>
      <c r="N52" s="64">
        <v>6003</v>
      </c>
      <c r="O52" s="65">
        <v>5953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5859</v>
      </c>
      <c r="L53" s="69">
        <v>5325</v>
      </c>
      <c r="M53" s="69">
        <v>4182</v>
      </c>
      <c r="N53" s="69">
        <v>4561</v>
      </c>
      <c r="O53" s="70">
        <v>4001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久保　光一</cp:lastModifiedBy>
  <cp:lastPrinted>2015-05-07T02:50:30Z</cp:lastPrinted>
  <dcterms:created xsi:type="dcterms:W3CDTF">2015-02-17T07:30:14Z</dcterms:created>
  <dcterms:modified xsi:type="dcterms:W3CDTF">2015-05-07T02:56:50Z</dcterms:modified>
  <cp:category/>
</cp:coreProperties>
</file>