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4940" windowHeight="7830" tabRatio="8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C38" i="9"/>
  <c r="BE37" i="9"/>
  <c r="C37"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AM36" i="9" s="1"/>
  <c r="AM37" i="9" s="1"/>
  <c r="AM38" i="9" s="1"/>
  <c r="BE34" i="9"/>
  <c r="BE35" i="9" s="1"/>
  <c r="BE36"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<sst xmlns="http://schemas.openxmlformats.org/spreadsheetml/2006/main" count="1327" uniqueCount="577">
  <si>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</si>
  <si>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</si>
  <si>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</si>
  <si>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</si>
  <si>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</si>
  <si>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</si>
  <si>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</si>
  <si>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</si>
  <si>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</si>
  <si>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</si>
  <si>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</si>
  <si>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</si>
  <si>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</si>
  <si>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</si>
  <si>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</si>
  <si>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</si>
  <si>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</si>
  <si>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</si>
  <si>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</si>
  <si>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</si>
  <si>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</si>
  <si>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</si>
  <si>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</si>
  <si>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</si>
  <si>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</si>
  <si>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</si>
  <si>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</si>
  <si>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</si>
  <si>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</si>
  <si>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</si>
  <si>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</si>
  <si>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</si>
  <si>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</si>
  <si>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</si>
  <si>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</si>
  <si>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</si>
  <si>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</si>
  <si>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</si>
  <si>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</si>
  <si>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</si>
  <si>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</si>
  <si>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</si>
  <si>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</si>
  <si>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</si>
  <si>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</si>
  <si>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</si>
  <si>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</si>
  <si>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</si>
  <si>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</si>
  <si>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</si>
  <si>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</si>
  <si>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</si>
  <si>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</si>
  <si>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</si>
  <si>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</si>
  <si>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</si>
  <si>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</si>
  <si>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</si>
  <si>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</si>
  <si>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</si>
  <si>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</si>
  <si>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</si>
  <si>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</si>
  <si>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</si>
  <si>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</si>
  <si>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</si>
  <si>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</si>
  <si>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</si>
  <si>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</si>
  <si>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</si>
  <si>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</si>
  <si>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</si>
  <si>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</si>
  <si>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</si>
  <si>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</si>
  <si>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</si>
  <si>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</si>
  <si>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</si>
  <si>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</si>
  <si>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</si>
  <si>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</si>
  <si>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</si>
  <si>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</si>
  <si>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</si>
  <si>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</si>
  <si>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</si>
  <si>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</si>
  <si>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</si>
  <si>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</si>
  <si>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</si>
  <si>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</si>
  <si>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</si>
  <si>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</si>
  <si>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</si>
  <si>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</si>
  <si>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</si>
  <si>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</si>
  <si>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</si>
  <si>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</si>
  <si>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</si>
  <si>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</si>
  <si>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</si>
  <si>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</si>
  <si>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</si>
  <si>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</si>
  <si>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</si>
  <si>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</si>
  <si>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</si>
  <si>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</si>
  <si>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</si>
  <si>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</si>
  <si>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</si>
  <si>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</si>
  <si>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</si>
  <si>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</si>
  <si>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</si>
  <si>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</si>
  <si>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</si>
  <si>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</si>
  <si>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</si>
  <si>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</si>
  <si>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</si>
  <si>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</si>
  <si>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</si>
  <si>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</si>
  <si>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</si>
  <si>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</si>
  <si>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</si>
  <si>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</si>
  <si>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</si>
  <si>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</si>
  <si>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</si>
  <si>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</si>
  <si>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</si>
  <si>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</si>
  <si>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</si>
  <si>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</si>
  <si>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</si>
  <si>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</si>
  <si>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</si>
  <si>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</si>
  <si>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</si>
  <si>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</si>
  <si>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</si>
  <si>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</si>
  <si>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</si>
  <si>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</si>
  <si>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</si>
  <si>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</si>
  <si>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</si>
  <si>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</si>
  <si>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</si>
  <si>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</si>
  <si>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</si>
  <si>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</si>
  <si>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</si>
  <si>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</si>
  <si>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</si>
  <si>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</si>
  <si>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</si>
  <si>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</si>
  <si>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</si>
  <si>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</si>
  <si>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</si>
  <si>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</si>
  <si>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</si>
  <si>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</si>
  <si>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</si>
  <si>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</si>
  <si>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</si>
  <si>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</si>
  <si>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</si>
  <si>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</si>
  <si>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</si>
  <si>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</si>
  <si>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</si>
  <si>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</si>
  <si>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</si>
  <si>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</si>
  <si>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</si>
  <si>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</si>
  <si>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</si>
  <si>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</si>
  <si>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</si>
  <si>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</si>
  <si>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</si>
  <si>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</si>
  <si>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</si>
  <si>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</si>
  <si>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</si>
  <si>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</si>
  <si>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</si>
  <si>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</si>
  <si>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</si>
  <si>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</si>
  <si>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</si>
  <si>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山口県周南市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</si>
  <si>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</si>
  <si>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</si>
  <si>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</si>
  <si>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</si>
  <si>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</si>
  <si>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</si>
  <si>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</si>
  <si>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</si>
  <si>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</si>
  <si>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</si>
  <si>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</si>
  <si>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</si>
  <si>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</si>
  <si>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</si>
  <si>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</si>
  <si>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</si>
  <si>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</si>
  <si>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</si>
  <si>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</si>
  <si>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</si>
  <si>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</si>
  <si>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</si>
  <si>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</si>
  <si>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</si>
  <si>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</si>
  <si>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</si>
  <si>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</si>
  <si>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</si>
  <si>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</si>
  <si>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</si>
  <si>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</si>
  <si>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</si>
  <si>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</si>
  <si>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</si>
  <si>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</si>
  <si>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</si>
  <si>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</si>
  <si>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</si>
  <si>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</si>
  <si>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</si>
  <si>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</si>
  <si>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</si>
  <si>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</si>
  <si>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</si>
  <si>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</si>
  <si>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</si>
  <si>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</si>
  <si>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</si>
  <si>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</si>
  <si>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</si>
  <si>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</si>
  <si>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</si>
  <si>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</si>
  <si>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</si>
  <si>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</si>
  <si>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</si>
  <si>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</si>
  <si>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</si>
  <si>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</si>
  <si>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</si>
  <si>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</si>
  <si>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</si>
  <si>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</si>
  <si>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</si>
  <si>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</si>
  <si>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</si>
  <si>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</si>
  <si>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</si>
  <si>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</si>
  <si>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</si>
  <si>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</si>
  <si>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</si>
  <si>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</si>
  <si>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</si>
  <si>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</si>
  <si>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</si>
  <si>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</si>
  <si>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</si>
  <si>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</si>
  <si>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</si>
  <si>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</si>
  <si>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</si>
  <si>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</si>
  <si>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</si>
  <si>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</si>
  <si>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</si>
  <si>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</si>
  <si>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</si>
  <si>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</si>
  <si>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</si>
  <si>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</si>
  <si>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</si>
  <si>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</si>
  <si>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</si>
  <si>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</si>
  <si>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</si>
  <si>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</si>
  <si>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</si>
  <si>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</si>
  <si>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</si>
  <si>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</si>
  <si>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</si>
  <si>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</si>
  <si>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</si>
  <si>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</si>
  <si>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</si>
  <si>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</si>
  <si>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</si>
  <si>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</si>
  <si>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</si>
  <si>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</si>
  <si>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</si>
  <si>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</si>
  <si>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</si>
  <si>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</si>
  <si>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</si>
  <si>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</si>
  <si>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</si>
  <si>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</si>
  <si>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</si>
  <si>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</si>
  <si>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</si>
  <si>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</si>
  <si>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</si>
  <si>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</si>
  <si>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</si>
  <si>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</si>
  <si>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</si>
  <si>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</si>
  <si>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</si>
  <si>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</si>
  <si>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</si>
  <si>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</si>
  <si>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</si>
  <si>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</si>
  <si>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</si>
  <si>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</si>
  <si>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</si>
  <si>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</si>
  <si>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</si>
  <si>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</si>
  <si>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</si>
  <si>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</si>
  <si>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</si>
  <si>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</si>
  <si>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</si>
  <si>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</si>
  <si>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</si>
  <si>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</si>
  <si>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山口県周南市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</si>
  <si>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</si>
  <si>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</si>
  <si>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</si>
  <si>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</si>
  <si>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</si>
  <si>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</si>
  <si>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</si>
  <si>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</si>
  <si>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</si>
  <si>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</si>
  <si>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</si>
  <si>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</si>
  <si>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</si>
  <si>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</si>
  <si>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</si>
  <si>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</si>
  <si>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</si>
  <si>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</si>
  <si>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</si>
  <si>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</si>
  <si>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徳山第6号埋立地清算事業特別会計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</si>
  <si>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</si>
  <si>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</si>
  <si>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</si>
  <si>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</si>
  <si>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</si>
  <si>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</si>
  <si>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</si>
  <si>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</si>
  <si>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</si>
  <si>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</si>
  <si>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</si>
  <si>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</si>
  <si>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</si>
  <si>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</si>
  <si>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</si>
  <si>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</si>
  <si>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</si>
  <si>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</si>
  <si>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</si>
  <si>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</si>
  <si>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病院事業会計</t>
    <phoneticPr fontId="5"/>
  </si>
  <si>
    <t>介護老人保健施設事業会計</t>
    <phoneticPr fontId="5"/>
  </si>
  <si>
    <t>徳山モーターボート競走事業会計</t>
    <phoneticPr fontId="5"/>
  </si>
  <si>
    <t>下水道事業会計</t>
    <phoneticPr fontId="5"/>
  </si>
  <si>
    <t>簡易水道事業特別会計</t>
    <phoneticPr fontId="5"/>
  </si>
  <si>
    <t>法非適用企業</t>
    <phoneticPr fontId="5"/>
  </si>
  <si>
    <t>地方卸売市場事業特別会計</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</si>
  <si>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</si>
  <si>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</si>
  <si>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</si>
  <si>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</si>
  <si>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</si>
  <si>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</si>
  <si>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</si>
  <si>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</si>
  <si>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</si>
  <si>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</si>
  <si>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</si>
  <si>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</si>
  <si>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</si>
  <si>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</si>
  <si>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</si>
  <si>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</si>
  <si>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</si>
  <si>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</si>
  <si>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</si>
  <si>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</si>
  <si>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</si>
  <si>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</si>
  <si>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</si>
  <si>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</si>
  <si>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</si>
  <si>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</si>
  <si>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</si>
  <si>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</si>
  <si>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</si>
  <si>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</si>
  <si>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</si>
  <si>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</si>
  <si>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</si>
  <si>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</si>
  <si>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</si>
  <si>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</si>
  <si>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</si>
  <si>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</si>
  <si>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</si>
  <si>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</si>
  <si>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</si>
  <si>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</si>
  <si>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</si>
  <si>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</si>
  <si>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</si>
  <si>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</si>
  <si>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</si>
  <si>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</si>
  <si>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</si>
  <si>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</si>
  <si>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</si>
  <si>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</si>
  <si>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</si>
  <si>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</si>
  <si>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</si>
  <si>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</si>
  <si>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</si>
  <si>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</si>
  <si>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</si>
  <si>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</si>
  <si>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</si>
  <si>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</si>
  <si>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</si>
  <si>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</si>
  <si>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</si>
  <si>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</si>
  <si>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</si>
  <si>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</si>
  <si>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</si>
  <si>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</si>
  <si>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</si>
  <si>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</si>
  <si>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</si>
  <si>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</si>
  <si>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</si>
  <si>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</si>
  <si>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</si>
  <si>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</si>
  <si>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</si>
  <si>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</si>
  <si>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</si>
  <si>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</si>
  <si>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</si>
  <si>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</si>
  <si>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</si>
  <si>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</si>
  <si>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</si>
  <si>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</si>
  <si>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</si>
  <si>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</si>
  <si>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</si>
  <si>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</si>
  <si>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</si>
  <si>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</si>
  <si>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</si>
  <si>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</si>
  <si>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</si>
  <si>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</si>
  <si>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</si>
  <si>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</si>
  <si>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</si>
  <si>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</si>
  <si>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</si>
  <si>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</si>
  <si>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</si>
  <si>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</si>
  <si>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</si>
  <si>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</si>
  <si>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</si>
  <si>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</si>
  <si>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</si>
  <si>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</si>
  <si>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</si>
  <si>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</si>
  <si>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</si>
  <si>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</si>
  <si>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</si>
  <si>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</si>
  <si>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</si>
  <si>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</si>
  <si>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</si>
  <si>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</si>
  <si>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</si>
  <si>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</si>
  <si>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</si>
  <si>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</si>
  <si>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</si>
  <si>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</si>
  <si>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</si>
  <si>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</si>
  <si>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</si>
  <si>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</si>
  <si>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</si>
  <si>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</si>
  <si>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1.45</t>
  </si>
  <si>
    <t>水道事業会計</t>
  </si>
  <si>
    <t>徳山モーターボート競走事業会計</t>
  </si>
  <si>
    <t>一般会計</t>
  </si>
  <si>
    <t>病院事業会計</t>
  </si>
  <si>
    <t>下水道事業会計</t>
  </si>
  <si>
    <t>介護保険特別会計</t>
  </si>
  <si>
    <t>国民健康保険特別会計</t>
  </si>
  <si>
    <t>▲ 0.08</t>
  </si>
  <si>
    <t>介護老人保健施設事業会計</t>
  </si>
  <si>
    <t>その他会計（赤字）</t>
  </si>
  <si>
    <t>▲ 0.01</t>
  </si>
  <si>
    <t>その他会計（黒字）</t>
  </si>
  <si>
    <t>周南地区福祉施設組合
（一般会計）</t>
    <rPh sb="12" eb="14">
      <t>イッパン</t>
    </rPh>
    <rPh sb="14" eb="16">
      <t>カイケイ</t>
    </rPh>
    <phoneticPr fontId="5"/>
  </si>
  <si>
    <t>周南地区福祉施設組合</t>
  </si>
  <si>
    <t>玖西環境衛生組合
（一般会計）</t>
    <rPh sb="10" eb="12">
      <t>イッパン</t>
    </rPh>
    <rPh sb="12" eb="14">
      <t>カイケイ</t>
    </rPh>
    <phoneticPr fontId="5"/>
  </si>
  <si>
    <t>玖西環境衛生組合</t>
  </si>
  <si>
    <t>周南地区衛生施設組合
（一般会計）</t>
    <rPh sb="12" eb="14">
      <t>イッパン</t>
    </rPh>
    <rPh sb="14" eb="16">
      <t>カイケイ</t>
    </rPh>
    <phoneticPr fontId="5"/>
  </si>
  <si>
    <t>周南地区衛生施設組合</t>
  </si>
  <si>
    <t>光地区消防組合
（一般会計）</t>
    <rPh sb="9" eb="11">
      <t>イッパン</t>
    </rPh>
    <rPh sb="11" eb="13">
      <t>カイケイ</t>
    </rPh>
    <phoneticPr fontId="5"/>
  </si>
  <si>
    <t>光地区消防組合</t>
  </si>
  <si>
    <t>周陽環境整備組合
（一般会計）</t>
    <rPh sb="10" eb="12">
      <t>イッパン</t>
    </rPh>
    <rPh sb="12" eb="14">
      <t>カイケイ</t>
    </rPh>
    <phoneticPr fontId="5"/>
  </si>
  <si>
    <t>周陽環境整備組合</t>
  </si>
  <si>
    <t>山口県市町総合事務組合
（一般会計）</t>
  </si>
  <si>
    <t>山口県市町総合事務組合
（山口県自治会館管理特別会計）</t>
  </si>
  <si>
    <t>山口県後期高齢者医療広域連合
（一般会計）</t>
    <rPh sb="16" eb="18">
      <t>イッパン</t>
    </rPh>
    <rPh sb="18" eb="20">
      <t>カイケイ</t>
    </rPh>
    <phoneticPr fontId="5"/>
  </si>
  <si>
    <t>山口県後期高齢者医療広域連合</t>
  </si>
  <si>
    <t>山口県後期高齢者医療広域連合
（後期高齢者医療特別会計）</t>
    <rPh sb="16" eb="18">
      <t>コウキ</t>
    </rPh>
    <rPh sb="18" eb="21">
      <t>コウレイシャ</t>
    </rPh>
    <rPh sb="21" eb="23">
      <t>イリョウ</t>
    </rPh>
    <rPh sb="23" eb="25">
      <t>トクベツ</t>
    </rPh>
    <rPh sb="25" eb="27">
      <t>カイケイ</t>
    </rPh>
    <phoneticPr fontId="5"/>
  </si>
  <si>
    <t>周南地区食肉ｾﾝﾀｰ組合
（一般会計）</t>
    <rPh sb="14" eb="16">
      <t>イッパン</t>
    </rPh>
    <rPh sb="16" eb="18">
      <t>カイケイ</t>
    </rPh>
    <phoneticPr fontId="5"/>
  </si>
  <si>
    <t>周南地区食肉ｾﾝﾀｰ組合</t>
  </si>
  <si>
    <t>法非適用企業</t>
  </si>
  <si>
    <t>大津島巡航</t>
  </si>
  <si>
    <t>周南市体育協会</t>
  </si>
  <si>
    <t>徳山地区漁業振興基金協会</t>
  </si>
  <si>
    <t>周南市文化振興財団</t>
  </si>
  <si>
    <t>徳山青果精算</t>
    <rPh sb="4" eb="6">
      <t>セイサン</t>
    </rPh>
    <phoneticPr fontId="22"/>
  </si>
  <si>
    <t>徳山青果清算</t>
  </si>
  <si>
    <t>周南市都市開発事業団</t>
  </si>
  <si>
    <t>周南市ふるさと振興財団</t>
  </si>
  <si>
    <t>周南市医療公社</t>
  </si>
  <si>
    <t>かの高原開発</t>
  </si>
  <si>
    <t>周南地域地場産業振興センター</t>
  </si>
  <si>
    <t>新南陽地区漁業振興基金協会</t>
  </si>
  <si>
    <t>-</t>
    <phoneticPr fontId="2"/>
  </si>
  <si>
    <t>周南観光コンベンション協会</t>
    <rPh sb="0" eb="2">
      <t>シュウナン</t>
    </rPh>
    <rPh sb="2" eb="4">
      <t>カンコウ</t>
    </rPh>
    <rPh sb="11" eb="13">
      <t>キョウカイ</t>
    </rPh>
    <phoneticPr fontId="2"/>
  </si>
  <si>
    <t>-</t>
    <phoneticPr fontId="2"/>
  </si>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</sst>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58987</c:v>
                </c:pt>
                <c:pt idx="1">
                  <c:v>91214</c:v>
                </c:pt>
                <c:pt idx="2">
                  <c:v>54571</c:v>
                </c:pt>
                <c:pt idx="3">
                  <c:v>71701</c:v>
                </c:pt>
                <c:pt idx="4">
                  <c:v>74734</c:v>
                </c:pt>
              </c:numCache>
            </c:numRef>
          </c:val>
          <c:smooth val="0"/>
        </c:ser>
        <c:dLbls>
          <c:showLegendKey val="0"/>
          <c:showVal val="0"/>
          <c:showCatName val="0"/>
          <c:showSerName val="0"/>
          <c:showPercent val="0"/>
          <c:showBubbleSize val="0"/>
        </c:dLbls>
        <c:marker val="1"/>
        <c:smooth val="0"/>
        <c:axId val="179810304"/>
        <c:axId val="179812224"/>
      </c:lineChart>
      <c:catAx>
        <c:axId val="179810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812224"/>
        <c:crosses val="autoZero"/>
        <c:auto val="1"/>
        <c:lblAlgn val="ctr"/>
        <c:lblOffset val="100"/>
        <c:tickLblSkip val="1"/>
        <c:tickMarkSkip val="1"/>
        <c:noMultiLvlLbl val="0"/>
      </c:catAx>
      <c:valAx>
        <c:axId val="1798122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81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4.55</c:v>
                </c:pt>
                <c:pt idx="1">
                  <c:v>6.16</c:v>
                </c:pt>
                <c:pt idx="2">
                  <c:v>5.32</c:v>
                </c:pt>
                <c:pt idx="3">
                  <c:v>6.12</c:v>
                </c:pt>
                <c:pt idx="4">
                  <c:v>5.49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2.9</c:v>
                </c:pt>
                <c:pt idx="1">
                  <c:v>6.44</c:v>
                </c:pt>
                <c:pt idx="2">
                  <c:v>9.35</c:v>
                </c:pt>
                <c:pt idx="3">
                  <c:v>11.51</c:v>
                </c:pt>
                <c:pt idx="4">
                  <c:v>14.5</c:v>
                </c:pt>
              </c:numCache>
            </c:numRef>
          </c:val>
        </c:ser>
        <c:dLbls>
          <c:showLegendKey val="0"/>
          <c:showVal val="0"/>
          <c:showCatName val="0"/>
          <c:showSerName val="0"/>
          <c:showPercent val="0"/>
          <c:showBubbleSize val="0"/>
        </c:dLbls>
        <c:gapWidth val="250"/>
        <c:overlap val="100"/>
        <c:axId val="184042624"/>
        <c:axId val="184044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-1.45</c:v>
                </c:pt>
                <c:pt idx="1">
                  <c:v>5.24</c:v>
                </c:pt>
                <c:pt idx="2">
                  <c:v>2.0699999999999998</c:v>
                </c:pt>
                <c:pt idx="3">
                  <c:v>3.16</c:v>
                </c:pt>
                <c:pt idx="4">
                  <c:v>2.48</c:v>
                </c:pt>
              </c:numCache>
            </c:numRef>
          </c:val>
          <c:smooth val="0"/>
        </c:ser>
        <c:dLbls>
          <c:showLegendKey val="0"/>
          <c:showVal val="0"/>
          <c:showCatName val="0"/>
          <c:showSerName val="0"/>
          <c:showPercent val="0"/>
          <c:showBubbleSize val="0"/>
        </c:dLbls>
        <c:marker val="1"/>
        <c:smooth val="0"/>
        <c:axId val="184042624"/>
        <c:axId val="184044544"/>
      </c:lineChart>
      <c:catAx>
        <c:axId val="1840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044544"/>
        <c:crosses val="autoZero"/>
        <c:auto val="1"/>
        <c:lblAlgn val="ctr"/>
        <c:lblOffset val="100"/>
        <c:tickLblSkip val="1"/>
        <c:tickMarkSkip val="1"/>
        <c:noMultiLvlLbl val="0"/>
      </c:catAx>
      <c:valAx>
        <c:axId val="18404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04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0.32</c:v>
                </c:pt>
                <c:pt idx="2">
                  <c:v>#N/A</c:v>
                </c:pt>
                <c:pt idx="3">
                  <c:v>0.52</c:v>
                </c:pt>
                <c:pt idx="4">
                  <c:v>#N/A</c:v>
                </c:pt>
                <c:pt idx="5">
                  <c:v>0.19</c:v>
                </c:pt>
                <c:pt idx="6">
                  <c:v>#N/A</c:v>
                </c:pt>
                <c:pt idx="7">
                  <c:v>0.18</c:v>
                </c:pt>
                <c:pt idx="8">
                  <c:v>#N/A</c:v>
                </c:pt>
                <c:pt idx="9">
                  <c:v>0.24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7.0000000000000007E-2</c:v>
                </c:pt>
                <c:pt idx="2">
                  <c:v>#N/A</c:v>
                </c:pt>
                <c:pt idx="3">
                  <c:v>0.11</c:v>
                </c:pt>
                <c:pt idx="4">
                  <c:v>#N/A</c:v>
                </c:pt>
                <c:pt idx="5">
                  <c:v>0.15</c:v>
                </c:pt>
                <c:pt idx="6">
                  <c:v>#N/A</c:v>
                </c:pt>
                <c:pt idx="7">
                  <c:v>0.18</c:v>
                </c:pt>
                <c:pt idx="8">
                  <c:v>#N/A</c:v>
                </c:pt>
                <c:pt idx="9">
                  <c:v>0.19</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0.54</c:v>
                </c:pt>
                <c:pt idx="2">
                  <c:v>#N/A</c:v>
                </c:pt>
                <c:pt idx="3">
                  <c:v>0.76</c:v>
                </c:pt>
                <c:pt idx="4">
                  <c:v>#N/A</c:v>
                </c:pt>
                <c:pt idx="5">
                  <c:v>0.11</c:v>
                </c:pt>
                <c:pt idx="6">
                  <c:v>0.08</c:v>
                </c:pt>
                <c:pt idx="7">
                  <c:v>#N/A</c:v>
                </c:pt>
                <c:pt idx="8">
                  <c:v>#N/A</c:v>
                </c:pt>
                <c:pt idx="9">
                  <c:v>0.3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0.35</c:v>
                </c:pt>
                <c:pt idx="2">
                  <c:v>#N/A</c:v>
                </c:pt>
                <c:pt idx="3">
                  <c:v>0.09</c:v>
                </c:pt>
                <c:pt idx="4">
                  <c:v>#N/A</c:v>
                </c:pt>
                <c:pt idx="5">
                  <c:v>0.48</c:v>
                </c:pt>
                <c:pt idx="6">
                  <c:v>#N/A</c:v>
                </c:pt>
                <c:pt idx="7">
                  <c:v>0.28999999999999998</c:v>
                </c:pt>
                <c:pt idx="8">
                  <c:v>#N/A</c:v>
                </c:pt>
                <c:pt idx="9">
                  <c:v>0.68</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2.33</c:v>
                </c:pt>
                <c:pt idx="4">
                  <c:v>#N/A</c:v>
                </c:pt>
                <c:pt idx="5">
                  <c:v>1.43</c:v>
                </c:pt>
                <c:pt idx="6">
                  <c:v>#N/A</c:v>
                </c:pt>
                <c:pt idx="7">
                  <c:v>1.57</c:v>
                </c:pt>
                <c:pt idx="8">
                  <c:v>#N/A</c:v>
                </c:pt>
                <c:pt idx="9">
                  <c:v>2.1</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4.16</c:v>
                </c:pt>
                <c:pt idx="2">
                  <c:v>#N/A</c:v>
                </c:pt>
                <c:pt idx="3">
                  <c:v>4.41</c:v>
                </c:pt>
                <c:pt idx="4">
                  <c:v>#N/A</c:v>
                </c:pt>
                <c:pt idx="5">
                  <c:v>4.83</c:v>
                </c:pt>
                <c:pt idx="6">
                  <c:v>#N/A</c:v>
                </c:pt>
                <c:pt idx="7">
                  <c:v>5.12</c:v>
                </c:pt>
                <c:pt idx="8">
                  <c:v>#N/A</c:v>
                </c:pt>
                <c:pt idx="9">
                  <c:v>5.17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4.5599999999999996</c:v>
                </c:pt>
                <c:pt idx="2">
                  <c:v>#N/A</c:v>
                </c:pt>
                <c:pt idx="3">
                  <c:v>6.16</c:v>
                </c:pt>
                <c:pt idx="4">
                  <c:v>#N/A</c:v>
                </c:pt>
                <c:pt idx="5">
                  <c:v>5.32</c:v>
                </c:pt>
                <c:pt idx="6">
                  <c:v>#N/A</c:v>
                </c:pt>
                <c:pt idx="7">
                  <c:v>6.12</c:v>
                </c:pt>
                <c:pt idx="8">
                  <c:v>#N/A</c:v>
                </c:pt>
                <c:pt idx="9">
                  <c:v>5.49</c:v>
                </c:pt>
              </c:numCache>
            </c:numRef>
          </c:val>
        </c:ser>
        <c:ser>
          <c:idx val="8"/>
          <c:order val="8"/>
          <c:tx>
            <c:strRef>
              <c:f>データシート!$A$35</c:f>
              <c:strCache>
                <c:ptCount val="1"/>
                <c:pt idx="0">
                  <c:v>徳山モーターボート競走事業会計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0.9</c:v>
                </c:pt>
                <c:pt idx="2">
                  <c:v>#N/A</c:v>
                </c:pt>
                <c:pt idx="3">
                  <c:v>1.56</c:v>
                </c:pt>
                <c:pt idx="4">
                  <c:v>#N/A</c:v>
                </c:pt>
                <c:pt idx="5">
                  <c:v>2.74</c:v>
                </c:pt>
                <c:pt idx="6">
                  <c:v>#N/A</c:v>
                </c:pt>
                <c:pt idx="7">
                  <c:v>4.78</c:v>
                </c:pt>
                <c:pt idx="8">
                  <c:v>#N/A</c:v>
                </c:pt>
                <c:pt idx="9">
                  <c:v>6.98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4.4800000000000004</c:v>
                </c:pt>
                <c:pt idx="2">
                  <c:v>#N/A</c:v>
                </c:pt>
                <c:pt idx="3">
                  <c:v>5.2</c:v>
                </c:pt>
                <c:pt idx="4">
                  <c:v>#N/A</c:v>
                </c:pt>
                <c:pt idx="5">
                  <c:v>6.1</c:v>
                </c:pt>
                <c:pt idx="6">
                  <c:v>#N/A</c:v>
                </c:pt>
                <c:pt idx="7">
                  <c:v>6.87</c:v>
                </c:pt>
                <c:pt idx="8">
                  <c:v>#N/A</c:v>
                </c:pt>
                <c:pt idx="9">
                  <c:v>7.48</c:v>
                </c:pt>
              </c:numCache>
            </c:numRef>
          </c:val>
        </c:ser>
        <c:dLbls>
          <c:showLegendKey val="0"/>
          <c:showVal val="0"/>
          <c:showCatName val="0"/>
          <c:showSerName val="0"/>
          <c:showPercent val="0"/>
          <c:showBubbleSize val="0"/>
        </c:dLbls>
        <c:gapWidth val="150"/>
        <c:overlap val="100"/>
        <c:axId val="185507200"/>
        <c:axId val="185529472"/>
      </c:barChart>
      <c:catAx>
        <c:axId val="18550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529472"/>
        <c:crosses val="autoZero"/>
        <c:auto val="1"/>
        <c:lblAlgn val="ctr"/>
        <c:lblOffset val="100"/>
        <c:tickLblSkip val="1"/>
        <c:tickMarkSkip val="1"/>
        <c:noMultiLvlLbl val="0"/>
      </c:catAx>
      <c:valAx>
        <c:axId val="18552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507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6708</c:v>
                </c:pt>
                <c:pt idx="5">
                  <c:v>6783</c:v>
                </c:pt>
                <c:pt idx="8">
                  <c:v>7116</c:v>
                </c:pt>
                <c:pt idx="11">
                  <c:v>7370</c:v>
                </c:pt>
                <c:pt idx="14">
                  <c:v>7606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3</c:v>
                </c:pt>
                <c:pt idx="6">
                  <c:v>3</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287</c:v>
                </c:pt>
                <c:pt idx="3">
                  <c:v>199</c:v>
                </c:pt>
                <c:pt idx="6">
                  <c:v>166</c:v>
                </c:pt>
                <c:pt idx="9">
                  <c:v>114</c:v>
                </c:pt>
                <c:pt idx="12">
                  <c:v>168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413</c:v>
                </c:pt>
                <c:pt idx="3">
                  <c:v>216</c:v>
                </c:pt>
                <c:pt idx="6">
                  <c:v>145</c:v>
                </c:pt>
                <c:pt idx="9">
                  <c:v>85</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3040</c:v>
                </c:pt>
                <c:pt idx="3">
                  <c:v>2798</c:v>
                </c:pt>
                <c:pt idx="6">
                  <c:v>2727</c:v>
                </c:pt>
                <c:pt idx="9">
                  <c:v>2719</c:v>
                </c:pt>
                <c:pt idx="12">
                  <c:v>2685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6408</c:v>
                </c:pt>
                <c:pt idx="3">
                  <c:v>6618</c:v>
                </c:pt>
                <c:pt idx="6">
                  <c:v>6817</c:v>
                </c:pt>
                <c:pt idx="9">
                  <c:v>7280</c:v>
                </c:pt>
                <c:pt idx="12">
                  <c:v>7277</c:v>
                </c:pt>
              </c:numCache>
            </c:numRef>
          </c:val>
        </c:ser>
        <c:dLbls>
          <c:showLegendKey val="0"/>
          <c:showVal val="0"/>
          <c:showCatName val="0"/>
          <c:showSerName val="0"/>
          <c:showPercent val="0"/>
          <c:showBubbleSize val="0"/>
        </c:dLbls>
        <c:gapWidth val="100"/>
        <c:overlap val="100"/>
        <c:axId val="183020160"/>
        <c:axId val="183022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3444</c:v>
                </c:pt>
                <c:pt idx="2">
                  <c:v>#N/A</c:v>
                </c:pt>
                <c:pt idx="3">
                  <c:v>#N/A</c:v>
                </c:pt>
                <c:pt idx="4">
                  <c:v>3051</c:v>
                </c:pt>
                <c:pt idx="5">
                  <c:v>#N/A</c:v>
                </c:pt>
                <c:pt idx="6">
                  <c:v>#N/A</c:v>
                </c:pt>
                <c:pt idx="7">
                  <c:v>2742</c:v>
                </c:pt>
                <c:pt idx="8">
                  <c:v>#N/A</c:v>
                </c:pt>
                <c:pt idx="9">
                  <c:v>#N/A</c:v>
                </c:pt>
                <c:pt idx="10">
                  <c:v>2828</c:v>
                </c:pt>
                <c:pt idx="11">
                  <c:v>#N/A</c:v>
                </c:pt>
                <c:pt idx="12">
                  <c:v>#N/A</c:v>
                </c:pt>
                <c:pt idx="13">
                  <c:v>2593</c:v>
                </c:pt>
                <c:pt idx="14">
                  <c:v>#N/A</c:v>
                </c:pt>
              </c:numCache>
            </c:numRef>
          </c:val>
          <c:smooth val="0"/>
        </c:ser>
        <c:dLbls>
          <c:showLegendKey val="0"/>
          <c:showVal val="0"/>
          <c:showCatName val="0"/>
          <c:showSerName val="0"/>
          <c:showPercent val="0"/>
          <c:showBubbleSize val="0"/>
        </c:dLbls>
        <c:marker val="1"/>
        <c:smooth val="0"/>
        <c:axId val="183020160"/>
        <c:axId val="183022336"/>
      </c:lineChart>
      <c:catAx>
        <c:axId val="18302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022336"/>
        <c:crosses val="autoZero"/>
        <c:auto val="1"/>
        <c:lblAlgn val="ctr"/>
        <c:lblOffset val="100"/>
        <c:tickLblSkip val="1"/>
        <c:tickMarkSkip val="1"/>
        <c:noMultiLvlLbl val="0"/>
      </c:catAx>
      <c:valAx>
        <c:axId val="18302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02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60630</c:v>
                </c:pt>
                <c:pt idx="5">
                  <c:v>66473</c:v>
                </c:pt>
                <c:pt idx="8">
                  <c:v>69841</c:v>
                </c:pt>
                <c:pt idx="11">
                  <c:v>72146</c:v>
                </c:pt>
                <c:pt idx="14">
                  <c:v>73717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12595</c:v>
                </c:pt>
                <c:pt idx="5">
                  <c:v>13242</c:v>
                </c:pt>
                <c:pt idx="8">
                  <c:v>14296</c:v>
                </c:pt>
                <c:pt idx="11">
                  <c:v>15248</c:v>
                </c:pt>
                <c:pt idx="14">
                  <c:v>15196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2727</c:v>
                </c:pt>
                <c:pt idx="5">
                  <c:v>3469</c:v>
                </c:pt>
                <c:pt idx="8">
                  <c:v>5280</c:v>
                </c:pt>
                <c:pt idx="11">
                  <c:v>6975</c:v>
                </c:pt>
                <c:pt idx="14">
                  <c:v>8576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1470</c:v>
                </c:pt>
                <c:pt idx="3">
                  <c:v>791</c:v>
                </c:pt>
                <c:pt idx="6">
                  <c:v>237</c:v>
                </c:pt>
                <c:pt idx="9">
                  <c:v>191</c:v>
                </c:pt>
                <c:pt idx="12">
                  <c:v>111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14619</c:v>
                </c:pt>
                <c:pt idx="3">
                  <c:v>14208</c:v>
                </c:pt>
                <c:pt idx="6">
                  <c:v>13061</c:v>
                </c:pt>
                <c:pt idx="9">
                  <c:v>12963</c:v>
                </c:pt>
                <c:pt idx="12">
                  <c:v>12311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1175</c:v>
                </c:pt>
                <c:pt idx="3">
                  <c:v>1061</c:v>
                </c:pt>
                <c:pt idx="6">
                  <c:v>1073</c:v>
                </c:pt>
                <c:pt idx="9">
                  <c:v>574</c:v>
                </c:pt>
                <c:pt idx="12">
                  <c:v>659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27650</c:v>
                </c:pt>
                <c:pt idx="3">
                  <c:v>27692</c:v>
                </c:pt>
                <c:pt idx="6">
                  <c:v>26142</c:v>
                </c:pt>
                <c:pt idx="9">
                  <c:v>25343</c:v>
                </c:pt>
                <c:pt idx="12">
                  <c:v>24431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3488</c:v>
                </c:pt>
                <c:pt idx="3">
                  <c:v>3626</c:v>
                </c:pt>
                <c:pt idx="6">
                  <c:v>3498</c:v>
                </c:pt>
                <c:pt idx="9">
                  <c:v>3391</c:v>
                </c:pt>
                <c:pt idx="12">
                  <c:v>3296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62594</c:v>
                </c:pt>
                <c:pt idx="3">
                  <c:v>69153</c:v>
                </c:pt>
                <c:pt idx="6">
                  <c:v>74544</c:v>
                </c:pt>
                <c:pt idx="9">
                  <c:v>79555</c:v>
                </c:pt>
                <c:pt idx="12">
                  <c:v>82815</c:v>
                </c:pt>
              </c:numCache>
            </c:numRef>
          </c:val>
        </c:ser>
        <c:dLbls>
          <c:showLegendKey val="0"/>
          <c:showVal val="0"/>
          <c:showCatName val="0"/>
          <c:showSerName val="0"/>
          <c:showPercent val="0"/>
          <c:showBubbleSize val="0"/>
        </c:dLbls>
        <c:gapWidth val="100"/>
        <c:overlap val="100"/>
        <c:axId val="185194752"/>
        <c:axId val="185196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35043</c:v>
                </c:pt>
                <c:pt idx="2">
                  <c:v>#N/A</c:v>
                </c:pt>
                <c:pt idx="3">
                  <c:v>#N/A</c:v>
                </c:pt>
                <c:pt idx="4">
                  <c:v>33346</c:v>
                </c:pt>
                <c:pt idx="5">
                  <c:v>#N/A</c:v>
                </c:pt>
                <c:pt idx="6">
                  <c:v>#N/A</c:v>
                </c:pt>
                <c:pt idx="7">
                  <c:v>29137</c:v>
                </c:pt>
                <c:pt idx="8">
                  <c:v>#N/A</c:v>
                </c:pt>
                <c:pt idx="9">
                  <c:v>#N/A</c:v>
                </c:pt>
                <c:pt idx="10">
                  <c:v>27647</c:v>
                </c:pt>
                <c:pt idx="11">
                  <c:v>#N/A</c:v>
                </c:pt>
                <c:pt idx="12">
                  <c:v>#N/A</c:v>
                </c:pt>
                <c:pt idx="13">
                  <c:v>26133</c:v>
                </c:pt>
                <c:pt idx="14">
                  <c:v>#N/A</c:v>
                </c:pt>
              </c:numCache>
            </c:numRef>
          </c:val>
          <c:smooth val="0"/>
        </c:ser>
        <c:dLbls>
          <c:showLegendKey val="0"/>
          <c:showVal val="0"/>
          <c:showCatName val="0"/>
          <c:showSerName val="0"/>
          <c:showPercent val="0"/>
          <c:showBubbleSize val="0"/>
        </c:dLbls>
        <c:marker val="1"/>
        <c:smooth val="0"/>
        <c:axId val="185194752"/>
        <c:axId val="185196928"/>
      </c:lineChart>
      <c:catAx>
        <c:axId val="18519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196928"/>
        <c:crosses val="autoZero"/>
        <c:auto val="1"/>
        <c:lblAlgn val="ctr"/>
        <c:lblOffset val="100"/>
        <c:tickLblSkip val="1"/>
        <c:tickMarkSkip val="1"/>
        <c:noMultiLvlLbl val="0"/>
      </c:catAx>
      <c:valAx>
        <c:axId val="18519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19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149,632
148,467
656.32
67,654,806
65,324,223
2,050,357
37,320,733
82,513,731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84.4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わずかに上回っているが、本市の財政構造上、周南コンビナートを形成する大企業の収益動向により税収が大きく左右されるという特徴を有しており、現下の経済情勢の中、平成２１年度以降、減少傾向にある。</a:t>
          </a:r>
          <a:endParaRPr lang="ja-JP" altLang="ja-JP" sz="1400">
            <a:effectLst/>
          </a:endParaRPr>
        </a:p>
        <a:p>
          <a:pPr rtl="0"/>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市民税は</a:t>
          </a:r>
          <a:r>
            <a:rPr lang="ja-JP" altLang="ja-JP" sz="1100" b="0" i="0" baseline="0">
              <a:solidFill>
                <a:schemeClr val="dk1"/>
              </a:solidFill>
              <a:effectLst/>
              <a:latin typeface="+mn-lt"/>
              <a:ea typeface="+mn-ea"/>
              <a:cs typeface="+mn-cs"/>
            </a:rPr>
            <a:t>対前年</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％増であったが、固定資産税、特に</a:t>
          </a:r>
          <a:r>
            <a:rPr lang="ja-JP" altLang="en-US" sz="1100" b="0" i="0" baseline="0">
              <a:solidFill>
                <a:schemeClr val="dk1"/>
              </a:solidFill>
              <a:effectLst/>
              <a:latin typeface="+mn-lt"/>
              <a:ea typeface="+mn-ea"/>
              <a:cs typeface="+mn-cs"/>
            </a:rPr>
            <a:t>地価</a:t>
          </a:r>
          <a:r>
            <a:rPr lang="ja-JP" altLang="ja-JP" sz="1100" b="0" i="0" baseline="0">
              <a:solidFill>
                <a:schemeClr val="dk1"/>
              </a:solidFill>
              <a:effectLst/>
              <a:latin typeface="+mn-lt"/>
              <a:ea typeface="+mn-ea"/>
              <a:cs typeface="+mn-cs"/>
            </a:rPr>
            <a:t>の下落</a:t>
          </a:r>
          <a:r>
            <a:rPr lang="ja-JP" altLang="en-US" sz="1100" b="0" i="0" baseline="0">
              <a:solidFill>
                <a:schemeClr val="dk1"/>
              </a:solidFill>
              <a:effectLst/>
              <a:latin typeface="+mn-lt"/>
              <a:ea typeface="+mn-ea"/>
              <a:cs typeface="+mn-cs"/>
            </a:rPr>
            <a:t>に伴う土地分及び</a:t>
          </a:r>
          <a:r>
            <a:rPr lang="ja-JP" altLang="ja-JP" sz="1100" b="0" i="0" baseline="0">
              <a:solidFill>
                <a:schemeClr val="dk1"/>
              </a:solidFill>
              <a:effectLst/>
              <a:latin typeface="+mn-lt"/>
              <a:ea typeface="+mn-ea"/>
              <a:cs typeface="+mn-cs"/>
            </a:rPr>
            <a:t>企業の設備投資減による償却資産分の減が大きく、市税全体では対前年</a:t>
          </a:r>
          <a:r>
            <a:rPr lang="ja-JP" altLang="en-US" sz="1100" b="0" i="0" baseline="0">
              <a:solidFill>
                <a:schemeClr val="dk1"/>
              </a:solidFill>
              <a:effectLst/>
              <a:latin typeface="+mn-lt"/>
              <a:ea typeface="+mn-ea"/>
              <a:cs typeface="+mn-cs"/>
            </a:rPr>
            <a:t>比０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今後も引き続き「</a:t>
          </a:r>
          <a:r>
            <a:rPr lang="ja-JP" altLang="en-US" sz="1100" b="0" i="0" baseline="0">
              <a:solidFill>
                <a:schemeClr val="dk1"/>
              </a:solidFill>
              <a:effectLst/>
              <a:latin typeface="+mn-lt"/>
              <a:ea typeface="+mn-ea"/>
              <a:cs typeface="+mn-cs"/>
            </a:rPr>
            <a:t>第３次行政改革大綱」</a:t>
          </a:r>
          <a:r>
            <a:rPr lang="ja-JP" altLang="ja-JP" sz="1100" b="0" i="0" baseline="0">
              <a:solidFill>
                <a:schemeClr val="dk1"/>
              </a:solidFill>
              <a:effectLst/>
              <a:latin typeface="+mn-lt"/>
              <a:ea typeface="+mn-ea"/>
              <a:cs typeface="+mn-cs"/>
            </a:rPr>
            <a:t>に基づき、歳出削減と収納率向上や使用料の見直し等による自主財源の確保に努める。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70" name="直線コネクタ 69"/>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93435</xdr:rowOff>
    </xdr:to>
    <xdr:cxnSp macro="">
      <xdr:nvCxnSpPr>
        <xdr:cNvPr id="73" name="直線コネクタ 72"/>
        <xdr:cNvCxnSpPr/>
      </xdr:nvCxnSpPr>
      <xdr:spPr>
        <a:xfrm>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161472</xdr:rowOff>
    </xdr:from>
    <xdr:to>
      <xdr:col>4</xdr:col>
      <xdr:colOff>482600</xdr:colOff>
      <xdr:row>41</xdr:row>
      <xdr:rowOff>58965</xdr:rowOff>
    </xdr:to>
    <xdr:cxnSp macro="">
      <xdr:nvCxnSpPr>
        <xdr:cNvPr id="76" name="直線コネクタ 75"/>
        <xdr:cNvCxnSpPr/>
      </xdr:nvCxnSpPr>
      <xdr:spPr>
        <a:xfrm>
          <a:off x="2336800" y="70194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109765</xdr:rowOff>
    </xdr:from>
    <xdr:to>
      <xdr:col>3</xdr:col>
      <xdr:colOff>279400</xdr:colOff>
      <xdr:row>40</xdr:row>
      <xdr:rowOff>161472</xdr:rowOff>
    </xdr:to>
    <xdr:cxnSp macro="">
      <xdr:nvCxnSpPr>
        <xdr:cNvPr id="79" name="直線コネクタ 78"/>
        <xdr:cNvCxnSpPr/>
      </xdr:nvCxnSpPr>
      <xdr:spPr>
        <a:xfrm>
          <a:off x="1447800" y="69677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82" name="フローチャート : 判断 81"/>
        <xdr:cNvSpPr/>
      </xdr:nvSpPr>
      <xdr:spPr>
        <a:xfrm>
          <a:off x="1397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112684</xdr:rowOff>
    </xdr:from>
    <xdr:ext cx="762000" cy="259045"/>
    <xdr:sp macro="" textlink="">
      <xdr:nvSpPr>
        <xdr:cNvPr id="83" name="テキスト ボックス 82"/>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3" name="円/楕円 92"/>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4" name="テキスト ボックス 93"/>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110672</xdr:rowOff>
    </xdr:from>
    <xdr:to>
      <xdr:col>3</xdr:col>
      <xdr:colOff>330200</xdr:colOff>
      <xdr:row>41</xdr:row>
      <xdr:rowOff>40822</xdr:rowOff>
    </xdr:to>
    <xdr:sp macro="" textlink="">
      <xdr:nvSpPr>
        <xdr:cNvPr id="95" name="円/楕円 94"/>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50999</xdr:rowOff>
    </xdr:from>
    <xdr:ext cx="762000" cy="259045"/>
    <xdr:sp macro="" textlink="">
      <xdr:nvSpPr>
        <xdr:cNvPr id="96" name="テキスト ボックス 95"/>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97" name="円/楕円 96"/>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98" name="テキスト ボックス 97"/>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公共施設の老朽化等による維持補修費の増加など、経常経費充当一般財源は昨年度より若干増加したものの、地方交付税等の増加による経常一般財源の増加がそれを上回ったことにより、</a:t>
          </a:r>
          <a:r>
            <a:rPr lang="ja-JP" altLang="ja-JP" sz="1100" b="0" i="0" baseline="0">
              <a:solidFill>
                <a:schemeClr val="dk1"/>
              </a:solidFill>
              <a:effectLst/>
              <a:latin typeface="+mn-lt"/>
              <a:ea typeface="+mn-ea"/>
              <a:cs typeface="+mn-cs"/>
            </a:rPr>
            <a:t>対前年比で</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ともほぼ近値となったが</a:t>
          </a:r>
          <a:r>
            <a:rPr lang="ja-JP" altLang="ja-JP" sz="1100" b="0" i="0" baseline="0">
              <a:solidFill>
                <a:schemeClr val="dk1"/>
              </a:solidFill>
              <a:effectLst/>
              <a:latin typeface="+mn-lt"/>
              <a:ea typeface="+mn-ea"/>
              <a:cs typeface="+mn-cs"/>
            </a:rPr>
            <a:t>、今後も引き続き公債費、人件費の抑制に努めるとともに</a:t>
          </a:r>
          <a:r>
            <a:rPr lang="ja-JP" altLang="en-US" sz="1100" b="0" i="0" baseline="0">
              <a:solidFill>
                <a:schemeClr val="dk1"/>
              </a:solidFill>
              <a:effectLst/>
              <a:latin typeface="+mn-lt"/>
              <a:ea typeface="+mn-ea"/>
              <a:cs typeface="+mn-cs"/>
            </a:rPr>
            <a:t>、公共施設の統廃合等による</a:t>
          </a:r>
          <a:r>
            <a:rPr lang="ja-JP" altLang="ja-JP" sz="1100" b="0" i="0" baseline="0">
              <a:solidFill>
                <a:schemeClr val="dk1"/>
              </a:solidFill>
              <a:effectLst/>
              <a:latin typeface="+mn-lt"/>
              <a:ea typeface="+mn-ea"/>
              <a:cs typeface="+mn-cs"/>
            </a:rPr>
            <a:t>施設維持管理費等、経常経費の</a:t>
          </a:r>
          <a:r>
            <a:rPr lang="ja-JP" altLang="en-US" sz="1100" b="0" i="0" baseline="0">
              <a:solidFill>
                <a:schemeClr val="dk1"/>
              </a:solidFill>
              <a:effectLst/>
              <a:latin typeface="+mn-lt"/>
              <a:ea typeface="+mn-ea"/>
              <a:cs typeface="+mn-cs"/>
            </a:rPr>
            <a:t>削減</a:t>
          </a:r>
          <a:r>
            <a:rPr lang="ja-JP" altLang="ja-JP" sz="1100" b="0" i="0" baseline="0">
              <a:solidFill>
                <a:schemeClr val="dk1"/>
              </a:solidFill>
              <a:effectLst/>
              <a:latin typeface="+mn-lt"/>
              <a:ea typeface="+mn-ea"/>
              <a:cs typeface="+mn-cs"/>
            </a:rPr>
            <a:t>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63</xdr:row>
      <xdr:rowOff>47943</xdr:rowOff>
    </xdr:to>
    <xdr:cxnSp macro="">
      <xdr:nvCxnSpPr>
        <xdr:cNvPr id="129" name="直線コネクタ 128"/>
        <xdr:cNvCxnSpPr/>
      </xdr:nvCxnSpPr>
      <xdr:spPr>
        <a:xfrm flipV="1">
          <a:off x="4114800" y="1077087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38418</xdr:rowOff>
    </xdr:from>
    <xdr:to>
      <xdr:col>6</xdr:col>
      <xdr:colOff>0</xdr:colOff>
      <xdr:row>63</xdr:row>
      <xdr:rowOff>47943</xdr:rowOff>
    </xdr:to>
    <xdr:cxnSp macro="">
      <xdr:nvCxnSpPr>
        <xdr:cNvPr id="132" name="直線コネクタ 131"/>
        <xdr:cNvCxnSpPr/>
      </xdr:nvCxnSpPr>
      <xdr:spPr>
        <a:xfrm>
          <a:off x="3225800" y="1066831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38418</xdr:rowOff>
    </xdr:from>
    <xdr:to>
      <xdr:col>4</xdr:col>
      <xdr:colOff>482600</xdr:colOff>
      <xdr:row>62</xdr:row>
      <xdr:rowOff>80645</xdr:rowOff>
    </xdr:to>
    <xdr:cxnSp macro="">
      <xdr:nvCxnSpPr>
        <xdr:cNvPr id="135" name="直線コネクタ 134"/>
        <xdr:cNvCxnSpPr/>
      </xdr:nvCxnSpPr>
      <xdr:spPr>
        <a:xfrm flipV="1">
          <a:off x="2336800" y="106683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80645</xdr:rowOff>
    </xdr:from>
    <xdr:to>
      <xdr:col>3</xdr:col>
      <xdr:colOff>279400</xdr:colOff>
      <xdr:row>64</xdr:row>
      <xdr:rowOff>45403</xdr:rowOff>
    </xdr:to>
    <xdr:cxnSp macro="">
      <xdr:nvCxnSpPr>
        <xdr:cNvPr id="138" name="直線コネクタ 137"/>
        <xdr:cNvCxnSpPr/>
      </xdr:nvCxnSpPr>
      <xdr:spPr>
        <a:xfrm flipV="1">
          <a:off x="1447800" y="10710545"/>
          <a:ext cx="8890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17780</xdr:rowOff>
    </xdr:from>
    <xdr:to>
      <xdr:col>3</xdr:col>
      <xdr:colOff>330200</xdr:colOff>
      <xdr:row>62</xdr:row>
      <xdr:rowOff>119380</xdr:rowOff>
    </xdr:to>
    <xdr:sp macro="" textlink="">
      <xdr:nvSpPr>
        <xdr:cNvPr id="139" name="フローチャート : 判断 138"/>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40" name="テキスト ボックス 139"/>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41" name="フローチャート : 判断 140"/>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139082</xdr:rowOff>
    </xdr:from>
    <xdr:ext cx="762000" cy="259045"/>
    <xdr:sp macro="" textlink="">
      <xdr:nvSpPr>
        <xdr:cNvPr id="142" name="テキスト ボックス 141"/>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8" name="円/楕円 147"/>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62247</xdr:rowOff>
    </xdr:from>
    <xdr:ext cx="762000" cy="259045"/>
    <xdr:sp macro="" textlink="">
      <xdr:nvSpPr>
        <xdr:cNvPr id="149"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168593</xdr:rowOff>
    </xdr:from>
    <xdr:to>
      <xdr:col>6</xdr:col>
      <xdr:colOff>50800</xdr:colOff>
      <xdr:row>63</xdr:row>
      <xdr:rowOff>98743</xdr:rowOff>
    </xdr:to>
    <xdr:sp macro="" textlink="">
      <xdr:nvSpPr>
        <xdr:cNvPr id="150" name="円/楕円 149"/>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83520</xdr:rowOff>
    </xdr:from>
    <xdr:ext cx="736600" cy="259045"/>
    <xdr:sp macro="" textlink="">
      <xdr:nvSpPr>
        <xdr:cNvPr id="151" name="テキスト ボックス 150"/>
        <xdr:cNvSpPr txBox="1"/>
      </xdr:nvSpPr>
      <xdr:spPr>
        <a:xfrm>
          <a:off x="3733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159068</xdr:rowOff>
    </xdr:from>
    <xdr:to>
      <xdr:col>4</xdr:col>
      <xdr:colOff>533400</xdr:colOff>
      <xdr:row>62</xdr:row>
      <xdr:rowOff>89218</xdr:rowOff>
    </xdr:to>
    <xdr:sp macro="" textlink="">
      <xdr:nvSpPr>
        <xdr:cNvPr id="152" name="円/楕円 151"/>
        <xdr:cNvSpPr/>
      </xdr:nvSpPr>
      <xdr:spPr>
        <a:xfrm>
          <a:off x="3175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99395</xdr:rowOff>
    </xdr:from>
    <xdr:ext cx="762000" cy="259045"/>
    <xdr:sp macro="" textlink="">
      <xdr:nvSpPr>
        <xdr:cNvPr id="153" name="テキスト ボックス 152"/>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29845</xdr:rowOff>
    </xdr:from>
    <xdr:to>
      <xdr:col>3</xdr:col>
      <xdr:colOff>330200</xdr:colOff>
      <xdr:row>62</xdr:row>
      <xdr:rowOff>131445</xdr:rowOff>
    </xdr:to>
    <xdr:sp macro="" textlink="">
      <xdr:nvSpPr>
        <xdr:cNvPr id="154" name="円/楕円 153"/>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55" name="テキスト ボックス 154"/>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166053</xdr:rowOff>
    </xdr:from>
    <xdr:to>
      <xdr:col>2</xdr:col>
      <xdr:colOff>127000</xdr:colOff>
      <xdr:row>64</xdr:row>
      <xdr:rowOff>96203</xdr:rowOff>
    </xdr:to>
    <xdr:sp macro="" textlink="">
      <xdr:nvSpPr>
        <xdr:cNvPr id="156" name="円/楕円 155"/>
        <xdr:cNvSpPr/>
      </xdr:nvSpPr>
      <xdr:spPr>
        <a:xfrm>
          <a:off x="1397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80980</xdr:rowOff>
    </xdr:from>
    <xdr:ext cx="762000" cy="259045"/>
    <xdr:sp macro="" textlink="">
      <xdr:nvSpPr>
        <xdr:cNvPr id="157" name="テキスト ボックス 156"/>
        <xdr:cNvSpPr txBox="1"/>
      </xdr:nvSpPr>
      <xdr:spPr>
        <a:xfrm>
          <a:off x="1066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類似団体平均を大きく上回っており、その主たる要因は人件費で、人口１人当たりの決算額で比較すると１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５３２</a:t>
          </a:r>
          <a:r>
            <a:rPr lang="ja-JP" altLang="ja-JP" sz="1100" b="0" i="0" baseline="0">
              <a:solidFill>
                <a:schemeClr val="dk1"/>
              </a:solidFill>
              <a:effectLst/>
              <a:latin typeface="+mn-lt"/>
              <a:ea typeface="+mn-ea"/>
              <a:cs typeface="+mn-cs"/>
            </a:rPr>
            <a:t>円高い状態であるが、目的別でみると、消防関係が</a:t>
          </a:r>
          <a:r>
            <a:rPr lang="ja-JP" altLang="en-US" sz="1100" b="0" i="0" baseline="0">
              <a:solidFill>
                <a:schemeClr val="dk1"/>
              </a:solidFill>
              <a:effectLst/>
              <a:latin typeface="+mn-lt"/>
              <a:ea typeface="+mn-ea"/>
              <a:cs typeface="+mn-cs"/>
            </a:rPr>
            <a:t>９１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高く、広い市域の大部分を一部事務組合によらず直接運営しているためである。また、</a:t>
          </a:r>
          <a:r>
            <a:rPr lang="ja-JP" altLang="en-US" sz="1100" b="0" i="0" baseline="0">
              <a:solidFill>
                <a:schemeClr val="dk1"/>
              </a:solidFill>
              <a:effectLst/>
              <a:latin typeface="+mn-lt"/>
              <a:ea typeface="+mn-ea"/>
              <a:cs typeface="+mn-cs"/>
            </a:rPr>
            <a:t>管理業務等の委託料が増加している</a:t>
          </a:r>
          <a:r>
            <a:rPr lang="ja-JP" altLang="ja-JP" sz="1100" b="0" i="0" baseline="0">
              <a:solidFill>
                <a:schemeClr val="dk1"/>
              </a:solidFill>
              <a:effectLst/>
              <a:latin typeface="+mn-lt"/>
              <a:ea typeface="+mn-ea"/>
              <a:cs typeface="+mn-cs"/>
            </a:rPr>
            <a:t>ことも要因に挙げられる。</a:t>
          </a:r>
          <a:endParaRPr lang="ja-JP" altLang="ja-JP" sz="1400">
            <a:effectLst/>
          </a:endParaRPr>
        </a:p>
        <a:p>
          <a:pPr rtl="0"/>
          <a:r>
            <a:rPr lang="ja-JP" altLang="ja-JP" sz="1100" b="0" i="0" baseline="0">
              <a:solidFill>
                <a:schemeClr val="dk1"/>
              </a:solidFill>
              <a:effectLst/>
              <a:latin typeface="+mn-lt"/>
              <a:ea typeface="+mn-ea"/>
              <a:cs typeface="+mn-cs"/>
            </a:rPr>
            <a:t>今後も引き続き</a:t>
          </a:r>
          <a:r>
            <a:rPr lang="ja-JP" altLang="en-US" sz="1100" b="0" i="0" baseline="0">
              <a:solidFill>
                <a:schemeClr val="dk1"/>
              </a:solidFill>
              <a:effectLst/>
              <a:latin typeface="+mn-lt"/>
              <a:ea typeface="+mn-ea"/>
              <a:cs typeface="+mn-cs"/>
            </a:rPr>
            <a:t>、適正な職員配置</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人件費の抑制に努めるとともに、物件費についても事業の選択や公共施設の</a:t>
          </a:r>
          <a:r>
            <a:rPr lang="ja-JP" altLang="en-US" sz="1100" b="0" i="0" baseline="0">
              <a:solidFill>
                <a:schemeClr val="dk1"/>
              </a:solidFill>
              <a:effectLst/>
              <a:latin typeface="+mn-lt"/>
              <a:ea typeface="+mn-ea"/>
              <a:cs typeface="+mn-cs"/>
            </a:rPr>
            <a:t>統廃合の推進</a:t>
          </a:r>
          <a:r>
            <a:rPr lang="ja-JP" altLang="ja-JP" sz="1100" b="0" i="0" baseline="0">
              <a:solidFill>
                <a:schemeClr val="dk1"/>
              </a:solidFill>
              <a:effectLst/>
              <a:latin typeface="+mn-lt"/>
              <a:ea typeface="+mn-ea"/>
              <a:cs typeface="+mn-cs"/>
            </a:rPr>
            <a:t>などにより経費削減を図っていく。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60820</xdr:rowOff>
    </xdr:from>
    <xdr:to>
      <xdr:col>7</xdr:col>
      <xdr:colOff>152400</xdr:colOff>
      <xdr:row>86</xdr:row>
      <xdr:rowOff>87311</xdr:rowOff>
    </xdr:to>
    <xdr:cxnSp macro="">
      <xdr:nvCxnSpPr>
        <xdr:cNvPr id="194" name="直線コネクタ 193"/>
        <xdr:cNvCxnSpPr/>
      </xdr:nvCxnSpPr>
      <xdr:spPr>
        <a:xfrm flipV="1">
          <a:off x="4114800" y="14805520"/>
          <a:ext cx="838200" cy="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87311</xdr:rowOff>
    </xdr:from>
    <xdr:to>
      <xdr:col>6</xdr:col>
      <xdr:colOff>0</xdr:colOff>
      <xdr:row>86</xdr:row>
      <xdr:rowOff>141984</xdr:rowOff>
    </xdr:to>
    <xdr:cxnSp macro="">
      <xdr:nvCxnSpPr>
        <xdr:cNvPr id="197" name="直線コネクタ 196"/>
        <xdr:cNvCxnSpPr/>
      </xdr:nvCxnSpPr>
      <xdr:spPr>
        <a:xfrm flipV="1">
          <a:off x="3225800" y="14832011"/>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87139</xdr:rowOff>
    </xdr:from>
    <xdr:to>
      <xdr:col>4</xdr:col>
      <xdr:colOff>482600</xdr:colOff>
      <xdr:row>86</xdr:row>
      <xdr:rowOff>141984</xdr:rowOff>
    </xdr:to>
    <xdr:cxnSp macro="">
      <xdr:nvCxnSpPr>
        <xdr:cNvPr id="200" name="直線コネクタ 199"/>
        <xdr:cNvCxnSpPr/>
      </xdr:nvCxnSpPr>
      <xdr:spPr>
        <a:xfrm>
          <a:off x="2336800" y="14831839"/>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87139</xdr:rowOff>
    </xdr:from>
    <xdr:to>
      <xdr:col>3</xdr:col>
      <xdr:colOff>279400</xdr:colOff>
      <xdr:row>86</xdr:row>
      <xdr:rowOff>131987</xdr:rowOff>
    </xdr:to>
    <xdr:cxnSp macro="">
      <xdr:nvCxnSpPr>
        <xdr:cNvPr id="203" name="直線コネクタ 202"/>
        <xdr:cNvCxnSpPr/>
      </xdr:nvCxnSpPr>
      <xdr:spPr>
        <a:xfrm flipV="1">
          <a:off x="1447800" y="14831839"/>
          <a:ext cx="889000" cy="4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24625</xdr:rowOff>
    </xdr:from>
    <xdr:to>
      <xdr:col>3</xdr:col>
      <xdr:colOff>330200</xdr:colOff>
      <xdr:row>85</xdr:row>
      <xdr:rowOff>126225</xdr:rowOff>
    </xdr:to>
    <xdr:sp macro="" textlink="">
      <xdr:nvSpPr>
        <xdr:cNvPr id="204" name="フローチャート : 判断 203"/>
        <xdr:cNvSpPr/>
      </xdr:nvSpPr>
      <xdr:spPr>
        <a:xfrm>
          <a:off x="2286000" y="1459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136402</xdr:rowOff>
    </xdr:from>
    <xdr:ext cx="762000" cy="259045"/>
    <xdr:sp macro="" textlink="">
      <xdr:nvSpPr>
        <xdr:cNvPr id="205" name="テキスト ボックス 204"/>
        <xdr:cNvSpPr txBox="1"/>
      </xdr:nvSpPr>
      <xdr:spPr>
        <a:xfrm>
          <a:off x="1955800" y="143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34657</xdr:rowOff>
    </xdr:from>
    <xdr:to>
      <xdr:col>2</xdr:col>
      <xdr:colOff>127000</xdr:colOff>
      <xdr:row>85</xdr:row>
      <xdr:rowOff>136257</xdr:rowOff>
    </xdr:to>
    <xdr:sp macro="" textlink="">
      <xdr:nvSpPr>
        <xdr:cNvPr id="206" name="フローチャート : 判断 205"/>
        <xdr:cNvSpPr/>
      </xdr:nvSpPr>
      <xdr:spPr>
        <a:xfrm>
          <a:off x="1397000" y="1460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146434</xdr:rowOff>
    </xdr:from>
    <xdr:ext cx="762000" cy="259045"/>
    <xdr:sp macro="" textlink="">
      <xdr:nvSpPr>
        <xdr:cNvPr id="207" name="テキスト ボックス 206"/>
        <xdr:cNvSpPr txBox="1"/>
      </xdr:nvSpPr>
      <xdr:spPr>
        <a:xfrm>
          <a:off x="1066800" y="1437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10020</xdr:rowOff>
    </xdr:from>
    <xdr:to>
      <xdr:col>7</xdr:col>
      <xdr:colOff>203200</xdr:colOff>
      <xdr:row>86</xdr:row>
      <xdr:rowOff>111620</xdr:rowOff>
    </xdr:to>
    <xdr:sp macro="" textlink="">
      <xdr:nvSpPr>
        <xdr:cNvPr id="213" name="円/楕円 212"/>
        <xdr:cNvSpPr/>
      </xdr:nvSpPr>
      <xdr:spPr>
        <a:xfrm>
          <a:off x="4902200" y="147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153547</xdr:rowOff>
    </xdr:from>
    <xdr:ext cx="762000" cy="259045"/>
    <xdr:sp macro="" textlink="">
      <xdr:nvSpPr>
        <xdr:cNvPr id="214" name="人件費・物件費等の状況該当値テキスト"/>
        <xdr:cNvSpPr txBox="1"/>
      </xdr:nvSpPr>
      <xdr:spPr>
        <a:xfrm>
          <a:off x="5041900" y="1472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121,634</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36511</xdr:rowOff>
    </xdr:from>
    <xdr:to>
      <xdr:col>6</xdr:col>
      <xdr:colOff>50800</xdr:colOff>
      <xdr:row>86</xdr:row>
      <xdr:rowOff>138111</xdr:rowOff>
    </xdr:to>
    <xdr:sp macro="" textlink="">
      <xdr:nvSpPr>
        <xdr:cNvPr id="215" name="円/楕円 214"/>
        <xdr:cNvSpPr/>
      </xdr:nvSpPr>
      <xdr:spPr>
        <a:xfrm>
          <a:off x="4064000" y="147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122888</xdr:rowOff>
    </xdr:from>
    <xdr:ext cx="736600" cy="259045"/>
    <xdr:sp macro="" textlink="">
      <xdr:nvSpPr>
        <xdr:cNvPr id="216" name="テキスト ボックス 215"/>
        <xdr:cNvSpPr txBox="1"/>
      </xdr:nvSpPr>
      <xdr:spPr>
        <a:xfrm>
          <a:off x="3733800" y="1486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123,171</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91184</xdr:rowOff>
    </xdr:from>
    <xdr:to>
      <xdr:col>4</xdr:col>
      <xdr:colOff>533400</xdr:colOff>
      <xdr:row>87</xdr:row>
      <xdr:rowOff>21334</xdr:rowOff>
    </xdr:to>
    <xdr:sp macro="" textlink="">
      <xdr:nvSpPr>
        <xdr:cNvPr id="217" name="円/楕円 216"/>
        <xdr:cNvSpPr/>
      </xdr:nvSpPr>
      <xdr:spPr>
        <a:xfrm>
          <a:off x="3175000" y="148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6111</xdr:rowOff>
    </xdr:from>
    <xdr:ext cx="762000" cy="259045"/>
    <xdr:sp macro="" textlink="">
      <xdr:nvSpPr>
        <xdr:cNvPr id="218" name="テキスト ボックス 217"/>
        <xdr:cNvSpPr txBox="1"/>
      </xdr:nvSpPr>
      <xdr:spPr>
        <a:xfrm>
          <a:off x="2844800" y="1492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126,343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36339</xdr:rowOff>
    </xdr:from>
    <xdr:to>
      <xdr:col>3</xdr:col>
      <xdr:colOff>330200</xdr:colOff>
      <xdr:row>86</xdr:row>
      <xdr:rowOff>137939</xdr:rowOff>
    </xdr:to>
    <xdr:sp macro="" textlink="">
      <xdr:nvSpPr>
        <xdr:cNvPr id="219" name="円/楕円 218"/>
        <xdr:cNvSpPr/>
      </xdr:nvSpPr>
      <xdr:spPr>
        <a:xfrm>
          <a:off x="2286000" y="147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122716</xdr:rowOff>
    </xdr:from>
    <xdr:ext cx="762000" cy="259045"/>
    <xdr:sp macro="" textlink="">
      <xdr:nvSpPr>
        <xdr:cNvPr id="220" name="テキスト ボックス 219"/>
        <xdr:cNvSpPr txBox="1"/>
      </xdr:nvSpPr>
      <xdr:spPr>
        <a:xfrm>
          <a:off x="1955800" y="1486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123,161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81187</xdr:rowOff>
    </xdr:from>
    <xdr:to>
      <xdr:col>2</xdr:col>
      <xdr:colOff>127000</xdr:colOff>
      <xdr:row>87</xdr:row>
      <xdr:rowOff>11337</xdr:rowOff>
    </xdr:to>
    <xdr:sp macro="" textlink="">
      <xdr:nvSpPr>
        <xdr:cNvPr id="221" name="円/楕円 220"/>
        <xdr:cNvSpPr/>
      </xdr:nvSpPr>
      <xdr:spPr>
        <a:xfrm>
          <a:off x="1397000" y="148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167564</xdr:rowOff>
    </xdr:from>
    <xdr:ext cx="762000" cy="259045"/>
    <xdr:sp macro="" textlink="">
      <xdr:nvSpPr>
        <xdr:cNvPr id="222" name="テキスト ボックス 221"/>
        <xdr:cNvSpPr txBox="1"/>
      </xdr:nvSpPr>
      <xdr:spPr>
        <a:xfrm>
          <a:off x="1066800" y="1491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５年度の指数は、人件費抑制のため、職員の給与カットの実施により類似団体の平均を０．３ポイント下回っている。給与の削減率が、前年度の３％カットから役職に応じて１～３％として削減率が減ったため、類似団体の平均との差は縮少している。</a:t>
          </a:r>
          <a:endParaRPr kumimoji="1" lang="en-US" altLang="ja-JP" sz="1100">
            <a:latin typeface="ＭＳ Ｐゴシック"/>
          </a:endParaRPr>
        </a:p>
        <a:p>
          <a:r>
            <a:rPr kumimoji="1" lang="ja-JP" altLang="en-US" sz="1100">
              <a:latin typeface="ＭＳ Ｐゴシック"/>
            </a:rPr>
            <a:t>民間企業や類似団体、人事院勧告などを勘案し給与の適正化に努めたい。</a:t>
          </a:r>
          <a:endParaRPr kumimoji="1" lang="en-US" altLang="ja-JP" sz="11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118745</xdr:rowOff>
    </xdr:from>
    <xdr:to>
      <xdr:col>24</xdr:col>
      <xdr:colOff>558800</xdr:colOff>
      <xdr:row>87</xdr:row>
      <xdr:rowOff>14605</xdr:rowOff>
    </xdr:to>
    <xdr:cxnSp macro="">
      <xdr:nvCxnSpPr>
        <xdr:cNvPr id="252" name="直線コネクタ 251"/>
        <xdr:cNvCxnSpPr/>
      </xdr:nvCxnSpPr>
      <xdr:spPr>
        <a:xfrm flipV="1">
          <a:off x="16179800" y="14520545"/>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58120</xdr:rowOff>
    </xdr:from>
    <xdr:ext cx="762000" cy="259045"/>
    <xdr:sp macro="" textlink="">
      <xdr:nvSpPr>
        <xdr:cNvPr id="253" name="給与水準   （国との比較）平均値テキスト"/>
        <xdr:cNvSpPr txBox="1"/>
      </xdr:nvSpPr>
      <xdr:spPr>
        <a:xfrm>
          <a:off x="17106900" y="14459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14605</xdr:rowOff>
    </xdr:from>
    <xdr:to>
      <xdr:col>23</xdr:col>
      <xdr:colOff>406400</xdr:colOff>
      <xdr:row>88</xdr:row>
      <xdr:rowOff>96520</xdr:rowOff>
    </xdr:to>
    <xdr:cxnSp macro="">
      <xdr:nvCxnSpPr>
        <xdr:cNvPr id="255" name="直線コネクタ 254"/>
        <xdr:cNvCxnSpPr/>
      </xdr:nvCxnSpPr>
      <xdr:spPr>
        <a:xfrm flipV="1">
          <a:off x="15290800" y="1493075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152734</xdr:rowOff>
    </xdr:from>
    <xdr:ext cx="736600" cy="259045"/>
    <xdr:sp macro="" textlink="">
      <xdr:nvSpPr>
        <xdr:cNvPr id="257" name="テキスト ボックス 256"/>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96520</xdr:rowOff>
    </xdr:to>
    <xdr:cxnSp macro="">
      <xdr:nvCxnSpPr>
        <xdr:cNvPr id="258" name="直線コネクタ 257"/>
        <xdr:cNvCxnSpPr/>
      </xdr:nvCxnSpPr>
      <xdr:spPr>
        <a:xfrm>
          <a:off x="14401800" y="14677389"/>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85</xdr:row>
      <xdr:rowOff>134302</xdr:rowOff>
    </xdr:to>
    <xdr:cxnSp macro="">
      <xdr:nvCxnSpPr>
        <xdr:cNvPr id="261" name="直線コネクタ 260"/>
        <xdr:cNvCxnSpPr/>
      </xdr:nvCxnSpPr>
      <xdr:spPr>
        <a:xfrm flipV="1">
          <a:off x="13512800" y="146773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98107</xdr:rowOff>
    </xdr:from>
    <xdr:to>
      <xdr:col>21</xdr:col>
      <xdr:colOff>50800</xdr:colOff>
      <xdr:row>85</xdr:row>
      <xdr:rowOff>28257</xdr:rowOff>
    </xdr:to>
    <xdr:sp macro="" textlink="">
      <xdr:nvSpPr>
        <xdr:cNvPr id="262" name="フローチャート : 判断 261"/>
        <xdr:cNvSpPr/>
      </xdr:nvSpPr>
      <xdr:spPr>
        <a:xfrm>
          <a:off x="14351000" y="1449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38434</xdr:rowOff>
    </xdr:from>
    <xdr:ext cx="762000" cy="259045"/>
    <xdr:sp macro="" textlink="">
      <xdr:nvSpPr>
        <xdr:cNvPr id="263" name="テキスト ボックス 262"/>
        <xdr:cNvSpPr txBox="1"/>
      </xdr:nvSpPr>
      <xdr:spPr>
        <a:xfrm>
          <a:off x="14020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92075</xdr:rowOff>
    </xdr:from>
    <xdr:to>
      <xdr:col>19</xdr:col>
      <xdr:colOff>533400</xdr:colOff>
      <xdr:row>85</xdr:row>
      <xdr:rowOff>22225</xdr:rowOff>
    </xdr:to>
    <xdr:sp macro="" textlink="">
      <xdr:nvSpPr>
        <xdr:cNvPr id="264" name="フローチャート : 判断 263"/>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32402</xdr:rowOff>
    </xdr:from>
    <xdr:ext cx="762000" cy="259045"/>
    <xdr:sp macro="" textlink="">
      <xdr:nvSpPr>
        <xdr:cNvPr id="265" name="テキスト ボックス 264"/>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67945</xdr:rowOff>
    </xdr:from>
    <xdr:to>
      <xdr:col>24</xdr:col>
      <xdr:colOff>609600</xdr:colOff>
      <xdr:row>84</xdr:row>
      <xdr:rowOff>169545</xdr:rowOff>
    </xdr:to>
    <xdr:sp macro="" textlink="">
      <xdr:nvSpPr>
        <xdr:cNvPr id="271" name="円/楕円 270"/>
        <xdr:cNvSpPr/>
      </xdr:nvSpPr>
      <xdr:spPr>
        <a:xfrm>
          <a:off x="169672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84472</xdr:rowOff>
    </xdr:from>
    <xdr:ext cx="762000" cy="259045"/>
    <xdr:sp macro="" textlink="">
      <xdr:nvSpPr>
        <xdr:cNvPr id="272" name="給与水準   （国との比較）該当値テキスト"/>
        <xdr:cNvSpPr txBox="1"/>
      </xdr:nvSpPr>
      <xdr:spPr>
        <a:xfrm>
          <a:off x="17106900" y="1431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135255</xdr:rowOff>
    </xdr:from>
    <xdr:to>
      <xdr:col>23</xdr:col>
      <xdr:colOff>457200</xdr:colOff>
      <xdr:row>87</xdr:row>
      <xdr:rowOff>65405</xdr:rowOff>
    </xdr:to>
    <xdr:sp macro="" textlink="">
      <xdr:nvSpPr>
        <xdr:cNvPr id="273" name="円/楕円 272"/>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75582</xdr:rowOff>
    </xdr:from>
    <xdr:ext cx="736600" cy="259045"/>
    <xdr:sp macro="" textlink="">
      <xdr:nvSpPr>
        <xdr:cNvPr id="274" name="テキスト ボックス 273"/>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5" name="円/楕円 274"/>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76" name="テキスト ボックス 275"/>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7" name="円/楕円 276"/>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78" name="テキスト ボックス 277"/>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83502</xdr:rowOff>
    </xdr:from>
    <xdr:to>
      <xdr:col>19</xdr:col>
      <xdr:colOff>533400</xdr:colOff>
      <xdr:row>86</xdr:row>
      <xdr:rowOff>13652</xdr:rowOff>
    </xdr:to>
    <xdr:sp macro="" textlink="">
      <xdr:nvSpPr>
        <xdr:cNvPr id="279" name="円/楕円 278"/>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169879</xdr:rowOff>
    </xdr:from>
    <xdr:ext cx="762000" cy="259045"/>
    <xdr:sp macro="" textlink="">
      <xdr:nvSpPr>
        <xdr:cNvPr id="280" name="テキスト ボックス 279"/>
        <xdr:cNvSpPr txBox="1"/>
      </xdr:nvSpPr>
      <xdr:spPr>
        <a:xfrm>
          <a:off x="13131800" y="147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６年４月１日時点の普通会計部門の職員数は、前年度より１５名減少した。職員数は職員配置の適正化により減少傾向にあるが、合併による広大な中山間地域を含む行政区域の拡大により、総合支所の統廃合などによる職員配置の見直しが困難な状況にあり、類似団体と比較すると１．４４ポイント下回っている。</a:t>
          </a:r>
          <a:endParaRPr kumimoji="1" lang="en-US" altLang="ja-JP" sz="1100">
            <a:latin typeface="ＭＳ Ｐゴシック"/>
          </a:endParaRPr>
        </a:p>
        <a:p>
          <a:r>
            <a:rPr kumimoji="1" lang="ja-JP" altLang="en-US" sz="1100">
              <a:latin typeface="ＭＳ Ｐゴシック"/>
            </a:rPr>
            <a:t>少数精鋭の職員体制となるよう、引き続き業務の効率化等の取組みを進めていく必要がある。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112667</xdr:rowOff>
    </xdr:from>
    <xdr:to>
      <xdr:col>24</xdr:col>
      <xdr:colOff>558800</xdr:colOff>
      <xdr:row>65</xdr:row>
      <xdr:rowOff>133350</xdr:rowOff>
    </xdr:to>
    <xdr:cxnSp macro="">
      <xdr:nvCxnSpPr>
        <xdr:cNvPr id="317" name="直線コネクタ 316"/>
        <xdr:cNvCxnSpPr/>
      </xdr:nvCxnSpPr>
      <xdr:spPr>
        <a:xfrm flipV="1">
          <a:off x="16179800" y="1125691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18"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133350</xdr:rowOff>
    </xdr:from>
    <xdr:to>
      <xdr:col>23</xdr:col>
      <xdr:colOff>406400</xdr:colOff>
      <xdr:row>65</xdr:row>
      <xdr:rowOff>150585</xdr:rowOff>
    </xdr:to>
    <xdr:cxnSp macro="">
      <xdr:nvCxnSpPr>
        <xdr:cNvPr id="320" name="直線コネクタ 319"/>
        <xdr:cNvCxnSpPr/>
      </xdr:nvCxnSpPr>
      <xdr:spPr>
        <a:xfrm flipV="1">
          <a:off x="15290800" y="1127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2" name="テキスト ボックス 321"/>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150585</xdr:rowOff>
    </xdr:from>
    <xdr:to>
      <xdr:col>22</xdr:col>
      <xdr:colOff>203200</xdr:colOff>
      <xdr:row>66</xdr:row>
      <xdr:rowOff>20501</xdr:rowOff>
    </xdr:to>
    <xdr:cxnSp macro="">
      <xdr:nvCxnSpPr>
        <xdr:cNvPr id="323" name="直線コネクタ 322"/>
        <xdr:cNvCxnSpPr/>
      </xdr:nvCxnSpPr>
      <xdr:spPr>
        <a:xfrm flipV="1">
          <a:off x="14401800" y="1129483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25" name="テキスト ボックス 324"/>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20501</xdr:rowOff>
    </xdr:from>
    <xdr:to>
      <xdr:col>21</xdr:col>
      <xdr:colOff>0</xdr:colOff>
      <xdr:row>66</xdr:row>
      <xdr:rowOff>34290</xdr:rowOff>
    </xdr:to>
    <xdr:cxnSp macro="">
      <xdr:nvCxnSpPr>
        <xdr:cNvPr id="326" name="直線コネクタ 325"/>
        <xdr:cNvCxnSpPr/>
      </xdr:nvCxnSpPr>
      <xdr:spPr>
        <a:xfrm flipV="1">
          <a:off x="13512800" y="113362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91984</xdr:rowOff>
    </xdr:from>
    <xdr:to>
      <xdr:col>21</xdr:col>
      <xdr:colOff>50800</xdr:colOff>
      <xdr:row>65</xdr:row>
      <xdr:rowOff>22134</xdr:rowOff>
    </xdr:to>
    <xdr:sp macro="" textlink="">
      <xdr:nvSpPr>
        <xdr:cNvPr id="327" name="フローチャート : 判断 326"/>
        <xdr:cNvSpPr/>
      </xdr:nvSpPr>
      <xdr:spPr>
        <a:xfrm>
          <a:off x="14351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32311</xdr:rowOff>
    </xdr:from>
    <xdr:ext cx="762000" cy="259045"/>
    <xdr:sp macro="" textlink="">
      <xdr:nvSpPr>
        <xdr:cNvPr id="328" name="テキスト ボックス 327"/>
        <xdr:cNvSpPr txBox="1"/>
      </xdr:nvSpPr>
      <xdr:spPr>
        <a:xfrm>
          <a:off x="14020800" y="108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29" name="フローチャート : 判断 328"/>
        <xdr:cNvSpPr/>
      </xdr:nvSpPr>
      <xdr:spPr>
        <a:xfrm>
          <a:off x="13462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70230</xdr:rowOff>
    </xdr:from>
    <xdr:ext cx="762000" cy="259045"/>
    <xdr:sp macro="" textlink="">
      <xdr:nvSpPr>
        <xdr:cNvPr id="330" name="テキスト ボックス 329"/>
        <xdr:cNvSpPr txBox="1"/>
      </xdr:nvSpPr>
      <xdr:spPr>
        <a:xfrm>
          <a:off x="13131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61867</xdr:rowOff>
    </xdr:from>
    <xdr:to>
      <xdr:col>24</xdr:col>
      <xdr:colOff>609600</xdr:colOff>
      <xdr:row>65</xdr:row>
      <xdr:rowOff>163467</xdr:rowOff>
    </xdr:to>
    <xdr:sp macro="" textlink="">
      <xdr:nvSpPr>
        <xdr:cNvPr id="336" name="円/楕円 335"/>
        <xdr:cNvSpPr/>
      </xdr:nvSpPr>
      <xdr:spPr>
        <a:xfrm>
          <a:off x="169672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33944</xdr:rowOff>
    </xdr:from>
    <xdr:ext cx="762000" cy="259045"/>
    <xdr:sp macro="" textlink="">
      <xdr:nvSpPr>
        <xdr:cNvPr id="337" name="定員管理の状況該当値テキスト"/>
        <xdr:cNvSpPr txBox="1"/>
      </xdr:nvSpPr>
      <xdr:spPr>
        <a:xfrm>
          <a:off x="17106900" y="111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82550</xdr:rowOff>
    </xdr:from>
    <xdr:to>
      <xdr:col>23</xdr:col>
      <xdr:colOff>457200</xdr:colOff>
      <xdr:row>66</xdr:row>
      <xdr:rowOff>12700</xdr:rowOff>
    </xdr:to>
    <xdr:sp macro="" textlink="">
      <xdr:nvSpPr>
        <xdr:cNvPr id="338" name="円/楕円 337"/>
        <xdr:cNvSpPr/>
      </xdr:nvSpPr>
      <xdr:spPr>
        <a:xfrm>
          <a:off x="16129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168927</xdr:rowOff>
    </xdr:from>
    <xdr:ext cx="736600" cy="259045"/>
    <xdr:sp macro="" textlink="">
      <xdr:nvSpPr>
        <xdr:cNvPr id="339" name="テキスト ボックス 338"/>
        <xdr:cNvSpPr txBox="1"/>
      </xdr:nvSpPr>
      <xdr:spPr>
        <a:xfrm>
          <a:off x="15798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99785</xdr:rowOff>
    </xdr:from>
    <xdr:to>
      <xdr:col>22</xdr:col>
      <xdr:colOff>254000</xdr:colOff>
      <xdr:row>66</xdr:row>
      <xdr:rowOff>29935</xdr:rowOff>
    </xdr:to>
    <xdr:sp macro="" textlink="">
      <xdr:nvSpPr>
        <xdr:cNvPr id="340" name="円/楕円 339"/>
        <xdr:cNvSpPr/>
      </xdr:nvSpPr>
      <xdr:spPr>
        <a:xfrm>
          <a:off x="15240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14712</xdr:rowOff>
    </xdr:from>
    <xdr:ext cx="762000" cy="259045"/>
    <xdr:sp macro="" textlink="">
      <xdr:nvSpPr>
        <xdr:cNvPr id="341" name="テキスト ボックス 340"/>
        <xdr:cNvSpPr txBox="1"/>
      </xdr:nvSpPr>
      <xdr:spPr>
        <a:xfrm>
          <a:off x="14909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141151</xdr:rowOff>
    </xdr:from>
    <xdr:to>
      <xdr:col>21</xdr:col>
      <xdr:colOff>50800</xdr:colOff>
      <xdr:row>66</xdr:row>
      <xdr:rowOff>71301</xdr:rowOff>
    </xdr:to>
    <xdr:sp macro="" textlink="">
      <xdr:nvSpPr>
        <xdr:cNvPr id="342" name="円/楕円 341"/>
        <xdr:cNvSpPr/>
      </xdr:nvSpPr>
      <xdr:spPr>
        <a:xfrm>
          <a:off x="14351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56078</xdr:rowOff>
    </xdr:from>
    <xdr:ext cx="762000" cy="259045"/>
    <xdr:sp macro="" textlink="">
      <xdr:nvSpPr>
        <xdr:cNvPr id="343" name="テキスト ボックス 342"/>
        <xdr:cNvSpPr txBox="1"/>
      </xdr:nvSpPr>
      <xdr:spPr>
        <a:xfrm>
          <a:off x="14020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154940</xdr:rowOff>
    </xdr:from>
    <xdr:to>
      <xdr:col>19</xdr:col>
      <xdr:colOff>533400</xdr:colOff>
      <xdr:row>66</xdr:row>
      <xdr:rowOff>85090</xdr:rowOff>
    </xdr:to>
    <xdr:sp macro="" textlink="">
      <xdr:nvSpPr>
        <xdr:cNvPr id="344" name="円/楕円 343"/>
        <xdr:cNvSpPr/>
      </xdr:nvSpPr>
      <xdr:spPr>
        <a:xfrm>
          <a:off x="13462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69867</xdr:rowOff>
    </xdr:from>
    <xdr:ext cx="762000" cy="259045"/>
    <xdr:sp macro="" textlink="">
      <xdr:nvSpPr>
        <xdr:cNvPr id="345" name="テキスト ボックス 344"/>
        <xdr:cNvSpPr txBox="1"/>
      </xdr:nvSpPr>
      <xdr:spPr>
        <a:xfrm>
          <a:off x="13131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平成１９年度以降、ほぼ横ばいの状況で、平成２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年度においても</a:t>
          </a:r>
          <a:r>
            <a:rPr lang="ja-JP" altLang="en-US" sz="1100" b="0" i="0" baseline="0">
              <a:solidFill>
                <a:schemeClr val="dk1"/>
              </a:solidFill>
              <a:effectLst/>
              <a:latin typeface="+mn-lt"/>
              <a:ea typeface="+mn-ea"/>
              <a:cs typeface="+mn-cs"/>
            </a:rPr>
            <a:t>対</a:t>
          </a:r>
          <a:r>
            <a:rPr lang="ja-JP" altLang="ja-JP" sz="1100" b="0" i="0" baseline="0">
              <a:solidFill>
                <a:schemeClr val="dk1"/>
              </a:solidFill>
              <a:effectLst/>
              <a:latin typeface="+mn-lt"/>
              <a:ea typeface="+mn-ea"/>
              <a:cs typeface="+mn-cs"/>
            </a:rPr>
            <a:t>前年度比０．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ポイントの改善であるが、類似団体平均より０．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今後は新市建設計画に掲げる大規模事業の実施により、一般会計の公債費増加が</a:t>
          </a:r>
          <a:r>
            <a:rPr lang="ja-JP" altLang="en-US" sz="1100" b="0" i="0" baseline="0">
              <a:solidFill>
                <a:schemeClr val="dk1"/>
              </a:solidFill>
              <a:effectLst/>
              <a:latin typeface="+mn-lt"/>
              <a:ea typeface="+mn-ea"/>
              <a:cs typeface="+mn-cs"/>
            </a:rPr>
            <a:t>予測</a:t>
          </a:r>
          <a:r>
            <a:rPr lang="ja-JP" altLang="ja-JP" sz="1100" b="0" i="0" baseline="0">
              <a:solidFill>
                <a:schemeClr val="dk1"/>
              </a:solidFill>
              <a:effectLst/>
              <a:latin typeface="+mn-lt"/>
              <a:ea typeface="+mn-ea"/>
              <a:cs typeface="+mn-cs"/>
            </a:rPr>
            <a:t>されるが、交付税措置される合併特例債等の有利な地方債を活用し、実質的な公債費負担の抑制に努める。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170688</xdr:rowOff>
    </xdr:from>
    <xdr:to>
      <xdr:col>24</xdr:col>
      <xdr:colOff>558800</xdr:colOff>
      <xdr:row>39</xdr:row>
      <xdr:rowOff>23368</xdr:rowOff>
    </xdr:to>
    <xdr:cxnSp macro="">
      <xdr:nvCxnSpPr>
        <xdr:cNvPr id="377" name="直線コネクタ 376"/>
        <xdr:cNvCxnSpPr/>
      </xdr:nvCxnSpPr>
      <xdr:spPr>
        <a:xfrm flipV="1">
          <a:off x="16179800" y="66857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78"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23368</xdr:rowOff>
    </xdr:from>
    <xdr:to>
      <xdr:col>23</xdr:col>
      <xdr:colOff>406400</xdr:colOff>
      <xdr:row>39</xdr:row>
      <xdr:rowOff>57150</xdr:rowOff>
    </xdr:to>
    <xdr:cxnSp macro="">
      <xdr:nvCxnSpPr>
        <xdr:cNvPr id="380" name="直線コネクタ 379"/>
        <xdr:cNvCxnSpPr/>
      </xdr:nvCxnSpPr>
      <xdr:spPr>
        <a:xfrm flipV="1">
          <a:off x="15290800" y="67099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2" name="テキスト ボックス 381"/>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105410</xdr:rowOff>
    </xdr:to>
    <xdr:cxnSp macro="">
      <xdr:nvCxnSpPr>
        <xdr:cNvPr id="383" name="直線コネクタ 382"/>
        <xdr:cNvCxnSpPr/>
      </xdr:nvCxnSpPr>
      <xdr:spPr>
        <a:xfrm flipV="1">
          <a:off x="14401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85" name="テキスト ボックス 384"/>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39</xdr:row>
      <xdr:rowOff>148844</xdr:rowOff>
    </xdr:to>
    <xdr:cxnSp macro="">
      <xdr:nvCxnSpPr>
        <xdr:cNvPr id="386" name="直線コネクタ 385"/>
        <xdr:cNvCxnSpPr/>
      </xdr:nvCxnSpPr>
      <xdr:spPr>
        <a:xfrm flipV="1">
          <a:off x="13512800" y="67919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64262</xdr:rowOff>
    </xdr:from>
    <xdr:to>
      <xdr:col>21</xdr:col>
      <xdr:colOff>50800</xdr:colOff>
      <xdr:row>39</xdr:row>
      <xdr:rowOff>165862</xdr:rowOff>
    </xdr:to>
    <xdr:sp macro="" textlink="">
      <xdr:nvSpPr>
        <xdr:cNvPr id="387" name="フローチャート : 判断 386"/>
        <xdr:cNvSpPr/>
      </xdr:nvSpPr>
      <xdr:spPr>
        <a:xfrm>
          <a:off x="14351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150639</xdr:rowOff>
    </xdr:from>
    <xdr:ext cx="762000" cy="259045"/>
    <xdr:sp macro="" textlink="">
      <xdr:nvSpPr>
        <xdr:cNvPr id="388" name="テキスト ボックス 387"/>
        <xdr:cNvSpPr txBox="1"/>
      </xdr:nvSpPr>
      <xdr:spPr>
        <a:xfrm>
          <a:off x="140208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389" name="フローチャート : 判断 388"/>
        <xdr:cNvSpPr/>
      </xdr:nvSpPr>
      <xdr:spPr>
        <a:xfrm>
          <a:off x="13462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17797</xdr:rowOff>
    </xdr:from>
    <xdr:ext cx="762000" cy="259045"/>
    <xdr:sp macro="" textlink="">
      <xdr:nvSpPr>
        <xdr:cNvPr id="390" name="テキスト ボックス 389"/>
        <xdr:cNvSpPr txBox="1"/>
      </xdr:nvSpPr>
      <xdr:spPr>
        <a:xfrm>
          <a:off x="13131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119888</xdr:rowOff>
    </xdr:from>
    <xdr:to>
      <xdr:col>24</xdr:col>
      <xdr:colOff>609600</xdr:colOff>
      <xdr:row>39</xdr:row>
      <xdr:rowOff>50038</xdr:rowOff>
    </xdr:to>
    <xdr:sp macro="" textlink="">
      <xdr:nvSpPr>
        <xdr:cNvPr id="396" name="円/楕円 395"/>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91965</xdr:rowOff>
    </xdr:from>
    <xdr:ext cx="762000" cy="259045"/>
    <xdr:sp macro="" textlink="">
      <xdr:nvSpPr>
        <xdr:cNvPr id="397" name="公債費負担の状況該当値テキスト"/>
        <xdr:cNvSpPr txBox="1"/>
      </xdr:nvSpPr>
      <xdr:spPr>
        <a:xfrm>
          <a:off x="17106900" y="660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144018</xdr:rowOff>
    </xdr:from>
    <xdr:to>
      <xdr:col>23</xdr:col>
      <xdr:colOff>457200</xdr:colOff>
      <xdr:row>39</xdr:row>
      <xdr:rowOff>74168</xdr:rowOff>
    </xdr:to>
    <xdr:sp macro="" textlink="">
      <xdr:nvSpPr>
        <xdr:cNvPr id="398" name="円/楕円 397"/>
        <xdr:cNvSpPr/>
      </xdr:nvSpPr>
      <xdr:spPr>
        <a:xfrm>
          <a:off x="161290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58945</xdr:rowOff>
    </xdr:from>
    <xdr:ext cx="736600" cy="259045"/>
    <xdr:sp macro="" textlink="">
      <xdr:nvSpPr>
        <xdr:cNvPr id="399" name="テキスト ボックス 398"/>
        <xdr:cNvSpPr txBox="1"/>
      </xdr:nvSpPr>
      <xdr:spPr>
        <a:xfrm>
          <a:off x="15798800" y="674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0" name="円/楕円 399"/>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92727</xdr:rowOff>
    </xdr:from>
    <xdr:ext cx="762000" cy="259045"/>
    <xdr:sp macro="" textlink="">
      <xdr:nvSpPr>
        <xdr:cNvPr id="401" name="テキスト ボックス 400"/>
        <xdr:cNvSpPr txBox="1"/>
      </xdr:nvSpPr>
      <xdr:spPr>
        <a:xfrm>
          <a:off x="1490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2" name="円/楕円 401"/>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3" name="テキスト ボックス 402"/>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98044</xdr:rowOff>
    </xdr:from>
    <xdr:to>
      <xdr:col>19</xdr:col>
      <xdr:colOff>533400</xdr:colOff>
      <xdr:row>40</xdr:row>
      <xdr:rowOff>28194</xdr:rowOff>
    </xdr:to>
    <xdr:sp macro="" textlink="">
      <xdr:nvSpPr>
        <xdr:cNvPr id="404" name="円/楕円 403"/>
        <xdr:cNvSpPr/>
      </xdr:nvSpPr>
      <xdr:spPr>
        <a:xfrm>
          <a:off x="13462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38371</xdr:rowOff>
    </xdr:from>
    <xdr:ext cx="762000" cy="259045"/>
    <xdr:sp macro="" textlink="">
      <xdr:nvSpPr>
        <xdr:cNvPr id="405" name="テキスト ボックス 404"/>
        <xdr:cNvSpPr txBox="1"/>
      </xdr:nvSpPr>
      <xdr:spPr>
        <a:xfrm>
          <a:off x="13131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対前年度</a:t>
          </a:r>
          <a:r>
            <a:rPr lang="ja-JP" altLang="ja-JP" sz="1100" b="0" i="0" baseline="0">
              <a:solidFill>
                <a:schemeClr val="dk1"/>
              </a:solidFill>
              <a:effectLst/>
              <a:latin typeface="+mn-lt"/>
              <a:ea typeface="+mn-ea"/>
              <a:cs typeface="+mn-cs"/>
            </a:rPr>
            <a:t>比</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５．</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ポイント改善し、平成２１年度以降改善傾向となっているが、それでも類似団体平均に比べ、かなり高い負担比率といえる。</a:t>
          </a:r>
          <a:endParaRPr lang="ja-JP" altLang="ja-JP" sz="1400">
            <a:effectLst/>
          </a:endParaRPr>
        </a:p>
        <a:p>
          <a:pPr rtl="0"/>
          <a:r>
            <a:rPr lang="ja-JP" altLang="ja-JP" sz="1100" b="0" i="0" baseline="0">
              <a:solidFill>
                <a:schemeClr val="dk1"/>
              </a:solidFill>
              <a:effectLst/>
              <a:latin typeface="+mn-lt"/>
              <a:ea typeface="+mn-ea"/>
              <a:cs typeface="+mn-cs"/>
            </a:rPr>
            <a:t>地方債残高については、合併特例債事業や安心・安全にかかる普通建設事業の実施により増加しており、将来的にも更に増加が予想されるため、交付税措置される有利な地方債を優先する等、将来負担への影響を軽減するよう努める。</a:t>
          </a:r>
          <a:endParaRPr lang="ja-JP" altLang="ja-JP" sz="1400">
            <a:effectLst/>
          </a:endParaRPr>
        </a:p>
        <a:p>
          <a:pPr rtl="0"/>
          <a:r>
            <a:rPr lang="ja-JP" altLang="ja-JP" sz="1100" b="0" i="0" baseline="0">
              <a:solidFill>
                <a:schemeClr val="dk1"/>
              </a:solidFill>
              <a:effectLst/>
              <a:latin typeface="+mn-lt"/>
              <a:ea typeface="+mn-ea"/>
              <a:cs typeface="+mn-cs"/>
            </a:rPr>
            <a:t>また、財政調整基金及び減債基金への安定的な積立てが、行政需要の増加や市税収入の減少により難しいことが、将来負担増の要因となっている。</a:t>
          </a:r>
          <a:endParaRPr lang="ja-JP" altLang="ja-JP" sz="1400">
            <a:effectLst/>
          </a:endParaRPr>
        </a:p>
        <a:p>
          <a:pPr rtl="0"/>
          <a:r>
            <a:rPr lang="ja-JP" altLang="ja-JP" sz="1100" b="0" i="0" baseline="0">
              <a:solidFill>
                <a:schemeClr val="dk1"/>
              </a:solidFill>
              <a:effectLst/>
              <a:latin typeface="+mn-lt"/>
              <a:ea typeface="+mn-ea"/>
              <a:cs typeface="+mn-cs"/>
            </a:rPr>
            <a:t>今後も「「第３次行政改革大綱」の推進により、歳出を抑制し計画的な積立てを行うことで、改善に努める。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115214</xdr:rowOff>
    </xdr:from>
    <xdr:to>
      <xdr:col>24</xdr:col>
      <xdr:colOff>558800</xdr:colOff>
      <xdr:row>16</xdr:row>
      <xdr:rowOff>139344</xdr:rowOff>
    </xdr:to>
    <xdr:cxnSp macro="">
      <xdr:nvCxnSpPr>
        <xdr:cNvPr id="437" name="直線コネクタ 436"/>
        <xdr:cNvCxnSpPr/>
      </xdr:nvCxnSpPr>
      <xdr:spPr>
        <a:xfrm flipV="1">
          <a:off x="16179800" y="28584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38"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139344</xdr:rowOff>
    </xdr:from>
    <xdr:to>
      <xdr:col>23</xdr:col>
      <xdr:colOff>406400</xdr:colOff>
      <xdr:row>16</xdr:row>
      <xdr:rowOff>165405</xdr:rowOff>
    </xdr:to>
    <xdr:cxnSp macro="">
      <xdr:nvCxnSpPr>
        <xdr:cNvPr id="440" name="直線コネクタ 439"/>
        <xdr:cNvCxnSpPr/>
      </xdr:nvCxnSpPr>
      <xdr:spPr>
        <a:xfrm flipV="1">
          <a:off x="15290800" y="288254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2" name="テキスト ボックス 441"/>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165405</xdr:rowOff>
    </xdr:from>
    <xdr:to>
      <xdr:col>22</xdr:col>
      <xdr:colOff>203200</xdr:colOff>
      <xdr:row>17</xdr:row>
      <xdr:rowOff>55728</xdr:rowOff>
    </xdr:to>
    <xdr:cxnSp macro="">
      <xdr:nvCxnSpPr>
        <xdr:cNvPr id="443" name="直線コネクタ 442"/>
        <xdr:cNvCxnSpPr/>
      </xdr:nvCxnSpPr>
      <xdr:spPr>
        <a:xfrm flipV="1">
          <a:off x="14401800" y="2908605"/>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5" name="テキスト ボックス 444"/>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55728</xdr:rowOff>
    </xdr:from>
    <xdr:to>
      <xdr:col>21</xdr:col>
      <xdr:colOff>0</xdr:colOff>
      <xdr:row>17</xdr:row>
      <xdr:rowOff>88544</xdr:rowOff>
    </xdr:to>
    <xdr:cxnSp macro="">
      <xdr:nvCxnSpPr>
        <xdr:cNvPr id="446" name="直線コネクタ 445"/>
        <xdr:cNvCxnSpPr/>
      </xdr:nvCxnSpPr>
      <xdr:spPr>
        <a:xfrm flipV="1">
          <a:off x="13512800" y="2970378"/>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87579</xdr:rowOff>
    </xdr:from>
    <xdr:to>
      <xdr:col>21</xdr:col>
      <xdr:colOff>50800</xdr:colOff>
      <xdr:row>17</xdr:row>
      <xdr:rowOff>17729</xdr:rowOff>
    </xdr:to>
    <xdr:sp macro="" textlink="">
      <xdr:nvSpPr>
        <xdr:cNvPr id="447" name="フローチャート : 判断 446"/>
        <xdr:cNvSpPr/>
      </xdr:nvSpPr>
      <xdr:spPr>
        <a:xfrm>
          <a:off x="14351000" y="283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27906</xdr:rowOff>
    </xdr:from>
    <xdr:ext cx="762000" cy="259045"/>
    <xdr:sp macro="" textlink="">
      <xdr:nvSpPr>
        <xdr:cNvPr id="448" name="テキスト ボックス 447"/>
        <xdr:cNvSpPr txBox="1"/>
      </xdr:nvSpPr>
      <xdr:spPr>
        <a:xfrm>
          <a:off x="14020800" y="259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148869</xdr:rowOff>
    </xdr:from>
    <xdr:to>
      <xdr:col>19</xdr:col>
      <xdr:colOff>533400</xdr:colOff>
      <xdr:row>17</xdr:row>
      <xdr:rowOff>79019</xdr:rowOff>
    </xdr:to>
    <xdr:sp macro="" textlink="">
      <xdr:nvSpPr>
        <xdr:cNvPr id="449" name="フローチャート : 判断 448"/>
        <xdr:cNvSpPr/>
      </xdr:nvSpPr>
      <xdr:spPr>
        <a:xfrm>
          <a:off x="13462000" y="28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89196</xdr:rowOff>
    </xdr:from>
    <xdr:ext cx="762000" cy="259045"/>
    <xdr:sp macro="" textlink="">
      <xdr:nvSpPr>
        <xdr:cNvPr id="450" name="テキスト ボックス 449"/>
        <xdr:cNvSpPr txBox="1"/>
      </xdr:nvSpPr>
      <xdr:spPr>
        <a:xfrm>
          <a:off x="13131800" y="266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64414</xdr:rowOff>
    </xdr:from>
    <xdr:to>
      <xdr:col>24</xdr:col>
      <xdr:colOff>609600</xdr:colOff>
      <xdr:row>16</xdr:row>
      <xdr:rowOff>166014</xdr:rowOff>
    </xdr:to>
    <xdr:sp macro="" textlink="">
      <xdr:nvSpPr>
        <xdr:cNvPr id="456" name="円/楕円 455"/>
        <xdr:cNvSpPr/>
      </xdr:nvSpPr>
      <xdr:spPr>
        <a:xfrm>
          <a:off x="16967200" y="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36491</xdr:rowOff>
    </xdr:from>
    <xdr:ext cx="762000" cy="259045"/>
    <xdr:sp macro="" textlink="">
      <xdr:nvSpPr>
        <xdr:cNvPr id="457" name="将来負担の状況該当値テキスト"/>
        <xdr:cNvSpPr txBox="1"/>
      </xdr:nvSpPr>
      <xdr:spPr>
        <a:xfrm>
          <a:off x="17106900" y="277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88544</xdr:rowOff>
    </xdr:from>
    <xdr:to>
      <xdr:col>23</xdr:col>
      <xdr:colOff>457200</xdr:colOff>
      <xdr:row>17</xdr:row>
      <xdr:rowOff>18694</xdr:rowOff>
    </xdr:to>
    <xdr:sp macro="" textlink="">
      <xdr:nvSpPr>
        <xdr:cNvPr id="458" name="円/楕円 457"/>
        <xdr:cNvSpPr/>
      </xdr:nvSpPr>
      <xdr:spPr>
        <a:xfrm>
          <a:off x="16129000" y="28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3471</xdr:rowOff>
    </xdr:from>
    <xdr:ext cx="736600" cy="259045"/>
    <xdr:sp macro="" textlink="">
      <xdr:nvSpPr>
        <xdr:cNvPr id="459" name="テキスト ボックス 458"/>
        <xdr:cNvSpPr txBox="1"/>
      </xdr:nvSpPr>
      <xdr:spPr>
        <a:xfrm>
          <a:off x="15798800" y="291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114605</xdr:rowOff>
    </xdr:from>
    <xdr:to>
      <xdr:col>22</xdr:col>
      <xdr:colOff>254000</xdr:colOff>
      <xdr:row>17</xdr:row>
      <xdr:rowOff>44755</xdr:rowOff>
    </xdr:to>
    <xdr:sp macro="" textlink="">
      <xdr:nvSpPr>
        <xdr:cNvPr id="460" name="円/楕円 459"/>
        <xdr:cNvSpPr/>
      </xdr:nvSpPr>
      <xdr:spPr>
        <a:xfrm>
          <a:off x="152400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29532</xdr:rowOff>
    </xdr:from>
    <xdr:ext cx="762000" cy="259045"/>
    <xdr:sp macro="" textlink="">
      <xdr:nvSpPr>
        <xdr:cNvPr id="461" name="テキスト ボックス 460"/>
        <xdr:cNvSpPr txBox="1"/>
      </xdr:nvSpPr>
      <xdr:spPr>
        <a:xfrm>
          <a:off x="14909800" y="294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4928</xdr:rowOff>
    </xdr:from>
    <xdr:to>
      <xdr:col>21</xdr:col>
      <xdr:colOff>50800</xdr:colOff>
      <xdr:row>17</xdr:row>
      <xdr:rowOff>106528</xdr:rowOff>
    </xdr:to>
    <xdr:sp macro="" textlink="">
      <xdr:nvSpPr>
        <xdr:cNvPr id="462" name="円/楕円 461"/>
        <xdr:cNvSpPr/>
      </xdr:nvSpPr>
      <xdr:spPr>
        <a:xfrm>
          <a:off x="14351000" y="29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91305</xdr:rowOff>
    </xdr:from>
    <xdr:ext cx="762000" cy="259045"/>
    <xdr:sp macro="" textlink="">
      <xdr:nvSpPr>
        <xdr:cNvPr id="463" name="テキスト ボックス 462"/>
        <xdr:cNvSpPr txBox="1"/>
      </xdr:nvSpPr>
      <xdr:spPr>
        <a:xfrm>
          <a:off x="14020800" y="300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37744</xdr:rowOff>
    </xdr:from>
    <xdr:to>
      <xdr:col>19</xdr:col>
      <xdr:colOff>533400</xdr:colOff>
      <xdr:row>17</xdr:row>
      <xdr:rowOff>139344</xdr:rowOff>
    </xdr:to>
    <xdr:sp macro="" textlink="">
      <xdr:nvSpPr>
        <xdr:cNvPr id="464" name="円/楕円 463"/>
        <xdr:cNvSpPr/>
      </xdr:nvSpPr>
      <xdr:spPr>
        <a:xfrm>
          <a:off x="13462000" y="29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124121</xdr:rowOff>
    </xdr:from>
    <xdr:ext cx="762000" cy="259045"/>
    <xdr:sp macro="" textlink="">
      <xdr:nvSpPr>
        <xdr:cNvPr id="465" name="テキスト ボックス 464"/>
        <xdr:cNvSpPr txBox="1"/>
      </xdr:nvSpPr>
      <xdr:spPr>
        <a:xfrm>
          <a:off x="13131800" y="30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149,632
148,467
656.32
67,654,806
65,324,223
2,050,357
37,320,733
82,513,731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84.4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類似団体平均と比較すると</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ポイントの差があるが、この要因として職員数の多さがあげられる。特に消防関係の人件費は一部事務組合によらず直接運営していることから類似団体平均を大きく上回っている。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前年度とポイントが横ばいになったが、これまで職員配置の適正化により職員数を削減してきており、今後は再任用職員の配置も含め</a:t>
          </a:r>
          <a:r>
            <a:rPr lang="ja-JP" altLang="ja-JP" sz="1100" b="0" i="0" baseline="0">
              <a:solidFill>
                <a:schemeClr val="dk1"/>
              </a:solidFill>
              <a:effectLst/>
              <a:latin typeface="+mn-lt"/>
              <a:ea typeface="+mn-ea"/>
              <a:cs typeface="+mn-cs"/>
            </a:rPr>
            <a:t>、総人件費の抑制に取り組んでいきたい。</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38</xdr:row>
      <xdr:rowOff>43180</xdr:rowOff>
    </xdr:to>
    <xdr:cxnSp macro="">
      <xdr:nvCxnSpPr>
        <xdr:cNvPr id="65" name="直線コネクタ 64"/>
        <xdr:cNvCxnSpPr/>
      </xdr:nvCxnSpPr>
      <xdr:spPr>
        <a:xfrm>
          <a:off x="3987800" y="6558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43180</xdr:rowOff>
    </xdr:from>
    <xdr:to>
      <xdr:col>5</xdr:col>
      <xdr:colOff>549275</xdr:colOff>
      <xdr:row>38</xdr:row>
      <xdr:rowOff>73660</xdr:rowOff>
    </xdr:to>
    <xdr:cxnSp macro="">
      <xdr:nvCxnSpPr>
        <xdr:cNvPr id="68" name="直線コネクタ 67"/>
        <xdr:cNvCxnSpPr/>
      </xdr:nvCxnSpPr>
      <xdr:spPr>
        <a:xfrm flipV="1">
          <a:off x="3098800" y="655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73660</xdr:rowOff>
    </xdr:from>
    <xdr:to>
      <xdr:col>4</xdr:col>
      <xdr:colOff>346075</xdr:colOff>
      <xdr:row>38</xdr:row>
      <xdr:rowOff>119380</xdr:rowOff>
    </xdr:to>
    <xdr:cxnSp macro="">
      <xdr:nvCxnSpPr>
        <xdr:cNvPr id="71" name="直線コネクタ 70"/>
        <xdr:cNvCxnSpPr/>
      </xdr:nvCxnSpPr>
      <xdr:spPr>
        <a:xfrm flipV="1">
          <a:off x="2209800" y="658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119380</xdr:rowOff>
    </xdr:from>
    <xdr:to>
      <xdr:col>3</xdr:col>
      <xdr:colOff>142875</xdr:colOff>
      <xdr:row>39</xdr:row>
      <xdr:rowOff>153670</xdr:rowOff>
    </xdr:to>
    <xdr:cxnSp macro="">
      <xdr:nvCxnSpPr>
        <xdr:cNvPr id="74" name="直線コネクタ 73"/>
        <xdr:cNvCxnSpPr/>
      </xdr:nvCxnSpPr>
      <xdr:spPr>
        <a:xfrm flipV="1">
          <a:off x="1320800" y="6634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80010</xdr:rowOff>
    </xdr:from>
    <xdr:to>
      <xdr:col>3</xdr:col>
      <xdr:colOff>193675</xdr:colOff>
      <xdr:row>38</xdr:row>
      <xdr:rowOff>10160</xdr:rowOff>
    </xdr:to>
    <xdr:sp macro="" textlink="">
      <xdr:nvSpPr>
        <xdr:cNvPr id="75" name="フローチャート : 判断 74"/>
        <xdr:cNvSpPr/>
      </xdr:nvSpPr>
      <xdr:spPr>
        <a:xfrm>
          <a:off x="2159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20337</xdr:rowOff>
    </xdr:from>
    <xdr:ext cx="762000" cy="259045"/>
    <xdr:sp macro="" textlink="">
      <xdr:nvSpPr>
        <xdr:cNvPr id="76" name="テキスト ボックス 75"/>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163830</xdr:rowOff>
    </xdr:from>
    <xdr:to>
      <xdr:col>7</xdr:col>
      <xdr:colOff>66675</xdr:colOff>
      <xdr:row>38</xdr:row>
      <xdr:rowOff>93980</xdr:rowOff>
    </xdr:to>
    <xdr:sp macro="" textlink="">
      <xdr:nvSpPr>
        <xdr:cNvPr id="84" name="円/楕円 83"/>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135907</xdr:rowOff>
    </xdr:from>
    <xdr:ext cx="762000" cy="259045"/>
    <xdr:sp macro="" textlink="">
      <xdr:nvSpPr>
        <xdr:cNvPr id="85"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163830</xdr:rowOff>
    </xdr:from>
    <xdr:to>
      <xdr:col>5</xdr:col>
      <xdr:colOff>600075</xdr:colOff>
      <xdr:row>38</xdr:row>
      <xdr:rowOff>93980</xdr:rowOff>
    </xdr:to>
    <xdr:sp macro="" textlink="">
      <xdr:nvSpPr>
        <xdr:cNvPr id="86" name="円/楕円 85"/>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78757</xdr:rowOff>
    </xdr:from>
    <xdr:ext cx="736600" cy="259045"/>
    <xdr:sp macro="" textlink="">
      <xdr:nvSpPr>
        <xdr:cNvPr id="87" name="テキスト ボックス 86"/>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22860</xdr:rowOff>
    </xdr:from>
    <xdr:to>
      <xdr:col>4</xdr:col>
      <xdr:colOff>396875</xdr:colOff>
      <xdr:row>38</xdr:row>
      <xdr:rowOff>124460</xdr:rowOff>
    </xdr:to>
    <xdr:sp macro="" textlink="">
      <xdr:nvSpPr>
        <xdr:cNvPr id="88" name="円/楕円 87"/>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109237</xdr:rowOff>
    </xdr:from>
    <xdr:ext cx="762000" cy="259045"/>
    <xdr:sp macro="" textlink="">
      <xdr:nvSpPr>
        <xdr:cNvPr id="89" name="テキスト ボックス 88"/>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68580</xdr:rowOff>
    </xdr:from>
    <xdr:to>
      <xdr:col>3</xdr:col>
      <xdr:colOff>193675</xdr:colOff>
      <xdr:row>38</xdr:row>
      <xdr:rowOff>170180</xdr:rowOff>
    </xdr:to>
    <xdr:sp macro="" textlink="">
      <xdr:nvSpPr>
        <xdr:cNvPr id="90" name="円/楕円 89"/>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154957</xdr:rowOff>
    </xdr:from>
    <xdr:ext cx="762000" cy="259045"/>
    <xdr:sp macro="" textlink="">
      <xdr:nvSpPr>
        <xdr:cNvPr id="91" name="テキスト ボックス 90"/>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102870</xdr:rowOff>
    </xdr:from>
    <xdr:to>
      <xdr:col>1</xdr:col>
      <xdr:colOff>676275</xdr:colOff>
      <xdr:row>40</xdr:row>
      <xdr:rowOff>33020</xdr:rowOff>
    </xdr:to>
    <xdr:sp macro="" textlink="">
      <xdr:nvSpPr>
        <xdr:cNvPr id="92" name="円/楕円 91"/>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17797</xdr:rowOff>
    </xdr:from>
    <xdr:ext cx="762000" cy="259045"/>
    <xdr:sp macro="" textlink="">
      <xdr:nvSpPr>
        <xdr:cNvPr id="93" name="テキスト ボックス 92"/>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ポイント下回っているものの</a:t>
          </a:r>
          <a:r>
            <a:rPr lang="ja-JP" altLang="en-US" sz="1100" b="0" i="0" baseline="0">
              <a:solidFill>
                <a:schemeClr val="dk1"/>
              </a:solidFill>
              <a:effectLst/>
              <a:latin typeface="+mn-lt"/>
              <a:ea typeface="+mn-ea"/>
              <a:cs typeface="+mn-cs"/>
            </a:rPr>
            <a:t>、委託料の増加などにより対前年度比で０．４ポイント増加した。</a:t>
          </a:r>
          <a:endParaRPr lang="ja-JP" altLang="ja-JP" sz="1400">
            <a:effectLst/>
          </a:endParaRPr>
        </a:p>
        <a:p>
          <a:pPr rtl="0"/>
          <a:r>
            <a:rPr lang="ja-JP" altLang="ja-JP" sz="1100" b="0" i="0" baseline="0">
              <a:solidFill>
                <a:schemeClr val="dk1"/>
              </a:solidFill>
              <a:effectLst/>
              <a:latin typeface="+mn-lt"/>
              <a:ea typeface="+mn-ea"/>
              <a:cs typeface="+mn-cs"/>
            </a:rPr>
            <a:t>合併前の旧市町が整備した類似する公共施設が点在しており、施設管理経費の抑制は大きな課題となっている。</a:t>
          </a:r>
          <a:endParaRPr lang="ja-JP" altLang="ja-JP" sz="1400">
            <a:effectLst/>
          </a:endParaRPr>
        </a:p>
        <a:p>
          <a:pPr rtl="0"/>
          <a:r>
            <a:rPr lang="ja-JP" altLang="ja-JP" sz="1100" b="0" i="0" baseline="0">
              <a:solidFill>
                <a:schemeClr val="dk1"/>
              </a:solidFill>
              <a:effectLst/>
              <a:latin typeface="+mn-lt"/>
              <a:ea typeface="+mn-ea"/>
              <a:cs typeface="+mn-cs"/>
            </a:rPr>
            <a:t>公共施設の適正配置による施設管理経費の削減や事務事業の見直しなどにより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88900</xdr:rowOff>
    </xdr:from>
    <xdr:to>
      <xdr:col>24</xdr:col>
      <xdr:colOff>31750</xdr:colOff>
      <xdr:row>14</xdr:row>
      <xdr:rowOff>134620</xdr:rowOff>
    </xdr:to>
    <xdr:cxnSp macro="">
      <xdr:nvCxnSpPr>
        <xdr:cNvPr id="126" name="直線コネクタ 125"/>
        <xdr:cNvCxnSpPr/>
      </xdr:nvCxnSpPr>
      <xdr:spPr>
        <a:xfrm>
          <a:off x="15671800" y="248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58420</xdr:rowOff>
    </xdr:from>
    <xdr:to>
      <xdr:col>22</xdr:col>
      <xdr:colOff>565150</xdr:colOff>
      <xdr:row>14</xdr:row>
      <xdr:rowOff>88900</xdr:rowOff>
    </xdr:to>
    <xdr:cxnSp macro="">
      <xdr:nvCxnSpPr>
        <xdr:cNvPr id="129" name="直線コネクタ 128"/>
        <xdr:cNvCxnSpPr/>
      </xdr:nvCxnSpPr>
      <xdr:spPr>
        <a:xfrm>
          <a:off x="14782800" y="245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168910</xdr:rowOff>
    </xdr:from>
    <xdr:to>
      <xdr:col>21</xdr:col>
      <xdr:colOff>361950</xdr:colOff>
      <xdr:row>14</xdr:row>
      <xdr:rowOff>58420</xdr:rowOff>
    </xdr:to>
    <xdr:cxnSp macro="">
      <xdr:nvCxnSpPr>
        <xdr:cNvPr id="132" name="直線コネクタ 131"/>
        <xdr:cNvCxnSpPr/>
      </xdr:nvCxnSpPr>
      <xdr:spPr>
        <a:xfrm>
          <a:off x="13893800" y="239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168910</xdr:rowOff>
    </xdr:from>
    <xdr:to>
      <xdr:col>20</xdr:col>
      <xdr:colOff>158750</xdr:colOff>
      <xdr:row>14</xdr:row>
      <xdr:rowOff>27940</xdr:rowOff>
    </xdr:to>
    <xdr:cxnSp macro="">
      <xdr:nvCxnSpPr>
        <xdr:cNvPr id="135" name="直線コネクタ 134"/>
        <xdr:cNvCxnSpPr/>
      </xdr:nvCxnSpPr>
      <xdr:spPr>
        <a:xfrm flipV="1">
          <a:off x="13004800" y="239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140970</xdr:rowOff>
    </xdr:from>
    <xdr:to>
      <xdr:col>20</xdr:col>
      <xdr:colOff>209550</xdr:colOff>
      <xdr:row>14</xdr:row>
      <xdr:rowOff>71120</xdr:rowOff>
    </xdr:to>
    <xdr:sp macro="" textlink="">
      <xdr:nvSpPr>
        <xdr:cNvPr id="136" name="フローチャート : 判断 135"/>
        <xdr:cNvSpPr/>
      </xdr:nvSpPr>
      <xdr:spPr>
        <a:xfrm>
          <a:off x="13843000" y="236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55897</xdr:rowOff>
    </xdr:from>
    <xdr:ext cx="762000" cy="259045"/>
    <xdr:sp macro="" textlink="">
      <xdr:nvSpPr>
        <xdr:cNvPr id="137" name="テキスト ボックス 136"/>
        <xdr:cNvSpPr txBox="1"/>
      </xdr:nvSpPr>
      <xdr:spPr>
        <a:xfrm>
          <a:off x="13512800" y="24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38" name="フローチャート : 判断 137"/>
        <xdr:cNvSpPr/>
      </xdr:nvSpPr>
      <xdr:spPr>
        <a:xfrm>
          <a:off x="12954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71137</xdr:rowOff>
    </xdr:from>
    <xdr:ext cx="762000" cy="259045"/>
    <xdr:sp macro="" textlink="">
      <xdr:nvSpPr>
        <xdr:cNvPr id="139" name="テキスト ボックス 138"/>
        <xdr:cNvSpPr txBox="1"/>
      </xdr:nvSpPr>
      <xdr:spPr>
        <a:xfrm>
          <a:off x="12623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83820</xdr:rowOff>
    </xdr:from>
    <xdr:to>
      <xdr:col>24</xdr:col>
      <xdr:colOff>82550</xdr:colOff>
      <xdr:row>15</xdr:row>
      <xdr:rowOff>13970</xdr:rowOff>
    </xdr:to>
    <xdr:sp macro="" textlink="">
      <xdr:nvSpPr>
        <xdr:cNvPr id="145" name="円/楕円 144"/>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100347</xdr:rowOff>
    </xdr:from>
    <xdr:ext cx="762000" cy="259045"/>
    <xdr:sp macro="" textlink="">
      <xdr:nvSpPr>
        <xdr:cNvPr id="146" name="物件費該当値テキスト"/>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38100</xdr:rowOff>
    </xdr:from>
    <xdr:to>
      <xdr:col>22</xdr:col>
      <xdr:colOff>615950</xdr:colOff>
      <xdr:row>14</xdr:row>
      <xdr:rowOff>139700</xdr:rowOff>
    </xdr:to>
    <xdr:sp macro="" textlink="">
      <xdr:nvSpPr>
        <xdr:cNvPr id="147" name="円/楕円 146"/>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149877</xdr:rowOff>
    </xdr:from>
    <xdr:ext cx="736600" cy="259045"/>
    <xdr:sp macro="" textlink="">
      <xdr:nvSpPr>
        <xdr:cNvPr id="148" name="テキスト ボックス 147"/>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xdr:rowOff>
    </xdr:from>
    <xdr:to>
      <xdr:col>21</xdr:col>
      <xdr:colOff>412750</xdr:colOff>
      <xdr:row>14</xdr:row>
      <xdr:rowOff>109220</xdr:rowOff>
    </xdr:to>
    <xdr:sp macro="" textlink="">
      <xdr:nvSpPr>
        <xdr:cNvPr id="149" name="円/楕円 148"/>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119397</xdr:rowOff>
    </xdr:from>
    <xdr:ext cx="762000" cy="259045"/>
    <xdr:sp macro="" textlink="">
      <xdr:nvSpPr>
        <xdr:cNvPr id="150" name="テキスト ボックス 149"/>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118110</xdr:rowOff>
    </xdr:from>
    <xdr:to>
      <xdr:col>20</xdr:col>
      <xdr:colOff>209550</xdr:colOff>
      <xdr:row>14</xdr:row>
      <xdr:rowOff>48260</xdr:rowOff>
    </xdr:to>
    <xdr:sp macro="" textlink="">
      <xdr:nvSpPr>
        <xdr:cNvPr id="151" name="円/楕円 150"/>
        <xdr:cNvSpPr/>
      </xdr:nvSpPr>
      <xdr:spPr>
        <a:xfrm>
          <a:off x="13843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58437</xdr:rowOff>
    </xdr:from>
    <xdr:ext cx="762000" cy="259045"/>
    <xdr:sp macro="" textlink="">
      <xdr:nvSpPr>
        <xdr:cNvPr id="152" name="テキスト ボックス 151"/>
        <xdr:cNvSpPr txBox="1"/>
      </xdr:nvSpPr>
      <xdr:spPr>
        <a:xfrm>
          <a:off x="13512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53" name="円/楕円 152"/>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54" name="テキスト ボックス 153"/>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類似団体平均と比較すると２．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ポイント下回って</a:t>
          </a:r>
          <a:r>
            <a:rPr lang="ja-JP" altLang="en-US" sz="1100" b="0" i="0" baseline="0">
              <a:solidFill>
                <a:schemeClr val="dk1"/>
              </a:solidFill>
              <a:effectLst/>
              <a:latin typeface="+mn-lt"/>
              <a:ea typeface="+mn-ea"/>
              <a:cs typeface="+mn-cs"/>
            </a:rPr>
            <a:t>おり、対前年度比では生活扶助基準費の見直しなど</a:t>
          </a:r>
          <a:r>
            <a:rPr lang="ja-JP" altLang="ja-JP" sz="1100" b="0" i="0" baseline="0">
              <a:solidFill>
                <a:schemeClr val="dk1"/>
              </a:solidFill>
              <a:effectLst/>
              <a:latin typeface="+mn-lt"/>
              <a:ea typeface="+mn-ea"/>
              <a:cs typeface="+mn-cs"/>
            </a:rPr>
            <a:t>により０．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今後も高齢化等により社会福祉費が増加することが</a:t>
          </a:r>
          <a:r>
            <a:rPr lang="ja-JP" altLang="en-US" sz="1100" b="0" i="0" baseline="0">
              <a:solidFill>
                <a:schemeClr val="dk1"/>
              </a:solidFill>
              <a:effectLst/>
              <a:latin typeface="+mn-lt"/>
              <a:ea typeface="+mn-ea"/>
              <a:cs typeface="+mn-cs"/>
            </a:rPr>
            <a:t>予測</a:t>
          </a:r>
          <a:r>
            <a:rPr lang="ja-JP" altLang="ja-JP" sz="1100" b="0" i="0" baseline="0">
              <a:solidFill>
                <a:schemeClr val="dk1"/>
              </a:solidFill>
              <a:effectLst/>
              <a:latin typeface="+mn-lt"/>
              <a:ea typeface="+mn-ea"/>
              <a:cs typeface="+mn-cs"/>
            </a:rPr>
            <a:t>されることから、国の制度改正に対応するとともに、単独事業を見直し給付の適正化に努めていく。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18143</xdr:rowOff>
    </xdr:from>
    <xdr:to>
      <xdr:col>7</xdr:col>
      <xdr:colOff>15875</xdr:colOff>
      <xdr:row>54</xdr:row>
      <xdr:rowOff>39915</xdr:rowOff>
    </xdr:to>
    <xdr:cxnSp macro="">
      <xdr:nvCxnSpPr>
        <xdr:cNvPr id="189" name="直線コネクタ 188"/>
        <xdr:cNvCxnSpPr/>
      </xdr:nvCxnSpPr>
      <xdr:spPr>
        <a:xfrm flipV="1">
          <a:off x="3987800" y="9276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39915</xdr:rowOff>
    </xdr:to>
    <xdr:cxnSp macro="">
      <xdr:nvCxnSpPr>
        <xdr:cNvPr id="192" name="直線コネクタ 191"/>
        <xdr:cNvCxnSpPr/>
      </xdr:nvCxnSpPr>
      <xdr:spPr>
        <a:xfrm>
          <a:off x="3098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156935</xdr:rowOff>
    </xdr:to>
    <xdr:cxnSp macro="">
      <xdr:nvCxnSpPr>
        <xdr:cNvPr id="195" name="直線コネクタ 194"/>
        <xdr:cNvCxnSpPr/>
      </xdr:nvCxnSpPr>
      <xdr:spPr>
        <a:xfrm flipV="1">
          <a:off x="2209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156935</xdr:rowOff>
    </xdr:to>
    <xdr:cxnSp macro="">
      <xdr:nvCxnSpPr>
        <xdr:cNvPr id="198" name="直線コネクタ 197"/>
        <xdr:cNvCxnSpPr/>
      </xdr:nvCxnSpPr>
      <xdr:spPr>
        <a:xfrm>
          <a:off x="1320800" y="9222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199" name="フローチャート : 判断 198"/>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00" name="テキスト ボックス 199"/>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1" name="フローチャート : 判断 200"/>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2" name="テキスト ボックス 201"/>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138793</xdr:rowOff>
    </xdr:from>
    <xdr:to>
      <xdr:col>7</xdr:col>
      <xdr:colOff>66675</xdr:colOff>
      <xdr:row>54</xdr:row>
      <xdr:rowOff>68943</xdr:rowOff>
    </xdr:to>
    <xdr:sp macro="" textlink="">
      <xdr:nvSpPr>
        <xdr:cNvPr id="208" name="円/楕円 207"/>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155320</xdr:rowOff>
    </xdr:from>
    <xdr:ext cx="762000" cy="259045"/>
    <xdr:sp macro="" textlink="">
      <xdr:nvSpPr>
        <xdr:cNvPr id="209"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160565</xdr:rowOff>
    </xdr:from>
    <xdr:to>
      <xdr:col>5</xdr:col>
      <xdr:colOff>600075</xdr:colOff>
      <xdr:row>54</xdr:row>
      <xdr:rowOff>90715</xdr:rowOff>
    </xdr:to>
    <xdr:sp macro="" textlink="">
      <xdr:nvSpPr>
        <xdr:cNvPr id="210" name="円/楕円 209"/>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100892</xdr:rowOff>
    </xdr:from>
    <xdr:ext cx="736600" cy="259045"/>
    <xdr:sp macro="" textlink="">
      <xdr:nvSpPr>
        <xdr:cNvPr id="211" name="テキスト ボックス 210"/>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2" name="円/楕円 211"/>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3" name="テキスト ボックス 212"/>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106135</xdr:rowOff>
    </xdr:from>
    <xdr:to>
      <xdr:col>3</xdr:col>
      <xdr:colOff>193675</xdr:colOff>
      <xdr:row>54</xdr:row>
      <xdr:rowOff>36285</xdr:rowOff>
    </xdr:to>
    <xdr:sp macro="" textlink="">
      <xdr:nvSpPr>
        <xdr:cNvPr id="214" name="円/楕円 213"/>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46462</xdr:rowOff>
    </xdr:from>
    <xdr:ext cx="762000" cy="259045"/>
    <xdr:sp macro="" textlink="">
      <xdr:nvSpPr>
        <xdr:cNvPr id="215" name="テキスト ボックス 214"/>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6" name="円/楕円 215"/>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7" name="テキスト ボックス 216"/>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平成２２年度から平成２３年度にかけて</a:t>
          </a:r>
          <a:r>
            <a:rPr lang="ja-JP" altLang="ja-JP" sz="1100" b="0" i="0" baseline="0">
              <a:solidFill>
                <a:schemeClr val="dk1"/>
              </a:solidFill>
              <a:effectLst/>
              <a:latin typeface="+mn-lt"/>
              <a:ea typeface="+mn-ea"/>
              <a:cs typeface="+mn-cs"/>
            </a:rPr>
            <a:t>数値が大幅に変動しているが、これは下水道事業の公営企業への移行に伴い繰出金から補助費等に振替えたことによるものである。</a:t>
          </a:r>
          <a:endParaRPr lang="ja-JP" altLang="ja-JP" sz="1400">
            <a:effectLst/>
          </a:endParaRPr>
        </a:p>
        <a:p>
          <a:pPr rtl="0"/>
          <a:r>
            <a:rPr lang="ja-JP" altLang="en-US" sz="1100" b="0" i="0" baseline="0">
              <a:solidFill>
                <a:schemeClr val="dk1"/>
              </a:solidFill>
              <a:effectLst/>
              <a:latin typeface="+mn-lt"/>
              <a:ea typeface="+mn-ea"/>
              <a:cs typeface="+mn-cs"/>
            </a:rPr>
            <a:t>類似団体と比較すると２．９ポイント上回っており、引き続き</a:t>
          </a:r>
          <a:r>
            <a:rPr lang="ja-JP" altLang="ja-JP" sz="1100" b="0" i="0" baseline="0">
              <a:solidFill>
                <a:schemeClr val="dk1"/>
              </a:solidFill>
              <a:effectLst/>
              <a:latin typeface="+mn-lt"/>
              <a:ea typeface="+mn-ea"/>
              <a:cs typeface="+mn-cs"/>
            </a:rPr>
            <a:t>特別会計の経営の効率化等を図り、</a:t>
          </a:r>
          <a:r>
            <a:rPr lang="ja-JP" altLang="en-US" sz="1100" b="0" i="0" baseline="0">
              <a:solidFill>
                <a:schemeClr val="dk1"/>
              </a:solidFill>
              <a:effectLst/>
              <a:latin typeface="+mn-lt"/>
              <a:ea typeface="+mn-ea"/>
              <a:cs typeface="+mn-cs"/>
            </a:rPr>
            <a:t>繰出金などの</a:t>
          </a:r>
          <a:r>
            <a:rPr lang="ja-JP" altLang="ja-JP" sz="1100" b="0" i="0" baseline="0">
              <a:solidFill>
                <a:schemeClr val="dk1"/>
              </a:solidFill>
              <a:effectLst/>
              <a:latin typeface="+mn-lt"/>
              <a:ea typeface="+mn-ea"/>
              <a:cs typeface="+mn-cs"/>
            </a:rPr>
            <a:t>普通会計の負担を減らしていくよう努める。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118835</xdr:rowOff>
    </xdr:from>
    <xdr:to>
      <xdr:col>24</xdr:col>
      <xdr:colOff>31750</xdr:colOff>
      <xdr:row>55</xdr:row>
      <xdr:rowOff>118835</xdr:rowOff>
    </xdr:to>
    <xdr:cxnSp macro="">
      <xdr:nvCxnSpPr>
        <xdr:cNvPr id="252" name="直線コネクタ 251"/>
        <xdr:cNvCxnSpPr/>
      </xdr:nvCxnSpPr>
      <xdr:spPr>
        <a:xfrm>
          <a:off x="15671800" y="9548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53522</xdr:rowOff>
    </xdr:from>
    <xdr:to>
      <xdr:col>22</xdr:col>
      <xdr:colOff>565150</xdr:colOff>
      <xdr:row>55</xdr:row>
      <xdr:rowOff>118835</xdr:rowOff>
    </xdr:to>
    <xdr:cxnSp macro="">
      <xdr:nvCxnSpPr>
        <xdr:cNvPr id="255" name="直線コネクタ 254"/>
        <xdr:cNvCxnSpPr/>
      </xdr:nvCxnSpPr>
      <xdr:spPr>
        <a:xfrm>
          <a:off x="14782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53522</xdr:rowOff>
    </xdr:from>
    <xdr:to>
      <xdr:col>21</xdr:col>
      <xdr:colOff>361950</xdr:colOff>
      <xdr:row>58</xdr:row>
      <xdr:rowOff>137885</xdr:rowOff>
    </xdr:to>
    <xdr:cxnSp macro="">
      <xdr:nvCxnSpPr>
        <xdr:cNvPr id="258" name="直線コネクタ 257"/>
        <xdr:cNvCxnSpPr/>
      </xdr:nvCxnSpPr>
      <xdr:spPr>
        <a:xfrm flipV="1">
          <a:off x="13893800" y="9483272"/>
          <a:ext cx="889000" cy="59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137885</xdr:rowOff>
    </xdr:from>
    <xdr:to>
      <xdr:col>20</xdr:col>
      <xdr:colOff>158750</xdr:colOff>
      <xdr:row>59</xdr:row>
      <xdr:rowOff>20865</xdr:rowOff>
    </xdr:to>
    <xdr:cxnSp macro="">
      <xdr:nvCxnSpPr>
        <xdr:cNvPr id="261" name="直線コネクタ 260"/>
        <xdr:cNvCxnSpPr/>
      </xdr:nvCxnSpPr>
      <xdr:spPr>
        <a:xfrm flipV="1">
          <a:off x="13004800" y="10081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3" name="テキスト ボックス 26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64" name="フローチャート : 判断 263"/>
        <xdr:cNvSpPr/>
      </xdr:nvSpPr>
      <xdr:spPr>
        <a:xfrm>
          <a:off x="12954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163484</xdr:rowOff>
    </xdr:from>
    <xdr:ext cx="762000" cy="259045"/>
    <xdr:sp macro="" textlink="">
      <xdr:nvSpPr>
        <xdr:cNvPr id="265" name="テキスト ボックス 264"/>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68035</xdr:rowOff>
    </xdr:from>
    <xdr:to>
      <xdr:col>24</xdr:col>
      <xdr:colOff>82550</xdr:colOff>
      <xdr:row>55</xdr:row>
      <xdr:rowOff>169635</xdr:rowOff>
    </xdr:to>
    <xdr:sp macro="" textlink="">
      <xdr:nvSpPr>
        <xdr:cNvPr id="271" name="円/楕円 270"/>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84562</xdr:rowOff>
    </xdr:from>
    <xdr:ext cx="762000" cy="259045"/>
    <xdr:sp macro="" textlink="">
      <xdr:nvSpPr>
        <xdr:cNvPr id="272"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68035</xdr:rowOff>
    </xdr:from>
    <xdr:to>
      <xdr:col>22</xdr:col>
      <xdr:colOff>615950</xdr:colOff>
      <xdr:row>55</xdr:row>
      <xdr:rowOff>169635</xdr:rowOff>
    </xdr:to>
    <xdr:sp macro="" textlink="">
      <xdr:nvSpPr>
        <xdr:cNvPr id="273" name="円/楕円 272"/>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8362</xdr:rowOff>
    </xdr:from>
    <xdr:ext cx="736600" cy="259045"/>
    <xdr:sp macro="" textlink="">
      <xdr:nvSpPr>
        <xdr:cNvPr id="274" name="テキスト ボックス 273"/>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2722</xdr:rowOff>
    </xdr:from>
    <xdr:to>
      <xdr:col>21</xdr:col>
      <xdr:colOff>412750</xdr:colOff>
      <xdr:row>55</xdr:row>
      <xdr:rowOff>104322</xdr:rowOff>
    </xdr:to>
    <xdr:sp macro="" textlink="">
      <xdr:nvSpPr>
        <xdr:cNvPr id="275" name="円/楕円 274"/>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114499</xdr:rowOff>
    </xdr:from>
    <xdr:ext cx="762000" cy="259045"/>
    <xdr:sp macro="" textlink="">
      <xdr:nvSpPr>
        <xdr:cNvPr id="276" name="テキスト ボックス 275"/>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87085</xdr:rowOff>
    </xdr:from>
    <xdr:to>
      <xdr:col>20</xdr:col>
      <xdr:colOff>209550</xdr:colOff>
      <xdr:row>59</xdr:row>
      <xdr:rowOff>17235</xdr:rowOff>
    </xdr:to>
    <xdr:sp macro="" textlink="">
      <xdr:nvSpPr>
        <xdr:cNvPr id="277" name="円/楕円 276"/>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2012</xdr:rowOff>
    </xdr:from>
    <xdr:ext cx="762000" cy="259045"/>
    <xdr:sp macro="" textlink="">
      <xdr:nvSpPr>
        <xdr:cNvPr id="278" name="テキスト ボックス 277"/>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141515</xdr:rowOff>
    </xdr:from>
    <xdr:to>
      <xdr:col>19</xdr:col>
      <xdr:colOff>6350</xdr:colOff>
      <xdr:row>59</xdr:row>
      <xdr:rowOff>71665</xdr:rowOff>
    </xdr:to>
    <xdr:sp macro="" textlink="">
      <xdr:nvSpPr>
        <xdr:cNvPr id="279" name="円/楕円 278"/>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56442</xdr:rowOff>
    </xdr:from>
    <xdr:ext cx="762000" cy="259045"/>
    <xdr:sp macro="" textlink="">
      <xdr:nvSpPr>
        <xdr:cNvPr id="280" name="テキスト ボックス 279"/>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類似団体平均と比較すると</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ポイント上回っており、主な要因として、</a:t>
          </a:r>
          <a:r>
            <a:rPr lang="ja-JP" altLang="en-US" sz="1100" b="0" i="0" baseline="0">
              <a:solidFill>
                <a:schemeClr val="dk1"/>
              </a:solidFill>
              <a:effectLst/>
              <a:latin typeface="+mn-lt"/>
              <a:ea typeface="+mn-ea"/>
              <a:cs typeface="+mn-cs"/>
            </a:rPr>
            <a:t>下水道事業などのその他団体への負担金が多額</a:t>
          </a:r>
          <a:r>
            <a:rPr lang="ja-JP" altLang="ja-JP" sz="1100" b="0" i="0" baseline="0">
              <a:solidFill>
                <a:schemeClr val="dk1"/>
              </a:solidFill>
              <a:effectLst/>
              <a:latin typeface="+mn-lt"/>
              <a:ea typeface="+mn-ea"/>
              <a:cs typeface="+mn-cs"/>
            </a:rPr>
            <a:t>であることがあげられる。</a:t>
          </a:r>
          <a:endParaRPr lang="ja-JP" altLang="ja-JP">
            <a:effectLst/>
          </a:endParaRPr>
        </a:p>
        <a:p>
          <a:pPr rtl="0"/>
          <a:r>
            <a:rPr lang="ja-JP" altLang="en-US" sz="1100" b="0" i="0" baseline="0">
              <a:solidFill>
                <a:schemeClr val="dk1"/>
              </a:solidFill>
              <a:effectLst/>
              <a:latin typeface="+mn-lt"/>
              <a:ea typeface="+mn-ea"/>
              <a:cs typeface="+mn-cs"/>
            </a:rPr>
            <a:t>補助事業の終了などにより前年度より、１．４ポイント改善した。今後も</a:t>
          </a:r>
          <a:r>
            <a:rPr lang="ja-JP" altLang="ja-JP" sz="1100" b="0" i="0" baseline="0">
              <a:solidFill>
                <a:schemeClr val="dk1"/>
              </a:solidFill>
              <a:effectLst/>
              <a:latin typeface="+mn-lt"/>
              <a:ea typeface="+mn-ea"/>
              <a:cs typeface="+mn-cs"/>
            </a:rPr>
            <a:t>各種団体への補助金については、効果的、効率的に運用するとともに、必要性や効果を検証し、一層の適正化を図っていく。</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27940</xdr:rowOff>
    </xdr:from>
    <xdr:to>
      <xdr:col>24</xdr:col>
      <xdr:colOff>31750</xdr:colOff>
      <xdr:row>38</xdr:row>
      <xdr:rowOff>134620</xdr:rowOff>
    </xdr:to>
    <xdr:cxnSp macro="">
      <xdr:nvCxnSpPr>
        <xdr:cNvPr id="312" name="直線コネクタ 311"/>
        <xdr:cNvCxnSpPr/>
      </xdr:nvCxnSpPr>
      <xdr:spPr>
        <a:xfrm flipV="1">
          <a:off x="15671800" y="65430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88900</xdr:rowOff>
    </xdr:from>
    <xdr:to>
      <xdr:col>22</xdr:col>
      <xdr:colOff>565150</xdr:colOff>
      <xdr:row>38</xdr:row>
      <xdr:rowOff>134620</xdr:rowOff>
    </xdr:to>
    <xdr:cxnSp macro="">
      <xdr:nvCxnSpPr>
        <xdr:cNvPr id="315" name="直線コネクタ 314"/>
        <xdr:cNvCxnSpPr/>
      </xdr:nvCxnSpPr>
      <xdr:spPr>
        <a:xfrm>
          <a:off x="14782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111760</xdr:rowOff>
    </xdr:from>
    <xdr:to>
      <xdr:col>21</xdr:col>
      <xdr:colOff>361950</xdr:colOff>
      <xdr:row>38</xdr:row>
      <xdr:rowOff>88900</xdr:rowOff>
    </xdr:to>
    <xdr:cxnSp macro="">
      <xdr:nvCxnSpPr>
        <xdr:cNvPr id="318" name="直線コネクタ 317"/>
        <xdr:cNvCxnSpPr/>
      </xdr:nvCxnSpPr>
      <xdr:spPr>
        <a:xfrm>
          <a:off x="13893800" y="62839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111760</xdr:rowOff>
    </xdr:from>
    <xdr:to>
      <xdr:col>20</xdr:col>
      <xdr:colOff>158750</xdr:colOff>
      <xdr:row>37</xdr:row>
      <xdr:rowOff>46990</xdr:rowOff>
    </xdr:to>
    <xdr:cxnSp macro="">
      <xdr:nvCxnSpPr>
        <xdr:cNvPr id="321" name="直線コネクタ 320"/>
        <xdr:cNvCxnSpPr/>
      </xdr:nvCxnSpPr>
      <xdr:spPr>
        <a:xfrm flipV="1">
          <a:off x="13004800" y="628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2" name="フローチャート : 判断 32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3" name="テキスト ボックス 322"/>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5" name="テキスト ボックス 324"/>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148590</xdr:rowOff>
    </xdr:from>
    <xdr:to>
      <xdr:col>24</xdr:col>
      <xdr:colOff>82550</xdr:colOff>
      <xdr:row>38</xdr:row>
      <xdr:rowOff>78740</xdr:rowOff>
    </xdr:to>
    <xdr:sp macro="" textlink="">
      <xdr:nvSpPr>
        <xdr:cNvPr id="331" name="円/楕円 330"/>
        <xdr:cNvSpPr/>
      </xdr:nvSpPr>
      <xdr:spPr>
        <a:xfrm>
          <a:off x="16459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120667</xdr:rowOff>
    </xdr:from>
    <xdr:ext cx="762000" cy="259045"/>
    <xdr:sp macro="" textlink="">
      <xdr:nvSpPr>
        <xdr:cNvPr id="332" name="補助費等該当値テキスト"/>
        <xdr:cNvSpPr txBox="1"/>
      </xdr:nvSpPr>
      <xdr:spPr>
        <a:xfrm>
          <a:off x="16598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83820</xdr:rowOff>
    </xdr:from>
    <xdr:to>
      <xdr:col>22</xdr:col>
      <xdr:colOff>615950</xdr:colOff>
      <xdr:row>39</xdr:row>
      <xdr:rowOff>13970</xdr:rowOff>
    </xdr:to>
    <xdr:sp macro="" textlink="">
      <xdr:nvSpPr>
        <xdr:cNvPr id="333" name="円/楕円 332"/>
        <xdr:cNvSpPr/>
      </xdr:nvSpPr>
      <xdr:spPr>
        <a:xfrm>
          <a:off x="1562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170197</xdr:rowOff>
    </xdr:from>
    <xdr:ext cx="736600" cy="259045"/>
    <xdr:sp macro="" textlink="">
      <xdr:nvSpPr>
        <xdr:cNvPr id="334" name="テキスト ボックス 333"/>
        <xdr:cNvSpPr txBox="1"/>
      </xdr:nvSpPr>
      <xdr:spPr>
        <a:xfrm>
          <a:off x="15290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38100</xdr:rowOff>
    </xdr:from>
    <xdr:to>
      <xdr:col>21</xdr:col>
      <xdr:colOff>412750</xdr:colOff>
      <xdr:row>38</xdr:row>
      <xdr:rowOff>139700</xdr:rowOff>
    </xdr:to>
    <xdr:sp macro="" textlink="">
      <xdr:nvSpPr>
        <xdr:cNvPr id="335" name="円/楕円 334"/>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124477</xdr:rowOff>
    </xdr:from>
    <xdr:ext cx="762000" cy="259045"/>
    <xdr:sp macro="" textlink="">
      <xdr:nvSpPr>
        <xdr:cNvPr id="336" name="テキスト ボックス 335"/>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60960</xdr:rowOff>
    </xdr:from>
    <xdr:to>
      <xdr:col>20</xdr:col>
      <xdr:colOff>209550</xdr:colOff>
      <xdr:row>36</xdr:row>
      <xdr:rowOff>162560</xdr:rowOff>
    </xdr:to>
    <xdr:sp macro="" textlink="">
      <xdr:nvSpPr>
        <xdr:cNvPr id="337" name="円/楕円 336"/>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147337</xdr:rowOff>
    </xdr:from>
    <xdr:ext cx="762000" cy="259045"/>
    <xdr:sp macro="" textlink="">
      <xdr:nvSpPr>
        <xdr:cNvPr id="338" name="テキスト ボックス 337"/>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9" name="円/楕円 338"/>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40" name="テキスト ボックス 339"/>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ポイント上回って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、合併特例債等の償還増</a:t>
          </a:r>
          <a:r>
            <a:rPr lang="ja-JP" altLang="en-US" sz="1100" b="0" i="0" baseline="0">
              <a:solidFill>
                <a:schemeClr val="dk1"/>
              </a:solidFill>
              <a:effectLst/>
              <a:latin typeface="+mn-lt"/>
              <a:ea typeface="+mn-ea"/>
              <a:cs typeface="+mn-cs"/>
            </a:rPr>
            <a:t>の一方で、過去の大型事業分の２４年度完済</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対前年度比で０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している。</a:t>
          </a:r>
          <a:endParaRPr lang="ja-JP" altLang="ja-JP" sz="1400">
            <a:effectLst/>
          </a:endParaRPr>
        </a:p>
        <a:p>
          <a:pPr rtl="0"/>
          <a:r>
            <a:rPr lang="ja-JP" altLang="ja-JP" sz="1100" b="0" i="0" baseline="0">
              <a:solidFill>
                <a:schemeClr val="dk1"/>
              </a:solidFill>
              <a:effectLst/>
              <a:latin typeface="+mn-lt"/>
              <a:ea typeface="+mn-ea"/>
              <a:cs typeface="+mn-cs"/>
            </a:rPr>
            <a:t>今後も合併特例債や臨時財政対策債の元金償還が本格化し、公債費は増加傾向となることから</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交付税措置のある有利な地方債を有効に活用し、実質的な公債費負担の抑制に努める。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26415</xdr:rowOff>
    </xdr:from>
    <xdr:to>
      <xdr:col>7</xdr:col>
      <xdr:colOff>15875</xdr:colOff>
      <xdr:row>78</xdr:row>
      <xdr:rowOff>40132</xdr:rowOff>
    </xdr:to>
    <xdr:cxnSp macro="">
      <xdr:nvCxnSpPr>
        <xdr:cNvPr id="370" name="直線コネクタ 369"/>
        <xdr:cNvCxnSpPr/>
      </xdr:nvCxnSpPr>
      <xdr:spPr>
        <a:xfrm flipV="1">
          <a:off x="3987800" y="133995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40132</xdr:rowOff>
    </xdr:to>
    <xdr:cxnSp macro="">
      <xdr:nvCxnSpPr>
        <xdr:cNvPr id="373" name="直線コネクタ 372"/>
        <xdr:cNvCxnSpPr/>
      </xdr:nvCxnSpPr>
      <xdr:spPr>
        <a:xfrm>
          <a:off x="3098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156718</xdr:rowOff>
    </xdr:to>
    <xdr:cxnSp macro="">
      <xdr:nvCxnSpPr>
        <xdr:cNvPr id="376" name="直線コネクタ 375"/>
        <xdr:cNvCxnSpPr/>
      </xdr:nvCxnSpPr>
      <xdr:spPr>
        <a:xfrm>
          <a:off x="2209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147574</xdr:rowOff>
    </xdr:to>
    <xdr:cxnSp macro="">
      <xdr:nvCxnSpPr>
        <xdr:cNvPr id="379" name="直線コネクタ 378"/>
        <xdr:cNvCxnSpPr/>
      </xdr:nvCxnSpPr>
      <xdr:spPr>
        <a:xfrm flipV="1">
          <a:off x="1320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0" name="フローチャート : 判断 379"/>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1" name="テキスト ボックス 380"/>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82" name="フローチャート : 判断 381"/>
        <xdr:cNvSpPr/>
      </xdr:nvSpPr>
      <xdr:spPr>
        <a:xfrm>
          <a:off x="1270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83" name="テキスト ボックス 382"/>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89" name="円/楕円 388"/>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119142</xdr:rowOff>
    </xdr:from>
    <xdr:ext cx="762000" cy="259045"/>
    <xdr:sp macro="" textlink="">
      <xdr:nvSpPr>
        <xdr:cNvPr id="390"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91" name="円/楕円 390"/>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92" name="テキスト ボックス 391"/>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93" name="円/楕円 392"/>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94" name="テキスト ボックス 393"/>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5" name="円/楕円 394"/>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6" name="テキスト ボックス 395"/>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7" name="円/楕円 396"/>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98" name="テキスト ボックス 397"/>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ポイント下回って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、前年度と比較</a:t>
          </a:r>
          <a:r>
            <a:rPr lang="ja-JP" altLang="en-US" sz="1100" b="0" i="0" baseline="0">
              <a:solidFill>
                <a:schemeClr val="dk1"/>
              </a:solidFill>
              <a:effectLst/>
              <a:latin typeface="+mn-lt"/>
              <a:ea typeface="+mn-ea"/>
              <a:cs typeface="+mn-cs"/>
            </a:rPr>
            <a:t>すると</a:t>
          </a:r>
          <a:r>
            <a:rPr lang="ja-JP" altLang="ja-JP" sz="1100" b="0" i="0" baseline="0">
              <a:solidFill>
                <a:schemeClr val="dk1"/>
              </a:solidFill>
              <a:effectLst/>
              <a:latin typeface="+mn-lt"/>
              <a:ea typeface="+mn-ea"/>
              <a:cs typeface="+mn-cs"/>
            </a:rPr>
            <a:t>補助費の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などの要因により１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している。</a:t>
          </a:r>
          <a:endParaRPr lang="ja-JP" altLang="ja-JP" sz="1400">
            <a:effectLst/>
          </a:endParaRPr>
        </a:p>
        <a:p>
          <a:pPr rtl="0"/>
          <a:r>
            <a:rPr lang="ja-JP" altLang="ja-JP" sz="1100" b="0" i="0" baseline="0">
              <a:solidFill>
                <a:schemeClr val="dk1"/>
              </a:solidFill>
              <a:effectLst/>
              <a:latin typeface="+mn-lt"/>
              <a:ea typeface="+mn-ea"/>
              <a:cs typeface="+mn-cs"/>
            </a:rPr>
            <a:t>今後は扶助費などの増加が予想されることから事務事業の見直しなどにより、経費の抑制に努める。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76</xdr:row>
      <xdr:rowOff>140715</xdr:rowOff>
    </xdr:to>
    <xdr:cxnSp macro="">
      <xdr:nvCxnSpPr>
        <xdr:cNvPr id="429" name="直線コネクタ 428"/>
        <xdr:cNvCxnSpPr/>
      </xdr:nvCxnSpPr>
      <xdr:spPr>
        <a:xfrm flipV="1">
          <a:off x="15671800" y="131251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140715</xdr:rowOff>
    </xdr:to>
    <xdr:cxnSp macro="">
      <xdr:nvCxnSpPr>
        <xdr:cNvPr id="432" name="直線コネクタ 431"/>
        <xdr:cNvCxnSpPr/>
      </xdr:nvCxnSpPr>
      <xdr:spPr>
        <a:xfrm>
          <a:off x="14782800" y="130886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113285</xdr:rowOff>
    </xdr:to>
    <xdr:cxnSp macro="">
      <xdr:nvCxnSpPr>
        <xdr:cNvPr id="435" name="直線コネクタ 434"/>
        <xdr:cNvCxnSpPr/>
      </xdr:nvCxnSpPr>
      <xdr:spPr>
        <a:xfrm flipV="1">
          <a:off x="13893800" y="130886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113285</xdr:rowOff>
    </xdr:from>
    <xdr:to>
      <xdr:col>20</xdr:col>
      <xdr:colOff>158750</xdr:colOff>
      <xdr:row>77</xdr:row>
      <xdr:rowOff>161289</xdr:rowOff>
    </xdr:to>
    <xdr:cxnSp macro="">
      <xdr:nvCxnSpPr>
        <xdr:cNvPr id="438" name="直線コネクタ 437"/>
        <xdr:cNvCxnSpPr/>
      </xdr:nvCxnSpPr>
      <xdr:spPr>
        <a:xfrm flipV="1">
          <a:off x="13004800" y="13143485"/>
          <a:ext cx="889000"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9" name="フローチャート :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55389</xdr:rowOff>
    </xdr:from>
    <xdr:ext cx="762000" cy="259045"/>
    <xdr:sp macro="" textlink="">
      <xdr:nvSpPr>
        <xdr:cNvPr id="440" name="テキスト ボックス 43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41" name="フローチャート : 判断 440"/>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42" name="テキスト ボックス 441"/>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48" name="円/楕円 447"/>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60723</xdr:rowOff>
    </xdr:from>
    <xdr:ext cx="762000" cy="259045"/>
    <xdr:sp macro="" textlink="">
      <xdr:nvSpPr>
        <xdr:cNvPr id="449"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89915</xdr:rowOff>
    </xdr:from>
    <xdr:to>
      <xdr:col>22</xdr:col>
      <xdr:colOff>615950</xdr:colOff>
      <xdr:row>77</xdr:row>
      <xdr:rowOff>20065</xdr:rowOff>
    </xdr:to>
    <xdr:sp macro="" textlink="">
      <xdr:nvSpPr>
        <xdr:cNvPr id="450" name="円/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51" name="テキスト ボックス 450"/>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2" name="円/楕円 451"/>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53" name="テキスト ボックス 45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62485</xdr:rowOff>
    </xdr:from>
    <xdr:to>
      <xdr:col>20</xdr:col>
      <xdr:colOff>209550</xdr:colOff>
      <xdr:row>76</xdr:row>
      <xdr:rowOff>164085</xdr:rowOff>
    </xdr:to>
    <xdr:sp macro="" textlink="">
      <xdr:nvSpPr>
        <xdr:cNvPr id="454" name="円/楕円 453"/>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55" name="テキスト ボックス 454"/>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56" name="円/楕円 455"/>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7" name="テキスト ボックス 456"/>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72735</xdr:rowOff>
    </xdr:from>
    <xdr:to>
      <xdr:col>4</xdr:col>
      <xdr:colOff>1117600</xdr:colOff>
      <xdr:row>13</xdr:row>
      <xdr:rowOff>126554</xdr:rowOff>
    </xdr:to>
    <xdr:cxnSp macro="">
      <xdr:nvCxnSpPr>
        <xdr:cNvPr id="52" name="直線コネクタ 51"/>
        <xdr:cNvCxnSpPr/>
      </xdr:nvCxnSpPr>
      <xdr:spPr bwMode="auto">
        <a:xfrm>
          <a:off x="5003800" y="2349210"/>
          <a:ext cx="647700" cy="53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40339</xdr:rowOff>
    </xdr:from>
    <xdr:to>
      <xdr:col>4</xdr:col>
      <xdr:colOff>469900</xdr:colOff>
      <xdr:row>13</xdr:row>
      <xdr:rowOff>72735</xdr:rowOff>
    </xdr:to>
    <xdr:cxnSp macro="">
      <xdr:nvCxnSpPr>
        <xdr:cNvPr id="55" name="直線コネクタ 54"/>
        <xdr:cNvCxnSpPr/>
      </xdr:nvCxnSpPr>
      <xdr:spPr bwMode="auto">
        <a:xfrm>
          <a:off x="4305300" y="2316814"/>
          <a:ext cx="698500" cy="32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165220</xdr:rowOff>
    </xdr:from>
    <xdr:to>
      <xdr:col>3</xdr:col>
      <xdr:colOff>904875</xdr:colOff>
      <xdr:row>13</xdr:row>
      <xdr:rowOff>40339</xdr:rowOff>
    </xdr:to>
    <xdr:cxnSp macro="">
      <xdr:nvCxnSpPr>
        <xdr:cNvPr id="58" name="直線コネクタ 57"/>
        <xdr:cNvCxnSpPr/>
      </xdr:nvCxnSpPr>
      <xdr:spPr bwMode="auto">
        <a:xfrm>
          <a:off x="3606800" y="2270245"/>
          <a:ext cx="698500" cy="4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114699</xdr:rowOff>
    </xdr:from>
    <xdr:to>
      <xdr:col>3</xdr:col>
      <xdr:colOff>206375</xdr:colOff>
      <xdr:row>12</xdr:row>
      <xdr:rowOff>165220</xdr:rowOff>
    </xdr:to>
    <xdr:cxnSp macro="">
      <xdr:nvCxnSpPr>
        <xdr:cNvPr id="61" name="直線コネクタ 60"/>
        <xdr:cNvCxnSpPr/>
      </xdr:nvCxnSpPr>
      <xdr:spPr bwMode="auto">
        <a:xfrm>
          <a:off x="2908300" y="2219724"/>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32679</xdr:rowOff>
    </xdr:from>
    <xdr:to>
      <xdr:col>3</xdr:col>
      <xdr:colOff>257175</xdr:colOff>
      <xdr:row>14</xdr:row>
      <xdr:rowOff>134279</xdr:rowOff>
    </xdr:to>
    <xdr:sp macro="" textlink="">
      <xdr:nvSpPr>
        <xdr:cNvPr id="62" name="フローチャート : 判断 61"/>
        <xdr:cNvSpPr/>
      </xdr:nvSpPr>
      <xdr:spPr bwMode="auto">
        <a:xfrm>
          <a:off x="3556000" y="2480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119056</xdr:rowOff>
    </xdr:from>
    <xdr:ext cx="762000" cy="259045"/>
    <xdr:sp macro="" textlink="">
      <xdr:nvSpPr>
        <xdr:cNvPr id="63" name="テキスト ボックス 62"/>
        <xdr:cNvSpPr txBox="1"/>
      </xdr:nvSpPr>
      <xdr:spPr>
        <a:xfrm>
          <a:off x="3225800" y="256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7239</xdr:rowOff>
    </xdr:from>
    <xdr:to>
      <xdr:col>2</xdr:col>
      <xdr:colOff>692150</xdr:colOff>
      <xdr:row>14</xdr:row>
      <xdr:rowOff>108839</xdr:rowOff>
    </xdr:to>
    <xdr:sp macro="" textlink="">
      <xdr:nvSpPr>
        <xdr:cNvPr id="64" name="フローチャート : 判断 63"/>
        <xdr:cNvSpPr/>
      </xdr:nvSpPr>
      <xdr:spPr bwMode="auto">
        <a:xfrm>
          <a:off x="2857500" y="24551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93616</xdr:rowOff>
    </xdr:from>
    <xdr:ext cx="762000" cy="259045"/>
    <xdr:sp macro="" textlink="">
      <xdr:nvSpPr>
        <xdr:cNvPr id="65" name="テキスト ボックス 64"/>
        <xdr:cNvSpPr txBox="1"/>
      </xdr:nvSpPr>
      <xdr:spPr>
        <a:xfrm>
          <a:off x="2527300" y="25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75754</xdr:rowOff>
    </xdr:from>
    <xdr:to>
      <xdr:col>5</xdr:col>
      <xdr:colOff>34925</xdr:colOff>
      <xdr:row>14</xdr:row>
      <xdr:rowOff>5904</xdr:rowOff>
    </xdr:to>
    <xdr:sp macro="" textlink="">
      <xdr:nvSpPr>
        <xdr:cNvPr id="71" name="円/楕円 70"/>
        <xdr:cNvSpPr/>
      </xdr:nvSpPr>
      <xdr:spPr bwMode="auto">
        <a:xfrm>
          <a:off x="5600700" y="235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92281</xdr:rowOff>
    </xdr:from>
    <xdr:ext cx="762000" cy="259045"/>
    <xdr:sp macro="" textlink="">
      <xdr:nvSpPr>
        <xdr:cNvPr id="72" name="人口1人当たり決算額の推移該当値テキスト130"/>
        <xdr:cNvSpPr txBox="1"/>
      </xdr:nvSpPr>
      <xdr:spPr>
        <a:xfrm>
          <a:off x="5740400" y="219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76,972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21935</xdr:rowOff>
    </xdr:from>
    <xdr:to>
      <xdr:col>4</xdr:col>
      <xdr:colOff>520700</xdr:colOff>
      <xdr:row>13</xdr:row>
      <xdr:rowOff>123535</xdr:rowOff>
    </xdr:to>
    <xdr:sp macro="" textlink="">
      <xdr:nvSpPr>
        <xdr:cNvPr id="73" name="円/楕円 72"/>
        <xdr:cNvSpPr/>
      </xdr:nvSpPr>
      <xdr:spPr bwMode="auto">
        <a:xfrm>
          <a:off x="4953000" y="229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133712</xdr:rowOff>
    </xdr:from>
    <xdr:ext cx="736600" cy="259045"/>
    <xdr:sp macro="" textlink="">
      <xdr:nvSpPr>
        <xdr:cNvPr id="74" name="テキスト ボックス 73"/>
        <xdr:cNvSpPr txBox="1"/>
      </xdr:nvSpPr>
      <xdr:spPr>
        <a:xfrm>
          <a:off x="4622800" y="20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78,620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160989</xdr:rowOff>
    </xdr:from>
    <xdr:to>
      <xdr:col>3</xdr:col>
      <xdr:colOff>955675</xdr:colOff>
      <xdr:row>13</xdr:row>
      <xdr:rowOff>91139</xdr:rowOff>
    </xdr:to>
    <xdr:sp macro="" textlink="">
      <xdr:nvSpPr>
        <xdr:cNvPr id="75" name="円/楕円 74"/>
        <xdr:cNvSpPr/>
      </xdr:nvSpPr>
      <xdr:spPr bwMode="auto">
        <a:xfrm>
          <a:off x="4254500" y="226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101316</xdr:rowOff>
    </xdr:from>
    <xdr:ext cx="762000" cy="259045"/>
    <xdr:sp macro="" textlink="">
      <xdr:nvSpPr>
        <xdr:cNvPr id="76" name="テキスト ボックス 75"/>
        <xdr:cNvSpPr txBox="1"/>
      </xdr:nvSpPr>
      <xdr:spPr>
        <a:xfrm>
          <a:off x="3924300" y="20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79,612</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114420</xdr:rowOff>
    </xdr:from>
    <xdr:to>
      <xdr:col>3</xdr:col>
      <xdr:colOff>257175</xdr:colOff>
      <xdr:row>13</xdr:row>
      <xdr:rowOff>44570</xdr:rowOff>
    </xdr:to>
    <xdr:sp macro="" textlink="">
      <xdr:nvSpPr>
        <xdr:cNvPr id="77" name="円/楕円 76"/>
        <xdr:cNvSpPr/>
      </xdr:nvSpPr>
      <xdr:spPr bwMode="auto">
        <a:xfrm>
          <a:off x="3556000" y="221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54747</xdr:rowOff>
    </xdr:from>
    <xdr:ext cx="762000" cy="259045"/>
    <xdr:sp macro="" textlink="">
      <xdr:nvSpPr>
        <xdr:cNvPr id="78" name="テキスト ボックス 77"/>
        <xdr:cNvSpPr txBox="1"/>
      </xdr:nvSpPr>
      <xdr:spPr>
        <a:xfrm>
          <a:off x="3225800" y="198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81,038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63899</xdr:rowOff>
    </xdr:from>
    <xdr:to>
      <xdr:col>2</xdr:col>
      <xdr:colOff>692150</xdr:colOff>
      <xdr:row>12</xdr:row>
      <xdr:rowOff>165499</xdr:rowOff>
    </xdr:to>
    <xdr:sp macro="" textlink="">
      <xdr:nvSpPr>
        <xdr:cNvPr id="79" name="円/楕円 78"/>
        <xdr:cNvSpPr/>
      </xdr:nvSpPr>
      <xdr:spPr bwMode="auto">
        <a:xfrm>
          <a:off x="2857500" y="216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4226</xdr:rowOff>
    </xdr:from>
    <xdr:ext cx="762000" cy="259045"/>
    <xdr:sp macro="" textlink="">
      <xdr:nvSpPr>
        <xdr:cNvPr id="80" name="テキスト ボックス 79"/>
        <xdr:cNvSpPr txBox="1"/>
      </xdr:nvSpPr>
      <xdr:spPr>
        <a:xfrm>
          <a:off x="2527300" y="19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43790</xdr:rowOff>
    </xdr:from>
    <xdr:to>
      <xdr:col>4</xdr:col>
      <xdr:colOff>1117600</xdr:colOff>
      <xdr:row>36</xdr:row>
      <xdr:rowOff>91371</xdr:rowOff>
    </xdr:to>
    <xdr:cxnSp macro="">
      <xdr:nvCxnSpPr>
        <xdr:cNvPr id="116" name="直線コネクタ 115"/>
        <xdr:cNvCxnSpPr/>
      </xdr:nvCxnSpPr>
      <xdr:spPr bwMode="auto">
        <a:xfrm>
          <a:off x="5003800" y="6997040"/>
          <a:ext cx="647700" cy="47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43790</xdr:rowOff>
    </xdr:from>
    <xdr:to>
      <xdr:col>4</xdr:col>
      <xdr:colOff>469900</xdr:colOff>
      <xdr:row>36</xdr:row>
      <xdr:rowOff>61784</xdr:rowOff>
    </xdr:to>
    <xdr:cxnSp macro="">
      <xdr:nvCxnSpPr>
        <xdr:cNvPr id="119" name="直線コネクタ 118"/>
        <xdr:cNvCxnSpPr/>
      </xdr:nvCxnSpPr>
      <xdr:spPr bwMode="auto">
        <a:xfrm flipV="1">
          <a:off x="4305300" y="6997040"/>
          <a:ext cx="698500" cy="1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341133</xdr:rowOff>
    </xdr:from>
    <xdr:to>
      <xdr:col>3</xdr:col>
      <xdr:colOff>904875</xdr:colOff>
      <xdr:row>36</xdr:row>
      <xdr:rowOff>61784</xdr:rowOff>
    </xdr:to>
    <xdr:cxnSp macro="">
      <xdr:nvCxnSpPr>
        <xdr:cNvPr id="122" name="直線コネクタ 121"/>
        <xdr:cNvCxnSpPr/>
      </xdr:nvCxnSpPr>
      <xdr:spPr bwMode="auto">
        <a:xfrm>
          <a:off x="3606800" y="6951483"/>
          <a:ext cx="698500" cy="6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259980</xdr:rowOff>
    </xdr:from>
    <xdr:to>
      <xdr:col>3</xdr:col>
      <xdr:colOff>206375</xdr:colOff>
      <xdr:row>35</xdr:row>
      <xdr:rowOff>341133</xdr:rowOff>
    </xdr:to>
    <xdr:cxnSp macro="">
      <xdr:nvCxnSpPr>
        <xdr:cNvPr id="125" name="直線コネクタ 124"/>
        <xdr:cNvCxnSpPr/>
      </xdr:nvCxnSpPr>
      <xdr:spPr bwMode="auto">
        <a:xfrm>
          <a:off x="2908300" y="6870330"/>
          <a:ext cx="698500" cy="8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278347</xdr:rowOff>
    </xdr:from>
    <xdr:to>
      <xdr:col>3</xdr:col>
      <xdr:colOff>257175</xdr:colOff>
      <xdr:row>36</xdr:row>
      <xdr:rowOff>37047</xdr:rowOff>
    </xdr:to>
    <xdr:sp macro="" textlink="">
      <xdr:nvSpPr>
        <xdr:cNvPr id="126" name="フローチャート : 判断 125"/>
        <xdr:cNvSpPr/>
      </xdr:nvSpPr>
      <xdr:spPr bwMode="auto">
        <a:xfrm>
          <a:off x="3556000" y="68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47224</xdr:rowOff>
    </xdr:from>
    <xdr:ext cx="762000" cy="259045"/>
    <xdr:sp macro="" textlink="">
      <xdr:nvSpPr>
        <xdr:cNvPr id="127" name="テキスト ボックス 126"/>
        <xdr:cNvSpPr txBox="1"/>
      </xdr:nvSpPr>
      <xdr:spPr>
        <a:xfrm>
          <a:off x="3225800" y="665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249642</xdr:rowOff>
    </xdr:from>
    <xdr:to>
      <xdr:col>2</xdr:col>
      <xdr:colOff>692150</xdr:colOff>
      <xdr:row>36</xdr:row>
      <xdr:rowOff>8342</xdr:rowOff>
    </xdr:to>
    <xdr:sp macro="" textlink="">
      <xdr:nvSpPr>
        <xdr:cNvPr id="128" name="フローチャート : 判断 127"/>
        <xdr:cNvSpPr/>
      </xdr:nvSpPr>
      <xdr:spPr bwMode="auto">
        <a:xfrm>
          <a:off x="2857500" y="6859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336019</xdr:rowOff>
    </xdr:from>
    <xdr:ext cx="762000" cy="259045"/>
    <xdr:sp macro="" textlink="">
      <xdr:nvSpPr>
        <xdr:cNvPr id="129" name="テキスト ボックス 128"/>
        <xdr:cNvSpPr txBox="1"/>
      </xdr:nvSpPr>
      <xdr:spPr>
        <a:xfrm>
          <a:off x="2527300" y="694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40571</xdr:rowOff>
    </xdr:from>
    <xdr:to>
      <xdr:col>5</xdr:col>
      <xdr:colOff>34925</xdr:colOff>
      <xdr:row>36</xdr:row>
      <xdr:rowOff>142171</xdr:rowOff>
    </xdr:to>
    <xdr:sp macro="" textlink="">
      <xdr:nvSpPr>
        <xdr:cNvPr id="135" name="円/楕円 134"/>
        <xdr:cNvSpPr/>
      </xdr:nvSpPr>
      <xdr:spPr bwMode="auto">
        <a:xfrm>
          <a:off x="5600700" y="6993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228548</xdr:rowOff>
    </xdr:from>
    <xdr:ext cx="762000" cy="259045"/>
    <xdr:sp macro="" textlink="">
      <xdr:nvSpPr>
        <xdr:cNvPr id="136" name="人口1人当たり決算額の推移該当値テキスト445"/>
        <xdr:cNvSpPr txBox="1"/>
      </xdr:nvSpPr>
      <xdr:spPr>
        <a:xfrm>
          <a:off x="5740400" y="683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335890</xdr:rowOff>
    </xdr:from>
    <xdr:to>
      <xdr:col>4</xdr:col>
      <xdr:colOff>520700</xdr:colOff>
      <xdr:row>36</xdr:row>
      <xdr:rowOff>94590</xdr:rowOff>
    </xdr:to>
    <xdr:sp macro="" textlink="">
      <xdr:nvSpPr>
        <xdr:cNvPr id="137" name="円/楕円 136"/>
        <xdr:cNvSpPr/>
      </xdr:nvSpPr>
      <xdr:spPr bwMode="auto">
        <a:xfrm>
          <a:off x="4953000" y="69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104767</xdr:rowOff>
    </xdr:from>
    <xdr:ext cx="736600" cy="259045"/>
    <xdr:sp macro="" textlink="">
      <xdr:nvSpPr>
        <xdr:cNvPr id="138" name="テキスト ボックス 137"/>
        <xdr:cNvSpPr txBox="1"/>
      </xdr:nvSpPr>
      <xdr:spPr>
        <a:xfrm>
          <a:off x="4622800" y="6715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10984</xdr:rowOff>
    </xdr:from>
    <xdr:to>
      <xdr:col>3</xdr:col>
      <xdr:colOff>955675</xdr:colOff>
      <xdr:row>36</xdr:row>
      <xdr:rowOff>112584</xdr:rowOff>
    </xdr:to>
    <xdr:sp macro="" textlink="">
      <xdr:nvSpPr>
        <xdr:cNvPr id="139" name="円/楕円 138"/>
        <xdr:cNvSpPr/>
      </xdr:nvSpPr>
      <xdr:spPr bwMode="auto">
        <a:xfrm>
          <a:off x="4254500" y="696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122761</xdr:rowOff>
    </xdr:from>
    <xdr:ext cx="762000" cy="259045"/>
    <xdr:sp macro="" textlink="">
      <xdr:nvSpPr>
        <xdr:cNvPr id="140" name="テキスト ボックス 139"/>
        <xdr:cNvSpPr txBox="1"/>
      </xdr:nvSpPr>
      <xdr:spPr>
        <a:xfrm>
          <a:off x="3924300" y="673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290333</xdr:rowOff>
    </xdr:from>
    <xdr:to>
      <xdr:col>3</xdr:col>
      <xdr:colOff>257175</xdr:colOff>
      <xdr:row>36</xdr:row>
      <xdr:rowOff>49033</xdr:rowOff>
    </xdr:to>
    <xdr:sp macro="" textlink="">
      <xdr:nvSpPr>
        <xdr:cNvPr id="141" name="円/楕円 140"/>
        <xdr:cNvSpPr/>
      </xdr:nvSpPr>
      <xdr:spPr bwMode="auto">
        <a:xfrm>
          <a:off x="3556000" y="690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33810</xdr:rowOff>
    </xdr:from>
    <xdr:ext cx="762000" cy="259045"/>
    <xdr:sp macro="" textlink="">
      <xdr:nvSpPr>
        <xdr:cNvPr id="142" name="テキスト ボックス 141"/>
        <xdr:cNvSpPr txBox="1"/>
      </xdr:nvSpPr>
      <xdr:spPr>
        <a:xfrm>
          <a:off x="3225800" y="698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209180</xdr:rowOff>
    </xdr:from>
    <xdr:to>
      <xdr:col>2</xdr:col>
      <xdr:colOff>692150</xdr:colOff>
      <xdr:row>35</xdr:row>
      <xdr:rowOff>310780</xdr:rowOff>
    </xdr:to>
    <xdr:sp macro="" textlink="">
      <xdr:nvSpPr>
        <xdr:cNvPr id="143" name="円/楕円 142"/>
        <xdr:cNvSpPr/>
      </xdr:nvSpPr>
      <xdr:spPr bwMode="auto">
        <a:xfrm>
          <a:off x="2857500" y="681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320957</xdr:rowOff>
    </xdr:from>
    <xdr:ext cx="762000" cy="259045"/>
    <xdr:sp macro="" textlink="">
      <xdr:nvSpPr>
        <xdr:cNvPr id="144" name="テキスト ボックス 143"/>
        <xdr:cNvSpPr txBox="1"/>
      </xdr:nvSpPr>
      <xdr:spPr>
        <a:xfrm>
          <a:off x="2527300" y="65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実質収支は、近年２０億円程度の黒字で推移し</a:t>
          </a:r>
          <a:r>
            <a:rPr lang="ja-JP" altLang="en-US" sz="1100" b="0" i="0" baseline="0">
              <a:solidFill>
                <a:schemeClr val="dk1"/>
              </a:solidFill>
              <a:effectLst/>
              <a:latin typeface="+mn-lt"/>
              <a:ea typeface="+mn-ea"/>
              <a:cs typeface="+mn-cs"/>
            </a:rPr>
            <a:t>ているが</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大型事業の進捗や基金積立による</a:t>
          </a:r>
          <a:r>
            <a:rPr lang="ja-JP" altLang="ja-JP" sz="1100" b="0" i="0" baseline="0">
              <a:solidFill>
                <a:schemeClr val="dk1"/>
              </a:solidFill>
              <a:effectLst/>
              <a:latin typeface="+mn-lt"/>
              <a:ea typeface="+mn-ea"/>
              <a:cs typeface="+mn-cs"/>
            </a:rPr>
            <a:t>歳出の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前年度と比較して</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財政調整基金残高は、平成２１年度末までは、急速な法人市民税の減収と大雨災害への対応により、約１０億円まで落ち込み危機的状況であったが、その後順調に積み増し約</a:t>
          </a:r>
          <a:r>
            <a:rPr lang="ja-JP" altLang="en-US" sz="1100" b="0" i="0" baseline="0">
              <a:solidFill>
                <a:schemeClr val="dk1"/>
              </a:solidFill>
              <a:effectLst/>
              <a:latin typeface="+mn-lt"/>
              <a:ea typeface="+mn-ea"/>
              <a:cs typeface="+mn-cs"/>
            </a:rPr>
            <a:t>５４</a:t>
          </a:r>
          <a:r>
            <a:rPr lang="ja-JP" altLang="ja-JP" sz="1100" b="0" i="0" baseline="0">
              <a:solidFill>
                <a:schemeClr val="dk1"/>
              </a:solidFill>
              <a:effectLst/>
              <a:latin typeface="+mn-lt"/>
              <a:ea typeface="+mn-ea"/>
              <a:cs typeface="+mn-cs"/>
            </a:rPr>
            <a:t>億円まで増加した。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一般会計、水道事業会計、病院事業会計</a:t>
          </a:r>
          <a:r>
            <a:rPr lang="ja-JP" altLang="en-US" sz="1100" b="0" i="0" baseline="0">
              <a:solidFill>
                <a:schemeClr val="dk1"/>
              </a:solidFill>
              <a:effectLst/>
              <a:latin typeface="+mn-lt"/>
              <a:ea typeface="+mn-ea"/>
              <a:cs typeface="+mn-cs"/>
            </a:rPr>
            <a:t>、徳山モーターボート競走事業会計</a:t>
          </a:r>
          <a:r>
            <a:rPr lang="ja-JP" altLang="ja-JP" sz="1100" b="0" i="0" baseline="0">
              <a:solidFill>
                <a:schemeClr val="dk1"/>
              </a:solidFill>
              <a:effectLst/>
              <a:latin typeface="+mn-lt"/>
              <a:ea typeface="+mn-ea"/>
              <a:cs typeface="+mn-cs"/>
            </a:rPr>
            <a:t>の黒字額が大きいため、連結実質赤字比率が赤字</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なることはないと推測される。</a:t>
          </a:r>
          <a:endParaRPr lang="ja-JP" altLang="ja-JP" sz="1400">
            <a:effectLst/>
          </a:endParaRPr>
        </a:p>
        <a:p>
          <a:pPr rtl="0"/>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国民健康保険特別会計が</a:t>
          </a:r>
          <a:r>
            <a:rPr lang="ja-JP" altLang="en-US" sz="1100" b="0" i="0" baseline="0">
              <a:solidFill>
                <a:schemeClr val="dk1"/>
              </a:solidFill>
              <a:effectLst/>
              <a:latin typeface="+mn-lt"/>
              <a:ea typeface="+mn-ea"/>
              <a:cs typeface="+mn-cs"/>
            </a:rPr>
            <a:t>、保険料の改定を行い、適正な賦課と徴収をすることで、前年度の赤字から黒字決算</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過去の赤字会計の状況</a:t>
          </a:r>
          <a:endParaRPr lang="ja-JP" altLang="ja-JP" sz="1400">
            <a:effectLst/>
          </a:endParaRPr>
        </a:p>
        <a:p>
          <a:pPr rtl="0"/>
          <a:r>
            <a:rPr lang="ja-JP" altLang="ja-JP" sz="1100" b="0" i="0" baseline="0">
              <a:solidFill>
                <a:schemeClr val="dk1"/>
              </a:solidFill>
              <a:effectLst/>
              <a:latin typeface="+mn-lt"/>
              <a:ea typeface="+mn-ea"/>
              <a:cs typeface="+mn-cs"/>
            </a:rPr>
            <a:t>○介護老人保健施設事業会計（平成１９年度）</a:t>
          </a:r>
          <a:endParaRPr lang="ja-JP" altLang="ja-JP" sz="1400">
            <a:effectLst/>
          </a:endParaRPr>
        </a:p>
        <a:p>
          <a:pPr rtl="0"/>
          <a:r>
            <a:rPr lang="ja-JP" altLang="ja-JP" sz="1100" b="0" i="0" baseline="0">
              <a:solidFill>
                <a:schemeClr val="dk1"/>
              </a:solidFill>
              <a:effectLst/>
              <a:latin typeface="+mn-lt"/>
              <a:ea typeface="+mn-ea"/>
              <a:cs typeface="+mn-cs"/>
            </a:rPr>
            <a:t>　想定利用者数に満たなかったことに伴う利用収入の不足によるものであり、以後赤字は生じていない。引き続き経営健全化を進める。</a:t>
          </a:r>
          <a:endParaRPr lang="ja-JP" altLang="ja-JP" sz="1400">
            <a:effectLst/>
          </a:endParaRPr>
        </a:p>
        <a:p>
          <a:pPr rtl="0"/>
          <a:r>
            <a:rPr lang="ja-JP" altLang="ja-JP" sz="1100" b="0" i="0" baseline="0">
              <a:solidFill>
                <a:schemeClr val="dk1"/>
              </a:solidFill>
              <a:effectLst/>
              <a:latin typeface="+mn-lt"/>
              <a:ea typeface="+mn-ea"/>
              <a:cs typeface="+mn-cs"/>
            </a:rPr>
            <a:t>○老人保健特別会計（平成１９・２１年度）</a:t>
          </a:r>
          <a:endParaRPr lang="ja-JP" altLang="ja-JP" sz="1400">
            <a:effectLst/>
          </a:endParaRPr>
        </a:p>
        <a:p>
          <a:pPr rtl="0"/>
          <a:r>
            <a:rPr lang="ja-JP" altLang="ja-JP" sz="1100" b="0" i="0" baseline="0">
              <a:solidFill>
                <a:schemeClr val="dk1"/>
              </a:solidFill>
              <a:effectLst/>
              <a:latin typeface="+mn-lt"/>
              <a:ea typeface="+mn-ea"/>
              <a:cs typeface="+mn-cs"/>
            </a:rPr>
            <a:t>　制度上の問題により赤字となったもの。平成２２年度に会計廃止。</a:t>
          </a:r>
          <a:endParaRPr lang="ja-JP" altLang="ja-JP" sz="1400">
            <a:effectLst/>
          </a:endParaRPr>
        </a:p>
        <a:p>
          <a:pPr rtl="0"/>
          <a:r>
            <a:rPr lang="ja-JP" altLang="ja-JP" sz="1100" b="0" i="0" baseline="0">
              <a:solidFill>
                <a:schemeClr val="dk1"/>
              </a:solidFill>
              <a:effectLst/>
              <a:latin typeface="+mn-lt"/>
              <a:ea typeface="+mn-ea"/>
              <a:cs typeface="+mn-cs"/>
            </a:rPr>
            <a:t>○地方卸売市場事業特別会計（平成１９・２０年度）</a:t>
          </a:r>
          <a:endParaRPr lang="ja-JP" altLang="ja-JP" sz="1400">
            <a:effectLst/>
          </a:endParaRPr>
        </a:p>
        <a:p>
          <a:pPr rtl="0"/>
          <a:r>
            <a:rPr lang="ja-JP" altLang="ja-JP" sz="1100" b="0" i="0" baseline="0">
              <a:solidFill>
                <a:schemeClr val="dk1"/>
              </a:solidFill>
              <a:effectLst/>
              <a:latin typeface="+mn-lt"/>
              <a:ea typeface="+mn-ea"/>
              <a:cs typeface="+mn-cs"/>
            </a:rPr>
            <a:t>　多額の使用料滞納による資金不足は解消されたが、引き続き使用料の滞納整理を行い経営健全化を進める。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国民健康保険特別会計</a:t>
          </a:r>
          <a:r>
            <a:rPr lang="ja-JP" altLang="en-US" sz="1100" b="0" i="0" baseline="0">
              <a:solidFill>
                <a:schemeClr val="dk1"/>
              </a:solidFill>
              <a:effectLst/>
              <a:latin typeface="+mn-lt"/>
              <a:ea typeface="+mn-ea"/>
              <a:cs typeface="+mn-cs"/>
            </a:rPr>
            <a:t>（平成２４年度）</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保険給付費や負担金の増加の一方、国庫支出金や保険料収入の減により赤字となった。</a:t>
          </a:r>
          <a:endParaRPr lang="ja-JP" altLang="ja-JP" sz="1400">
            <a:effectLst/>
          </a:endParaRPr>
        </a:p>
        <a:p>
          <a:pPr rtl="0"/>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合併特例債、臨時財政対策債等の償還の本格化によ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平成２４年度以降増加</a:t>
          </a:r>
          <a:r>
            <a:rPr lang="ja-JP" altLang="en-US" sz="1100" b="0" i="0" baseline="0">
              <a:solidFill>
                <a:schemeClr val="dk1"/>
              </a:solidFill>
              <a:effectLst/>
              <a:latin typeface="+mn-lt"/>
              <a:ea typeface="+mn-ea"/>
              <a:cs typeface="+mn-cs"/>
            </a:rPr>
            <a:t>した元利償還金は横ばい傾向であ</a:t>
          </a:r>
          <a:r>
            <a:rPr lang="ja-JP" altLang="ja-JP" sz="1100" b="0" i="0" baseline="0">
              <a:solidFill>
                <a:schemeClr val="dk1"/>
              </a:solidFill>
              <a:effectLst/>
              <a:latin typeface="+mn-lt"/>
              <a:ea typeface="+mn-ea"/>
              <a:cs typeface="+mn-cs"/>
            </a:rPr>
            <a:t>るが、公営企業繰出金や一部事務組合負担金の減により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準元利償還金は減少している。　</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今後、大規模事業実施による一般会計の公債費が増加すると予測されるが、合併特例債の活用が主であり、その元利償還額は交付税算入されるので、実質公債費比率には大きな影響はないと思われる。</a:t>
          </a:r>
          <a:endParaRPr lang="ja-JP" altLang="ja-JP">
            <a:effectLst/>
          </a:endParaRPr>
        </a:p>
        <a:p>
          <a:pPr rtl="0"/>
          <a:r>
            <a:rPr lang="ja-JP" altLang="en-US" sz="1100" b="0" i="0" baseline="0">
              <a:solidFill>
                <a:schemeClr val="dk1"/>
              </a:solidFill>
              <a:effectLst/>
              <a:latin typeface="+mn-lt"/>
              <a:ea typeface="+mn-ea"/>
              <a:cs typeface="+mn-cs"/>
            </a:rPr>
            <a:t>なお、</a:t>
          </a:r>
          <a:r>
            <a:rPr lang="ja-JP" altLang="ja-JP" sz="1100" b="0" i="0" baseline="0">
              <a:solidFill>
                <a:schemeClr val="dk1"/>
              </a:solidFill>
              <a:effectLst/>
              <a:latin typeface="+mn-lt"/>
              <a:ea typeface="+mn-ea"/>
              <a:cs typeface="+mn-cs"/>
            </a:rPr>
            <a:t>準元利償還金の中では、下水道に対する元利償還金が大きい割合を占めており、公営企業会計であることから、適正な使用料の設定、また今後の地方債発行（事業の進め方）について、検討することが重要である。</a:t>
          </a:r>
          <a:endParaRPr lang="ja-JP" altLang="ja-JP">
            <a:effectLst/>
          </a:endParaRPr>
        </a:p>
        <a:p>
          <a:pPr rtl="0"/>
          <a:r>
            <a:rPr lang="ja-JP" altLang="en-US" sz="1100" b="0" i="0" baseline="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合併特例債事業の本格化や臨時財政対策債の増から、地方債現在高は増嵩しているが、充当可能基金と基準財政需要額への算入見込額の増加から、分子は減少した。</a:t>
          </a:r>
          <a:endParaRPr lang="ja-JP" altLang="ja-JP" sz="1400">
            <a:effectLst/>
          </a:endParaRPr>
        </a:p>
        <a:p>
          <a:pPr rtl="0"/>
          <a:r>
            <a:rPr lang="ja-JP" altLang="en-US" sz="1100" b="0" i="0" baseline="0">
              <a:solidFill>
                <a:schemeClr val="dk1"/>
              </a:solidFill>
              <a:effectLst/>
              <a:latin typeface="+mn-lt"/>
              <a:ea typeface="+mn-ea"/>
              <a:cs typeface="+mn-cs"/>
            </a:rPr>
            <a:t>控除財源となる基金が少ないことが、他市に比べて、将来負担比率を押し上げる要因となっていたが、財政調整基金などの積立を積極的に行い、充当可能基金は増加傾向になっている。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しかしながら、一般会計の地方債残高と、公営企業会計（特に下水道事業、病院事業、簡易水道事業）の地方債残高の占める割合が高いことから、</a:t>
          </a:r>
          <a:r>
            <a:rPr lang="ja-JP" altLang="ja-JP" sz="1100" b="0" i="0" baseline="0">
              <a:solidFill>
                <a:schemeClr val="dk1"/>
              </a:solidFill>
              <a:effectLst/>
              <a:latin typeface="+mn-lt"/>
              <a:ea typeface="+mn-ea"/>
              <a:cs typeface="+mn-cs"/>
            </a:rPr>
            <a:t>引き続き、事業の選択、交付税措置される有利な地方債の活用など、将来負担の軽減を図る必要がある。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CY53" sqref="CY53"/>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67654806</v>
      </c>
      <c r="BO4" s="349"/>
      <c r="BP4" s="349"/>
      <c r="BQ4" s="349"/>
      <c r="BR4" s="349"/>
      <c r="BS4" s="349"/>
      <c r="BT4" s="349"/>
      <c r="BU4" s="350"/>
      <c r="BV4" s="348">
        <v>66725890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6.1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65324223</v>
      </c>
      <c r="BO5" s="386"/>
      <c r="BP5" s="386"/>
      <c r="BQ5" s="386"/>
      <c r="BR5" s="386"/>
      <c r="BS5" s="386"/>
      <c r="BT5" s="386"/>
      <c r="BU5" s="387"/>
      <c r="BV5" s="385">
        <v>64169044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89.6</v>
      </c>
      <c r="CU5" s="383"/>
      <c r="CV5" s="383"/>
      <c r="CW5" s="383"/>
      <c r="CX5" s="383"/>
      <c r="CY5" s="383"/>
      <c r="CZ5" s="383"/>
      <c r="DA5" s="384"/>
      <c r="DB5" s="382">
        <v>90.9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2330583</v>
      </c>
      <c r="BO6" s="386"/>
      <c r="BP6" s="386"/>
      <c r="BQ6" s="386"/>
      <c r="BR6" s="386"/>
      <c r="BS6" s="386"/>
      <c r="BT6" s="386"/>
      <c r="BU6" s="387"/>
      <c r="BV6" s="385">
        <v>2556846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99.1</v>
      </c>
      <c r="CU6" s="423"/>
      <c r="CV6" s="423"/>
      <c r="CW6" s="423"/>
      <c r="CX6" s="423"/>
      <c r="CY6" s="423"/>
      <c r="CZ6" s="423"/>
      <c r="DA6" s="424"/>
      <c r="DB6" s="422">
        <v>99.8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280226</v>
      </c>
      <c r="BO7" s="386"/>
      <c r="BP7" s="386"/>
      <c r="BQ7" s="386"/>
      <c r="BR7" s="386"/>
      <c r="BS7" s="386"/>
      <c r="BT7" s="386"/>
      <c r="BU7" s="387"/>
      <c r="BV7" s="385">
        <v>287442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37320733</v>
      </c>
      <c r="CU7" s="386"/>
      <c r="CV7" s="386"/>
      <c r="CW7" s="386"/>
      <c r="CX7" s="386"/>
      <c r="CY7" s="386"/>
      <c r="CZ7" s="386"/>
      <c r="DA7" s="387"/>
      <c r="DB7" s="385">
        <v>37078174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2050357</v>
      </c>
      <c r="BO8" s="386"/>
      <c r="BP8" s="386"/>
      <c r="BQ8" s="386"/>
      <c r="BR8" s="386"/>
      <c r="BS8" s="386"/>
      <c r="BT8" s="386"/>
      <c r="BU8" s="387"/>
      <c r="BV8" s="385">
        <v>2269404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0.82</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149487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-219047</v>
      </c>
      <c r="BO9" s="386"/>
      <c r="BP9" s="386"/>
      <c r="BQ9" s="386"/>
      <c r="BR9" s="386"/>
      <c r="BS9" s="386"/>
      <c r="BT9" s="386"/>
      <c r="BU9" s="387"/>
      <c r="BV9" s="385">
        <v>323551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14.8</v>
      </c>
      <c r="CU9" s="383"/>
      <c r="CV9" s="383"/>
      <c r="CW9" s="383"/>
      <c r="CX9" s="383"/>
      <c r="CY9" s="383"/>
      <c r="CZ9" s="383"/>
      <c r="DA9" s="384"/>
      <c r="DB9" s="382">
        <v>15.7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152387</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2038175</v>
      </c>
      <c r="BO10" s="386"/>
      <c r="BP10" s="386"/>
      <c r="BQ10" s="386"/>
      <c r="BR10" s="386"/>
      <c r="BS10" s="386"/>
      <c r="BT10" s="386"/>
      <c r="BU10" s="387"/>
      <c r="BV10" s="385">
        <v>1118921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2850</v>
      </c>
      <c r="BO11" s="386"/>
      <c r="BP11" s="386"/>
      <c r="BQ11" s="386"/>
      <c r="BR11" s="386"/>
      <c r="BS11" s="386"/>
      <c r="BT11" s="386"/>
      <c r="BU11" s="387"/>
      <c r="BV11" s="385">
        <v>1403</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149632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895274</v>
      </c>
      <c r="BO12" s="386"/>
      <c r="BP12" s="386"/>
      <c r="BQ12" s="386"/>
      <c r="BR12" s="386"/>
      <c r="BS12" s="386"/>
      <c r="BT12" s="386"/>
      <c r="BU12" s="387"/>
      <c r="BV12" s="385">
        <v>273216</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148467</v>
      </c>
      <c r="S13" s="467"/>
      <c r="T13" s="467"/>
      <c r="U13" s="467"/>
      <c r="V13" s="468"/>
      <c r="W13" s="401" t="s">
        <v>125</v>
      </c>
      <c r="X13" s="402"/>
      <c r="Y13" s="402"/>
      <c r="Z13" s="402"/>
      <c r="AA13" s="402"/>
      <c r="AB13" s="392"/>
      <c r="AC13" s="436">
        <v>2335</v>
      </c>
      <c r="AD13" s="437"/>
      <c r="AE13" s="437"/>
      <c r="AF13" s="437"/>
      <c r="AG13" s="476"/>
      <c r="AH13" s="436">
        <v>3522</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926704</v>
      </c>
      <c r="BO13" s="386"/>
      <c r="BP13" s="386"/>
      <c r="BQ13" s="386"/>
      <c r="BR13" s="386"/>
      <c r="BS13" s="386"/>
      <c r="BT13" s="386"/>
      <c r="BU13" s="387"/>
      <c r="BV13" s="385">
        <v>1170659</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8.8000000000000007</v>
      </c>
      <c r="CU13" s="383"/>
      <c r="CV13" s="383"/>
      <c r="CW13" s="383"/>
      <c r="CX13" s="383"/>
      <c r="CY13" s="383"/>
      <c r="CZ13" s="383"/>
      <c r="DA13" s="384"/>
      <c r="DB13" s="382">
        <v>9.3000000000000007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150383</v>
      </c>
      <c r="S14" s="467"/>
      <c r="T14" s="467"/>
      <c r="U14" s="467"/>
      <c r="V14" s="468"/>
      <c r="W14" s="375"/>
      <c r="X14" s="376"/>
      <c r="Y14" s="376"/>
      <c r="Z14" s="376"/>
      <c r="AA14" s="376"/>
      <c r="AB14" s="365"/>
      <c r="AC14" s="469">
        <v>3.5</v>
      </c>
      <c r="AD14" s="470"/>
      <c r="AE14" s="470"/>
      <c r="AF14" s="470"/>
      <c r="AG14" s="471"/>
      <c r="AH14" s="469">
        <v>4.8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84.4</v>
      </c>
      <c r="CU14" s="481"/>
      <c r="CV14" s="481"/>
      <c r="CW14" s="481"/>
      <c r="CX14" s="481"/>
      <c r="CY14" s="481"/>
      <c r="CZ14" s="481"/>
      <c r="DA14" s="482"/>
      <c r="DB14" s="480">
        <v>89.4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149164</v>
      </c>
      <c r="S15" s="467"/>
      <c r="T15" s="467"/>
      <c r="U15" s="467"/>
      <c r="V15" s="468"/>
      <c r="W15" s="401" t="s">
        <v>132</v>
      </c>
      <c r="X15" s="402"/>
      <c r="Y15" s="402"/>
      <c r="Z15" s="402"/>
      <c r="AA15" s="402"/>
      <c r="AB15" s="392"/>
      <c r="AC15" s="436">
        <v>21019</v>
      </c>
      <c r="AD15" s="437"/>
      <c r="AE15" s="437"/>
      <c r="AF15" s="437"/>
      <c r="AG15" s="476"/>
      <c r="AH15" s="436">
        <v>22649</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20170097</v>
      </c>
      <c r="BO15" s="349"/>
      <c r="BP15" s="349"/>
      <c r="BQ15" s="349"/>
      <c r="BR15" s="349"/>
      <c r="BS15" s="349"/>
      <c r="BT15" s="349"/>
      <c r="BU15" s="350"/>
      <c r="BV15" s="348">
        <v>20386212</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31.7</v>
      </c>
      <c r="AD16" s="470"/>
      <c r="AE16" s="470"/>
      <c r="AF16" s="470"/>
      <c r="AG16" s="471"/>
      <c r="AH16" s="469">
        <v>30.7</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24684579</v>
      </c>
      <c r="BO16" s="386"/>
      <c r="BP16" s="386"/>
      <c r="BQ16" s="386"/>
      <c r="BR16" s="386"/>
      <c r="BS16" s="386"/>
      <c r="BT16" s="386"/>
      <c r="BU16" s="387"/>
      <c r="BV16" s="385">
        <v>24955021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42857</v>
      </c>
      <c r="AD17" s="437"/>
      <c r="AE17" s="437"/>
      <c r="AF17" s="437"/>
      <c r="AG17" s="476"/>
      <c r="AH17" s="436">
        <v>46280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26231508</v>
      </c>
      <c r="BO17" s="386"/>
      <c r="BP17" s="386"/>
      <c r="BQ17" s="386"/>
      <c r="BR17" s="386"/>
      <c r="BS17" s="386"/>
      <c r="BT17" s="386"/>
      <c r="BU17" s="387"/>
      <c r="BV17" s="385">
        <v>26445170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656.32</v>
      </c>
      <c r="M18" s="498"/>
      <c r="N18" s="498"/>
      <c r="O18" s="498"/>
      <c r="P18" s="498"/>
      <c r="Q18" s="498"/>
      <c r="R18" s="499"/>
      <c r="S18" s="499"/>
      <c r="T18" s="499"/>
      <c r="U18" s="499"/>
      <c r="V18" s="500"/>
      <c r="W18" s="403"/>
      <c r="X18" s="404"/>
      <c r="Y18" s="404"/>
      <c r="Z18" s="404"/>
      <c r="AA18" s="404"/>
      <c r="AB18" s="395"/>
      <c r="AC18" s="501">
        <v>64.7</v>
      </c>
      <c r="AD18" s="502"/>
      <c r="AE18" s="502"/>
      <c r="AF18" s="502"/>
      <c r="AG18" s="503"/>
      <c r="AH18" s="501">
        <v>62.8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34303943</v>
      </c>
      <c r="BO18" s="386"/>
      <c r="BP18" s="386"/>
      <c r="BQ18" s="386"/>
      <c r="BR18" s="386"/>
      <c r="BS18" s="386"/>
      <c r="BT18" s="386"/>
      <c r="BU18" s="387"/>
      <c r="BV18" s="385">
        <v>34258213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228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45950651</v>
      </c>
      <c r="BO19" s="386"/>
      <c r="BP19" s="386"/>
      <c r="BQ19" s="386"/>
      <c r="BR19" s="386"/>
      <c r="BS19" s="386"/>
      <c r="BT19" s="386"/>
      <c r="BU19" s="387"/>
      <c r="BV19" s="385">
        <v>43456009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61841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82513731</v>
      </c>
      <c r="BO23" s="386"/>
      <c r="BP23" s="386"/>
      <c r="BQ23" s="386"/>
      <c r="BR23" s="386"/>
      <c r="BS23" s="386"/>
      <c r="BT23" s="386"/>
      <c r="BU23" s="387"/>
      <c r="BV23" s="385">
        <v>79206420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8730</v>
      </c>
      <c r="R24" s="437"/>
      <c r="S24" s="437"/>
      <c r="T24" s="437"/>
      <c r="U24" s="437"/>
      <c r="V24" s="476"/>
      <c r="W24" s="531"/>
      <c r="X24" s="519"/>
      <c r="Y24" s="520"/>
      <c r="Z24" s="435" t="s">
        <v>155</v>
      </c>
      <c r="AA24" s="415"/>
      <c r="AB24" s="415"/>
      <c r="AC24" s="415"/>
      <c r="AD24" s="415"/>
      <c r="AE24" s="415"/>
      <c r="AF24" s="415"/>
      <c r="AG24" s="416"/>
      <c r="AH24" s="436">
        <v>1136</v>
      </c>
      <c r="AI24" s="437"/>
      <c r="AJ24" s="437"/>
      <c r="AK24" s="437"/>
      <c r="AL24" s="476"/>
      <c r="AM24" s="436">
        <v>3704496</v>
      </c>
      <c r="AN24" s="437"/>
      <c r="AO24" s="437"/>
      <c r="AP24" s="437"/>
      <c r="AQ24" s="437"/>
      <c r="AR24" s="476"/>
      <c r="AS24" s="436">
        <v>3261</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47846680</v>
      </c>
      <c r="BO24" s="386"/>
      <c r="BP24" s="386"/>
      <c r="BQ24" s="386"/>
      <c r="BR24" s="386"/>
      <c r="BS24" s="386"/>
      <c r="BT24" s="386"/>
      <c r="BU24" s="387"/>
      <c r="BV24" s="385">
        <v>45892940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7110</v>
      </c>
      <c r="R25" s="437"/>
      <c r="S25" s="437"/>
      <c r="T25" s="437"/>
      <c r="U25" s="437"/>
      <c r="V25" s="476"/>
      <c r="W25" s="531"/>
      <c r="X25" s="519"/>
      <c r="Y25" s="520"/>
      <c r="Z25" s="435" t="s">
        <v>158</v>
      </c>
      <c r="AA25" s="415"/>
      <c r="AB25" s="415"/>
      <c r="AC25" s="415"/>
      <c r="AD25" s="415"/>
      <c r="AE25" s="415"/>
      <c r="AF25" s="415"/>
      <c r="AG25" s="416"/>
      <c r="AH25" s="436">
        <v>198</v>
      </c>
      <c r="AI25" s="437"/>
      <c r="AJ25" s="437"/>
      <c r="AK25" s="437"/>
      <c r="AL25" s="476"/>
      <c r="AM25" s="436">
        <v>585684</v>
      </c>
      <c r="AN25" s="437"/>
      <c r="AO25" s="437"/>
      <c r="AP25" s="437"/>
      <c r="AQ25" s="437"/>
      <c r="AR25" s="476"/>
      <c r="AS25" s="436">
        <v>2958</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20383771</v>
      </c>
      <c r="BO25" s="349"/>
      <c r="BP25" s="349"/>
      <c r="BQ25" s="349"/>
      <c r="BR25" s="349"/>
      <c r="BS25" s="349"/>
      <c r="BT25" s="349"/>
      <c r="BU25" s="350"/>
      <c r="BV25" s="348">
        <v>15530565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6210</v>
      </c>
      <c r="R26" s="437"/>
      <c r="S26" s="437"/>
      <c r="T26" s="437"/>
      <c r="U26" s="437"/>
      <c r="V26" s="476"/>
      <c r="W26" s="531"/>
      <c r="X26" s="519"/>
      <c r="Y26" s="520"/>
      <c r="Z26" s="435" t="s">
        <v>161</v>
      </c>
      <c r="AA26" s="539"/>
      <c r="AB26" s="539"/>
      <c r="AC26" s="539"/>
      <c r="AD26" s="539"/>
      <c r="AE26" s="539"/>
      <c r="AF26" s="539"/>
      <c r="AG26" s="540"/>
      <c r="AH26" s="436">
        <v>28</v>
      </c>
      <c r="AI26" s="437"/>
      <c r="AJ26" s="437"/>
      <c r="AK26" s="437"/>
      <c r="AL26" s="476"/>
      <c r="AM26" s="436">
        <v>88424</v>
      </c>
      <c r="AN26" s="437"/>
      <c r="AO26" s="437"/>
      <c r="AP26" s="437"/>
      <c r="AQ26" s="437"/>
      <c r="AR26" s="476"/>
      <c r="AS26" s="436">
        <v>3158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70000</v>
      </c>
      <c r="BO26" s="386"/>
      <c r="BP26" s="386"/>
      <c r="BQ26" s="386"/>
      <c r="BR26" s="386"/>
      <c r="BS26" s="386"/>
      <c r="BT26" s="386"/>
      <c r="BU26" s="387"/>
      <c r="BV26" s="385">
        <v>30000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5450</v>
      </c>
      <c r="R27" s="437"/>
      <c r="S27" s="437"/>
      <c r="T27" s="437"/>
      <c r="U27" s="437"/>
      <c r="V27" s="476"/>
      <c r="W27" s="531"/>
      <c r="X27" s="519"/>
      <c r="Y27" s="520"/>
      <c r="Z27" s="435" t="s">
        <v>164</v>
      </c>
      <c r="AA27" s="415"/>
      <c r="AB27" s="415"/>
      <c r="AC27" s="415"/>
      <c r="AD27" s="415"/>
      <c r="AE27" s="415"/>
      <c r="AF27" s="415"/>
      <c r="AG27" s="416"/>
      <c r="AH27" s="436">
        <v>36</v>
      </c>
      <c r="AI27" s="437"/>
      <c r="AJ27" s="437"/>
      <c r="AK27" s="437"/>
      <c r="AL27" s="476"/>
      <c r="AM27" s="436">
        <v>125532</v>
      </c>
      <c r="AN27" s="437"/>
      <c r="AO27" s="437"/>
      <c r="AP27" s="437"/>
      <c r="AQ27" s="437"/>
      <c r="AR27" s="476"/>
      <c r="AS27" s="436">
        <v>3487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123</v>
      </c>
      <c r="BO27" s="553"/>
      <c r="BP27" s="553"/>
      <c r="BQ27" s="553"/>
      <c r="BR27" s="553"/>
      <c r="BS27" s="553"/>
      <c r="BT27" s="553"/>
      <c r="BU27" s="554"/>
      <c r="BV27" s="552" t="s">
        <v>123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4750</v>
      </c>
      <c r="R28" s="437"/>
      <c r="S28" s="437"/>
      <c r="T28" s="437"/>
      <c r="U28" s="437"/>
      <c r="V28" s="476"/>
      <c r="W28" s="531"/>
      <c r="X28" s="519"/>
      <c r="Y28" s="520"/>
      <c r="Z28" s="435" t="s">
        <v>167</v>
      </c>
      <c r="AA28" s="415"/>
      <c r="AB28" s="415"/>
      <c r="AC28" s="415"/>
      <c r="AD28" s="415"/>
      <c r="AE28" s="415"/>
      <c r="AF28" s="415"/>
      <c r="AG28" s="416"/>
      <c r="AH28" s="436">
        <v>1</v>
      </c>
      <c r="AI28" s="437"/>
      <c r="AJ28" s="437"/>
      <c r="AK28" s="437"/>
      <c r="AL28" s="476"/>
      <c r="AM28" s="436">
        <v>2807</v>
      </c>
      <c r="AN28" s="437"/>
      <c r="AO28" s="437"/>
      <c r="AP28" s="437"/>
      <c r="AQ28" s="437"/>
      <c r="AR28" s="476"/>
      <c r="AS28" s="436">
        <v>2807</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5409764</v>
      </c>
      <c r="BO28" s="349"/>
      <c r="BP28" s="349"/>
      <c r="BQ28" s="349"/>
      <c r="BR28" s="349"/>
      <c r="BS28" s="349"/>
      <c r="BT28" s="349"/>
      <c r="BU28" s="350"/>
      <c r="BV28" s="348">
        <v>4266863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28</v>
      </c>
      <c r="M29" s="437"/>
      <c r="N29" s="437"/>
      <c r="O29" s="437"/>
      <c r="P29" s="476"/>
      <c r="Q29" s="436">
        <v>4450</v>
      </c>
      <c r="R29" s="437"/>
      <c r="S29" s="437"/>
      <c r="T29" s="437"/>
      <c r="U29" s="437"/>
      <c r="V29" s="476"/>
      <c r="W29" s="531"/>
      <c r="X29" s="519"/>
      <c r="Y29" s="520"/>
      <c r="Z29" s="435" t="s">
        <v>171</v>
      </c>
      <c r="AA29" s="415"/>
      <c r="AB29" s="415"/>
      <c r="AC29" s="415"/>
      <c r="AD29" s="415"/>
      <c r="AE29" s="415"/>
      <c r="AF29" s="415"/>
      <c r="AG29" s="416"/>
      <c r="AH29" s="436">
        <v>1173</v>
      </c>
      <c r="AI29" s="437"/>
      <c r="AJ29" s="437"/>
      <c r="AK29" s="437"/>
      <c r="AL29" s="476"/>
      <c r="AM29" s="436">
        <v>3832835</v>
      </c>
      <c r="AN29" s="437"/>
      <c r="AO29" s="437"/>
      <c r="AP29" s="437"/>
      <c r="AQ29" s="437"/>
      <c r="AR29" s="476"/>
      <c r="AS29" s="436">
        <v>3268</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1273491</v>
      </c>
      <c r="BO29" s="386"/>
      <c r="BP29" s="386"/>
      <c r="BQ29" s="386"/>
      <c r="BR29" s="386"/>
      <c r="BS29" s="386"/>
      <c r="BT29" s="386"/>
      <c r="BU29" s="387"/>
      <c r="BV29" s="385">
        <v>1073062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98.6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6023776</v>
      </c>
      <c r="BO30" s="553"/>
      <c r="BP30" s="553"/>
      <c r="BQ30" s="553"/>
      <c r="BR30" s="553"/>
      <c r="BS30" s="553"/>
      <c r="BT30" s="553"/>
      <c r="BU30" s="554"/>
      <c r="BV30" s="552">
        <v>5293254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13</v>
      </c>
      <c r="BF34" s="564"/>
      <c r="BG34" s="565" t="str">
        <f>IF('各会計、関係団体の財政状況及び健全化判断比率'!B38="","",'各会計、関係団体の財政状況及び健全化判断比率'!B38)</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16</v>
      </c>
      <c r="BX34" s="564"/>
      <c r="BY34" s="565" t="str">
        <f>IF('各会計、関係団体の財政状況及び健全化判断比率'!B68="","",'各会計、関係団体の財政状況及び健全化判断比率'!B68)</f>
        <v>周南地区福祉施設組合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26</v>
      </c>
      <c r="CP34" s="564"/>
      <c r="CQ34" s="565" t="str">
        <f>IF('各会計、関係団体の財政状況及び健全化判断比率'!BS7="","",'各会計、関係団体の財政状況及び健全化判断比率'!BS7)</f>
        <v>大津島巡航</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徳山第6号埋立地清算事業特別会計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国民健康保険鹿野診療所特別会計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IF('各会計、関係団体の財政状況及び健全化判断比率'!B34="","",'各会計、関係団体の財政状況及び健全化判断比率'!B34)</f>
        <v>病院事業会計</v>
      </c>
      <c r="AP35" s="565"/>
      <c r="AQ35" s="565"/>
      <c r="AR35" s="565"/>
      <c r="AS35" s="565"/>
      <c r="AT35" s="565"/>
      <c r="AU35" s="565"/>
      <c r="AV35" s="565"/>
      <c r="AW35" s="565"/>
      <c r="AX35" s="565"/>
      <c r="AY35" s="565"/>
      <c r="AZ35" s="565"/>
      <c r="BA35" s="565"/>
      <c r="BB35" s="565"/>
      <c r="BC35" s="565"/>
      <c r="BD35" s="165"/>
      <c r="BE35" s="564">
        <f t="shared" ref="BE35:BE43" si="1">IF(BG35="","",BE34+1)</f>
        <v>14</v>
      </c>
      <c r="BF35" s="564"/>
      <c r="BG35" s="565" t="str">
        <f>IF('各会計、関係団体の財政状況及び健全化判断比率'!B39="","",'各会計、関係団体の財政状況及び健全化判断比率'!B39)</f>
        <v>地方卸売市場事業特別会計</v>
      </c>
      <c r="BH35" s="565"/>
      <c r="BI35" s="565"/>
      <c r="BJ35" s="565"/>
      <c r="BK35" s="565"/>
      <c r="BL35" s="565"/>
      <c r="BM35" s="565"/>
      <c r="BN35" s="565"/>
      <c r="BO35" s="565"/>
      <c r="BP35" s="565"/>
      <c r="BQ35" s="565"/>
      <c r="BR35" s="565"/>
      <c r="BS35" s="565"/>
      <c r="BT35" s="565"/>
      <c r="BU35" s="565"/>
      <c r="BV35" s="165"/>
      <c r="BW35" s="564">
        <f t="shared" ref="BW35:BW43" si="2">IF(BY35="","",BW34+1)</f>
        <v>17</v>
      </c>
      <c r="BX35" s="564"/>
      <c r="BY35" s="565" t="str">
        <f>IF('各会計、関係団体の財政状況及び健全化判断比率'!B69="","",'各会計、関係団体の財政状況及び健全化判断比率'!B69)</f>
        <v>玖西環境衛生組合
（一般会計）</v>
      </c>
      <c r="BZ35" s="565"/>
      <c r="CA35" s="565"/>
      <c r="CB35" s="565"/>
      <c r="CC35" s="565"/>
      <c r="CD35" s="565"/>
      <c r="CE35" s="565"/>
      <c r="CF35" s="565"/>
      <c r="CG35" s="565"/>
      <c r="CH35" s="565"/>
      <c r="CI35" s="565"/>
      <c r="CJ35" s="565"/>
      <c r="CK35" s="565"/>
      <c r="CL35" s="565"/>
      <c r="CM35" s="565"/>
      <c r="CN35" s="165"/>
      <c r="CO35" s="564">
        <f t="shared" ref="CO35:CO43" si="3">IF(CQ35="","",CO34+1)</f>
        <v>27</v>
      </c>
      <c r="CP35" s="564"/>
      <c r="CQ35" s="565" t="str">
        <f>IF('各会計、関係団体の財政状況及び健全化判断比率'!BS8="","",'各会計、関係団体の財政状況及び健全化判断比率'!BS8)</f>
        <v>周南市体育協会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10</v>
      </c>
      <c r="AN36" s="564"/>
      <c r="AO36" s="565" t="str">
        <f>IF('各会計、関係団体の財政状況及び健全化判断比率'!B35="","",'各会計、関係団体の財政状況及び健全化判断比率'!B35)</f>
        <v>介護老人保健施設事業会計</v>
      </c>
      <c r="AP36" s="565"/>
      <c r="AQ36" s="565"/>
      <c r="AR36" s="565"/>
      <c r="AS36" s="565"/>
      <c r="AT36" s="565"/>
      <c r="AU36" s="565"/>
      <c r="AV36" s="565"/>
      <c r="AW36" s="565"/>
      <c r="AX36" s="565"/>
      <c r="AY36" s="565"/>
      <c r="AZ36" s="565"/>
      <c r="BA36" s="565"/>
      <c r="BB36" s="565"/>
      <c r="BC36" s="565"/>
      <c r="BD36" s="165"/>
      <c r="BE36" s="564">
        <f t="shared" si="1"/>
        <v>15</v>
      </c>
      <c r="BF36" s="564"/>
      <c r="BG36" s="565" t="str">
        <f>IF('各会計、関係団体の財政状況及び健全化判断比率'!B40="","",'各会計、関係団体の財政状況及び健全化判断比率'!B40)</f>
        <v>国民宿舎特別会計</v>
      </c>
      <c r="BH36" s="565"/>
      <c r="BI36" s="565"/>
      <c r="BJ36" s="565"/>
      <c r="BK36" s="565"/>
      <c r="BL36" s="565"/>
      <c r="BM36" s="565"/>
      <c r="BN36" s="565"/>
      <c r="BO36" s="565"/>
      <c r="BP36" s="565"/>
      <c r="BQ36" s="565"/>
      <c r="BR36" s="565"/>
      <c r="BS36" s="565"/>
      <c r="BT36" s="565"/>
      <c r="BU36" s="565"/>
      <c r="BV36" s="165"/>
      <c r="BW36" s="564">
        <f t="shared" si="2"/>
        <v>18</v>
      </c>
      <c r="BX36" s="564"/>
      <c r="BY36" s="565" t="str">
        <f>IF('各会計、関係団体の財政状況及び健全化判断比率'!B70="","",'各会計、関係団体の財政状況及び健全化判断比率'!B70)</f>
        <v>周南地区衛生施設組合
（一般会計）</v>
      </c>
      <c r="BZ36" s="565"/>
      <c r="CA36" s="565"/>
      <c r="CB36" s="565"/>
      <c r="CC36" s="565"/>
      <c r="CD36" s="565"/>
      <c r="CE36" s="565"/>
      <c r="CF36" s="565"/>
      <c r="CG36" s="565"/>
      <c r="CH36" s="565"/>
      <c r="CI36" s="565"/>
      <c r="CJ36" s="565"/>
      <c r="CK36" s="565"/>
      <c r="CL36" s="565"/>
      <c r="CM36" s="565"/>
      <c r="CN36" s="165"/>
      <c r="CO36" s="564">
        <f t="shared" si="3"/>
        <v>28</v>
      </c>
      <c r="CP36" s="564"/>
      <c r="CQ36" s="565" t="str">
        <f>IF('各会計、関係団体の財政状況及び健全化判断比率'!BS9="","",'各会計、関係団体の財政状況及び健全化判断比率'!BS9)</f>
        <v>徳山地区漁業振興基金協会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介護保険特別会計</v>
      </c>
      <c r="X37" s="565"/>
      <c r="Y37" s="565"/>
      <c r="Z37" s="565"/>
      <c r="AA37" s="565"/>
      <c r="AB37" s="565"/>
      <c r="AC37" s="565"/>
      <c r="AD37" s="565"/>
      <c r="AE37" s="565"/>
      <c r="AF37" s="565"/>
      <c r="AG37" s="565"/>
      <c r="AH37" s="565"/>
      <c r="AI37" s="565"/>
      <c r="AJ37" s="565"/>
      <c r="AK37" s="565"/>
      <c r="AL37" s="165"/>
      <c r="AM37" s="564">
        <f t="shared" si="0"/>
        <v>11</v>
      </c>
      <c r="AN37" s="564"/>
      <c r="AO37" s="565" t="str">
        <f>IF('各会計、関係団体の財政状況及び健全化判断比率'!B36="","",'各会計、関係団体の財政状況及び健全化判断比率'!B36)</f>
        <v>徳山モーターボート競走事業会計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19</v>
      </c>
      <c r="BX37" s="564"/>
      <c r="BY37" s="565" t="str">
        <f>IF('各会計、関係団体の財政状況及び健全化判断比率'!B71="","",'各会計、関係団体の財政状況及び健全化判断比率'!B71)</f>
        <v>光地区消防組合
（一般会計）</v>
      </c>
      <c r="BZ37" s="565"/>
      <c r="CA37" s="565"/>
      <c r="CB37" s="565"/>
      <c r="CC37" s="565"/>
      <c r="CD37" s="565"/>
      <c r="CE37" s="565"/>
      <c r="CF37" s="565"/>
      <c r="CG37" s="565"/>
      <c r="CH37" s="565"/>
      <c r="CI37" s="565"/>
      <c r="CJ37" s="565"/>
      <c r="CK37" s="565"/>
      <c r="CL37" s="565"/>
      <c r="CM37" s="565"/>
      <c r="CN37" s="165"/>
      <c r="CO37" s="564">
        <f t="shared" si="3"/>
        <v>29</v>
      </c>
      <c r="CP37" s="564"/>
      <c r="CQ37" s="565" t="str">
        <f>IF('各会計、関係団体の財政状況及び健全化判断比率'!BS10="","",'各会計、関係団体の財政状況及び健全化判断比率'!BS10)</f>
        <v>周南市文化振興財団</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駐車場事業特別会計</v>
      </c>
      <c r="X38" s="565"/>
      <c r="Y38" s="565"/>
      <c r="Z38" s="565"/>
      <c r="AA38" s="565"/>
      <c r="AB38" s="565"/>
      <c r="AC38" s="565"/>
      <c r="AD38" s="565"/>
      <c r="AE38" s="565"/>
      <c r="AF38" s="565"/>
      <c r="AG38" s="565"/>
      <c r="AH38" s="565"/>
      <c r="AI38" s="565"/>
      <c r="AJ38" s="565"/>
      <c r="AK38" s="565"/>
      <c r="AL38" s="165"/>
      <c r="AM38" s="564">
        <f t="shared" si="0"/>
        <v>12</v>
      </c>
      <c r="AN38" s="564"/>
      <c r="AO38" s="565" t="str">
        <f>IF('各会計、関係団体の財政状況及び健全化判断比率'!B37="","",'各会計、関係団体の財政状況及び健全化判断比率'!B37)</f>
        <v>下水道事業会計</v>
      </c>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20</v>
      </c>
      <c r="BX38" s="564"/>
      <c r="BY38" s="565" t="str">
        <f>IF('各会計、関係団体の財政状況及び健全化判断比率'!B72="","",'各会計、関係団体の財政状況及び健全化判断比率'!B72)</f>
        <v>周陽環境整備組合
（一般会計）</v>
      </c>
      <c r="BZ38" s="565"/>
      <c r="CA38" s="565"/>
      <c r="CB38" s="565"/>
      <c r="CC38" s="565"/>
      <c r="CD38" s="565"/>
      <c r="CE38" s="565"/>
      <c r="CF38" s="565"/>
      <c r="CG38" s="565"/>
      <c r="CH38" s="565"/>
      <c r="CI38" s="565"/>
      <c r="CJ38" s="565"/>
      <c r="CK38" s="565"/>
      <c r="CL38" s="565"/>
      <c r="CM38" s="565"/>
      <c r="CN38" s="165"/>
      <c r="CO38" s="564">
        <f t="shared" si="3"/>
        <v>30</v>
      </c>
      <c r="CP38" s="564"/>
      <c r="CQ38" s="565" t="str">
        <f>IF('各会計、関係団体の財政状況及び健全化判断比率'!BS11="","",'各会計、関係団体の財政状況及び健全化判断比率'!BS11)</f>
        <v>徳山青果精算</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21</v>
      </c>
      <c r="BX39" s="564"/>
      <c r="BY39" s="565" t="str">
        <f>IF('各会計、関係団体の財政状況及び健全化判断比率'!B73="","",'各会計、関係団体の財政状況及び健全化判断比率'!B73)</f>
        <v>山口県市町総合事務組合
（一般会計）</v>
      </c>
      <c r="BZ39" s="565"/>
      <c r="CA39" s="565"/>
      <c r="CB39" s="565"/>
      <c r="CC39" s="565"/>
      <c r="CD39" s="565"/>
      <c r="CE39" s="565"/>
      <c r="CF39" s="565"/>
      <c r="CG39" s="565"/>
      <c r="CH39" s="565"/>
      <c r="CI39" s="565"/>
      <c r="CJ39" s="565"/>
      <c r="CK39" s="565"/>
      <c r="CL39" s="565"/>
      <c r="CM39" s="565"/>
      <c r="CN39" s="165"/>
      <c r="CO39" s="564">
        <f t="shared" si="3"/>
        <v>31</v>
      </c>
      <c r="CP39" s="564"/>
      <c r="CQ39" s="565" t="str">
        <f>IF('各会計、関係団体の財政状況及び健全化判断比率'!BS12="","",'各会計、関係団体の財政状況及び健全化判断比率'!BS12)</f>
        <v>周南市都市開発事業団</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22</v>
      </c>
      <c r="BX40" s="564"/>
      <c r="BY40" s="565" t="str">
        <f>IF('各会計、関係団体の財政状況及び健全化判断比率'!B74="","",'各会計、関係団体の財政状況及び健全化判断比率'!B74)</f>
        <v>山口県市町総合事務組合
（山口県自治会館管理特別会計）</v>
      </c>
      <c r="BZ40" s="565"/>
      <c r="CA40" s="565"/>
      <c r="CB40" s="565"/>
      <c r="CC40" s="565"/>
      <c r="CD40" s="565"/>
      <c r="CE40" s="565"/>
      <c r="CF40" s="565"/>
      <c r="CG40" s="565"/>
      <c r="CH40" s="565"/>
      <c r="CI40" s="565"/>
      <c r="CJ40" s="565"/>
      <c r="CK40" s="565"/>
      <c r="CL40" s="565"/>
      <c r="CM40" s="565"/>
      <c r="CN40" s="165"/>
      <c r="CO40" s="564">
        <f t="shared" si="3"/>
        <v>32</v>
      </c>
      <c r="CP40" s="564"/>
      <c r="CQ40" s="565" t="str">
        <f>IF('各会計、関係団体の財政状況及び健全化判断比率'!BS13="","",'各会計、関係団体の財政状況及び健全化判断比率'!BS13)</f>
        <v>周南市ふるさと振興財団</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23</v>
      </c>
      <c r="BX41" s="564"/>
      <c r="BY41" s="565" t="str">
        <f>IF('各会計、関係団体の財政状況及び健全化判断比率'!B75="","",'各会計、関係団体の財政状況及び健全化判断比率'!B75)</f>
        <v>山口県後期高齢者医療広域連合
（一般会計）</v>
      </c>
      <c r="BZ41" s="565"/>
      <c r="CA41" s="565"/>
      <c r="CB41" s="565"/>
      <c r="CC41" s="565"/>
      <c r="CD41" s="565"/>
      <c r="CE41" s="565"/>
      <c r="CF41" s="565"/>
      <c r="CG41" s="565"/>
      <c r="CH41" s="565"/>
      <c r="CI41" s="565"/>
      <c r="CJ41" s="565"/>
      <c r="CK41" s="565"/>
      <c r="CL41" s="565"/>
      <c r="CM41" s="565"/>
      <c r="CN41" s="165"/>
      <c r="CO41" s="564">
        <f t="shared" si="3"/>
        <v>33</v>
      </c>
      <c r="CP41" s="564"/>
      <c r="CQ41" s="565" t="str">
        <f>IF('各会計、関係団体の財政状況及び健全化判断比率'!BS14="","",'各会計、関係団体の財政状況及び健全化判断比率'!BS14)</f>
        <v>周南市医療公社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24</v>
      </c>
      <c r="BX42" s="564"/>
      <c r="BY42" s="565" t="str">
        <f>IF('各会計、関係団体の財政状況及び健全化判断比率'!B76="","",'各会計、関係団体の財政状況及び健全化判断比率'!B76)</f>
        <v>山口県後期高齢者医療広域連合
（後期高齢者医療特別会計）</v>
      </c>
      <c r="BZ42" s="565"/>
      <c r="CA42" s="565"/>
      <c r="CB42" s="565"/>
      <c r="CC42" s="565"/>
      <c r="CD42" s="565"/>
      <c r="CE42" s="565"/>
      <c r="CF42" s="565"/>
      <c r="CG42" s="565"/>
      <c r="CH42" s="565"/>
      <c r="CI42" s="565"/>
      <c r="CJ42" s="565"/>
      <c r="CK42" s="565"/>
      <c r="CL42" s="565"/>
      <c r="CM42" s="565"/>
      <c r="CN42" s="165"/>
      <c r="CO42" s="564">
        <f t="shared" si="3"/>
        <v>34</v>
      </c>
      <c r="CP42" s="564"/>
      <c r="CQ42" s="565" t="str">
        <f>IF('各会計、関係団体の財政状況及び健全化判断比率'!BS15="","",'各会計、関係団体の財政状況及び健全化判断比率'!BS15)</f>
        <v>かの高原開発</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25</v>
      </c>
      <c r="BX43" s="564"/>
      <c r="BY43" s="565" t="str">
        <f>IF('各会計、関係団体の財政状況及び健全化判断比率'!B77="","",'各会計、関係団体の財政状況及び健全化判断比率'!B77)</f>
        <v>周南地区食肉ｾﾝﾀｰ組合
（一般会計）</v>
      </c>
      <c r="BZ43" s="565"/>
      <c r="CA43" s="565"/>
      <c r="CB43" s="565"/>
      <c r="CC43" s="565"/>
      <c r="CD43" s="565"/>
      <c r="CE43" s="565"/>
      <c r="CF43" s="565"/>
      <c r="CG43" s="565"/>
      <c r="CH43" s="565"/>
      <c r="CI43" s="565"/>
      <c r="CJ43" s="565"/>
      <c r="CK43" s="565"/>
      <c r="CL43" s="565"/>
      <c r="CM43" s="565"/>
      <c r="CN43" s="165"/>
      <c r="CO43" s="564">
        <f t="shared" si="3"/>
        <v>35</v>
      </c>
      <c r="CP43" s="564"/>
      <c r="CQ43" s="565" t="str">
        <f>IF('各会計、関係団体の財政状況及び健全化判断比率'!BS16="","",'各会計、関係団体の財政状況及び健全化判断比率'!BS16)</f>
        <v>周南地域地場産業振興センター</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8" sqref="B8:Q8"/>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25570666</v>
      </c>
      <c r="S5" s="581"/>
      <c r="T5" s="581"/>
      <c r="U5" s="581"/>
      <c r="V5" s="581"/>
      <c r="W5" s="581"/>
      <c r="X5" s="581"/>
      <c r="Y5" s="582"/>
      <c r="Z5" s="583">
        <v>37.799999999999997</v>
      </c>
      <c r="AA5" s="583"/>
      <c r="AB5" s="583"/>
      <c r="AC5" s="583"/>
      <c r="AD5" s="584">
        <v>24462196</v>
      </c>
      <c r="AE5" s="584"/>
      <c r="AF5" s="584"/>
      <c r="AG5" s="584"/>
      <c r="AH5" s="584"/>
      <c r="AI5" s="584"/>
      <c r="AJ5" s="584"/>
      <c r="AK5" s="584"/>
      <c r="AL5" s="585">
        <v>70.7</v>
      </c>
      <c r="AM5" s="586"/>
      <c r="AN5" s="586"/>
      <c r="AO5" s="587"/>
      <c r="AP5" s="577" t="s">
        <v>209</v>
      </c>
      <c r="AQ5" s="578"/>
      <c r="AR5" s="578"/>
      <c r="AS5" s="578"/>
      <c r="AT5" s="578"/>
      <c r="AU5" s="578"/>
      <c r="AV5" s="578"/>
      <c r="AW5" s="578"/>
      <c r="AX5" s="578"/>
      <c r="AY5" s="578"/>
      <c r="AZ5" s="578"/>
      <c r="BA5" s="578"/>
      <c r="BB5" s="578"/>
      <c r="BC5" s="578"/>
      <c r="BD5" s="578"/>
      <c r="BE5" s="578"/>
      <c r="BF5" s="579"/>
      <c r="BG5" s="591">
        <v>24460153</v>
      </c>
      <c r="BH5" s="592"/>
      <c r="BI5" s="592"/>
      <c r="BJ5" s="592"/>
      <c r="BK5" s="592"/>
      <c r="BL5" s="592"/>
      <c r="BM5" s="592"/>
      <c r="BN5" s="593"/>
      <c r="BO5" s="594">
        <v>95.7</v>
      </c>
      <c r="BP5" s="594"/>
      <c r="BQ5" s="594"/>
      <c r="BR5" s="594"/>
      <c r="BS5" s="595">
        <v>361735</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580069</v>
      </c>
      <c r="S6" s="592"/>
      <c r="T6" s="592"/>
      <c r="U6" s="592"/>
      <c r="V6" s="592"/>
      <c r="W6" s="592"/>
      <c r="X6" s="592"/>
      <c r="Y6" s="593"/>
      <c r="Z6" s="594">
        <v>0.9</v>
      </c>
      <c r="AA6" s="594"/>
      <c r="AB6" s="594"/>
      <c r="AC6" s="594"/>
      <c r="AD6" s="595">
        <v>580069</v>
      </c>
      <c r="AE6" s="595"/>
      <c r="AF6" s="595"/>
      <c r="AG6" s="595"/>
      <c r="AH6" s="595"/>
      <c r="AI6" s="595"/>
      <c r="AJ6" s="595"/>
      <c r="AK6" s="595"/>
      <c r="AL6" s="596">
        <v>1.7</v>
      </c>
      <c r="AM6" s="597"/>
      <c r="AN6" s="597"/>
      <c r="AO6" s="598"/>
      <c r="AP6" s="588" t="s">
        <v>214</v>
      </c>
      <c r="AQ6" s="589"/>
      <c r="AR6" s="589"/>
      <c r="AS6" s="589"/>
      <c r="AT6" s="589"/>
      <c r="AU6" s="589"/>
      <c r="AV6" s="589"/>
      <c r="AW6" s="589"/>
      <c r="AX6" s="589"/>
      <c r="AY6" s="589"/>
      <c r="AZ6" s="589"/>
      <c r="BA6" s="589"/>
      <c r="BB6" s="589"/>
      <c r="BC6" s="589"/>
      <c r="BD6" s="589"/>
      <c r="BE6" s="589"/>
      <c r="BF6" s="590"/>
      <c r="BG6" s="591">
        <v>24460153</v>
      </c>
      <c r="BH6" s="592"/>
      <c r="BI6" s="592"/>
      <c r="BJ6" s="592"/>
      <c r="BK6" s="592"/>
      <c r="BL6" s="592"/>
      <c r="BM6" s="592"/>
      <c r="BN6" s="593"/>
      <c r="BO6" s="594">
        <v>95.7</v>
      </c>
      <c r="BP6" s="594"/>
      <c r="BQ6" s="594"/>
      <c r="BR6" s="594"/>
      <c r="BS6" s="595">
        <v>361735</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408653</v>
      </c>
      <c r="CS6" s="592"/>
      <c r="CT6" s="592"/>
      <c r="CU6" s="592"/>
      <c r="CV6" s="592"/>
      <c r="CW6" s="592"/>
      <c r="CX6" s="592"/>
      <c r="CY6" s="593"/>
      <c r="CZ6" s="594">
        <v>0.6</v>
      </c>
      <c r="DA6" s="594"/>
      <c r="DB6" s="594"/>
      <c r="DC6" s="594"/>
      <c r="DD6" s="600" t="s">
        <v>216</v>
      </c>
      <c r="DE6" s="592"/>
      <c r="DF6" s="592"/>
      <c r="DG6" s="592"/>
      <c r="DH6" s="592"/>
      <c r="DI6" s="592"/>
      <c r="DJ6" s="592"/>
      <c r="DK6" s="592"/>
      <c r="DL6" s="592"/>
      <c r="DM6" s="592"/>
      <c r="DN6" s="592"/>
      <c r="DO6" s="592"/>
      <c r="DP6" s="593"/>
      <c r="DQ6" s="600">
        <v>408652</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58973</v>
      </c>
      <c r="S7" s="592"/>
      <c r="T7" s="592"/>
      <c r="U7" s="592"/>
      <c r="V7" s="592"/>
      <c r="W7" s="592"/>
      <c r="X7" s="592"/>
      <c r="Y7" s="593"/>
      <c r="Z7" s="594">
        <v>0.1</v>
      </c>
      <c r="AA7" s="594"/>
      <c r="AB7" s="594"/>
      <c r="AC7" s="594"/>
      <c r="AD7" s="595">
        <v>58973</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10233722</v>
      </c>
      <c r="BH7" s="592"/>
      <c r="BI7" s="592"/>
      <c r="BJ7" s="592"/>
      <c r="BK7" s="592"/>
      <c r="BL7" s="592"/>
      <c r="BM7" s="592"/>
      <c r="BN7" s="593"/>
      <c r="BO7" s="594">
        <v>40</v>
      </c>
      <c r="BP7" s="594"/>
      <c r="BQ7" s="594"/>
      <c r="BR7" s="594"/>
      <c r="BS7" s="595">
        <v>361735</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9218795</v>
      </c>
      <c r="CS7" s="592"/>
      <c r="CT7" s="592"/>
      <c r="CU7" s="592"/>
      <c r="CV7" s="592"/>
      <c r="CW7" s="592"/>
      <c r="CX7" s="592"/>
      <c r="CY7" s="593"/>
      <c r="CZ7" s="594">
        <v>14.1</v>
      </c>
      <c r="DA7" s="594"/>
      <c r="DB7" s="594"/>
      <c r="DC7" s="594"/>
      <c r="DD7" s="600">
        <v>132604</v>
      </c>
      <c r="DE7" s="592"/>
      <c r="DF7" s="592"/>
      <c r="DG7" s="592"/>
      <c r="DH7" s="592"/>
      <c r="DI7" s="592"/>
      <c r="DJ7" s="592"/>
      <c r="DK7" s="592"/>
      <c r="DL7" s="592"/>
      <c r="DM7" s="592"/>
      <c r="DN7" s="592"/>
      <c r="DO7" s="592"/>
      <c r="DP7" s="593"/>
      <c r="DQ7" s="600">
        <v>8214358</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86552</v>
      </c>
      <c r="S8" s="592"/>
      <c r="T8" s="592"/>
      <c r="U8" s="592"/>
      <c r="V8" s="592"/>
      <c r="W8" s="592"/>
      <c r="X8" s="592"/>
      <c r="Y8" s="593"/>
      <c r="Z8" s="594">
        <v>0.1</v>
      </c>
      <c r="AA8" s="594"/>
      <c r="AB8" s="594"/>
      <c r="AC8" s="594"/>
      <c r="AD8" s="595">
        <v>86552</v>
      </c>
      <c r="AE8" s="595"/>
      <c r="AF8" s="595"/>
      <c r="AG8" s="595"/>
      <c r="AH8" s="595"/>
      <c r="AI8" s="595"/>
      <c r="AJ8" s="595"/>
      <c r="AK8" s="595"/>
      <c r="AL8" s="596">
        <v>0.3</v>
      </c>
      <c r="AM8" s="597"/>
      <c r="AN8" s="597"/>
      <c r="AO8" s="598"/>
      <c r="AP8" s="588" t="s">
        <v>221</v>
      </c>
      <c r="AQ8" s="589"/>
      <c r="AR8" s="589"/>
      <c r="AS8" s="589"/>
      <c r="AT8" s="589"/>
      <c r="AU8" s="589"/>
      <c r="AV8" s="589"/>
      <c r="AW8" s="589"/>
      <c r="AX8" s="589"/>
      <c r="AY8" s="589"/>
      <c r="AZ8" s="589"/>
      <c r="BA8" s="589"/>
      <c r="BB8" s="589"/>
      <c r="BC8" s="589"/>
      <c r="BD8" s="589"/>
      <c r="BE8" s="589"/>
      <c r="BF8" s="590"/>
      <c r="BG8" s="591">
        <v>208993</v>
      </c>
      <c r="BH8" s="592"/>
      <c r="BI8" s="592"/>
      <c r="BJ8" s="592"/>
      <c r="BK8" s="592"/>
      <c r="BL8" s="592"/>
      <c r="BM8" s="592"/>
      <c r="BN8" s="593"/>
      <c r="BO8" s="594">
        <v>0.8</v>
      </c>
      <c r="BP8" s="594"/>
      <c r="BQ8" s="594"/>
      <c r="BR8" s="594"/>
      <c r="BS8" s="600" t="s">
        <v>114</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18272387</v>
      </c>
      <c r="CS8" s="592"/>
      <c r="CT8" s="592"/>
      <c r="CU8" s="592"/>
      <c r="CV8" s="592"/>
      <c r="CW8" s="592"/>
      <c r="CX8" s="592"/>
      <c r="CY8" s="593"/>
      <c r="CZ8" s="594">
        <v>28</v>
      </c>
      <c r="DA8" s="594"/>
      <c r="DB8" s="594"/>
      <c r="DC8" s="594"/>
      <c r="DD8" s="600">
        <v>129469</v>
      </c>
      <c r="DE8" s="592"/>
      <c r="DF8" s="592"/>
      <c r="DG8" s="592"/>
      <c r="DH8" s="592"/>
      <c r="DI8" s="592"/>
      <c r="DJ8" s="592"/>
      <c r="DK8" s="592"/>
      <c r="DL8" s="592"/>
      <c r="DM8" s="592"/>
      <c r="DN8" s="592"/>
      <c r="DO8" s="592"/>
      <c r="DP8" s="593"/>
      <c r="DQ8" s="600">
        <v>9318985</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119555</v>
      </c>
      <c r="S9" s="592"/>
      <c r="T9" s="592"/>
      <c r="U9" s="592"/>
      <c r="V9" s="592"/>
      <c r="W9" s="592"/>
      <c r="X9" s="592"/>
      <c r="Y9" s="593"/>
      <c r="Z9" s="594">
        <v>0.2</v>
      </c>
      <c r="AA9" s="594"/>
      <c r="AB9" s="594"/>
      <c r="AC9" s="594"/>
      <c r="AD9" s="595">
        <v>119555</v>
      </c>
      <c r="AE9" s="595"/>
      <c r="AF9" s="595"/>
      <c r="AG9" s="595"/>
      <c r="AH9" s="595"/>
      <c r="AI9" s="595"/>
      <c r="AJ9" s="595"/>
      <c r="AK9" s="595"/>
      <c r="AL9" s="596">
        <v>0.3</v>
      </c>
      <c r="AM9" s="597"/>
      <c r="AN9" s="597"/>
      <c r="AO9" s="598"/>
      <c r="AP9" s="588" t="s">
        <v>224</v>
      </c>
      <c r="AQ9" s="589"/>
      <c r="AR9" s="589"/>
      <c r="AS9" s="589"/>
      <c r="AT9" s="589"/>
      <c r="AU9" s="589"/>
      <c r="AV9" s="589"/>
      <c r="AW9" s="589"/>
      <c r="AX9" s="589"/>
      <c r="AY9" s="589"/>
      <c r="AZ9" s="589"/>
      <c r="BA9" s="589"/>
      <c r="BB9" s="589"/>
      <c r="BC9" s="589"/>
      <c r="BD9" s="589"/>
      <c r="BE9" s="589"/>
      <c r="BF9" s="590"/>
      <c r="BG9" s="591">
        <v>7336268</v>
      </c>
      <c r="BH9" s="592"/>
      <c r="BI9" s="592"/>
      <c r="BJ9" s="592"/>
      <c r="BK9" s="592"/>
      <c r="BL9" s="592"/>
      <c r="BM9" s="592"/>
      <c r="BN9" s="593"/>
      <c r="BO9" s="594">
        <v>28.7</v>
      </c>
      <c r="BP9" s="594"/>
      <c r="BQ9" s="594"/>
      <c r="BR9" s="594"/>
      <c r="BS9" s="600" t="s">
        <v>114</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5301120</v>
      </c>
      <c r="CS9" s="592"/>
      <c r="CT9" s="592"/>
      <c r="CU9" s="592"/>
      <c r="CV9" s="592"/>
      <c r="CW9" s="592"/>
      <c r="CX9" s="592"/>
      <c r="CY9" s="593"/>
      <c r="CZ9" s="594">
        <v>8.1</v>
      </c>
      <c r="DA9" s="594"/>
      <c r="DB9" s="594"/>
      <c r="DC9" s="594"/>
      <c r="DD9" s="600">
        <v>350758</v>
      </c>
      <c r="DE9" s="592"/>
      <c r="DF9" s="592"/>
      <c r="DG9" s="592"/>
      <c r="DH9" s="592"/>
      <c r="DI9" s="592"/>
      <c r="DJ9" s="592"/>
      <c r="DK9" s="592"/>
      <c r="DL9" s="592"/>
      <c r="DM9" s="592"/>
      <c r="DN9" s="592"/>
      <c r="DO9" s="592"/>
      <c r="DP9" s="593"/>
      <c r="DQ9" s="600">
        <v>4705565</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1439310</v>
      </c>
      <c r="S10" s="592"/>
      <c r="T10" s="592"/>
      <c r="U10" s="592"/>
      <c r="V10" s="592"/>
      <c r="W10" s="592"/>
      <c r="X10" s="592"/>
      <c r="Y10" s="593"/>
      <c r="Z10" s="594">
        <v>2.1</v>
      </c>
      <c r="AA10" s="594"/>
      <c r="AB10" s="594"/>
      <c r="AC10" s="594"/>
      <c r="AD10" s="595">
        <v>1439310</v>
      </c>
      <c r="AE10" s="595"/>
      <c r="AF10" s="595"/>
      <c r="AG10" s="595"/>
      <c r="AH10" s="595"/>
      <c r="AI10" s="595"/>
      <c r="AJ10" s="595"/>
      <c r="AK10" s="595"/>
      <c r="AL10" s="596">
        <v>4.2</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479264</v>
      </c>
      <c r="BH10" s="592"/>
      <c r="BI10" s="592"/>
      <c r="BJ10" s="592"/>
      <c r="BK10" s="592"/>
      <c r="BL10" s="592"/>
      <c r="BM10" s="592"/>
      <c r="BN10" s="593"/>
      <c r="BO10" s="594">
        <v>1.9</v>
      </c>
      <c r="BP10" s="594"/>
      <c r="BQ10" s="594"/>
      <c r="BR10" s="594"/>
      <c r="BS10" s="600" t="s">
        <v>114</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125823</v>
      </c>
      <c r="CS10" s="592"/>
      <c r="CT10" s="592"/>
      <c r="CU10" s="592"/>
      <c r="CV10" s="592"/>
      <c r="CW10" s="592"/>
      <c r="CX10" s="592"/>
      <c r="CY10" s="593"/>
      <c r="CZ10" s="594">
        <v>0.2</v>
      </c>
      <c r="DA10" s="594"/>
      <c r="DB10" s="594"/>
      <c r="DC10" s="594"/>
      <c r="DD10" s="600" t="s">
        <v>114</v>
      </c>
      <c r="DE10" s="592"/>
      <c r="DF10" s="592"/>
      <c r="DG10" s="592"/>
      <c r="DH10" s="592"/>
      <c r="DI10" s="592"/>
      <c r="DJ10" s="592"/>
      <c r="DK10" s="592"/>
      <c r="DL10" s="592"/>
      <c r="DM10" s="592"/>
      <c r="DN10" s="592"/>
      <c r="DO10" s="592"/>
      <c r="DP10" s="593"/>
      <c r="DQ10" s="600">
        <v>45057</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69149</v>
      </c>
      <c r="S11" s="592"/>
      <c r="T11" s="592"/>
      <c r="U11" s="592"/>
      <c r="V11" s="592"/>
      <c r="W11" s="592"/>
      <c r="X11" s="592"/>
      <c r="Y11" s="593"/>
      <c r="Z11" s="594">
        <v>0.1</v>
      </c>
      <c r="AA11" s="594"/>
      <c r="AB11" s="594"/>
      <c r="AC11" s="594"/>
      <c r="AD11" s="595">
        <v>69149</v>
      </c>
      <c r="AE11" s="595"/>
      <c r="AF11" s="595"/>
      <c r="AG11" s="595"/>
      <c r="AH11" s="595"/>
      <c r="AI11" s="595"/>
      <c r="AJ11" s="595"/>
      <c r="AK11" s="595"/>
      <c r="AL11" s="596">
        <v>0.2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2209197</v>
      </c>
      <c r="BH11" s="592"/>
      <c r="BI11" s="592"/>
      <c r="BJ11" s="592"/>
      <c r="BK11" s="592"/>
      <c r="BL11" s="592"/>
      <c r="BM11" s="592"/>
      <c r="BN11" s="593"/>
      <c r="BO11" s="594">
        <v>8.6</v>
      </c>
      <c r="BP11" s="594"/>
      <c r="BQ11" s="594"/>
      <c r="BR11" s="594"/>
      <c r="BS11" s="600">
        <v>361735</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2078606</v>
      </c>
      <c r="CS11" s="592"/>
      <c r="CT11" s="592"/>
      <c r="CU11" s="592"/>
      <c r="CV11" s="592"/>
      <c r="CW11" s="592"/>
      <c r="CX11" s="592"/>
      <c r="CY11" s="593"/>
      <c r="CZ11" s="594">
        <v>3.2</v>
      </c>
      <c r="DA11" s="594"/>
      <c r="DB11" s="594"/>
      <c r="DC11" s="594"/>
      <c r="DD11" s="600">
        <v>1301550</v>
      </c>
      <c r="DE11" s="592"/>
      <c r="DF11" s="592"/>
      <c r="DG11" s="592"/>
      <c r="DH11" s="592"/>
      <c r="DI11" s="592"/>
      <c r="DJ11" s="592"/>
      <c r="DK11" s="592"/>
      <c r="DL11" s="592"/>
      <c r="DM11" s="592"/>
      <c r="DN11" s="592"/>
      <c r="DO11" s="592"/>
      <c r="DP11" s="593"/>
      <c r="DQ11" s="600">
        <v>962450</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114</v>
      </c>
      <c r="S12" s="592"/>
      <c r="T12" s="592"/>
      <c r="U12" s="592"/>
      <c r="V12" s="592"/>
      <c r="W12" s="592"/>
      <c r="X12" s="592"/>
      <c r="Y12" s="593"/>
      <c r="Z12" s="594" t="s">
        <v>114</v>
      </c>
      <c r="AA12" s="594"/>
      <c r="AB12" s="594"/>
      <c r="AC12" s="594"/>
      <c r="AD12" s="595" t="s">
        <v>114</v>
      </c>
      <c r="AE12" s="595"/>
      <c r="AF12" s="595"/>
      <c r="AG12" s="595"/>
      <c r="AH12" s="595"/>
      <c r="AI12" s="595"/>
      <c r="AJ12" s="595"/>
      <c r="AK12" s="595"/>
      <c r="AL12" s="596" t="s">
        <v>114</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12797646</v>
      </c>
      <c r="BH12" s="592"/>
      <c r="BI12" s="592"/>
      <c r="BJ12" s="592"/>
      <c r="BK12" s="592"/>
      <c r="BL12" s="592"/>
      <c r="BM12" s="592"/>
      <c r="BN12" s="593"/>
      <c r="BO12" s="594">
        <v>50</v>
      </c>
      <c r="BP12" s="594"/>
      <c r="BQ12" s="594"/>
      <c r="BR12" s="594"/>
      <c r="BS12" s="600" t="s">
        <v>114</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2154834</v>
      </c>
      <c r="CS12" s="592"/>
      <c r="CT12" s="592"/>
      <c r="CU12" s="592"/>
      <c r="CV12" s="592"/>
      <c r="CW12" s="592"/>
      <c r="CX12" s="592"/>
      <c r="CY12" s="593"/>
      <c r="CZ12" s="594">
        <v>3.3</v>
      </c>
      <c r="DA12" s="594"/>
      <c r="DB12" s="594"/>
      <c r="DC12" s="594"/>
      <c r="DD12" s="600">
        <v>2880</v>
      </c>
      <c r="DE12" s="592"/>
      <c r="DF12" s="592"/>
      <c r="DG12" s="592"/>
      <c r="DH12" s="592"/>
      <c r="DI12" s="592"/>
      <c r="DJ12" s="592"/>
      <c r="DK12" s="592"/>
      <c r="DL12" s="592"/>
      <c r="DM12" s="592"/>
      <c r="DN12" s="592"/>
      <c r="DO12" s="592"/>
      <c r="DP12" s="593"/>
      <c r="DQ12" s="600">
        <v>1223665</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123394</v>
      </c>
      <c r="S13" s="592"/>
      <c r="T13" s="592"/>
      <c r="U13" s="592"/>
      <c r="V13" s="592"/>
      <c r="W13" s="592"/>
      <c r="X13" s="592"/>
      <c r="Y13" s="593"/>
      <c r="Z13" s="594">
        <v>0.2</v>
      </c>
      <c r="AA13" s="594"/>
      <c r="AB13" s="594"/>
      <c r="AC13" s="594"/>
      <c r="AD13" s="595">
        <v>123394</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12695488</v>
      </c>
      <c r="BH13" s="592"/>
      <c r="BI13" s="592"/>
      <c r="BJ13" s="592"/>
      <c r="BK13" s="592"/>
      <c r="BL13" s="592"/>
      <c r="BM13" s="592"/>
      <c r="BN13" s="593"/>
      <c r="BO13" s="594">
        <v>49.6</v>
      </c>
      <c r="BP13" s="594"/>
      <c r="BQ13" s="594"/>
      <c r="BR13" s="594"/>
      <c r="BS13" s="600" t="s">
        <v>114</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9249124</v>
      </c>
      <c r="CS13" s="592"/>
      <c r="CT13" s="592"/>
      <c r="CU13" s="592"/>
      <c r="CV13" s="592"/>
      <c r="CW13" s="592"/>
      <c r="CX13" s="592"/>
      <c r="CY13" s="593"/>
      <c r="CZ13" s="594">
        <v>14.2</v>
      </c>
      <c r="DA13" s="594"/>
      <c r="DB13" s="594"/>
      <c r="DC13" s="594"/>
      <c r="DD13" s="600">
        <v>5051326</v>
      </c>
      <c r="DE13" s="592"/>
      <c r="DF13" s="592"/>
      <c r="DG13" s="592"/>
      <c r="DH13" s="592"/>
      <c r="DI13" s="592"/>
      <c r="DJ13" s="592"/>
      <c r="DK13" s="592"/>
      <c r="DL13" s="592"/>
      <c r="DM13" s="592"/>
      <c r="DN13" s="592"/>
      <c r="DO13" s="592"/>
      <c r="DP13" s="593"/>
      <c r="DQ13" s="600">
        <v>4704014</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114</v>
      </c>
      <c r="S14" s="592"/>
      <c r="T14" s="592"/>
      <c r="U14" s="592"/>
      <c r="V14" s="592"/>
      <c r="W14" s="592"/>
      <c r="X14" s="592"/>
      <c r="Y14" s="593"/>
      <c r="Z14" s="594" t="s">
        <v>114</v>
      </c>
      <c r="AA14" s="594"/>
      <c r="AB14" s="594"/>
      <c r="AC14" s="594"/>
      <c r="AD14" s="595" t="s">
        <v>114</v>
      </c>
      <c r="AE14" s="595"/>
      <c r="AF14" s="595"/>
      <c r="AG14" s="595"/>
      <c r="AH14" s="595"/>
      <c r="AI14" s="595"/>
      <c r="AJ14" s="595"/>
      <c r="AK14" s="595"/>
      <c r="AL14" s="596" t="s">
        <v>114</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296337</v>
      </c>
      <c r="BH14" s="592"/>
      <c r="BI14" s="592"/>
      <c r="BJ14" s="592"/>
      <c r="BK14" s="592"/>
      <c r="BL14" s="592"/>
      <c r="BM14" s="592"/>
      <c r="BN14" s="593"/>
      <c r="BO14" s="594">
        <v>1.2</v>
      </c>
      <c r="BP14" s="594"/>
      <c r="BQ14" s="594"/>
      <c r="BR14" s="594"/>
      <c r="BS14" s="600" t="s">
        <v>114</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2652530</v>
      </c>
      <c r="CS14" s="592"/>
      <c r="CT14" s="592"/>
      <c r="CU14" s="592"/>
      <c r="CV14" s="592"/>
      <c r="CW14" s="592"/>
      <c r="CX14" s="592"/>
      <c r="CY14" s="593"/>
      <c r="CZ14" s="594">
        <v>4.0999999999999996</v>
      </c>
      <c r="DA14" s="594"/>
      <c r="DB14" s="594"/>
      <c r="DC14" s="594"/>
      <c r="DD14" s="600">
        <v>661547</v>
      </c>
      <c r="DE14" s="592"/>
      <c r="DF14" s="592"/>
      <c r="DG14" s="592"/>
      <c r="DH14" s="592"/>
      <c r="DI14" s="592"/>
      <c r="DJ14" s="592"/>
      <c r="DK14" s="592"/>
      <c r="DL14" s="592"/>
      <c r="DM14" s="592"/>
      <c r="DN14" s="592"/>
      <c r="DO14" s="592"/>
      <c r="DP14" s="593"/>
      <c r="DQ14" s="600">
        <v>1987821</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74960</v>
      </c>
      <c r="S15" s="592"/>
      <c r="T15" s="592"/>
      <c r="U15" s="592"/>
      <c r="V15" s="592"/>
      <c r="W15" s="592"/>
      <c r="X15" s="592"/>
      <c r="Y15" s="593"/>
      <c r="Z15" s="594">
        <v>0.1</v>
      </c>
      <c r="AA15" s="594"/>
      <c r="AB15" s="594"/>
      <c r="AC15" s="594"/>
      <c r="AD15" s="595">
        <v>74960</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1132448</v>
      </c>
      <c r="BH15" s="592"/>
      <c r="BI15" s="592"/>
      <c r="BJ15" s="592"/>
      <c r="BK15" s="592"/>
      <c r="BL15" s="592"/>
      <c r="BM15" s="592"/>
      <c r="BN15" s="593"/>
      <c r="BO15" s="594">
        <v>4.4000000000000004</v>
      </c>
      <c r="BP15" s="594"/>
      <c r="BQ15" s="594"/>
      <c r="BR15" s="594"/>
      <c r="BS15" s="600" t="s">
        <v>114</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8499503</v>
      </c>
      <c r="CS15" s="592"/>
      <c r="CT15" s="592"/>
      <c r="CU15" s="592"/>
      <c r="CV15" s="592"/>
      <c r="CW15" s="592"/>
      <c r="CX15" s="592"/>
      <c r="CY15" s="593"/>
      <c r="CZ15" s="594">
        <v>13</v>
      </c>
      <c r="DA15" s="594"/>
      <c r="DB15" s="594"/>
      <c r="DC15" s="594"/>
      <c r="DD15" s="600">
        <v>3552469</v>
      </c>
      <c r="DE15" s="592"/>
      <c r="DF15" s="592"/>
      <c r="DG15" s="592"/>
      <c r="DH15" s="592"/>
      <c r="DI15" s="592"/>
      <c r="DJ15" s="592"/>
      <c r="DK15" s="592"/>
      <c r="DL15" s="592"/>
      <c r="DM15" s="592"/>
      <c r="DN15" s="592"/>
      <c r="DO15" s="592"/>
      <c r="DP15" s="593"/>
      <c r="DQ15" s="600">
        <v>5160180</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8393352</v>
      </c>
      <c r="S16" s="592"/>
      <c r="T16" s="592"/>
      <c r="U16" s="592"/>
      <c r="V16" s="592"/>
      <c r="W16" s="592"/>
      <c r="X16" s="592"/>
      <c r="Y16" s="593"/>
      <c r="Z16" s="594">
        <v>12.4</v>
      </c>
      <c r="AA16" s="594"/>
      <c r="AB16" s="594"/>
      <c r="AC16" s="594"/>
      <c r="AD16" s="595">
        <v>7421047</v>
      </c>
      <c r="AE16" s="595"/>
      <c r="AF16" s="595"/>
      <c r="AG16" s="595"/>
      <c r="AH16" s="595"/>
      <c r="AI16" s="595"/>
      <c r="AJ16" s="595"/>
      <c r="AK16" s="595"/>
      <c r="AL16" s="596">
        <v>21.4</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114</v>
      </c>
      <c r="BH16" s="592"/>
      <c r="BI16" s="592"/>
      <c r="BJ16" s="592"/>
      <c r="BK16" s="592"/>
      <c r="BL16" s="592"/>
      <c r="BM16" s="592"/>
      <c r="BN16" s="593"/>
      <c r="BO16" s="594" t="s">
        <v>114</v>
      </c>
      <c r="BP16" s="594"/>
      <c r="BQ16" s="594"/>
      <c r="BR16" s="594"/>
      <c r="BS16" s="600" t="s">
        <v>114</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138421</v>
      </c>
      <c r="CS16" s="592"/>
      <c r="CT16" s="592"/>
      <c r="CU16" s="592"/>
      <c r="CV16" s="592"/>
      <c r="CW16" s="592"/>
      <c r="CX16" s="592"/>
      <c r="CY16" s="593"/>
      <c r="CZ16" s="594">
        <v>0.2</v>
      </c>
      <c r="DA16" s="594"/>
      <c r="DB16" s="594"/>
      <c r="DC16" s="594"/>
      <c r="DD16" s="600" t="s">
        <v>114</v>
      </c>
      <c r="DE16" s="592"/>
      <c r="DF16" s="592"/>
      <c r="DG16" s="592"/>
      <c r="DH16" s="592"/>
      <c r="DI16" s="592"/>
      <c r="DJ16" s="592"/>
      <c r="DK16" s="592"/>
      <c r="DL16" s="592"/>
      <c r="DM16" s="592"/>
      <c r="DN16" s="592"/>
      <c r="DO16" s="592"/>
      <c r="DP16" s="593"/>
      <c r="DQ16" s="600">
        <v>69844</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7421047</v>
      </c>
      <c r="S17" s="592"/>
      <c r="T17" s="592"/>
      <c r="U17" s="592"/>
      <c r="V17" s="592"/>
      <c r="W17" s="592"/>
      <c r="X17" s="592"/>
      <c r="Y17" s="593"/>
      <c r="Z17" s="594">
        <v>11</v>
      </c>
      <c r="AA17" s="594"/>
      <c r="AB17" s="594"/>
      <c r="AC17" s="594"/>
      <c r="AD17" s="595">
        <v>7421047</v>
      </c>
      <c r="AE17" s="595"/>
      <c r="AF17" s="595"/>
      <c r="AG17" s="595"/>
      <c r="AH17" s="595"/>
      <c r="AI17" s="595"/>
      <c r="AJ17" s="595"/>
      <c r="AK17" s="595"/>
      <c r="AL17" s="596">
        <v>21.4</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114</v>
      </c>
      <c r="BH17" s="592"/>
      <c r="BI17" s="592"/>
      <c r="BJ17" s="592"/>
      <c r="BK17" s="592"/>
      <c r="BL17" s="592"/>
      <c r="BM17" s="592"/>
      <c r="BN17" s="593"/>
      <c r="BO17" s="594" t="s">
        <v>114</v>
      </c>
      <c r="BP17" s="594"/>
      <c r="BQ17" s="594"/>
      <c r="BR17" s="594"/>
      <c r="BS17" s="600" t="s">
        <v>114</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7224427</v>
      </c>
      <c r="CS17" s="592"/>
      <c r="CT17" s="592"/>
      <c r="CU17" s="592"/>
      <c r="CV17" s="592"/>
      <c r="CW17" s="592"/>
      <c r="CX17" s="592"/>
      <c r="CY17" s="593"/>
      <c r="CZ17" s="594">
        <v>11.1</v>
      </c>
      <c r="DA17" s="594"/>
      <c r="DB17" s="594"/>
      <c r="DC17" s="594"/>
      <c r="DD17" s="600" t="s">
        <v>114</v>
      </c>
      <c r="DE17" s="592"/>
      <c r="DF17" s="592"/>
      <c r="DG17" s="592"/>
      <c r="DH17" s="592"/>
      <c r="DI17" s="592"/>
      <c r="DJ17" s="592"/>
      <c r="DK17" s="592"/>
      <c r="DL17" s="592"/>
      <c r="DM17" s="592"/>
      <c r="DN17" s="592"/>
      <c r="DO17" s="592"/>
      <c r="DP17" s="593"/>
      <c r="DQ17" s="600">
        <v>6819477</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972305</v>
      </c>
      <c r="S18" s="592"/>
      <c r="T18" s="592"/>
      <c r="U18" s="592"/>
      <c r="V18" s="592"/>
      <c r="W18" s="592"/>
      <c r="X18" s="592"/>
      <c r="Y18" s="593"/>
      <c r="Z18" s="594">
        <v>1.4</v>
      </c>
      <c r="AA18" s="594"/>
      <c r="AB18" s="594"/>
      <c r="AC18" s="594"/>
      <c r="AD18" s="595" t="s">
        <v>114</v>
      </c>
      <c r="AE18" s="595"/>
      <c r="AF18" s="595"/>
      <c r="AG18" s="595"/>
      <c r="AH18" s="595"/>
      <c r="AI18" s="595"/>
      <c r="AJ18" s="595"/>
      <c r="AK18" s="595"/>
      <c r="AL18" s="596" t="s">
        <v>114</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114</v>
      </c>
      <c r="BH18" s="592"/>
      <c r="BI18" s="592"/>
      <c r="BJ18" s="592"/>
      <c r="BK18" s="592"/>
      <c r="BL18" s="592"/>
      <c r="BM18" s="592"/>
      <c r="BN18" s="593"/>
      <c r="BO18" s="594" t="s">
        <v>114</v>
      </c>
      <c r="BP18" s="594"/>
      <c r="BQ18" s="594"/>
      <c r="BR18" s="594"/>
      <c r="BS18" s="600" t="s">
        <v>114</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114</v>
      </c>
      <c r="CS18" s="592"/>
      <c r="CT18" s="592"/>
      <c r="CU18" s="592"/>
      <c r="CV18" s="592"/>
      <c r="CW18" s="592"/>
      <c r="CX18" s="592"/>
      <c r="CY18" s="593"/>
      <c r="CZ18" s="594" t="s">
        <v>114</v>
      </c>
      <c r="DA18" s="594"/>
      <c r="DB18" s="594"/>
      <c r="DC18" s="594"/>
      <c r="DD18" s="600" t="s">
        <v>114</v>
      </c>
      <c r="DE18" s="592"/>
      <c r="DF18" s="592"/>
      <c r="DG18" s="592"/>
      <c r="DH18" s="592"/>
      <c r="DI18" s="592"/>
      <c r="DJ18" s="592"/>
      <c r="DK18" s="592"/>
      <c r="DL18" s="592"/>
      <c r="DM18" s="592"/>
      <c r="DN18" s="592"/>
      <c r="DO18" s="592"/>
      <c r="DP18" s="593"/>
      <c r="DQ18" s="600" t="s">
        <v>114</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t="s">
        <v>114</v>
      </c>
      <c r="S19" s="592"/>
      <c r="T19" s="592"/>
      <c r="U19" s="592"/>
      <c r="V19" s="592"/>
      <c r="W19" s="592"/>
      <c r="X19" s="592"/>
      <c r="Y19" s="593"/>
      <c r="Z19" s="594" t="s">
        <v>114</v>
      </c>
      <c r="AA19" s="594"/>
      <c r="AB19" s="594"/>
      <c r="AC19" s="594"/>
      <c r="AD19" s="595" t="s">
        <v>114</v>
      </c>
      <c r="AE19" s="595"/>
      <c r="AF19" s="595"/>
      <c r="AG19" s="595"/>
      <c r="AH19" s="595"/>
      <c r="AI19" s="595"/>
      <c r="AJ19" s="595"/>
      <c r="AK19" s="595"/>
      <c r="AL19" s="596" t="s">
        <v>114</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1110513</v>
      </c>
      <c r="BH19" s="592"/>
      <c r="BI19" s="592"/>
      <c r="BJ19" s="592"/>
      <c r="BK19" s="592"/>
      <c r="BL19" s="592"/>
      <c r="BM19" s="592"/>
      <c r="BN19" s="593"/>
      <c r="BO19" s="594">
        <v>4.3</v>
      </c>
      <c r="BP19" s="594"/>
      <c r="BQ19" s="594"/>
      <c r="BR19" s="594"/>
      <c r="BS19" s="600" t="s">
        <v>114</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114</v>
      </c>
      <c r="CS19" s="592"/>
      <c r="CT19" s="592"/>
      <c r="CU19" s="592"/>
      <c r="CV19" s="592"/>
      <c r="CW19" s="592"/>
      <c r="CX19" s="592"/>
      <c r="CY19" s="593"/>
      <c r="CZ19" s="594" t="s">
        <v>114</v>
      </c>
      <c r="DA19" s="594"/>
      <c r="DB19" s="594"/>
      <c r="DC19" s="594"/>
      <c r="DD19" s="600" t="s">
        <v>114</v>
      </c>
      <c r="DE19" s="592"/>
      <c r="DF19" s="592"/>
      <c r="DG19" s="592"/>
      <c r="DH19" s="592"/>
      <c r="DI19" s="592"/>
      <c r="DJ19" s="592"/>
      <c r="DK19" s="592"/>
      <c r="DL19" s="592"/>
      <c r="DM19" s="592"/>
      <c r="DN19" s="592"/>
      <c r="DO19" s="592"/>
      <c r="DP19" s="593"/>
      <c r="DQ19" s="600" t="s">
        <v>114</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36515980</v>
      </c>
      <c r="S20" s="592"/>
      <c r="T20" s="592"/>
      <c r="U20" s="592"/>
      <c r="V20" s="592"/>
      <c r="W20" s="592"/>
      <c r="X20" s="592"/>
      <c r="Y20" s="593"/>
      <c r="Z20" s="594">
        <v>54</v>
      </c>
      <c r="AA20" s="594"/>
      <c r="AB20" s="594"/>
      <c r="AC20" s="594"/>
      <c r="AD20" s="595">
        <v>34435205</v>
      </c>
      <c r="AE20" s="595"/>
      <c r="AF20" s="595"/>
      <c r="AG20" s="595"/>
      <c r="AH20" s="595"/>
      <c r="AI20" s="595"/>
      <c r="AJ20" s="595"/>
      <c r="AK20" s="595"/>
      <c r="AL20" s="596">
        <v>99.5</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1110513</v>
      </c>
      <c r="BH20" s="592"/>
      <c r="BI20" s="592"/>
      <c r="BJ20" s="592"/>
      <c r="BK20" s="592"/>
      <c r="BL20" s="592"/>
      <c r="BM20" s="592"/>
      <c r="BN20" s="593"/>
      <c r="BO20" s="594">
        <v>4.3</v>
      </c>
      <c r="BP20" s="594"/>
      <c r="BQ20" s="594"/>
      <c r="BR20" s="594"/>
      <c r="BS20" s="600" t="s">
        <v>114</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65324223</v>
      </c>
      <c r="CS20" s="592"/>
      <c r="CT20" s="592"/>
      <c r="CU20" s="592"/>
      <c r="CV20" s="592"/>
      <c r="CW20" s="592"/>
      <c r="CX20" s="592"/>
      <c r="CY20" s="593"/>
      <c r="CZ20" s="594">
        <v>100</v>
      </c>
      <c r="DA20" s="594"/>
      <c r="DB20" s="594"/>
      <c r="DC20" s="594"/>
      <c r="DD20" s="600">
        <v>11182603</v>
      </c>
      <c r="DE20" s="592"/>
      <c r="DF20" s="592"/>
      <c r="DG20" s="592"/>
      <c r="DH20" s="592"/>
      <c r="DI20" s="592"/>
      <c r="DJ20" s="592"/>
      <c r="DK20" s="592"/>
      <c r="DL20" s="592"/>
      <c r="DM20" s="592"/>
      <c r="DN20" s="592"/>
      <c r="DO20" s="592"/>
      <c r="DP20" s="593"/>
      <c r="DQ20" s="600">
        <v>43620068</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26728</v>
      </c>
      <c r="S21" s="592"/>
      <c r="T21" s="592"/>
      <c r="U21" s="592"/>
      <c r="V21" s="592"/>
      <c r="W21" s="592"/>
      <c r="X21" s="592"/>
      <c r="Y21" s="593"/>
      <c r="Z21" s="594">
        <v>0</v>
      </c>
      <c r="AA21" s="594"/>
      <c r="AB21" s="594"/>
      <c r="AC21" s="594"/>
      <c r="AD21" s="595">
        <v>26728</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2043</v>
      </c>
      <c r="BH21" s="592"/>
      <c r="BI21" s="592"/>
      <c r="BJ21" s="592"/>
      <c r="BK21" s="592"/>
      <c r="BL21" s="592"/>
      <c r="BM21" s="592"/>
      <c r="BN21" s="593"/>
      <c r="BO21" s="594">
        <v>0</v>
      </c>
      <c r="BP21" s="594"/>
      <c r="BQ21" s="594"/>
      <c r="BR21" s="594"/>
      <c r="BS21" s="600" t="s">
        <v>114</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321803</v>
      </c>
      <c r="S22" s="592"/>
      <c r="T22" s="592"/>
      <c r="U22" s="592"/>
      <c r="V22" s="592"/>
      <c r="W22" s="592"/>
      <c r="X22" s="592"/>
      <c r="Y22" s="593"/>
      <c r="Z22" s="594">
        <v>0.5</v>
      </c>
      <c r="AA22" s="594"/>
      <c r="AB22" s="594"/>
      <c r="AC22" s="594"/>
      <c r="AD22" s="595" t="s">
        <v>114</v>
      </c>
      <c r="AE22" s="595"/>
      <c r="AF22" s="595"/>
      <c r="AG22" s="595"/>
      <c r="AH22" s="595"/>
      <c r="AI22" s="595"/>
      <c r="AJ22" s="595"/>
      <c r="AK22" s="595"/>
      <c r="AL22" s="596" t="s">
        <v>114</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114</v>
      </c>
      <c r="BH22" s="592"/>
      <c r="BI22" s="592"/>
      <c r="BJ22" s="592"/>
      <c r="BK22" s="592"/>
      <c r="BL22" s="592"/>
      <c r="BM22" s="592"/>
      <c r="BN22" s="593"/>
      <c r="BO22" s="594" t="s">
        <v>114</v>
      </c>
      <c r="BP22" s="594"/>
      <c r="BQ22" s="594"/>
      <c r="BR22" s="594"/>
      <c r="BS22" s="600" t="s">
        <v>114</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1367718</v>
      </c>
      <c r="S23" s="592"/>
      <c r="T23" s="592"/>
      <c r="U23" s="592"/>
      <c r="V23" s="592"/>
      <c r="W23" s="592"/>
      <c r="X23" s="592"/>
      <c r="Y23" s="593"/>
      <c r="Z23" s="594">
        <v>2</v>
      </c>
      <c r="AA23" s="594"/>
      <c r="AB23" s="594"/>
      <c r="AC23" s="594"/>
      <c r="AD23" s="595">
        <v>89294</v>
      </c>
      <c r="AE23" s="595"/>
      <c r="AF23" s="595"/>
      <c r="AG23" s="595"/>
      <c r="AH23" s="595"/>
      <c r="AI23" s="595"/>
      <c r="AJ23" s="595"/>
      <c r="AK23" s="595"/>
      <c r="AL23" s="596">
        <v>0.3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1108470</v>
      </c>
      <c r="BH23" s="592"/>
      <c r="BI23" s="592"/>
      <c r="BJ23" s="592"/>
      <c r="BK23" s="592"/>
      <c r="BL23" s="592"/>
      <c r="BM23" s="592"/>
      <c r="BN23" s="593"/>
      <c r="BO23" s="594">
        <v>4.3</v>
      </c>
      <c r="BP23" s="594"/>
      <c r="BQ23" s="594"/>
      <c r="BR23" s="594"/>
      <c r="BS23" s="600" t="s">
        <v>114</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187433</v>
      </c>
      <c r="S24" s="592"/>
      <c r="T24" s="592"/>
      <c r="U24" s="592"/>
      <c r="V24" s="592"/>
      <c r="W24" s="592"/>
      <c r="X24" s="592"/>
      <c r="Y24" s="593"/>
      <c r="Z24" s="594">
        <v>0.3</v>
      </c>
      <c r="AA24" s="594"/>
      <c r="AB24" s="594"/>
      <c r="AC24" s="594"/>
      <c r="AD24" s="595" t="s">
        <v>114</v>
      </c>
      <c r="AE24" s="595"/>
      <c r="AF24" s="595"/>
      <c r="AG24" s="595"/>
      <c r="AH24" s="595"/>
      <c r="AI24" s="595"/>
      <c r="AJ24" s="595"/>
      <c r="AK24" s="595"/>
      <c r="AL24" s="596" t="s">
        <v>114</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114</v>
      </c>
      <c r="BH24" s="592"/>
      <c r="BI24" s="592"/>
      <c r="BJ24" s="592"/>
      <c r="BK24" s="592"/>
      <c r="BL24" s="592"/>
      <c r="BM24" s="592"/>
      <c r="BN24" s="593"/>
      <c r="BO24" s="594" t="s">
        <v>114</v>
      </c>
      <c r="BP24" s="594"/>
      <c r="BQ24" s="594"/>
      <c r="BR24" s="594"/>
      <c r="BS24" s="600" t="s">
        <v>114</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28759348</v>
      </c>
      <c r="CS24" s="581"/>
      <c r="CT24" s="581"/>
      <c r="CU24" s="581"/>
      <c r="CV24" s="581"/>
      <c r="CW24" s="581"/>
      <c r="CX24" s="581"/>
      <c r="CY24" s="582"/>
      <c r="CZ24" s="618">
        <v>44</v>
      </c>
      <c r="DA24" s="619"/>
      <c r="DB24" s="619"/>
      <c r="DC24" s="620"/>
      <c r="DD24" s="617">
        <v>20343992</v>
      </c>
      <c r="DE24" s="581"/>
      <c r="DF24" s="581"/>
      <c r="DG24" s="581"/>
      <c r="DH24" s="581"/>
      <c r="DI24" s="581"/>
      <c r="DJ24" s="581"/>
      <c r="DK24" s="582"/>
      <c r="DL24" s="617">
        <v>20286210</v>
      </c>
      <c r="DM24" s="581"/>
      <c r="DN24" s="581"/>
      <c r="DO24" s="581"/>
      <c r="DP24" s="581"/>
      <c r="DQ24" s="581"/>
      <c r="DR24" s="581"/>
      <c r="DS24" s="581"/>
      <c r="DT24" s="581"/>
      <c r="DU24" s="581"/>
      <c r="DV24" s="582"/>
      <c r="DW24" s="585">
        <v>53</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9346359</v>
      </c>
      <c r="S25" s="592"/>
      <c r="T25" s="592"/>
      <c r="U25" s="592"/>
      <c r="V25" s="592"/>
      <c r="W25" s="592"/>
      <c r="X25" s="592"/>
      <c r="Y25" s="593"/>
      <c r="Z25" s="594">
        <v>13.8</v>
      </c>
      <c r="AA25" s="594"/>
      <c r="AB25" s="594"/>
      <c r="AC25" s="594"/>
      <c r="AD25" s="595" t="s">
        <v>114</v>
      </c>
      <c r="AE25" s="595"/>
      <c r="AF25" s="595"/>
      <c r="AG25" s="595"/>
      <c r="AH25" s="595"/>
      <c r="AI25" s="595"/>
      <c r="AJ25" s="595"/>
      <c r="AK25" s="595"/>
      <c r="AL25" s="596" t="s">
        <v>114</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114</v>
      </c>
      <c r="BH25" s="592"/>
      <c r="BI25" s="592"/>
      <c r="BJ25" s="592"/>
      <c r="BK25" s="592"/>
      <c r="BL25" s="592"/>
      <c r="BM25" s="592"/>
      <c r="BN25" s="593"/>
      <c r="BO25" s="594" t="s">
        <v>114</v>
      </c>
      <c r="BP25" s="594"/>
      <c r="BQ25" s="594"/>
      <c r="BR25" s="594"/>
      <c r="BS25" s="600" t="s">
        <v>114</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11062884</v>
      </c>
      <c r="CS25" s="623"/>
      <c r="CT25" s="623"/>
      <c r="CU25" s="623"/>
      <c r="CV25" s="623"/>
      <c r="CW25" s="623"/>
      <c r="CX25" s="623"/>
      <c r="CY25" s="624"/>
      <c r="CZ25" s="625">
        <v>16.899999999999999</v>
      </c>
      <c r="DA25" s="626"/>
      <c r="DB25" s="626"/>
      <c r="DC25" s="627"/>
      <c r="DD25" s="600">
        <v>10332339</v>
      </c>
      <c r="DE25" s="623"/>
      <c r="DF25" s="623"/>
      <c r="DG25" s="623"/>
      <c r="DH25" s="623"/>
      <c r="DI25" s="623"/>
      <c r="DJ25" s="623"/>
      <c r="DK25" s="624"/>
      <c r="DL25" s="600">
        <v>10278381</v>
      </c>
      <c r="DM25" s="623"/>
      <c r="DN25" s="623"/>
      <c r="DO25" s="623"/>
      <c r="DP25" s="623"/>
      <c r="DQ25" s="623"/>
      <c r="DR25" s="623"/>
      <c r="DS25" s="623"/>
      <c r="DT25" s="623"/>
      <c r="DU25" s="623"/>
      <c r="DV25" s="624"/>
      <c r="DW25" s="596">
        <v>26.9</v>
      </c>
      <c r="DX25" s="621"/>
      <c r="DY25" s="621"/>
      <c r="DZ25" s="621"/>
      <c r="EA25" s="621"/>
      <c r="EB25" s="621"/>
      <c r="EC25" s="622"/>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114</v>
      </c>
      <c r="S26" s="592"/>
      <c r="T26" s="592"/>
      <c r="U26" s="592"/>
      <c r="V26" s="592"/>
      <c r="W26" s="592"/>
      <c r="X26" s="592"/>
      <c r="Y26" s="593"/>
      <c r="Z26" s="594" t="s">
        <v>114</v>
      </c>
      <c r="AA26" s="594"/>
      <c r="AB26" s="594"/>
      <c r="AC26" s="594"/>
      <c r="AD26" s="595" t="s">
        <v>114</v>
      </c>
      <c r="AE26" s="595"/>
      <c r="AF26" s="595"/>
      <c r="AG26" s="595"/>
      <c r="AH26" s="595"/>
      <c r="AI26" s="595"/>
      <c r="AJ26" s="595"/>
      <c r="AK26" s="595"/>
      <c r="AL26" s="596" t="s">
        <v>114</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114</v>
      </c>
      <c r="BH26" s="592"/>
      <c r="BI26" s="592"/>
      <c r="BJ26" s="592"/>
      <c r="BK26" s="592"/>
      <c r="BL26" s="592"/>
      <c r="BM26" s="592"/>
      <c r="BN26" s="593"/>
      <c r="BO26" s="594" t="s">
        <v>114</v>
      </c>
      <c r="BP26" s="594"/>
      <c r="BQ26" s="594"/>
      <c r="BR26" s="594"/>
      <c r="BS26" s="600" t="s">
        <v>114</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6843721</v>
      </c>
      <c r="CS26" s="592"/>
      <c r="CT26" s="592"/>
      <c r="CU26" s="592"/>
      <c r="CV26" s="592"/>
      <c r="CW26" s="592"/>
      <c r="CX26" s="592"/>
      <c r="CY26" s="593"/>
      <c r="CZ26" s="625">
        <v>10.5</v>
      </c>
      <c r="DA26" s="626"/>
      <c r="DB26" s="626"/>
      <c r="DC26" s="627"/>
      <c r="DD26" s="600">
        <v>6262909</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x14ac:dyDescent="0.15">
      <c r="B27" s="588" t="s">
        <v>280</v>
      </c>
      <c r="C27" s="589"/>
      <c r="D27" s="589"/>
      <c r="E27" s="589"/>
      <c r="F27" s="589"/>
      <c r="G27" s="589"/>
      <c r="H27" s="589"/>
      <c r="I27" s="589"/>
      <c r="J27" s="589"/>
      <c r="K27" s="589"/>
      <c r="L27" s="589"/>
      <c r="M27" s="589"/>
      <c r="N27" s="589"/>
      <c r="O27" s="589"/>
      <c r="P27" s="589"/>
      <c r="Q27" s="590"/>
      <c r="R27" s="591">
        <v>3512868</v>
      </c>
      <c r="S27" s="592"/>
      <c r="T27" s="592"/>
      <c r="U27" s="592"/>
      <c r="V27" s="592"/>
      <c r="W27" s="592"/>
      <c r="X27" s="592"/>
      <c r="Y27" s="593"/>
      <c r="Z27" s="594">
        <v>5.2</v>
      </c>
      <c r="AA27" s="594"/>
      <c r="AB27" s="594"/>
      <c r="AC27" s="594"/>
      <c r="AD27" s="595" t="s">
        <v>114</v>
      </c>
      <c r="AE27" s="595"/>
      <c r="AF27" s="595"/>
      <c r="AG27" s="595"/>
      <c r="AH27" s="595"/>
      <c r="AI27" s="595"/>
      <c r="AJ27" s="595"/>
      <c r="AK27" s="595"/>
      <c r="AL27" s="596" t="s">
        <v>114</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25570666</v>
      </c>
      <c r="BH27" s="592"/>
      <c r="BI27" s="592"/>
      <c r="BJ27" s="592"/>
      <c r="BK27" s="592"/>
      <c r="BL27" s="592"/>
      <c r="BM27" s="592"/>
      <c r="BN27" s="593"/>
      <c r="BO27" s="594">
        <v>100</v>
      </c>
      <c r="BP27" s="594"/>
      <c r="BQ27" s="594"/>
      <c r="BR27" s="594"/>
      <c r="BS27" s="600">
        <v>361735</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10472037</v>
      </c>
      <c r="CS27" s="623"/>
      <c r="CT27" s="623"/>
      <c r="CU27" s="623"/>
      <c r="CV27" s="623"/>
      <c r="CW27" s="623"/>
      <c r="CX27" s="623"/>
      <c r="CY27" s="624"/>
      <c r="CZ27" s="625">
        <v>16</v>
      </c>
      <c r="DA27" s="626"/>
      <c r="DB27" s="626"/>
      <c r="DC27" s="627"/>
      <c r="DD27" s="600">
        <v>3192176</v>
      </c>
      <c r="DE27" s="623"/>
      <c r="DF27" s="623"/>
      <c r="DG27" s="623"/>
      <c r="DH27" s="623"/>
      <c r="DI27" s="623"/>
      <c r="DJ27" s="623"/>
      <c r="DK27" s="624"/>
      <c r="DL27" s="600">
        <v>3188352</v>
      </c>
      <c r="DM27" s="623"/>
      <c r="DN27" s="623"/>
      <c r="DO27" s="623"/>
      <c r="DP27" s="623"/>
      <c r="DQ27" s="623"/>
      <c r="DR27" s="623"/>
      <c r="DS27" s="623"/>
      <c r="DT27" s="623"/>
      <c r="DU27" s="623"/>
      <c r="DV27" s="624"/>
      <c r="DW27" s="596">
        <v>8.3000000000000007</v>
      </c>
      <c r="DX27" s="621"/>
      <c r="DY27" s="621"/>
      <c r="DZ27" s="621"/>
      <c r="EA27" s="621"/>
      <c r="EB27" s="621"/>
      <c r="EC27" s="622"/>
    </row>
    <row r="28" spans="2:133" ht="11.25" customHeight="1" x14ac:dyDescent="0.15">
      <c r="B28" s="588" t="s">
        <v>283</v>
      </c>
      <c r="C28" s="589"/>
      <c r="D28" s="589"/>
      <c r="E28" s="589"/>
      <c r="F28" s="589"/>
      <c r="G28" s="589"/>
      <c r="H28" s="589"/>
      <c r="I28" s="589"/>
      <c r="J28" s="589"/>
      <c r="K28" s="589"/>
      <c r="L28" s="589"/>
      <c r="M28" s="589"/>
      <c r="N28" s="589"/>
      <c r="O28" s="589"/>
      <c r="P28" s="589"/>
      <c r="Q28" s="590"/>
      <c r="R28" s="591">
        <v>174237</v>
      </c>
      <c r="S28" s="592"/>
      <c r="T28" s="592"/>
      <c r="U28" s="592"/>
      <c r="V28" s="592"/>
      <c r="W28" s="592"/>
      <c r="X28" s="592"/>
      <c r="Y28" s="593"/>
      <c r="Z28" s="594">
        <v>0.3</v>
      </c>
      <c r="AA28" s="594"/>
      <c r="AB28" s="594"/>
      <c r="AC28" s="594"/>
      <c r="AD28" s="595">
        <v>52995</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7224427</v>
      </c>
      <c r="CS28" s="592"/>
      <c r="CT28" s="592"/>
      <c r="CU28" s="592"/>
      <c r="CV28" s="592"/>
      <c r="CW28" s="592"/>
      <c r="CX28" s="592"/>
      <c r="CY28" s="593"/>
      <c r="CZ28" s="625">
        <v>11.1</v>
      </c>
      <c r="DA28" s="626"/>
      <c r="DB28" s="626"/>
      <c r="DC28" s="627"/>
      <c r="DD28" s="600">
        <v>6819477</v>
      </c>
      <c r="DE28" s="592"/>
      <c r="DF28" s="592"/>
      <c r="DG28" s="592"/>
      <c r="DH28" s="592"/>
      <c r="DI28" s="592"/>
      <c r="DJ28" s="592"/>
      <c r="DK28" s="593"/>
      <c r="DL28" s="600">
        <v>6819477</v>
      </c>
      <c r="DM28" s="592"/>
      <c r="DN28" s="592"/>
      <c r="DO28" s="592"/>
      <c r="DP28" s="592"/>
      <c r="DQ28" s="592"/>
      <c r="DR28" s="592"/>
      <c r="DS28" s="592"/>
      <c r="DT28" s="592"/>
      <c r="DU28" s="592"/>
      <c r="DV28" s="593"/>
      <c r="DW28" s="596">
        <v>17.8</v>
      </c>
      <c r="DX28" s="621"/>
      <c r="DY28" s="621"/>
      <c r="DZ28" s="621"/>
      <c r="EA28" s="621"/>
      <c r="EB28" s="621"/>
      <c r="EC28" s="622"/>
    </row>
    <row r="29" spans="2:133" ht="11.25" customHeight="1" x14ac:dyDescent="0.15">
      <c r="B29" s="588" t="s">
        <v>285</v>
      </c>
      <c r="C29" s="589"/>
      <c r="D29" s="589"/>
      <c r="E29" s="589"/>
      <c r="F29" s="589"/>
      <c r="G29" s="589"/>
      <c r="H29" s="589"/>
      <c r="I29" s="589"/>
      <c r="J29" s="589"/>
      <c r="K29" s="589"/>
      <c r="L29" s="589"/>
      <c r="M29" s="589"/>
      <c r="N29" s="589"/>
      <c r="O29" s="589"/>
      <c r="P29" s="589"/>
      <c r="Q29" s="590"/>
      <c r="R29" s="591">
        <v>32138</v>
      </c>
      <c r="S29" s="592"/>
      <c r="T29" s="592"/>
      <c r="U29" s="592"/>
      <c r="V29" s="592"/>
      <c r="W29" s="592"/>
      <c r="X29" s="592"/>
      <c r="Y29" s="593"/>
      <c r="Z29" s="594">
        <v>0</v>
      </c>
      <c r="AA29" s="594"/>
      <c r="AB29" s="594"/>
      <c r="AC29" s="594"/>
      <c r="AD29" s="595" t="s">
        <v>114</v>
      </c>
      <c r="AE29" s="595"/>
      <c r="AF29" s="595"/>
      <c r="AG29" s="595"/>
      <c r="AH29" s="595"/>
      <c r="AI29" s="595"/>
      <c r="AJ29" s="595"/>
      <c r="AK29" s="595"/>
      <c r="AL29" s="596" t="s">
        <v>114</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7224427</v>
      </c>
      <c r="CS29" s="623"/>
      <c r="CT29" s="623"/>
      <c r="CU29" s="623"/>
      <c r="CV29" s="623"/>
      <c r="CW29" s="623"/>
      <c r="CX29" s="623"/>
      <c r="CY29" s="624"/>
      <c r="CZ29" s="625">
        <v>11.1</v>
      </c>
      <c r="DA29" s="626"/>
      <c r="DB29" s="626"/>
      <c r="DC29" s="627"/>
      <c r="DD29" s="600">
        <v>6819477</v>
      </c>
      <c r="DE29" s="623"/>
      <c r="DF29" s="623"/>
      <c r="DG29" s="623"/>
      <c r="DH29" s="623"/>
      <c r="DI29" s="623"/>
      <c r="DJ29" s="623"/>
      <c r="DK29" s="624"/>
      <c r="DL29" s="600">
        <v>6819477</v>
      </c>
      <c r="DM29" s="623"/>
      <c r="DN29" s="623"/>
      <c r="DO29" s="623"/>
      <c r="DP29" s="623"/>
      <c r="DQ29" s="623"/>
      <c r="DR29" s="623"/>
      <c r="DS29" s="623"/>
      <c r="DT29" s="623"/>
      <c r="DU29" s="623"/>
      <c r="DV29" s="624"/>
      <c r="DW29" s="596">
        <v>17.8</v>
      </c>
      <c r="DX29" s="621"/>
      <c r="DY29" s="621"/>
      <c r="DZ29" s="621"/>
      <c r="EA29" s="621"/>
      <c r="EB29" s="621"/>
      <c r="EC29" s="622"/>
    </row>
    <row r="30" spans="2:133" ht="11.25" customHeight="1" x14ac:dyDescent="0.15">
      <c r="B30" s="588" t="s">
        <v>289</v>
      </c>
      <c r="C30" s="589"/>
      <c r="D30" s="589"/>
      <c r="E30" s="589"/>
      <c r="F30" s="589"/>
      <c r="G30" s="589"/>
      <c r="H30" s="589"/>
      <c r="I30" s="589"/>
      <c r="J30" s="589"/>
      <c r="K30" s="589"/>
      <c r="L30" s="589"/>
      <c r="M30" s="589"/>
      <c r="N30" s="589"/>
      <c r="O30" s="589"/>
      <c r="P30" s="589"/>
      <c r="Q30" s="590"/>
      <c r="R30" s="591">
        <v>1284054</v>
      </c>
      <c r="S30" s="592"/>
      <c r="T30" s="592"/>
      <c r="U30" s="592"/>
      <c r="V30" s="592"/>
      <c r="W30" s="592"/>
      <c r="X30" s="592"/>
      <c r="Y30" s="593"/>
      <c r="Z30" s="594">
        <v>1.9</v>
      </c>
      <c r="AA30" s="594"/>
      <c r="AB30" s="594"/>
      <c r="AC30" s="594"/>
      <c r="AD30" s="595" t="s">
        <v>114</v>
      </c>
      <c r="AE30" s="595"/>
      <c r="AF30" s="595"/>
      <c r="AG30" s="595"/>
      <c r="AH30" s="595"/>
      <c r="AI30" s="595"/>
      <c r="AJ30" s="595"/>
      <c r="AK30" s="595"/>
      <c r="AL30" s="596" t="s">
        <v>114</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98.9</v>
      </c>
      <c r="BH30" s="650"/>
      <c r="BI30" s="650"/>
      <c r="BJ30" s="650"/>
      <c r="BK30" s="650"/>
      <c r="BL30" s="650"/>
      <c r="BM30" s="586">
        <v>94.8</v>
      </c>
      <c r="BN30" s="650"/>
      <c r="BO30" s="650"/>
      <c r="BP30" s="650"/>
      <c r="BQ30" s="651"/>
      <c r="BR30" s="649">
        <v>98.8</v>
      </c>
      <c r="BS30" s="650"/>
      <c r="BT30" s="650"/>
      <c r="BU30" s="650"/>
      <c r="BV30" s="650"/>
      <c r="BW30" s="650"/>
      <c r="BX30" s="586">
        <v>94.5</v>
      </c>
      <c r="BY30" s="650"/>
      <c r="BZ30" s="650"/>
      <c r="CA30" s="650"/>
      <c r="CB30" s="651"/>
      <c r="CD30" s="654"/>
      <c r="CE30" s="655"/>
      <c r="CF30" s="605" t="s">
        <v>292</v>
      </c>
      <c r="CG30" s="606"/>
      <c r="CH30" s="606"/>
      <c r="CI30" s="606"/>
      <c r="CJ30" s="606"/>
      <c r="CK30" s="606"/>
      <c r="CL30" s="606"/>
      <c r="CM30" s="606"/>
      <c r="CN30" s="606"/>
      <c r="CO30" s="606"/>
      <c r="CP30" s="606"/>
      <c r="CQ30" s="607"/>
      <c r="CR30" s="591">
        <v>6203747</v>
      </c>
      <c r="CS30" s="592"/>
      <c r="CT30" s="592"/>
      <c r="CU30" s="592"/>
      <c r="CV30" s="592"/>
      <c r="CW30" s="592"/>
      <c r="CX30" s="592"/>
      <c r="CY30" s="593"/>
      <c r="CZ30" s="625">
        <v>9.5</v>
      </c>
      <c r="DA30" s="626"/>
      <c r="DB30" s="626"/>
      <c r="DC30" s="627"/>
      <c r="DD30" s="600">
        <v>5841873</v>
      </c>
      <c r="DE30" s="592"/>
      <c r="DF30" s="592"/>
      <c r="DG30" s="592"/>
      <c r="DH30" s="592"/>
      <c r="DI30" s="592"/>
      <c r="DJ30" s="592"/>
      <c r="DK30" s="593"/>
      <c r="DL30" s="600">
        <v>5841873</v>
      </c>
      <c r="DM30" s="592"/>
      <c r="DN30" s="592"/>
      <c r="DO30" s="592"/>
      <c r="DP30" s="592"/>
      <c r="DQ30" s="592"/>
      <c r="DR30" s="592"/>
      <c r="DS30" s="592"/>
      <c r="DT30" s="592"/>
      <c r="DU30" s="592"/>
      <c r="DV30" s="593"/>
      <c r="DW30" s="596">
        <v>15.3</v>
      </c>
      <c r="DX30" s="621"/>
      <c r="DY30" s="621"/>
      <c r="DZ30" s="621"/>
      <c r="EA30" s="621"/>
      <c r="EB30" s="621"/>
      <c r="EC30" s="622"/>
    </row>
    <row r="31" spans="2:133" ht="11.25" customHeight="1" x14ac:dyDescent="0.15">
      <c r="B31" s="588" t="s">
        <v>293</v>
      </c>
      <c r="C31" s="589"/>
      <c r="D31" s="589"/>
      <c r="E31" s="589"/>
      <c r="F31" s="589"/>
      <c r="G31" s="589"/>
      <c r="H31" s="589"/>
      <c r="I31" s="589"/>
      <c r="J31" s="589"/>
      <c r="K31" s="589"/>
      <c r="L31" s="589"/>
      <c r="M31" s="589"/>
      <c r="N31" s="589"/>
      <c r="O31" s="589"/>
      <c r="P31" s="589"/>
      <c r="Q31" s="590"/>
      <c r="R31" s="591">
        <v>2556846</v>
      </c>
      <c r="S31" s="592"/>
      <c r="T31" s="592"/>
      <c r="U31" s="592"/>
      <c r="V31" s="592"/>
      <c r="W31" s="592"/>
      <c r="X31" s="592"/>
      <c r="Y31" s="593"/>
      <c r="Z31" s="594">
        <v>3.8</v>
      </c>
      <c r="AA31" s="594"/>
      <c r="AB31" s="594"/>
      <c r="AC31" s="594"/>
      <c r="AD31" s="595" t="s">
        <v>114</v>
      </c>
      <c r="AE31" s="595"/>
      <c r="AF31" s="595"/>
      <c r="AG31" s="595"/>
      <c r="AH31" s="595"/>
      <c r="AI31" s="595"/>
      <c r="AJ31" s="595"/>
      <c r="AK31" s="595"/>
      <c r="AL31" s="596" t="s">
        <v>114</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98.5</v>
      </c>
      <c r="BH31" s="623"/>
      <c r="BI31" s="623"/>
      <c r="BJ31" s="623"/>
      <c r="BK31" s="623"/>
      <c r="BL31" s="623"/>
      <c r="BM31" s="597">
        <v>93.3</v>
      </c>
      <c r="BN31" s="647"/>
      <c r="BO31" s="647"/>
      <c r="BP31" s="647"/>
      <c r="BQ31" s="648"/>
      <c r="BR31" s="646">
        <v>98.3</v>
      </c>
      <c r="BS31" s="623"/>
      <c r="BT31" s="623"/>
      <c r="BU31" s="623"/>
      <c r="BV31" s="623"/>
      <c r="BW31" s="623"/>
      <c r="BX31" s="597">
        <v>92.8</v>
      </c>
      <c r="BY31" s="647"/>
      <c r="BZ31" s="647"/>
      <c r="CA31" s="647"/>
      <c r="CB31" s="648"/>
      <c r="CD31" s="654"/>
      <c r="CE31" s="655"/>
      <c r="CF31" s="605" t="s">
        <v>296</v>
      </c>
      <c r="CG31" s="606"/>
      <c r="CH31" s="606"/>
      <c r="CI31" s="606"/>
      <c r="CJ31" s="606"/>
      <c r="CK31" s="606"/>
      <c r="CL31" s="606"/>
      <c r="CM31" s="606"/>
      <c r="CN31" s="606"/>
      <c r="CO31" s="606"/>
      <c r="CP31" s="606"/>
      <c r="CQ31" s="607"/>
      <c r="CR31" s="591">
        <v>1020680</v>
      </c>
      <c r="CS31" s="623"/>
      <c r="CT31" s="623"/>
      <c r="CU31" s="623"/>
      <c r="CV31" s="623"/>
      <c r="CW31" s="623"/>
      <c r="CX31" s="623"/>
      <c r="CY31" s="624"/>
      <c r="CZ31" s="625">
        <v>1.6</v>
      </c>
      <c r="DA31" s="626"/>
      <c r="DB31" s="626"/>
      <c r="DC31" s="627"/>
      <c r="DD31" s="600">
        <v>977604</v>
      </c>
      <c r="DE31" s="623"/>
      <c r="DF31" s="623"/>
      <c r="DG31" s="623"/>
      <c r="DH31" s="623"/>
      <c r="DI31" s="623"/>
      <c r="DJ31" s="623"/>
      <c r="DK31" s="624"/>
      <c r="DL31" s="600">
        <v>977604</v>
      </c>
      <c r="DM31" s="623"/>
      <c r="DN31" s="623"/>
      <c r="DO31" s="623"/>
      <c r="DP31" s="623"/>
      <c r="DQ31" s="623"/>
      <c r="DR31" s="623"/>
      <c r="DS31" s="623"/>
      <c r="DT31" s="623"/>
      <c r="DU31" s="623"/>
      <c r="DV31" s="624"/>
      <c r="DW31" s="596">
        <v>2.6</v>
      </c>
      <c r="DX31" s="621"/>
      <c r="DY31" s="621"/>
      <c r="DZ31" s="621"/>
      <c r="EA31" s="621"/>
      <c r="EB31" s="621"/>
      <c r="EC31" s="622"/>
    </row>
    <row r="32" spans="2:133" ht="11.25" customHeight="1" x14ac:dyDescent="0.15">
      <c r="B32" s="588" t="s">
        <v>297</v>
      </c>
      <c r="C32" s="589"/>
      <c r="D32" s="589"/>
      <c r="E32" s="589"/>
      <c r="F32" s="589"/>
      <c r="G32" s="589"/>
      <c r="H32" s="589"/>
      <c r="I32" s="589"/>
      <c r="J32" s="589"/>
      <c r="K32" s="589"/>
      <c r="L32" s="589"/>
      <c r="M32" s="589"/>
      <c r="N32" s="589"/>
      <c r="O32" s="589"/>
      <c r="P32" s="589"/>
      <c r="Q32" s="590"/>
      <c r="R32" s="591">
        <v>2817584</v>
      </c>
      <c r="S32" s="592"/>
      <c r="T32" s="592"/>
      <c r="U32" s="592"/>
      <c r="V32" s="592"/>
      <c r="W32" s="592"/>
      <c r="X32" s="592"/>
      <c r="Y32" s="593"/>
      <c r="Z32" s="594">
        <v>4.2</v>
      </c>
      <c r="AA32" s="594"/>
      <c r="AB32" s="594"/>
      <c r="AC32" s="594"/>
      <c r="AD32" s="595">
        <v>2944</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99.1</v>
      </c>
      <c r="BH32" s="659"/>
      <c r="BI32" s="659"/>
      <c r="BJ32" s="659"/>
      <c r="BK32" s="659"/>
      <c r="BL32" s="659"/>
      <c r="BM32" s="660">
        <v>95.5</v>
      </c>
      <c r="BN32" s="659"/>
      <c r="BO32" s="659"/>
      <c r="BP32" s="659"/>
      <c r="BQ32" s="661"/>
      <c r="BR32" s="658">
        <v>99.1</v>
      </c>
      <c r="BS32" s="659"/>
      <c r="BT32" s="659"/>
      <c r="BU32" s="659"/>
      <c r="BV32" s="659"/>
      <c r="BW32" s="659"/>
      <c r="BX32" s="660">
        <v>95.3</v>
      </c>
      <c r="BY32" s="659"/>
      <c r="BZ32" s="659"/>
      <c r="CA32" s="659"/>
      <c r="CB32" s="661"/>
      <c r="CD32" s="656"/>
      <c r="CE32" s="657"/>
      <c r="CF32" s="605" t="s">
        <v>299</v>
      </c>
      <c r="CG32" s="606"/>
      <c r="CH32" s="606"/>
      <c r="CI32" s="606"/>
      <c r="CJ32" s="606"/>
      <c r="CK32" s="606"/>
      <c r="CL32" s="606"/>
      <c r="CM32" s="606"/>
      <c r="CN32" s="606"/>
      <c r="CO32" s="606"/>
      <c r="CP32" s="606"/>
      <c r="CQ32" s="607"/>
      <c r="CR32" s="591" t="s">
        <v>114</v>
      </c>
      <c r="CS32" s="592"/>
      <c r="CT32" s="592"/>
      <c r="CU32" s="592"/>
      <c r="CV32" s="592"/>
      <c r="CW32" s="592"/>
      <c r="CX32" s="592"/>
      <c r="CY32" s="593"/>
      <c r="CZ32" s="625" t="s">
        <v>114</v>
      </c>
      <c r="DA32" s="626"/>
      <c r="DB32" s="626"/>
      <c r="DC32" s="627"/>
      <c r="DD32" s="600" t="s">
        <v>114</v>
      </c>
      <c r="DE32" s="592"/>
      <c r="DF32" s="592"/>
      <c r="DG32" s="592"/>
      <c r="DH32" s="592"/>
      <c r="DI32" s="592"/>
      <c r="DJ32" s="592"/>
      <c r="DK32" s="593"/>
      <c r="DL32" s="600" t="s">
        <v>114</v>
      </c>
      <c r="DM32" s="592"/>
      <c r="DN32" s="592"/>
      <c r="DO32" s="592"/>
      <c r="DP32" s="592"/>
      <c r="DQ32" s="592"/>
      <c r="DR32" s="592"/>
      <c r="DS32" s="592"/>
      <c r="DT32" s="592"/>
      <c r="DU32" s="592"/>
      <c r="DV32" s="593"/>
      <c r="DW32" s="596" t="s">
        <v>114</v>
      </c>
      <c r="DX32" s="621"/>
      <c r="DY32" s="621"/>
      <c r="DZ32" s="621"/>
      <c r="EA32" s="621"/>
      <c r="EB32" s="621"/>
      <c r="EC32" s="622"/>
    </row>
    <row r="33" spans="2:133" ht="11.25" customHeight="1" x14ac:dyDescent="0.15">
      <c r="B33" s="588" t="s">
        <v>300</v>
      </c>
      <c r="C33" s="589"/>
      <c r="D33" s="589"/>
      <c r="E33" s="589"/>
      <c r="F33" s="589"/>
      <c r="G33" s="589"/>
      <c r="H33" s="589"/>
      <c r="I33" s="589"/>
      <c r="J33" s="589"/>
      <c r="K33" s="589"/>
      <c r="L33" s="589"/>
      <c r="M33" s="589"/>
      <c r="N33" s="589"/>
      <c r="O33" s="589"/>
      <c r="P33" s="589"/>
      <c r="Q33" s="590"/>
      <c r="R33" s="591">
        <v>9511058</v>
      </c>
      <c r="S33" s="592"/>
      <c r="T33" s="592"/>
      <c r="U33" s="592"/>
      <c r="V33" s="592"/>
      <c r="W33" s="592"/>
      <c r="X33" s="592"/>
      <c r="Y33" s="593"/>
      <c r="Z33" s="594">
        <v>14.1</v>
      </c>
      <c r="AA33" s="594"/>
      <c r="AB33" s="594"/>
      <c r="AC33" s="594"/>
      <c r="AD33" s="595" t="s">
        <v>114</v>
      </c>
      <c r="AE33" s="595"/>
      <c r="AF33" s="595"/>
      <c r="AG33" s="595"/>
      <c r="AH33" s="595"/>
      <c r="AI33" s="595"/>
      <c r="AJ33" s="595"/>
      <c r="AK33" s="595"/>
      <c r="AL33" s="596" t="s">
        <v>114</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25243851</v>
      </c>
      <c r="CS33" s="623"/>
      <c r="CT33" s="623"/>
      <c r="CU33" s="623"/>
      <c r="CV33" s="623"/>
      <c r="CW33" s="623"/>
      <c r="CX33" s="623"/>
      <c r="CY33" s="624"/>
      <c r="CZ33" s="625">
        <v>38.6</v>
      </c>
      <c r="DA33" s="626"/>
      <c r="DB33" s="626"/>
      <c r="DC33" s="627"/>
      <c r="DD33" s="600">
        <v>20393885</v>
      </c>
      <c r="DE33" s="623"/>
      <c r="DF33" s="623"/>
      <c r="DG33" s="623"/>
      <c r="DH33" s="623"/>
      <c r="DI33" s="623"/>
      <c r="DJ33" s="623"/>
      <c r="DK33" s="624"/>
      <c r="DL33" s="600">
        <v>14017733</v>
      </c>
      <c r="DM33" s="623"/>
      <c r="DN33" s="623"/>
      <c r="DO33" s="623"/>
      <c r="DP33" s="623"/>
      <c r="DQ33" s="623"/>
      <c r="DR33" s="623"/>
      <c r="DS33" s="623"/>
      <c r="DT33" s="623"/>
      <c r="DU33" s="623"/>
      <c r="DV33" s="624"/>
      <c r="DW33" s="596">
        <v>36.6</v>
      </c>
      <c r="DX33" s="621"/>
      <c r="DY33" s="621"/>
      <c r="DZ33" s="621"/>
      <c r="EA33" s="621"/>
      <c r="EB33" s="621"/>
      <c r="EC33" s="622"/>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114</v>
      </c>
      <c r="S34" s="592"/>
      <c r="T34" s="592"/>
      <c r="U34" s="592"/>
      <c r="V34" s="592"/>
      <c r="W34" s="592"/>
      <c r="X34" s="592"/>
      <c r="Y34" s="593"/>
      <c r="Z34" s="594" t="s">
        <v>114</v>
      </c>
      <c r="AA34" s="594"/>
      <c r="AB34" s="594"/>
      <c r="AC34" s="594"/>
      <c r="AD34" s="595" t="s">
        <v>114</v>
      </c>
      <c r="AE34" s="595"/>
      <c r="AF34" s="595"/>
      <c r="AG34" s="595"/>
      <c r="AH34" s="595"/>
      <c r="AI34" s="595"/>
      <c r="AJ34" s="595"/>
      <c r="AK34" s="595"/>
      <c r="AL34" s="596" t="s">
        <v>114</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7714682</v>
      </c>
      <c r="CS34" s="592"/>
      <c r="CT34" s="592"/>
      <c r="CU34" s="592"/>
      <c r="CV34" s="592"/>
      <c r="CW34" s="592"/>
      <c r="CX34" s="592"/>
      <c r="CY34" s="593"/>
      <c r="CZ34" s="625">
        <v>11.8</v>
      </c>
      <c r="DA34" s="626"/>
      <c r="DB34" s="626"/>
      <c r="DC34" s="627"/>
      <c r="DD34" s="600">
        <v>5759348</v>
      </c>
      <c r="DE34" s="592"/>
      <c r="DF34" s="592"/>
      <c r="DG34" s="592"/>
      <c r="DH34" s="592"/>
      <c r="DI34" s="592"/>
      <c r="DJ34" s="592"/>
      <c r="DK34" s="593"/>
      <c r="DL34" s="600">
        <v>5378938</v>
      </c>
      <c r="DM34" s="592"/>
      <c r="DN34" s="592"/>
      <c r="DO34" s="592"/>
      <c r="DP34" s="592"/>
      <c r="DQ34" s="592"/>
      <c r="DR34" s="592"/>
      <c r="DS34" s="592"/>
      <c r="DT34" s="592"/>
      <c r="DU34" s="592"/>
      <c r="DV34" s="593"/>
      <c r="DW34" s="596">
        <v>14.1</v>
      </c>
      <c r="DX34" s="621"/>
      <c r="DY34" s="621"/>
      <c r="DZ34" s="621"/>
      <c r="EA34" s="621"/>
      <c r="EB34" s="621"/>
      <c r="EC34" s="622"/>
    </row>
    <row r="35" spans="2:133" ht="11.25" customHeight="1" x14ac:dyDescent="0.15">
      <c r="B35" s="588" t="s">
        <v>306</v>
      </c>
      <c r="C35" s="589"/>
      <c r="D35" s="589"/>
      <c r="E35" s="589"/>
      <c r="F35" s="589"/>
      <c r="G35" s="589"/>
      <c r="H35" s="589"/>
      <c r="I35" s="589"/>
      <c r="J35" s="589"/>
      <c r="K35" s="589"/>
      <c r="L35" s="589"/>
      <c r="M35" s="589"/>
      <c r="N35" s="589"/>
      <c r="O35" s="589"/>
      <c r="P35" s="589"/>
      <c r="Q35" s="590"/>
      <c r="R35" s="591">
        <v>3668178</v>
      </c>
      <c r="S35" s="592"/>
      <c r="T35" s="592"/>
      <c r="U35" s="592"/>
      <c r="V35" s="592"/>
      <c r="W35" s="592"/>
      <c r="X35" s="592"/>
      <c r="Y35" s="593"/>
      <c r="Z35" s="594">
        <v>5.4</v>
      </c>
      <c r="AA35" s="594"/>
      <c r="AB35" s="594"/>
      <c r="AC35" s="594"/>
      <c r="AD35" s="595" t="s">
        <v>114</v>
      </c>
      <c r="AE35" s="595"/>
      <c r="AF35" s="595"/>
      <c r="AG35" s="595"/>
      <c r="AH35" s="595"/>
      <c r="AI35" s="595"/>
      <c r="AJ35" s="595"/>
      <c r="AK35" s="595"/>
      <c r="AL35" s="596" t="s">
        <v>114</v>
      </c>
      <c r="AM35" s="597"/>
      <c r="AN35" s="597"/>
      <c r="AO35" s="598"/>
      <c r="AP35" s="186"/>
      <c r="AQ35" s="602" t="s">
        <v>307</v>
      </c>
      <c r="AR35" s="603"/>
      <c r="AS35" s="603"/>
      <c r="AT35" s="603"/>
      <c r="AU35" s="603"/>
      <c r="AV35" s="603"/>
      <c r="AW35" s="603"/>
      <c r="AX35" s="603"/>
      <c r="AY35" s="604"/>
      <c r="AZ35" s="580">
        <v>8863023</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112208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511047</v>
      </c>
      <c r="CS35" s="623"/>
      <c r="CT35" s="623"/>
      <c r="CU35" s="623"/>
      <c r="CV35" s="623"/>
      <c r="CW35" s="623"/>
      <c r="CX35" s="623"/>
      <c r="CY35" s="624"/>
      <c r="CZ35" s="625">
        <v>0.8</v>
      </c>
      <c r="DA35" s="626"/>
      <c r="DB35" s="626"/>
      <c r="DC35" s="627"/>
      <c r="DD35" s="600">
        <v>463843</v>
      </c>
      <c r="DE35" s="623"/>
      <c r="DF35" s="623"/>
      <c r="DG35" s="623"/>
      <c r="DH35" s="623"/>
      <c r="DI35" s="623"/>
      <c r="DJ35" s="623"/>
      <c r="DK35" s="624"/>
      <c r="DL35" s="600">
        <v>460033</v>
      </c>
      <c r="DM35" s="623"/>
      <c r="DN35" s="623"/>
      <c r="DO35" s="623"/>
      <c r="DP35" s="623"/>
      <c r="DQ35" s="623"/>
      <c r="DR35" s="623"/>
      <c r="DS35" s="623"/>
      <c r="DT35" s="623"/>
      <c r="DU35" s="623"/>
      <c r="DV35" s="624"/>
      <c r="DW35" s="596">
        <v>1.2</v>
      </c>
      <c r="DX35" s="621"/>
      <c r="DY35" s="621"/>
      <c r="DZ35" s="621"/>
      <c r="EA35" s="621"/>
      <c r="EB35" s="621"/>
      <c r="EC35" s="622"/>
    </row>
    <row r="36" spans="2:133" ht="11.25" customHeight="1" x14ac:dyDescent="0.15">
      <c r="B36" s="634" t="s">
        <v>310</v>
      </c>
      <c r="C36" s="635"/>
      <c r="D36" s="635"/>
      <c r="E36" s="635"/>
      <c r="F36" s="635"/>
      <c r="G36" s="635"/>
      <c r="H36" s="635"/>
      <c r="I36" s="635"/>
      <c r="J36" s="635"/>
      <c r="K36" s="635"/>
      <c r="L36" s="635"/>
      <c r="M36" s="635"/>
      <c r="N36" s="635"/>
      <c r="O36" s="635"/>
      <c r="P36" s="635"/>
      <c r="Q36" s="636"/>
      <c r="R36" s="663">
        <v>67654806</v>
      </c>
      <c r="S36" s="664"/>
      <c r="T36" s="664"/>
      <c r="U36" s="664"/>
      <c r="V36" s="664"/>
      <c r="W36" s="664"/>
      <c r="X36" s="664"/>
      <c r="Y36" s="665"/>
      <c r="Z36" s="666">
        <v>100</v>
      </c>
      <c r="AA36" s="666"/>
      <c r="AB36" s="666"/>
      <c r="AC36" s="666"/>
      <c r="AD36" s="667">
        <v>34607166</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2663098</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-152241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6089082</v>
      </c>
      <c r="CS36" s="592"/>
      <c r="CT36" s="592"/>
      <c r="CU36" s="592"/>
      <c r="CV36" s="592"/>
      <c r="CW36" s="592"/>
      <c r="CX36" s="592"/>
      <c r="CY36" s="593"/>
      <c r="CZ36" s="625">
        <v>9.3000000000000007</v>
      </c>
      <c r="DA36" s="626"/>
      <c r="DB36" s="626"/>
      <c r="DC36" s="627"/>
      <c r="DD36" s="600">
        <v>5294373</v>
      </c>
      <c r="DE36" s="592"/>
      <c r="DF36" s="592"/>
      <c r="DG36" s="592"/>
      <c r="DH36" s="592"/>
      <c r="DI36" s="592"/>
      <c r="DJ36" s="592"/>
      <c r="DK36" s="593"/>
      <c r="DL36" s="600">
        <v>4459974</v>
      </c>
      <c r="DM36" s="592"/>
      <c r="DN36" s="592"/>
      <c r="DO36" s="592"/>
      <c r="DP36" s="592"/>
      <c r="DQ36" s="592"/>
      <c r="DR36" s="592"/>
      <c r="DS36" s="592"/>
      <c r="DT36" s="592"/>
      <c r="DU36" s="592"/>
      <c r="DV36" s="593"/>
      <c r="DW36" s="596">
        <v>11.7</v>
      </c>
      <c r="DX36" s="621"/>
      <c r="DY36" s="621"/>
      <c r="DZ36" s="621"/>
      <c r="EA36" s="621"/>
      <c r="EB36" s="621"/>
      <c r="EC36" s="622"/>
    </row>
    <row r="37" spans="2:133" ht="11.25" customHeight="1" x14ac:dyDescent="0.15">
      <c r="AQ37" s="670" t="s">
        <v>314</v>
      </c>
      <c r="AR37" s="671"/>
      <c r="AS37" s="671"/>
      <c r="AT37" s="671"/>
      <c r="AU37" s="671"/>
      <c r="AV37" s="671"/>
      <c r="AW37" s="671"/>
      <c r="AX37" s="671"/>
      <c r="AY37" s="672"/>
      <c r="AZ37" s="591">
        <v>760692</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23374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1350683</v>
      </c>
      <c r="CS37" s="623"/>
      <c r="CT37" s="623"/>
      <c r="CU37" s="623"/>
      <c r="CV37" s="623"/>
      <c r="CW37" s="623"/>
      <c r="CX37" s="623"/>
      <c r="CY37" s="624"/>
      <c r="CZ37" s="625">
        <v>2.1</v>
      </c>
      <c r="DA37" s="626"/>
      <c r="DB37" s="626"/>
      <c r="DC37" s="627"/>
      <c r="DD37" s="600">
        <v>1264667</v>
      </c>
      <c r="DE37" s="623"/>
      <c r="DF37" s="623"/>
      <c r="DG37" s="623"/>
      <c r="DH37" s="623"/>
      <c r="DI37" s="623"/>
      <c r="DJ37" s="623"/>
      <c r="DK37" s="624"/>
      <c r="DL37" s="600">
        <v>1232932</v>
      </c>
      <c r="DM37" s="623"/>
      <c r="DN37" s="623"/>
      <c r="DO37" s="623"/>
      <c r="DP37" s="623"/>
      <c r="DQ37" s="623"/>
      <c r="DR37" s="623"/>
      <c r="DS37" s="623"/>
      <c r="DT37" s="623"/>
      <c r="DU37" s="623"/>
      <c r="DV37" s="624"/>
      <c r="DW37" s="596">
        <v>3.2</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v>386901</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37376</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5473939</v>
      </c>
      <c r="CS38" s="592"/>
      <c r="CT38" s="592"/>
      <c r="CU38" s="592"/>
      <c r="CV38" s="592"/>
      <c r="CW38" s="592"/>
      <c r="CX38" s="592"/>
      <c r="CY38" s="593"/>
      <c r="CZ38" s="625">
        <v>8.4</v>
      </c>
      <c r="DA38" s="626"/>
      <c r="DB38" s="626"/>
      <c r="DC38" s="627"/>
      <c r="DD38" s="600">
        <v>4707749</v>
      </c>
      <c r="DE38" s="592"/>
      <c r="DF38" s="592"/>
      <c r="DG38" s="592"/>
      <c r="DH38" s="592"/>
      <c r="DI38" s="592"/>
      <c r="DJ38" s="592"/>
      <c r="DK38" s="593"/>
      <c r="DL38" s="600">
        <v>3718788</v>
      </c>
      <c r="DM38" s="592"/>
      <c r="DN38" s="592"/>
      <c r="DO38" s="592"/>
      <c r="DP38" s="592"/>
      <c r="DQ38" s="592"/>
      <c r="DR38" s="592"/>
      <c r="DS38" s="592"/>
      <c r="DT38" s="592"/>
      <c r="DU38" s="592"/>
      <c r="DV38" s="593"/>
      <c r="DW38" s="596">
        <v>9.6999999999999993</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v>294854</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105</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3306481</v>
      </c>
      <c r="CS39" s="623"/>
      <c r="CT39" s="623"/>
      <c r="CU39" s="623"/>
      <c r="CV39" s="623"/>
      <c r="CW39" s="623"/>
      <c r="CX39" s="623"/>
      <c r="CY39" s="624"/>
      <c r="CZ39" s="625">
        <v>5.0999999999999996</v>
      </c>
      <c r="DA39" s="626"/>
      <c r="DB39" s="626"/>
      <c r="DC39" s="627"/>
      <c r="DD39" s="600">
        <v>3249163</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1131231</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81</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2148620</v>
      </c>
      <c r="CS40" s="592"/>
      <c r="CT40" s="592"/>
      <c r="CU40" s="592"/>
      <c r="CV40" s="592"/>
      <c r="CW40" s="592"/>
      <c r="CX40" s="592"/>
      <c r="CY40" s="593"/>
      <c r="CZ40" s="625">
        <v>3.3</v>
      </c>
      <c r="DA40" s="626"/>
      <c r="DB40" s="626"/>
      <c r="DC40" s="627"/>
      <c r="DD40" s="600">
        <v>919409</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3626247</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316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11321024</v>
      </c>
      <c r="CS42" s="592"/>
      <c r="CT42" s="592"/>
      <c r="CU42" s="592"/>
      <c r="CV42" s="592"/>
      <c r="CW42" s="592"/>
      <c r="CX42" s="592"/>
      <c r="CY42" s="593"/>
      <c r="CZ42" s="625">
        <v>17.3</v>
      </c>
      <c r="DA42" s="674"/>
      <c r="DB42" s="674"/>
      <c r="DC42" s="675"/>
      <c r="DD42" s="600">
        <v>2882191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359227</v>
      </c>
      <c r="CS43" s="623"/>
      <c r="CT43" s="623"/>
      <c r="CU43" s="623"/>
      <c r="CV43" s="623"/>
      <c r="CW43" s="623"/>
      <c r="CX43" s="623"/>
      <c r="CY43" s="624"/>
      <c r="CZ43" s="625">
        <v>0.5</v>
      </c>
      <c r="DA43" s="626"/>
      <c r="DB43" s="626"/>
      <c r="DC43" s="627"/>
      <c r="DD43" s="600">
        <v>359227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288</v>
      </c>
      <c r="CE44" s="698"/>
      <c r="CF44" s="588" t="s">
        <v>337</v>
      </c>
      <c r="CG44" s="589"/>
      <c r="CH44" s="589"/>
      <c r="CI44" s="589"/>
      <c r="CJ44" s="589"/>
      <c r="CK44" s="589"/>
      <c r="CL44" s="589"/>
      <c r="CM44" s="589"/>
      <c r="CN44" s="589"/>
      <c r="CO44" s="589"/>
      <c r="CP44" s="589"/>
      <c r="CQ44" s="590"/>
      <c r="CR44" s="591">
        <v>11182603</v>
      </c>
      <c r="CS44" s="592"/>
      <c r="CT44" s="592"/>
      <c r="CU44" s="592"/>
      <c r="CV44" s="592"/>
      <c r="CW44" s="592"/>
      <c r="CX44" s="592"/>
      <c r="CY44" s="593"/>
      <c r="CZ44" s="625">
        <v>17.100000000000001</v>
      </c>
      <c r="DA44" s="674"/>
      <c r="DB44" s="674"/>
      <c r="DC44" s="675"/>
      <c r="DD44" s="600">
        <v>2812347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4340912</v>
      </c>
      <c r="CS45" s="623"/>
      <c r="CT45" s="623"/>
      <c r="CU45" s="623"/>
      <c r="CV45" s="623"/>
      <c r="CW45" s="623"/>
      <c r="CX45" s="623"/>
      <c r="CY45" s="624"/>
      <c r="CZ45" s="625">
        <v>6.6</v>
      </c>
      <c r="DA45" s="626"/>
      <c r="DB45" s="626"/>
      <c r="DC45" s="627"/>
      <c r="DD45" s="600">
        <v>184816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6393567</v>
      </c>
      <c r="CS46" s="592"/>
      <c r="CT46" s="592"/>
      <c r="CU46" s="592"/>
      <c r="CV46" s="592"/>
      <c r="CW46" s="592"/>
      <c r="CX46" s="592"/>
      <c r="CY46" s="593"/>
      <c r="CZ46" s="625">
        <v>9.8000000000000007</v>
      </c>
      <c r="DA46" s="674"/>
      <c r="DB46" s="674"/>
      <c r="DC46" s="675"/>
      <c r="DD46" s="600">
        <v>2516452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138421</v>
      </c>
      <c r="CS47" s="623"/>
      <c r="CT47" s="623"/>
      <c r="CU47" s="623"/>
      <c r="CV47" s="623"/>
      <c r="CW47" s="623"/>
      <c r="CX47" s="623"/>
      <c r="CY47" s="624"/>
      <c r="CZ47" s="625">
        <v>0.2</v>
      </c>
      <c r="DA47" s="626"/>
      <c r="DB47" s="626"/>
      <c r="DC47" s="627"/>
      <c r="DD47" s="600">
        <v>69844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65324223</v>
      </c>
      <c r="CS49" s="659"/>
      <c r="CT49" s="659"/>
      <c r="CU49" s="659"/>
      <c r="CV49" s="659"/>
      <c r="CW49" s="659"/>
      <c r="CX49" s="659"/>
      <c r="CY49" s="686"/>
      <c r="CZ49" s="687">
        <v>100</v>
      </c>
      <c r="DA49" s="688"/>
      <c r="DB49" s="688"/>
      <c r="DC49" s="689"/>
      <c r="DD49" s="690">
        <v>43620068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CW10" sqref="CW10:DA1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68535</v>
      </c>
      <c r="R7" s="721"/>
      <c r="S7" s="721"/>
      <c r="T7" s="721"/>
      <c r="U7" s="721"/>
      <c r="V7" s="721">
        <v>66205</v>
      </c>
      <c r="W7" s="721"/>
      <c r="X7" s="721"/>
      <c r="Y7" s="721"/>
      <c r="Z7" s="721"/>
      <c r="AA7" s="721">
        <v>2331</v>
      </c>
      <c r="AB7" s="721"/>
      <c r="AC7" s="721"/>
      <c r="AD7" s="721"/>
      <c r="AE7" s="722"/>
      <c r="AF7" s="723">
        <v>2050</v>
      </c>
      <c r="AG7" s="724"/>
      <c r="AH7" s="724"/>
      <c r="AI7" s="724"/>
      <c r="AJ7" s="725"/>
      <c r="AK7" s="760">
        <v>1233</v>
      </c>
      <c r="AL7" s="761"/>
      <c r="AM7" s="761"/>
      <c r="AN7" s="761"/>
      <c r="AO7" s="761"/>
      <c r="AP7" s="761">
        <v>82815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560</v>
      </c>
      <c r="BT7" s="765" t="s">
        <v>560</v>
      </c>
      <c r="BU7" s="765" t="s">
        <v>560</v>
      </c>
      <c r="BV7" s="765" t="s">
        <v>560</v>
      </c>
      <c r="BW7" s="765" t="s">
        <v>560</v>
      </c>
      <c r="BX7" s="765" t="s">
        <v>560</v>
      </c>
      <c r="BY7" s="765" t="s">
        <v>560</v>
      </c>
      <c r="BZ7" s="765" t="s">
        <v>560</v>
      </c>
      <c r="CA7" s="765" t="s">
        <v>560</v>
      </c>
      <c r="CB7" s="765" t="s">
        <v>560</v>
      </c>
      <c r="CC7" s="765" t="s">
        <v>560</v>
      </c>
      <c r="CD7" s="765" t="s">
        <v>560</v>
      </c>
      <c r="CE7" s="765" t="s">
        <v>560</v>
      </c>
      <c r="CF7" s="765" t="s">
        <v>560</v>
      </c>
      <c r="CG7" s="766" t="s">
        <v>560</v>
      </c>
      <c r="CH7" s="757">
        <v>-2</v>
      </c>
      <c r="CI7" s="758"/>
      <c r="CJ7" s="758"/>
      <c r="CK7" s="758"/>
      <c r="CL7" s="759"/>
      <c r="CM7" s="757">
        <v>-123</v>
      </c>
      <c r="CN7" s="758"/>
      <c r="CO7" s="758"/>
      <c r="CP7" s="758"/>
      <c r="CQ7" s="759"/>
      <c r="CR7" s="757">
        <v>14</v>
      </c>
      <c r="CS7" s="758"/>
      <c r="CT7" s="758"/>
      <c r="CU7" s="758"/>
      <c r="CV7" s="759"/>
      <c r="CW7" s="757">
        <v>21</v>
      </c>
      <c r="CX7" s="758"/>
      <c r="CY7" s="758"/>
      <c r="CZ7" s="758"/>
      <c r="DA7" s="759"/>
      <c r="DB7" s="757" t="s">
        <v>485</v>
      </c>
      <c r="DC7" s="758"/>
      <c r="DD7" s="758"/>
      <c r="DE7" s="758"/>
      <c r="DF7" s="759"/>
      <c r="DG7" s="757" t="s">
        <v>485</v>
      </c>
      <c r="DH7" s="758"/>
      <c r="DI7" s="758"/>
      <c r="DJ7" s="758"/>
      <c r="DK7" s="759"/>
      <c r="DL7" s="757">
        <v>122</v>
      </c>
      <c r="DM7" s="758"/>
      <c r="DN7" s="758"/>
      <c r="DO7" s="758"/>
      <c r="DP7" s="759"/>
      <c r="DQ7" s="757">
        <v>110</v>
      </c>
      <c r="DR7" s="758"/>
      <c r="DS7" s="758"/>
      <c r="DT7" s="758"/>
      <c r="DU7" s="759"/>
      <c r="DV7" s="738"/>
      <c r="DW7" s="739"/>
      <c r="DX7" s="739"/>
      <c r="DY7" s="739"/>
      <c r="DZ7" s="740"/>
      <c r="EA7" s="205"/>
    </row>
    <row r="8" spans="1:131" s="206" customFormat="1" ht="26.25" customHeight="1" x14ac:dyDescent="0.15">
      <c r="A8" s="212">
        <v>2</v>
      </c>
      <c r="B8" s="741" t="s">
        <v>367</v>
      </c>
      <c r="C8" s="742"/>
      <c r="D8" s="742"/>
      <c r="E8" s="742"/>
      <c r="F8" s="742"/>
      <c r="G8" s="742"/>
      <c r="H8" s="742"/>
      <c r="I8" s="742"/>
      <c r="J8" s="742"/>
      <c r="K8" s="742"/>
      <c r="L8" s="742"/>
      <c r="M8" s="742"/>
      <c r="N8" s="742"/>
      <c r="O8" s="742"/>
      <c r="P8" s="743"/>
      <c r="Q8" s="744">
        <v>78</v>
      </c>
      <c r="R8" s="745"/>
      <c r="S8" s="745"/>
      <c r="T8" s="745"/>
      <c r="U8" s="745"/>
      <c r="V8" s="745">
        <v>78</v>
      </c>
      <c r="W8" s="745"/>
      <c r="X8" s="745"/>
      <c r="Y8" s="745"/>
      <c r="Z8" s="745"/>
      <c r="AA8" s="745" t="s">
        <v>574</v>
      </c>
      <c r="AB8" s="745"/>
      <c r="AC8" s="745"/>
      <c r="AD8" s="745"/>
      <c r="AE8" s="746"/>
      <c r="AF8" s="747" t="s">
        <v>114</v>
      </c>
      <c r="AG8" s="748"/>
      <c r="AH8" s="748"/>
      <c r="AI8" s="748"/>
      <c r="AJ8" s="749"/>
      <c r="AK8" s="750">
        <v>78</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561</v>
      </c>
      <c r="BT8" s="755" t="s">
        <v>561</v>
      </c>
      <c r="BU8" s="755" t="s">
        <v>561</v>
      </c>
      <c r="BV8" s="755" t="s">
        <v>561</v>
      </c>
      <c r="BW8" s="755" t="s">
        <v>561</v>
      </c>
      <c r="BX8" s="755" t="s">
        <v>561</v>
      </c>
      <c r="BY8" s="755" t="s">
        <v>561</v>
      </c>
      <c r="BZ8" s="755" t="s">
        <v>561</v>
      </c>
      <c r="CA8" s="755" t="s">
        <v>561</v>
      </c>
      <c r="CB8" s="755" t="s">
        <v>561</v>
      </c>
      <c r="CC8" s="755" t="s">
        <v>561</v>
      </c>
      <c r="CD8" s="755" t="s">
        <v>561</v>
      </c>
      <c r="CE8" s="755" t="s">
        <v>561</v>
      </c>
      <c r="CF8" s="755" t="s">
        <v>561</v>
      </c>
      <c r="CG8" s="756" t="s">
        <v>561</v>
      </c>
      <c r="CH8" s="767">
        <v>-1</v>
      </c>
      <c r="CI8" s="768"/>
      <c r="CJ8" s="768"/>
      <c r="CK8" s="768"/>
      <c r="CL8" s="769"/>
      <c r="CM8" s="767">
        <v>357</v>
      </c>
      <c r="CN8" s="768"/>
      <c r="CO8" s="768"/>
      <c r="CP8" s="768"/>
      <c r="CQ8" s="769"/>
      <c r="CR8" s="767">
        <v>77</v>
      </c>
      <c r="CS8" s="768"/>
      <c r="CT8" s="768"/>
      <c r="CU8" s="768"/>
      <c r="CV8" s="769"/>
      <c r="CW8" s="767">
        <v>10</v>
      </c>
      <c r="CX8" s="768"/>
      <c r="CY8" s="768"/>
      <c r="CZ8" s="768"/>
      <c r="DA8" s="769"/>
      <c r="DB8" s="767" t="s">
        <v>485</v>
      </c>
      <c r="DC8" s="768"/>
      <c r="DD8" s="768"/>
      <c r="DE8" s="768"/>
      <c r="DF8" s="769"/>
      <c r="DG8" s="767" t="s">
        <v>485</v>
      </c>
      <c r="DH8" s="768"/>
      <c r="DI8" s="768"/>
      <c r="DJ8" s="768"/>
      <c r="DK8" s="769"/>
      <c r="DL8" s="767" t="s">
        <v>485</v>
      </c>
      <c r="DM8" s="768"/>
      <c r="DN8" s="768"/>
      <c r="DO8" s="768"/>
      <c r="DP8" s="769"/>
      <c r="DQ8" s="767" t="s">
        <v>485</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562</v>
      </c>
      <c r="BT9" s="755" t="s">
        <v>562</v>
      </c>
      <c r="BU9" s="755" t="s">
        <v>562</v>
      </c>
      <c r="BV9" s="755" t="s">
        <v>562</v>
      </c>
      <c r="BW9" s="755" t="s">
        <v>562</v>
      </c>
      <c r="BX9" s="755" t="s">
        <v>562</v>
      </c>
      <c r="BY9" s="755" t="s">
        <v>562</v>
      </c>
      <c r="BZ9" s="755" t="s">
        <v>562</v>
      </c>
      <c r="CA9" s="755" t="s">
        <v>562</v>
      </c>
      <c r="CB9" s="755" t="s">
        <v>562</v>
      </c>
      <c r="CC9" s="755" t="s">
        <v>562</v>
      </c>
      <c r="CD9" s="755" t="s">
        <v>562</v>
      </c>
      <c r="CE9" s="755" t="s">
        <v>562</v>
      </c>
      <c r="CF9" s="755" t="s">
        <v>562</v>
      </c>
      <c r="CG9" s="756" t="s">
        <v>562</v>
      </c>
      <c r="CH9" s="767">
        <v>1</v>
      </c>
      <c r="CI9" s="768"/>
      <c r="CJ9" s="768"/>
      <c r="CK9" s="768"/>
      <c r="CL9" s="769"/>
      <c r="CM9" s="767">
        <v>139</v>
      </c>
      <c r="CN9" s="768"/>
      <c r="CO9" s="768"/>
      <c r="CP9" s="768"/>
      <c r="CQ9" s="769"/>
      <c r="CR9" s="767">
        <v>128</v>
      </c>
      <c r="CS9" s="768"/>
      <c r="CT9" s="768"/>
      <c r="CU9" s="768"/>
      <c r="CV9" s="769"/>
      <c r="CW9" s="767" t="s">
        <v>576</v>
      </c>
      <c r="CX9" s="768"/>
      <c r="CY9" s="768"/>
      <c r="CZ9" s="768"/>
      <c r="DA9" s="769"/>
      <c r="DB9" s="767" t="s">
        <v>485</v>
      </c>
      <c r="DC9" s="768"/>
      <c r="DD9" s="768"/>
      <c r="DE9" s="768"/>
      <c r="DF9" s="769"/>
      <c r="DG9" s="767" t="s">
        <v>485</v>
      </c>
      <c r="DH9" s="768"/>
      <c r="DI9" s="768"/>
      <c r="DJ9" s="768"/>
      <c r="DK9" s="769"/>
      <c r="DL9" s="767" t="s">
        <v>485</v>
      </c>
      <c r="DM9" s="768"/>
      <c r="DN9" s="768"/>
      <c r="DO9" s="768"/>
      <c r="DP9" s="769"/>
      <c r="DQ9" s="767" t="s">
        <v>485</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563</v>
      </c>
      <c r="BT10" s="755" t="s">
        <v>563</v>
      </c>
      <c r="BU10" s="755" t="s">
        <v>563</v>
      </c>
      <c r="BV10" s="755" t="s">
        <v>563</v>
      </c>
      <c r="BW10" s="755" t="s">
        <v>563</v>
      </c>
      <c r="BX10" s="755" t="s">
        <v>563</v>
      </c>
      <c r="BY10" s="755" t="s">
        <v>563</v>
      </c>
      <c r="BZ10" s="755" t="s">
        <v>563</v>
      </c>
      <c r="CA10" s="755" t="s">
        <v>563</v>
      </c>
      <c r="CB10" s="755" t="s">
        <v>563</v>
      </c>
      <c r="CC10" s="755" t="s">
        <v>563</v>
      </c>
      <c r="CD10" s="755" t="s">
        <v>563</v>
      </c>
      <c r="CE10" s="755" t="s">
        <v>563</v>
      </c>
      <c r="CF10" s="755" t="s">
        <v>563</v>
      </c>
      <c r="CG10" s="756" t="s">
        <v>563</v>
      </c>
      <c r="CH10" s="767">
        <v>0</v>
      </c>
      <c r="CI10" s="768"/>
      <c r="CJ10" s="768"/>
      <c r="CK10" s="768"/>
      <c r="CL10" s="769"/>
      <c r="CM10" s="767">
        <v>243</v>
      </c>
      <c r="CN10" s="768"/>
      <c r="CO10" s="768"/>
      <c r="CP10" s="768"/>
      <c r="CQ10" s="769"/>
      <c r="CR10" s="767">
        <v>200</v>
      </c>
      <c r="CS10" s="768"/>
      <c r="CT10" s="768"/>
      <c r="CU10" s="768"/>
      <c r="CV10" s="769"/>
      <c r="CW10" s="767">
        <v>32</v>
      </c>
      <c r="CX10" s="768"/>
      <c r="CY10" s="768"/>
      <c r="CZ10" s="768"/>
      <c r="DA10" s="769"/>
      <c r="DB10" s="767" t="s">
        <v>485</v>
      </c>
      <c r="DC10" s="768"/>
      <c r="DD10" s="768"/>
      <c r="DE10" s="768"/>
      <c r="DF10" s="769"/>
      <c r="DG10" s="767" t="s">
        <v>485</v>
      </c>
      <c r="DH10" s="768"/>
      <c r="DI10" s="768"/>
      <c r="DJ10" s="768"/>
      <c r="DK10" s="769"/>
      <c r="DL10" s="767" t="s">
        <v>485</v>
      </c>
      <c r="DM10" s="768"/>
      <c r="DN10" s="768"/>
      <c r="DO10" s="768"/>
      <c r="DP10" s="769"/>
      <c r="DQ10" s="767" t="s">
        <v>485</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564</v>
      </c>
      <c r="BT11" s="755" t="s">
        <v>565</v>
      </c>
      <c r="BU11" s="755" t="s">
        <v>565</v>
      </c>
      <c r="BV11" s="755" t="s">
        <v>565</v>
      </c>
      <c r="BW11" s="755" t="s">
        <v>565</v>
      </c>
      <c r="BX11" s="755" t="s">
        <v>565</v>
      </c>
      <c r="BY11" s="755" t="s">
        <v>565</v>
      </c>
      <c r="BZ11" s="755" t="s">
        <v>565</v>
      </c>
      <c r="CA11" s="755" t="s">
        <v>565</v>
      </c>
      <c r="CB11" s="755" t="s">
        <v>565</v>
      </c>
      <c r="CC11" s="755" t="s">
        <v>565</v>
      </c>
      <c r="CD11" s="755" t="s">
        <v>565</v>
      </c>
      <c r="CE11" s="755" t="s">
        <v>565</v>
      </c>
      <c r="CF11" s="755" t="s">
        <v>565</v>
      </c>
      <c r="CG11" s="756" t="s">
        <v>565</v>
      </c>
      <c r="CH11" s="767">
        <v>3</v>
      </c>
      <c r="CI11" s="768"/>
      <c r="CJ11" s="768"/>
      <c r="CK11" s="768"/>
      <c r="CL11" s="769"/>
      <c r="CM11" s="767">
        <v>22</v>
      </c>
      <c r="CN11" s="768"/>
      <c r="CO11" s="768"/>
      <c r="CP11" s="768"/>
      <c r="CQ11" s="769"/>
      <c r="CR11" s="767">
        <v>3</v>
      </c>
      <c r="CS11" s="768"/>
      <c r="CT11" s="768"/>
      <c r="CU11" s="768"/>
      <c r="CV11" s="769"/>
      <c r="CW11" s="767" t="s">
        <v>485</v>
      </c>
      <c r="CX11" s="768"/>
      <c r="CY11" s="768"/>
      <c r="CZ11" s="768"/>
      <c r="DA11" s="769"/>
      <c r="DB11" s="767" t="s">
        <v>485</v>
      </c>
      <c r="DC11" s="768"/>
      <c r="DD11" s="768"/>
      <c r="DE11" s="768"/>
      <c r="DF11" s="769"/>
      <c r="DG11" s="767" t="s">
        <v>485</v>
      </c>
      <c r="DH11" s="768"/>
      <c r="DI11" s="768"/>
      <c r="DJ11" s="768"/>
      <c r="DK11" s="769"/>
      <c r="DL11" s="767" t="s">
        <v>485</v>
      </c>
      <c r="DM11" s="768"/>
      <c r="DN11" s="768"/>
      <c r="DO11" s="768"/>
      <c r="DP11" s="769"/>
      <c r="DQ11" s="767" t="s">
        <v>485</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566</v>
      </c>
      <c r="BT12" s="755" t="s">
        <v>566</v>
      </c>
      <c r="BU12" s="755" t="s">
        <v>566</v>
      </c>
      <c r="BV12" s="755" t="s">
        <v>566</v>
      </c>
      <c r="BW12" s="755" t="s">
        <v>566</v>
      </c>
      <c r="BX12" s="755" t="s">
        <v>566</v>
      </c>
      <c r="BY12" s="755" t="s">
        <v>566</v>
      </c>
      <c r="BZ12" s="755" t="s">
        <v>566</v>
      </c>
      <c r="CA12" s="755" t="s">
        <v>566</v>
      </c>
      <c r="CB12" s="755" t="s">
        <v>566</v>
      </c>
      <c r="CC12" s="755" t="s">
        <v>566</v>
      </c>
      <c r="CD12" s="755" t="s">
        <v>566</v>
      </c>
      <c r="CE12" s="755" t="s">
        <v>566</v>
      </c>
      <c r="CF12" s="755" t="s">
        <v>566</v>
      </c>
      <c r="CG12" s="756" t="s">
        <v>566</v>
      </c>
      <c r="CH12" s="767">
        <v>78</v>
      </c>
      <c r="CI12" s="768"/>
      <c r="CJ12" s="768"/>
      <c r="CK12" s="768"/>
      <c r="CL12" s="769"/>
      <c r="CM12" s="767">
        <v>10</v>
      </c>
      <c r="CN12" s="768"/>
      <c r="CO12" s="768"/>
      <c r="CP12" s="768"/>
      <c r="CQ12" s="769"/>
      <c r="CR12" s="767">
        <v>10</v>
      </c>
      <c r="CS12" s="768"/>
      <c r="CT12" s="768"/>
      <c r="CU12" s="768"/>
      <c r="CV12" s="769"/>
      <c r="CW12" s="767">
        <v>78</v>
      </c>
      <c r="CX12" s="768"/>
      <c r="CY12" s="768"/>
      <c r="CZ12" s="768"/>
      <c r="DA12" s="769"/>
      <c r="DB12" s="767" t="s">
        <v>485</v>
      </c>
      <c r="DC12" s="768"/>
      <c r="DD12" s="768"/>
      <c r="DE12" s="768"/>
      <c r="DF12" s="769"/>
      <c r="DG12" s="767" t="s">
        <v>485</v>
      </c>
      <c r="DH12" s="768"/>
      <c r="DI12" s="768"/>
      <c r="DJ12" s="768"/>
      <c r="DK12" s="769"/>
      <c r="DL12" s="767" t="s">
        <v>485</v>
      </c>
      <c r="DM12" s="768"/>
      <c r="DN12" s="768"/>
      <c r="DO12" s="768"/>
      <c r="DP12" s="769"/>
      <c r="DQ12" s="767" t="s">
        <v>485</v>
      </c>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567</v>
      </c>
      <c r="BT13" s="755" t="s">
        <v>567</v>
      </c>
      <c r="BU13" s="755" t="s">
        <v>567</v>
      </c>
      <c r="BV13" s="755" t="s">
        <v>567</v>
      </c>
      <c r="BW13" s="755" t="s">
        <v>567</v>
      </c>
      <c r="BX13" s="755" t="s">
        <v>567</v>
      </c>
      <c r="BY13" s="755" t="s">
        <v>567</v>
      </c>
      <c r="BZ13" s="755" t="s">
        <v>567</v>
      </c>
      <c r="CA13" s="755" t="s">
        <v>567</v>
      </c>
      <c r="CB13" s="755" t="s">
        <v>567</v>
      </c>
      <c r="CC13" s="755" t="s">
        <v>567</v>
      </c>
      <c r="CD13" s="755" t="s">
        <v>567</v>
      </c>
      <c r="CE13" s="755" t="s">
        <v>567</v>
      </c>
      <c r="CF13" s="755" t="s">
        <v>567</v>
      </c>
      <c r="CG13" s="756" t="s">
        <v>567</v>
      </c>
      <c r="CH13" s="767">
        <v>0</v>
      </c>
      <c r="CI13" s="768"/>
      <c r="CJ13" s="768"/>
      <c r="CK13" s="768"/>
      <c r="CL13" s="769"/>
      <c r="CM13" s="767">
        <v>340</v>
      </c>
      <c r="CN13" s="768"/>
      <c r="CO13" s="768"/>
      <c r="CP13" s="768"/>
      <c r="CQ13" s="769"/>
      <c r="CR13" s="767">
        <v>300</v>
      </c>
      <c r="CS13" s="768"/>
      <c r="CT13" s="768"/>
      <c r="CU13" s="768"/>
      <c r="CV13" s="769"/>
      <c r="CW13" s="767">
        <v>26</v>
      </c>
      <c r="CX13" s="768"/>
      <c r="CY13" s="768"/>
      <c r="CZ13" s="768"/>
      <c r="DA13" s="769"/>
      <c r="DB13" s="767" t="s">
        <v>485</v>
      </c>
      <c r="DC13" s="768"/>
      <c r="DD13" s="768"/>
      <c r="DE13" s="768"/>
      <c r="DF13" s="769"/>
      <c r="DG13" s="767" t="s">
        <v>485</v>
      </c>
      <c r="DH13" s="768"/>
      <c r="DI13" s="768"/>
      <c r="DJ13" s="768"/>
      <c r="DK13" s="769"/>
      <c r="DL13" s="767" t="s">
        <v>485</v>
      </c>
      <c r="DM13" s="768"/>
      <c r="DN13" s="768"/>
      <c r="DO13" s="768"/>
      <c r="DP13" s="769"/>
      <c r="DQ13" s="767" t="s">
        <v>485</v>
      </c>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568</v>
      </c>
      <c r="BT14" s="755" t="s">
        <v>568</v>
      </c>
      <c r="BU14" s="755" t="s">
        <v>568</v>
      </c>
      <c r="BV14" s="755" t="s">
        <v>568</v>
      </c>
      <c r="BW14" s="755" t="s">
        <v>568</v>
      </c>
      <c r="BX14" s="755" t="s">
        <v>568</v>
      </c>
      <c r="BY14" s="755" t="s">
        <v>568</v>
      </c>
      <c r="BZ14" s="755" t="s">
        <v>568</v>
      </c>
      <c r="CA14" s="755" t="s">
        <v>568</v>
      </c>
      <c r="CB14" s="755" t="s">
        <v>568</v>
      </c>
      <c r="CC14" s="755" t="s">
        <v>568</v>
      </c>
      <c r="CD14" s="755" t="s">
        <v>568</v>
      </c>
      <c r="CE14" s="755" t="s">
        <v>568</v>
      </c>
      <c r="CF14" s="755" t="s">
        <v>568</v>
      </c>
      <c r="CG14" s="756" t="s">
        <v>568</v>
      </c>
      <c r="CH14" s="767">
        <v>6</v>
      </c>
      <c r="CI14" s="768"/>
      <c r="CJ14" s="768"/>
      <c r="CK14" s="768"/>
      <c r="CL14" s="769"/>
      <c r="CM14" s="767">
        <v>116</v>
      </c>
      <c r="CN14" s="768"/>
      <c r="CO14" s="768"/>
      <c r="CP14" s="768"/>
      <c r="CQ14" s="769"/>
      <c r="CR14" s="767">
        <v>100</v>
      </c>
      <c r="CS14" s="768"/>
      <c r="CT14" s="768"/>
      <c r="CU14" s="768"/>
      <c r="CV14" s="769"/>
      <c r="CW14" s="767">
        <v>2867</v>
      </c>
      <c r="CX14" s="768"/>
      <c r="CY14" s="768"/>
      <c r="CZ14" s="768"/>
      <c r="DA14" s="769"/>
      <c r="DB14" s="767" t="s">
        <v>485</v>
      </c>
      <c r="DC14" s="768"/>
      <c r="DD14" s="768"/>
      <c r="DE14" s="768"/>
      <c r="DF14" s="769"/>
      <c r="DG14" s="767" t="s">
        <v>485</v>
      </c>
      <c r="DH14" s="768"/>
      <c r="DI14" s="768"/>
      <c r="DJ14" s="768"/>
      <c r="DK14" s="769"/>
      <c r="DL14" s="767" t="s">
        <v>485</v>
      </c>
      <c r="DM14" s="768"/>
      <c r="DN14" s="768"/>
      <c r="DO14" s="768"/>
      <c r="DP14" s="769"/>
      <c r="DQ14" s="767" t="s">
        <v>485</v>
      </c>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569</v>
      </c>
      <c r="BT15" s="755" t="s">
        <v>569</v>
      </c>
      <c r="BU15" s="755" t="s">
        <v>569</v>
      </c>
      <c r="BV15" s="755" t="s">
        <v>569</v>
      </c>
      <c r="BW15" s="755" t="s">
        <v>569</v>
      </c>
      <c r="BX15" s="755" t="s">
        <v>569</v>
      </c>
      <c r="BY15" s="755" t="s">
        <v>569</v>
      </c>
      <c r="BZ15" s="755" t="s">
        <v>569</v>
      </c>
      <c r="CA15" s="755" t="s">
        <v>569</v>
      </c>
      <c r="CB15" s="755" t="s">
        <v>569</v>
      </c>
      <c r="CC15" s="755" t="s">
        <v>569</v>
      </c>
      <c r="CD15" s="755" t="s">
        <v>569</v>
      </c>
      <c r="CE15" s="755" t="s">
        <v>569</v>
      </c>
      <c r="CF15" s="755" t="s">
        <v>569</v>
      </c>
      <c r="CG15" s="756" t="s">
        <v>569</v>
      </c>
      <c r="CH15" s="767">
        <v>-2</v>
      </c>
      <c r="CI15" s="768"/>
      <c r="CJ15" s="768"/>
      <c r="CK15" s="768"/>
      <c r="CL15" s="769"/>
      <c r="CM15" s="767">
        <v>4</v>
      </c>
      <c r="CN15" s="768"/>
      <c r="CO15" s="768"/>
      <c r="CP15" s="768"/>
      <c r="CQ15" s="769"/>
      <c r="CR15" s="767">
        <v>10</v>
      </c>
      <c r="CS15" s="768"/>
      <c r="CT15" s="768"/>
      <c r="CU15" s="768"/>
      <c r="CV15" s="769"/>
      <c r="CW15" s="767" t="s">
        <v>485</v>
      </c>
      <c r="CX15" s="768"/>
      <c r="CY15" s="768"/>
      <c r="CZ15" s="768"/>
      <c r="DA15" s="769"/>
      <c r="DB15" s="767" t="s">
        <v>485</v>
      </c>
      <c r="DC15" s="768"/>
      <c r="DD15" s="768"/>
      <c r="DE15" s="768"/>
      <c r="DF15" s="769"/>
      <c r="DG15" s="767" t="s">
        <v>485</v>
      </c>
      <c r="DH15" s="768"/>
      <c r="DI15" s="768"/>
      <c r="DJ15" s="768"/>
      <c r="DK15" s="769"/>
      <c r="DL15" s="767" t="s">
        <v>485</v>
      </c>
      <c r="DM15" s="768"/>
      <c r="DN15" s="768"/>
      <c r="DO15" s="768"/>
      <c r="DP15" s="769"/>
      <c r="DQ15" s="767" t="s">
        <v>485</v>
      </c>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570</v>
      </c>
      <c r="BT16" s="755" t="s">
        <v>570</v>
      </c>
      <c r="BU16" s="755" t="s">
        <v>570</v>
      </c>
      <c r="BV16" s="755" t="s">
        <v>570</v>
      </c>
      <c r="BW16" s="755" t="s">
        <v>570</v>
      </c>
      <c r="BX16" s="755" t="s">
        <v>570</v>
      </c>
      <c r="BY16" s="755" t="s">
        <v>570</v>
      </c>
      <c r="BZ16" s="755" t="s">
        <v>570</v>
      </c>
      <c r="CA16" s="755" t="s">
        <v>570</v>
      </c>
      <c r="CB16" s="755" t="s">
        <v>570</v>
      </c>
      <c r="CC16" s="755" t="s">
        <v>570</v>
      </c>
      <c r="CD16" s="755" t="s">
        <v>570</v>
      </c>
      <c r="CE16" s="755" t="s">
        <v>570</v>
      </c>
      <c r="CF16" s="755" t="s">
        <v>570</v>
      </c>
      <c r="CG16" s="756" t="s">
        <v>570</v>
      </c>
      <c r="CH16" s="767">
        <v>-12</v>
      </c>
      <c r="CI16" s="768"/>
      <c r="CJ16" s="768"/>
      <c r="CK16" s="768"/>
      <c r="CL16" s="769"/>
      <c r="CM16" s="767">
        <v>992</v>
      </c>
      <c r="CN16" s="768"/>
      <c r="CO16" s="768"/>
      <c r="CP16" s="768"/>
      <c r="CQ16" s="769"/>
      <c r="CR16" s="767">
        <v>12</v>
      </c>
      <c r="CS16" s="768"/>
      <c r="CT16" s="768"/>
      <c r="CU16" s="768"/>
      <c r="CV16" s="769"/>
      <c r="CW16" s="767">
        <v>0</v>
      </c>
      <c r="CX16" s="768"/>
      <c r="CY16" s="768"/>
      <c r="CZ16" s="768"/>
      <c r="DA16" s="769"/>
      <c r="DB16" s="767" t="s">
        <v>485</v>
      </c>
      <c r="DC16" s="768"/>
      <c r="DD16" s="768"/>
      <c r="DE16" s="768"/>
      <c r="DF16" s="769"/>
      <c r="DG16" s="767" t="s">
        <v>485</v>
      </c>
      <c r="DH16" s="768"/>
      <c r="DI16" s="768"/>
      <c r="DJ16" s="768"/>
      <c r="DK16" s="769"/>
      <c r="DL16" s="767" t="s">
        <v>485</v>
      </c>
      <c r="DM16" s="768"/>
      <c r="DN16" s="768"/>
      <c r="DO16" s="768"/>
      <c r="DP16" s="769"/>
      <c r="DQ16" s="767" t="s">
        <v>485</v>
      </c>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571</v>
      </c>
      <c r="BT17" s="755" t="s">
        <v>571</v>
      </c>
      <c r="BU17" s="755" t="s">
        <v>571</v>
      </c>
      <c r="BV17" s="755" t="s">
        <v>571</v>
      </c>
      <c r="BW17" s="755" t="s">
        <v>571</v>
      </c>
      <c r="BX17" s="755" t="s">
        <v>571</v>
      </c>
      <c r="BY17" s="755" t="s">
        <v>571</v>
      </c>
      <c r="BZ17" s="755" t="s">
        <v>571</v>
      </c>
      <c r="CA17" s="755" t="s">
        <v>571</v>
      </c>
      <c r="CB17" s="755" t="s">
        <v>571</v>
      </c>
      <c r="CC17" s="755" t="s">
        <v>571</v>
      </c>
      <c r="CD17" s="755" t="s">
        <v>571</v>
      </c>
      <c r="CE17" s="755" t="s">
        <v>571</v>
      </c>
      <c r="CF17" s="755" t="s">
        <v>571</v>
      </c>
      <c r="CG17" s="756" t="s">
        <v>571</v>
      </c>
      <c r="CH17" s="767">
        <v>1</v>
      </c>
      <c r="CI17" s="768"/>
      <c r="CJ17" s="768"/>
      <c r="CK17" s="768"/>
      <c r="CL17" s="769"/>
      <c r="CM17" s="767">
        <v>78</v>
      </c>
      <c r="CN17" s="768"/>
      <c r="CO17" s="768"/>
      <c r="CP17" s="768"/>
      <c r="CQ17" s="769"/>
      <c r="CR17" s="767">
        <v>23</v>
      </c>
      <c r="CS17" s="768"/>
      <c r="CT17" s="768"/>
      <c r="CU17" s="768"/>
      <c r="CV17" s="769"/>
      <c r="CW17" s="767" t="s">
        <v>485</v>
      </c>
      <c r="CX17" s="768"/>
      <c r="CY17" s="768"/>
      <c r="CZ17" s="768"/>
      <c r="DA17" s="769"/>
      <c r="DB17" s="767" t="s">
        <v>485</v>
      </c>
      <c r="DC17" s="768"/>
      <c r="DD17" s="768"/>
      <c r="DE17" s="768"/>
      <c r="DF17" s="769"/>
      <c r="DG17" s="767" t="s">
        <v>485</v>
      </c>
      <c r="DH17" s="768"/>
      <c r="DI17" s="768"/>
      <c r="DJ17" s="768"/>
      <c r="DK17" s="769"/>
      <c r="DL17" s="767" t="s">
        <v>485</v>
      </c>
      <c r="DM17" s="768"/>
      <c r="DN17" s="768"/>
      <c r="DO17" s="768"/>
      <c r="DP17" s="769"/>
      <c r="DQ17" s="767" t="s">
        <v>485</v>
      </c>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573</v>
      </c>
      <c r="BT18" s="755"/>
      <c r="BU18" s="755"/>
      <c r="BV18" s="755"/>
      <c r="BW18" s="755"/>
      <c r="BX18" s="755"/>
      <c r="BY18" s="755"/>
      <c r="BZ18" s="755"/>
      <c r="CA18" s="755"/>
      <c r="CB18" s="755"/>
      <c r="CC18" s="755"/>
      <c r="CD18" s="755"/>
      <c r="CE18" s="755"/>
      <c r="CF18" s="755"/>
      <c r="CG18" s="756"/>
      <c r="CH18" s="767">
        <v>-2</v>
      </c>
      <c r="CI18" s="768"/>
      <c r="CJ18" s="768"/>
      <c r="CK18" s="768"/>
      <c r="CL18" s="769"/>
      <c r="CM18" s="767">
        <v>6</v>
      </c>
      <c r="CN18" s="768"/>
      <c r="CO18" s="768"/>
      <c r="CP18" s="768"/>
      <c r="CQ18" s="769"/>
      <c r="CR18" s="767">
        <v>1</v>
      </c>
      <c r="CS18" s="768"/>
      <c r="CT18" s="768"/>
      <c r="CU18" s="768"/>
      <c r="CV18" s="769"/>
      <c r="CW18" s="767">
        <v>25</v>
      </c>
      <c r="CX18" s="768"/>
      <c r="CY18" s="768"/>
      <c r="CZ18" s="768"/>
      <c r="DA18" s="769"/>
      <c r="DB18" s="767" t="s">
        <v>485</v>
      </c>
      <c r="DC18" s="768"/>
      <c r="DD18" s="768"/>
      <c r="DE18" s="768"/>
      <c r="DF18" s="769"/>
      <c r="DG18" s="767" t="s">
        <v>485</v>
      </c>
      <c r="DH18" s="768"/>
      <c r="DI18" s="768"/>
      <c r="DJ18" s="768"/>
      <c r="DK18" s="769"/>
      <c r="DL18" s="767" t="s">
        <v>485</v>
      </c>
      <c r="DM18" s="768"/>
      <c r="DN18" s="768"/>
      <c r="DO18" s="768"/>
      <c r="DP18" s="769"/>
      <c r="DQ18" s="767" t="s">
        <v>485</v>
      </c>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369</v>
      </c>
      <c r="B23" s="776" t="s">
        <v>370</v>
      </c>
      <c r="C23" s="777"/>
      <c r="D23" s="777"/>
      <c r="E23" s="777"/>
      <c r="F23" s="777"/>
      <c r="G23" s="777"/>
      <c r="H23" s="777"/>
      <c r="I23" s="777"/>
      <c r="J23" s="777"/>
      <c r="K23" s="777"/>
      <c r="L23" s="777"/>
      <c r="M23" s="777"/>
      <c r="N23" s="777"/>
      <c r="O23" s="777"/>
      <c r="P23" s="778"/>
      <c r="Q23" s="779">
        <v>67622</v>
      </c>
      <c r="R23" s="780"/>
      <c r="S23" s="780"/>
      <c r="T23" s="780"/>
      <c r="U23" s="780"/>
      <c r="V23" s="780">
        <v>65292</v>
      </c>
      <c r="W23" s="780"/>
      <c r="X23" s="780"/>
      <c r="Y23" s="780"/>
      <c r="Z23" s="780"/>
      <c r="AA23" s="780">
        <v>2331</v>
      </c>
      <c r="AB23" s="780"/>
      <c r="AC23" s="780"/>
      <c r="AD23" s="780"/>
      <c r="AE23" s="781"/>
      <c r="AF23" s="782">
        <v>2050</v>
      </c>
      <c r="AG23" s="780"/>
      <c r="AH23" s="780"/>
      <c r="AI23" s="780"/>
      <c r="AJ23" s="783"/>
      <c r="AK23" s="784"/>
      <c r="AL23" s="785"/>
      <c r="AM23" s="785"/>
      <c r="AN23" s="785"/>
      <c r="AO23" s="785"/>
      <c r="AP23" s="780">
        <v>82815</v>
      </c>
      <c r="AQ23" s="780"/>
      <c r="AR23" s="780"/>
      <c r="AS23" s="780"/>
      <c r="AT23" s="780"/>
      <c r="AU23" s="786"/>
      <c r="AV23" s="786"/>
      <c r="AW23" s="786"/>
      <c r="AX23" s="786"/>
      <c r="AY23" s="787"/>
      <c r="AZ23" s="795" t="s">
        <v>114</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381</v>
      </c>
      <c r="C28" s="718"/>
      <c r="D28" s="718"/>
      <c r="E28" s="718"/>
      <c r="F28" s="718"/>
      <c r="G28" s="718"/>
      <c r="H28" s="718"/>
      <c r="I28" s="718"/>
      <c r="J28" s="718"/>
      <c r="K28" s="718"/>
      <c r="L28" s="718"/>
      <c r="M28" s="718"/>
      <c r="N28" s="718"/>
      <c r="O28" s="718"/>
      <c r="P28" s="719"/>
      <c r="Q28" s="808">
        <v>17121</v>
      </c>
      <c r="R28" s="809"/>
      <c r="S28" s="809"/>
      <c r="T28" s="809"/>
      <c r="U28" s="809"/>
      <c r="V28" s="809">
        <v>17009</v>
      </c>
      <c r="W28" s="809"/>
      <c r="X28" s="809"/>
      <c r="Y28" s="809"/>
      <c r="Z28" s="809"/>
      <c r="AA28" s="809">
        <v>112</v>
      </c>
      <c r="AB28" s="809"/>
      <c r="AC28" s="809"/>
      <c r="AD28" s="809"/>
      <c r="AE28" s="810"/>
      <c r="AF28" s="811">
        <v>112</v>
      </c>
      <c r="AG28" s="809"/>
      <c r="AH28" s="809"/>
      <c r="AI28" s="809"/>
      <c r="AJ28" s="812"/>
      <c r="AK28" s="813">
        <v>1091</v>
      </c>
      <c r="AL28" s="804"/>
      <c r="AM28" s="804"/>
      <c r="AN28" s="804"/>
      <c r="AO28" s="804"/>
      <c r="AP28" s="804" t="s">
        <v>485</v>
      </c>
      <c r="AQ28" s="804"/>
      <c r="AR28" s="804"/>
      <c r="AS28" s="804"/>
      <c r="AT28" s="804"/>
      <c r="AU28" s="804" t="s">
        <v>485</v>
      </c>
      <c r="AV28" s="804"/>
      <c r="AW28" s="804"/>
      <c r="AX28" s="804"/>
      <c r="AY28" s="804"/>
      <c r="AZ28" s="805" t="s">
        <v>485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382</v>
      </c>
      <c r="C29" s="742"/>
      <c r="D29" s="742"/>
      <c r="E29" s="742"/>
      <c r="F29" s="742"/>
      <c r="G29" s="742"/>
      <c r="H29" s="742"/>
      <c r="I29" s="742"/>
      <c r="J29" s="742"/>
      <c r="K29" s="742"/>
      <c r="L29" s="742"/>
      <c r="M29" s="742"/>
      <c r="N29" s="742"/>
      <c r="O29" s="742"/>
      <c r="P29" s="743"/>
      <c r="Q29" s="744">
        <v>135</v>
      </c>
      <c r="R29" s="745"/>
      <c r="S29" s="745"/>
      <c r="T29" s="745"/>
      <c r="U29" s="745"/>
      <c r="V29" s="745">
        <v>135</v>
      </c>
      <c r="W29" s="745"/>
      <c r="X29" s="745"/>
      <c r="Y29" s="745"/>
      <c r="Z29" s="745"/>
      <c r="AA29" s="745" t="s">
        <v>574</v>
      </c>
      <c r="AB29" s="745"/>
      <c r="AC29" s="745"/>
      <c r="AD29" s="745"/>
      <c r="AE29" s="746"/>
      <c r="AF29" s="747" t="s">
        <v>114</v>
      </c>
      <c r="AG29" s="748"/>
      <c r="AH29" s="748"/>
      <c r="AI29" s="748"/>
      <c r="AJ29" s="749"/>
      <c r="AK29" s="816">
        <v>40</v>
      </c>
      <c r="AL29" s="817"/>
      <c r="AM29" s="817"/>
      <c r="AN29" s="817"/>
      <c r="AO29" s="817"/>
      <c r="AP29" s="817">
        <v>144</v>
      </c>
      <c r="AQ29" s="817"/>
      <c r="AR29" s="817"/>
      <c r="AS29" s="817"/>
      <c r="AT29" s="817"/>
      <c r="AU29" s="817">
        <v>38</v>
      </c>
      <c r="AV29" s="817"/>
      <c r="AW29" s="817"/>
      <c r="AX29" s="817"/>
      <c r="AY29" s="817"/>
      <c r="AZ29" s="818" t="s">
        <v>485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383</v>
      </c>
      <c r="C30" s="742"/>
      <c r="D30" s="742"/>
      <c r="E30" s="742"/>
      <c r="F30" s="742"/>
      <c r="G30" s="742"/>
      <c r="H30" s="742"/>
      <c r="I30" s="742"/>
      <c r="J30" s="742"/>
      <c r="K30" s="742"/>
      <c r="L30" s="742"/>
      <c r="M30" s="742"/>
      <c r="N30" s="742"/>
      <c r="O30" s="742"/>
      <c r="P30" s="743"/>
      <c r="Q30" s="744">
        <v>1959</v>
      </c>
      <c r="R30" s="745"/>
      <c r="S30" s="745"/>
      <c r="T30" s="745"/>
      <c r="U30" s="745"/>
      <c r="V30" s="745">
        <v>1915</v>
      </c>
      <c r="W30" s="745"/>
      <c r="X30" s="745"/>
      <c r="Y30" s="745"/>
      <c r="Z30" s="745"/>
      <c r="AA30" s="745">
        <v>45</v>
      </c>
      <c r="AB30" s="745"/>
      <c r="AC30" s="745"/>
      <c r="AD30" s="745"/>
      <c r="AE30" s="746"/>
      <c r="AF30" s="747">
        <v>45</v>
      </c>
      <c r="AG30" s="748"/>
      <c r="AH30" s="748"/>
      <c r="AI30" s="748"/>
      <c r="AJ30" s="749"/>
      <c r="AK30" s="816">
        <v>433</v>
      </c>
      <c r="AL30" s="817"/>
      <c r="AM30" s="817"/>
      <c r="AN30" s="817"/>
      <c r="AO30" s="817"/>
      <c r="AP30" s="817" t="s">
        <v>485</v>
      </c>
      <c r="AQ30" s="817"/>
      <c r="AR30" s="817"/>
      <c r="AS30" s="817"/>
      <c r="AT30" s="817"/>
      <c r="AU30" s="817" t="s">
        <v>485</v>
      </c>
      <c r="AV30" s="817"/>
      <c r="AW30" s="817"/>
      <c r="AX30" s="817"/>
      <c r="AY30" s="817"/>
      <c r="AZ30" s="818" t="s">
        <v>485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384</v>
      </c>
      <c r="C31" s="742"/>
      <c r="D31" s="742"/>
      <c r="E31" s="742"/>
      <c r="F31" s="742"/>
      <c r="G31" s="742"/>
      <c r="H31" s="742"/>
      <c r="I31" s="742"/>
      <c r="J31" s="742"/>
      <c r="K31" s="742"/>
      <c r="L31" s="742"/>
      <c r="M31" s="742"/>
      <c r="N31" s="742"/>
      <c r="O31" s="742"/>
      <c r="P31" s="743"/>
      <c r="Q31" s="744">
        <v>10953</v>
      </c>
      <c r="R31" s="745"/>
      <c r="S31" s="745"/>
      <c r="T31" s="745"/>
      <c r="U31" s="745"/>
      <c r="V31" s="745">
        <v>10686</v>
      </c>
      <c r="W31" s="745"/>
      <c r="X31" s="745"/>
      <c r="Y31" s="745"/>
      <c r="Z31" s="745"/>
      <c r="AA31" s="745">
        <v>267</v>
      </c>
      <c r="AB31" s="745"/>
      <c r="AC31" s="745"/>
      <c r="AD31" s="745"/>
      <c r="AE31" s="746"/>
      <c r="AF31" s="747">
        <v>253</v>
      </c>
      <c r="AG31" s="748"/>
      <c r="AH31" s="748"/>
      <c r="AI31" s="748"/>
      <c r="AJ31" s="749"/>
      <c r="AK31" s="816">
        <v>1601</v>
      </c>
      <c r="AL31" s="817"/>
      <c r="AM31" s="817"/>
      <c r="AN31" s="817"/>
      <c r="AO31" s="817"/>
      <c r="AP31" s="817">
        <v>2</v>
      </c>
      <c r="AQ31" s="817"/>
      <c r="AR31" s="817"/>
      <c r="AS31" s="817"/>
      <c r="AT31" s="817"/>
      <c r="AU31" s="817">
        <v>2</v>
      </c>
      <c r="AV31" s="817"/>
      <c r="AW31" s="817"/>
      <c r="AX31" s="817"/>
      <c r="AY31" s="817"/>
      <c r="AZ31" s="818" t="s">
        <v>485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46</v>
      </c>
      <c r="R32" s="745"/>
      <c r="S32" s="745"/>
      <c r="T32" s="745"/>
      <c r="U32" s="745"/>
      <c r="V32" s="745">
        <v>31</v>
      </c>
      <c r="W32" s="745"/>
      <c r="X32" s="745"/>
      <c r="Y32" s="745"/>
      <c r="Z32" s="745"/>
      <c r="AA32" s="745">
        <v>15</v>
      </c>
      <c r="AB32" s="745"/>
      <c r="AC32" s="745"/>
      <c r="AD32" s="745"/>
      <c r="AE32" s="746"/>
      <c r="AF32" s="747">
        <v>15</v>
      </c>
      <c r="AG32" s="748"/>
      <c r="AH32" s="748"/>
      <c r="AI32" s="748"/>
      <c r="AJ32" s="749"/>
      <c r="AK32" s="816">
        <v>10</v>
      </c>
      <c r="AL32" s="817"/>
      <c r="AM32" s="817"/>
      <c r="AN32" s="817"/>
      <c r="AO32" s="817"/>
      <c r="AP32" s="817">
        <v>22</v>
      </c>
      <c r="AQ32" s="817"/>
      <c r="AR32" s="817"/>
      <c r="AS32" s="817"/>
      <c r="AT32" s="817"/>
      <c r="AU32" s="817" t="s">
        <v>485</v>
      </c>
      <c r="AV32" s="817"/>
      <c r="AW32" s="817"/>
      <c r="AX32" s="817"/>
      <c r="AY32" s="817"/>
      <c r="AZ32" s="818" t="s">
        <v>485</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386</v>
      </c>
      <c r="C33" s="742"/>
      <c r="D33" s="742"/>
      <c r="E33" s="742"/>
      <c r="F33" s="742"/>
      <c r="G33" s="742"/>
      <c r="H33" s="742"/>
      <c r="I33" s="742"/>
      <c r="J33" s="742"/>
      <c r="K33" s="742"/>
      <c r="L33" s="742"/>
      <c r="M33" s="742"/>
      <c r="N33" s="742"/>
      <c r="O33" s="742"/>
      <c r="P33" s="743"/>
      <c r="Q33" s="744">
        <v>2933</v>
      </c>
      <c r="R33" s="745"/>
      <c r="S33" s="745"/>
      <c r="T33" s="745"/>
      <c r="U33" s="745"/>
      <c r="V33" s="745">
        <v>2605</v>
      </c>
      <c r="W33" s="745"/>
      <c r="X33" s="745"/>
      <c r="Y33" s="745"/>
      <c r="Z33" s="745"/>
      <c r="AA33" s="745">
        <v>328</v>
      </c>
      <c r="AB33" s="745"/>
      <c r="AC33" s="745"/>
      <c r="AD33" s="745"/>
      <c r="AE33" s="746"/>
      <c r="AF33" s="747">
        <v>2790</v>
      </c>
      <c r="AG33" s="748"/>
      <c r="AH33" s="748"/>
      <c r="AI33" s="748"/>
      <c r="AJ33" s="749"/>
      <c r="AK33" s="816">
        <v>239</v>
      </c>
      <c r="AL33" s="817"/>
      <c r="AM33" s="817"/>
      <c r="AN33" s="817"/>
      <c r="AO33" s="817"/>
      <c r="AP33" s="817">
        <v>11867</v>
      </c>
      <c r="AQ33" s="817"/>
      <c r="AR33" s="817"/>
      <c r="AS33" s="817"/>
      <c r="AT33" s="817"/>
      <c r="AU33" s="817">
        <v>1519</v>
      </c>
      <c r="AV33" s="817"/>
      <c r="AW33" s="817"/>
      <c r="AX33" s="817"/>
      <c r="AY33" s="817"/>
      <c r="AZ33" s="818" t="s">
        <v>485</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388</v>
      </c>
      <c r="C34" s="742"/>
      <c r="D34" s="742"/>
      <c r="E34" s="742"/>
      <c r="F34" s="742"/>
      <c r="G34" s="742"/>
      <c r="H34" s="742"/>
      <c r="I34" s="742"/>
      <c r="J34" s="742"/>
      <c r="K34" s="742"/>
      <c r="L34" s="742"/>
      <c r="M34" s="742"/>
      <c r="N34" s="742"/>
      <c r="O34" s="742"/>
      <c r="P34" s="743"/>
      <c r="Q34" s="744">
        <v>2686</v>
      </c>
      <c r="R34" s="745"/>
      <c r="S34" s="745"/>
      <c r="T34" s="745"/>
      <c r="U34" s="745"/>
      <c r="V34" s="745">
        <v>2963</v>
      </c>
      <c r="W34" s="745"/>
      <c r="X34" s="745"/>
      <c r="Y34" s="745"/>
      <c r="Z34" s="745"/>
      <c r="AA34" s="745">
        <v>-97</v>
      </c>
      <c r="AB34" s="745"/>
      <c r="AC34" s="745"/>
      <c r="AD34" s="745"/>
      <c r="AE34" s="746"/>
      <c r="AF34" s="747">
        <v>1931</v>
      </c>
      <c r="AG34" s="748"/>
      <c r="AH34" s="748"/>
      <c r="AI34" s="748"/>
      <c r="AJ34" s="749"/>
      <c r="AK34" s="816">
        <v>387</v>
      </c>
      <c r="AL34" s="817"/>
      <c r="AM34" s="817"/>
      <c r="AN34" s="817"/>
      <c r="AO34" s="817"/>
      <c r="AP34" s="817">
        <v>4442</v>
      </c>
      <c r="AQ34" s="817"/>
      <c r="AR34" s="817"/>
      <c r="AS34" s="817"/>
      <c r="AT34" s="817"/>
      <c r="AU34" s="817">
        <v>2905</v>
      </c>
      <c r="AV34" s="817"/>
      <c r="AW34" s="817"/>
      <c r="AX34" s="817"/>
      <c r="AY34" s="817"/>
      <c r="AZ34" s="818" t="s">
        <v>485</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389</v>
      </c>
      <c r="C35" s="742"/>
      <c r="D35" s="742"/>
      <c r="E35" s="742"/>
      <c r="F35" s="742"/>
      <c r="G35" s="742"/>
      <c r="H35" s="742"/>
      <c r="I35" s="742"/>
      <c r="J35" s="742"/>
      <c r="K35" s="742"/>
      <c r="L35" s="742"/>
      <c r="M35" s="742"/>
      <c r="N35" s="742"/>
      <c r="O35" s="742"/>
      <c r="P35" s="743"/>
      <c r="Q35" s="744">
        <v>322</v>
      </c>
      <c r="R35" s="745"/>
      <c r="S35" s="745"/>
      <c r="T35" s="745"/>
      <c r="U35" s="745"/>
      <c r="V35" s="745">
        <v>333</v>
      </c>
      <c r="W35" s="745"/>
      <c r="X35" s="745"/>
      <c r="Y35" s="745"/>
      <c r="Z35" s="745"/>
      <c r="AA35" s="745">
        <v>-11</v>
      </c>
      <c r="AB35" s="745"/>
      <c r="AC35" s="745"/>
      <c r="AD35" s="745"/>
      <c r="AE35" s="746"/>
      <c r="AF35" s="747">
        <v>72</v>
      </c>
      <c r="AG35" s="748"/>
      <c r="AH35" s="748"/>
      <c r="AI35" s="748"/>
      <c r="AJ35" s="749"/>
      <c r="AK35" s="816">
        <v>44</v>
      </c>
      <c r="AL35" s="817"/>
      <c r="AM35" s="817"/>
      <c r="AN35" s="817"/>
      <c r="AO35" s="817"/>
      <c r="AP35" s="817">
        <v>1150</v>
      </c>
      <c r="AQ35" s="817"/>
      <c r="AR35" s="817"/>
      <c r="AS35" s="817"/>
      <c r="AT35" s="817"/>
      <c r="AU35" s="817">
        <v>533</v>
      </c>
      <c r="AV35" s="817"/>
      <c r="AW35" s="817"/>
      <c r="AX35" s="817"/>
      <c r="AY35" s="817"/>
      <c r="AZ35" s="818" t="s">
        <v>485</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390</v>
      </c>
      <c r="C36" s="742"/>
      <c r="D36" s="742"/>
      <c r="E36" s="742"/>
      <c r="F36" s="742"/>
      <c r="G36" s="742"/>
      <c r="H36" s="742"/>
      <c r="I36" s="742"/>
      <c r="J36" s="742"/>
      <c r="K36" s="742"/>
      <c r="L36" s="742"/>
      <c r="M36" s="742"/>
      <c r="N36" s="742"/>
      <c r="O36" s="742"/>
      <c r="P36" s="743"/>
      <c r="Q36" s="744">
        <v>26470</v>
      </c>
      <c r="R36" s="745"/>
      <c r="S36" s="745"/>
      <c r="T36" s="745"/>
      <c r="U36" s="745"/>
      <c r="V36" s="745">
        <v>25962</v>
      </c>
      <c r="W36" s="745"/>
      <c r="X36" s="745"/>
      <c r="Y36" s="745"/>
      <c r="Z36" s="745"/>
      <c r="AA36" s="745">
        <v>508</v>
      </c>
      <c r="AB36" s="745"/>
      <c r="AC36" s="745"/>
      <c r="AD36" s="745"/>
      <c r="AE36" s="746"/>
      <c r="AF36" s="747">
        <v>2603</v>
      </c>
      <c r="AG36" s="748"/>
      <c r="AH36" s="748"/>
      <c r="AI36" s="748"/>
      <c r="AJ36" s="749"/>
      <c r="AK36" s="816" t="s">
        <v>572</v>
      </c>
      <c r="AL36" s="817"/>
      <c r="AM36" s="817"/>
      <c r="AN36" s="817"/>
      <c r="AO36" s="817"/>
      <c r="AP36" s="817">
        <v>1044</v>
      </c>
      <c r="AQ36" s="817"/>
      <c r="AR36" s="817"/>
      <c r="AS36" s="817"/>
      <c r="AT36" s="817"/>
      <c r="AU36" s="817" t="s">
        <v>485</v>
      </c>
      <c r="AV36" s="817"/>
      <c r="AW36" s="817"/>
      <c r="AX36" s="817"/>
      <c r="AY36" s="817"/>
      <c r="AZ36" s="818" t="s">
        <v>485</v>
      </c>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391</v>
      </c>
      <c r="C37" s="742"/>
      <c r="D37" s="742"/>
      <c r="E37" s="742"/>
      <c r="F37" s="742"/>
      <c r="G37" s="742"/>
      <c r="H37" s="742"/>
      <c r="I37" s="742"/>
      <c r="J37" s="742"/>
      <c r="K37" s="742"/>
      <c r="L37" s="742"/>
      <c r="M37" s="742"/>
      <c r="N37" s="742"/>
      <c r="O37" s="742"/>
      <c r="P37" s="743"/>
      <c r="Q37" s="744">
        <v>4077</v>
      </c>
      <c r="R37" s="745"/>
      <c r="S37" s="745"/>
      <c r="T37" s="745"/>
      <c r="U37" s="745"/>
      <c r="V37" s="745">
        <v>3898</v>
      </c>
      <c r="W37" s="745"/>
      <c r="X37" s="745"/>
      <c r="Y37" s="745"/>
      <c r="Z37" s="745"/>
      <c r="AA37" s="745">
        <v>179</v>
      </c>
      <c r="AB37" s="745"/>
      <c r="AC37" s="745"/>
      <c r="AD37" s="745"/>
      <c r="AE37" s="746"/>
      <c r="AF37" s="747">
        <v>785</v>
      </c>
      <c r="AG37" s="748"/>
      <c r="AH37" s="748"/>
      <c r="AI37" s="748"/>
      <c r="AJ37" s="749"/>
      <c r="AK37" s="816">
        <v>2663</v>
      </c>
      <c r="AL37" s="817"/>
      <c r="AM37" s="817"/>
      <c r="AN37" s="817"/>
      <c r="AO37" s="817"/>
      <c r="AP37" s="817">
        <v>28404</v>
      </c>
      <c r="AQ37" s="817"/>
      <c r="AR37" s="817"/>
      <c r="AS37" s="817"/>
      <c r="AT37" s="817"/>
      <c r="AU37" s="817">
        <v>17639</v>
      </c>
      <c r="AV37" s="817"/>
      <c r="AW37" s="817"/>
      <c r="AX37" s="817"/>
      <c r="AY37" s="817"/>
      <c r="AZ37" s="818" t="s">
        <v>485</v>
      </c>
      <c r="BA37" s="818"/>
      <c r="BB37" s="818"/>
      <c r="BC37" s="818"/>
      <c r="BD37" s="818"/>
      <c r="BE37" s="814" t="s">
        <v>387</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t="s">
        <v>392</v>
      </c>
      <c r="C38" s="742"/>
      <c r="D38" s="742"/>
      <c r="E38" s="742"/>
      <c r="F38" s="742"/>
      <c r="G38" s="742"/>
      <c r="H38" s="742"/>
      <c r="I38" s="742"/>
      <c r="J38" s="742"/>
      <c r="K38" s="742"/>
      <c r="L38" s="742"/>
      <c r="M38" s="742"/>
      <c r="N38" s="742"/>
      <c r="O38" s="742"/>
      <c r="P38" s="743"/>
      <c r="Q38" s="744">
        <v>1677</v>
      </c>
      <c r="R38" s="745"/>
      <c r="S38" s="745"/>
      <c r="T38" s="745"/>
      <c r="U38" s="745"/>
      <c r="V38" s="745">
        <v>1647</v>
      </c>
      <c r="W38" s="745"/>
      <c r="X38" s="745"/>
      <c r="Y38" s="745"/>
      <c r="Z38" s="745"/>
      <c r="AA38" s="745">
        <v>29</v>
      </c>
      <c r="AB38" s="745"/>
      <c r="AC38" s="745"/>
      <c r="AD38" s="745"/>
      <c r="AE38" s="746"/>
      <c r="AF38" s="747">
        <v>29</v>
      </c>
      <c r="AG38" s="748"/>
      <c r="AH38" s="748"/>
      <c r="AI38" s="748"/>
      <c r="AJ38" s="749"/>
      <c r="AK38" s="816">
        <v>95</v>
      </c>
      <c r="AL38" s="817"/>
      <c r="AM38" s="817"/>
      <c r="AN38" s="817"/>
      <c r="AO38" s="817"/>
      <c r="AP38" s="817">
        <v>2424</v>
      </c>
      <c r="AQ38" s="817"/>
      <c r="AR38" s="817"/>
      <c r="AS38" s="817"/>
      <c r="AT38" s="817"/>
      <c r="AU38" s="817">
        <v>1243</v>
      </c>
      <c r="AV38" s="817"/>
      <c r="AW38" s="817"/>
      <c r="AX38" s="817"/>
      <c r="AY38" s="817"/>
      <c r="AZ38" s="818" t="s">
        <v>485</v>
      </c>
      <c r="BA38" s="818"/>
      <c r="BB38" s="818"/>
      <c r="BC38" s="818"/>
      <c r="BD38" s="818"/>
      <c r="BE38" s="814" t="s">
        <v>393</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t="s">
        <v>394</v>
      </c>
      <c r="C39" s="742"/>
      <c r="D39" s="742"/>
      <c r="E39" s="742"/>
      <c r="F39" s="742"/>
      <c r="G39" s="742"/>
      <c r="H39" s="742"/>
      <c r="I39" s="742"/>
      <c r="J39" s="742"/>
      <c r="K39" s="742"/>
      <c r="L39" s="742"/>
      <c r="M39" s="742"/>
      <c r="N39" s="742"/>
      <c r="O39" s="742"/>
      <c r="P39" s="743"/>
      <c r="Q39" s="744">
        <v>841</v>
      </c>
      <c r="R39" s="745"/>
      <c r="S39" s="745"/>
      <c r="T39" s="745"/>
      <c r="U39" s="745"/>
      <c r="V39" s="745">
        <v>841</v>
      </c>
      <c r="W39" s="745"/>
      <c r="X39" s="745"/>
      <c r="Y39" s="745"/>
      <c r="Z39" s="745"/>
      <c r="AA39" s="745" t="s">
        <v>485</v>
      </c>
      <c r="AB39" s="745"/>
      <c r="AC39" s="745"/>
      <c r="AD39" s="745"/>
      <c r="AE39" s="746"/>
      <c r="AF39" s="747" t="s">
        <v>114</v>
      </c>
      <c r="AG39" s="748"/>
      <c r="AH39" s="748"/>
      <c r="AI39" s="748"/>
      <c r="AJ39" s="749"/>
      <c r="AK39" s="816">
        <v>761</v>
      </c>
      <c r="AL39" s="817"/>
      <c r="AM39" s="817"/>
      <c r="AN39" s="817"/>
      <c r="AO39" s="817"/>
      <c r="AP39" s="817">
        <v>652</v>
      </c>
      <c r="AQ39" s="817"/>
      <c r="AR39" s="817"/>
      <c r="AS39" s="817"/>
      <c r="AT39" s="817"/>
      <c r="AU39" s="817">
        <v>552</v>
      </c>
      <c r="AV39" s="817"/>
      <c r="AW39" s="817"/>
      <c r="AX39" s="817"/>
      <c r="AY39" s="817"/>
      <c r="AZ39" s="818" t="s">
        <v>485</v>
      </c>
      <c r="BA39" s="818"/>
      <c r="BB39" s="818"/>
      <c r="BC39" s="818"/>
      <c r="BD39" s="818"/>
      <c r="BE39" s="814" t="s">
        <v>393</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t="s">
        <v>395</v>
      </c>
      <c r="C40" s="742"/>
      <c r="D40" s="742"/>
      <c r="E40" s="742"/>
      <c r="F40" s="742"/>
      <c r="G40" s="742"/>
      <c r="H40" s="742"/>
      <c r="I40" s="742"/>
      <c r="J40" s="742"/>
      <c r="K40" s="742"/>
      <c r="L40" s="742"/>
      <c r="M40" s="742"/>
      <c r="N40" s="742"/>
      <c r="O40" s="742"/>
      <c r="P40" s="743"/>
      <c r="Q40" s="744">
        <v>92</v>
      </c>
      <c r="R40" s="745"/>
      <c r="S40" s="745"/>
      <c r="T40" s="745"/>
      <c r="U40" s="745"/>
      <c r="V40" s="745">
        <v>102</v>
      </c>
      <c r="W40" s="745"/>
      <c r="X40" s="745"/>
      <c r="Y40" s="745"/>
      <c r="Z40" s="745"/>
      <c r="AA40" s="745">
        <v>-10</v>
      </c>
      <c r="AB40" s="745"/>
      <c r="AC40" s="745"/>
      <c r="AD40" s="745"/>
      <c r="AE40" s="746"/>
      <c r="AF40" s="747" t="s">
        <v>114</v>
      </c>
      <c r="AG40" s="748"/>
      <c r="AH40" s="748"/>
      <c r="AI40" s="748"/>
      <c r="AJ40" s="749"/>
      <c r="AK40" s="816">
        <v>3</v>
      </c>
      <c r="AL40" s="817"/>
      <c r="AM40" s="817"/>
      <c r="AN40" s="817"/>
      <c r="AO40" s="817"/>
      <c r="AP40" s="817">
        <v>20</v>
      </c>
      <c r="AQ40" s="817"/>
      <c r="AR40" s="817"/>
      <c r="AS40" s="817"/>
      <c r="AT40" s="817"/>
      <c r="AU40" s="817">
        <v>1</v>
      </c>
      <c r="AV40" s="817"/>
      <c r="AW40" s="817"/>
      <c r="AX40" s="817"/>
      <c r="AY40" s="817"/>
      <c r="AZ40" s="818" t="s">
        <v>485</v>
      </c>
      <c r="BA40" s="818"/>
      <c r="BB40" s="818"/>
      <c r="BC40" s="818"/>
      <c r="BD40" s="818"/>
      <c r="BE40" s="814" t="s">
        <v>393</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369</v>
      </c>
      <c r="B63" s="776" t="s">
        <v>397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8635</v>
      </c>
      <c r="AG63" s="828"/>
      <c r="AH63" s="828"/>
      <c r="AI63" s="828"/>
      <c r="AJ63" s="829"/>
      <c r="AK63" s="830"/>
      <c r="AL63" s="825"/>
      <c r="AM63" s="825"/>
      <c r="AN63" s="825"/>
      <c r="AO63" s="825"/>
      <c r="AP63" s="828">
        <v>50171</v>
      </c>
      <c r="AQ63" s="828"/>
      <c r="AR63" s="828"/>
      <c r="AS63" s="828"/>
      <c r="AT63" s="828"/>
      <c r="AU63" s="828">
        <v>24432</v>
      </c>
      <c r="AV63" s="828"/>
      <c r="AW63" s="828"/>
      <c r="AX63" s="828"/>
      <c r="AY63" s="828"/>
      <c r="AZ63" s="832"/>
      <c r="BA63" s="832"/>
      <c r="BB63" s="832"/>
      <c r="BC63" s="832"/>
      <c r="BD63" s="832"/>
      <c r="BE63" s="833"/>
      <c r="BF63" s="833"/>
      <c r="BG63" s="833"/>
      <c r="BH63" s="833"/>
      <c r="BI63" s="834"/>
      <c r="BJ63" s="835" t="s">
        <v>114</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399</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400</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542</v>
      </c>
      <c r="C68" s="856" t="s">
        <v>543</v>
      </c>
      <c r="D68" s="856" t="s">
        <v>543</v>
      </c>
      <c r="E68" s="856" t="s">
        <v>543</v>
      </c>
      <c r="F68" s="856" t="s">
        <v>543</v>
      </c>
      <c r="G68" s="856" t="s">
        <v>543</v>
      </c>
      <c r="H68" s="856" t="s">
        <v>543</v>
      </c>
      <c r="I68" s="856" t="s">
        <v>543</v>
      </c>
      <c r="J68" s="856" t="s">
        <v>543</v>
      </c>
      <c r="K68" s="856" t="s">
        <v>543</v>
      </c>
      <c r="L68" s="856" t="s">
        <v>543</v>
      </c>
      <c r="M68" s="856" t="s">
        <v>543</v>
      </c>
      <c r="N68" s="856" t="s">
        <v>543</v>
      </c>
      <c r="O68" s="856" t="s">
        <v>543</v>
      </c>
      <c r="P68" s="857" t="s">
        <v>543</v>
      </c>
      <c r="Q68" s="858">
        <v>451</v>
      </c>
      <c r="R68" s="852"/>
      <c r="S68" s="852"/>
      <c r="T68" s="852"/>
      <c r="U68" s="852"/>
      <c r="V68" s="852">
        <v>438</v>
      </c>
      <c r="W68" s="852"/>
      <c r="X68" s="852"/>
      <c r="Y68" s="852"/>
      <c r="Z68" s="852"/>
      <c r="AA68" s="852">
        <v>14</v>
      </c>
      <c r="AB68" s="852"/>
      <c r="AC68" s="852"/>
      <c r="AD68" s="852"/>
      <c r="AE68" s="852"/>
      <c r="AF68" s="852">
        <v>14</v>
      </c>
      <c r="AG68" s="852"/>
      <c r="AH68" s="852"/>
      <c r="AI68" s="852"/>
      <c r="AJ68" s="852"/>
      <c r="AK68" s="852">
        <v>10</v>
      </c>
      <c r="AL68" s="852"/>
      <c r="AM68" s="852"/>
      <c r="AN68" s="852"/>
      <c r="AO68" s="852"/>
      <c r="AP68" s="852">
        <v>299</v>
      </c>
      <c r="AQ68" s="852"/>
      <c r="AR68" s="852"/>
      <c r="AS68" s="852"/>
      <c r="AT68" s="852"/>
      <c r="AU68" s="852">
        <v>219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544</v>
      </c>
      <c r="C69" s="860" t="s">
        <v>545</v>
      </c>
      <c r="D69" s="860" t="s">
        <v>545</v>
      </c>
      <c r="E69" s="860" t="s">
        <v>545</v>
      </c>
      <c r="F69" s="860" t="s">
        <v>545</v>
      </c>
      <c r="G69" s="860" t="s">
        <v>545</v>
      </c>
      <c r="H69" s="860" t="s">
        <v>545</v>
      </c>
      <c r="I69" s="860" t="s">
        <v>545</v>
      </c>
      <c r="J69" s="860" t="s">
        <v>545</v>
      </c>
      <c r="K69" s="860" t="s">
        <v>545</v>
      </c>
      <c r="L69" s="860" t="s">
        <v>545</v>
      </c>
      <c r="M69" s="860" t="s">
        <v>545</v>
      </c>
      <c r="N69" s="860" t="s">
        <v>545</v>
      </c>
      <c r="O69" s="860" t="s">
        <v>545</v>
      </c>
      <c r="P69" s="861" t="s">
        <v>545</v>
      </c>
      <c r="Q69" s="862">
        <v>289</v>
      </c>
      <c r="R69" s="817"/>
      <c r="S69" s="817"/>
      <c r="T69" s="817"/>
      <c r="U69" s="817"/>
      <c r="V69" s="817">
        <v>283</v>
      </c>
      <c r="W69" s="817"/>
      <c r="X69" s="817"/>
      <c r="Y69" s="817"/>
      <c r="Z69" s="817"/>
      <c r="AA69" s="817">
        <v>6</v>
      </c>
      <c r="AB69" s="817"/>
      <c r="AC69" s="817"/>
      <c r="AD69" s="817"/>
      <c r="AE69" s="817"/>
      <c r="AF69" s="817">
        <v>6</v>
      </c>
      <c r="AG69" s="817"/>
      <c r="AH69" s="817"/>
      <c r="AI69" s="817"/>
      <c r="AJ69" s="817"/>
      <c r="AK69" s="817" t="s">
        <v>485</v>
      </c>
      <c r="AL69" s="817"/>
      <c r="AM69" s="817"/>
      <c r="AN69" s="817"/>
      <c r="AO69" s="817"/>
      <c r="AP69" s="817">
        <v>435</v>
      </c>
      <c r="AQ69" s="817"/>
      <c r="AR69" s="817"/>
      <c r="AS69" s="817"/>
      <c r="AT69" s="817"/>
      <c r="AU69" s="817">
        <v>145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546</v>
      </c>
      <c r="C70" s="860" t="s">
        <v>547</v>
      </c>
      <c r="D70" s="860" t="s">
        <v>547</v>
      </c>
      <c r="E70" s="860" t="s">
        <v>547</v>
      </c>
      <c r="F70" s="860" t="s">
        <v>547</v>
      </c>
      <c r="G70" s="860" t="s">
        <v>547</v>
      </c>
      <c r="H70" s="860" t="s">
        <v>547</v>
      </c>
      <c r="I70" s="860" t="s">
        <v>547</v>
      </c>
      <c r="J70" s="860" t="s">
        <v>547</v>
      </c>
      <c r="K70" s="860" t="s">
        <v>547</v>
      </c>
      <c r="L70" s="860" t="s">
        <v>547</v>
      </c>
      <c r="M70" s="860" t="s">
        <v>547</v>
      </c>
      <c r="N70" s="860" t="s">
        <v>547</v>
      </c>
      <c r="O70" s="860" t="s">
        <v>547</v>
      </c>
      <c r="P70" s="861" t="s">
        <v>547</v>
      </c>
      <c r="Q70" s="862">
        <v>2756</v>
      </c>
      <c r="R70" s="817"/>
      <c r="S70" s="817"/>
      <c r="T70" s="817"/>
      <c r="U70" s="817"/>
      <c r="V70" s="817">
        <v>2297</v>
      </c>
      <c r="W70" s="817"/>
      <c r="X70" s="817"/>
      <c r="Y70" s="817"/>
      <c r="Z70" s="817"/>
      <c r="AA70" s="817">
        <v>459</v>
      </c>
      <c r="AB70" s="817"/>
      <c r="AC70" s="817"/>
      <c r="AD70" s="817"/>
      <c r="AE70" s="817"/>
      <c r="AF70" s="817">
        <v>459</v>
      </c>
      <c r="AG70" s="817"/>
      <c r="AH70" s="817"/>
      <c r="AI70" s="817"/>
      <c r="AJ70" s="817"/>
      <c r="AK70" s="817">
        <v>283</v>
      </c>
      <c r="AL70" s="817"/>
      <c r="AM70" s="817"/>
      <c r="AN70" s="817"/>
      <c r="AO70" s="817"/>
      <c r="AP70" s="817">
        <v>248</v>
      </c>
      <c r="AQ70" s="817"/>
      <c r="AR70" s="817"/>
      <c r="AS70" s="817"/>
      <c r="AT70" s="817"/>
      <c r="AU70" s="817">
        <v>144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548</v>
      </c>
      <c r="C71" s="860" t="s">
        <v>549</v>
      </c>
      <c r="D71" s="860" t="s">
        <v>549</v>
      </c>
      <c r="E71" s="860" t="s">
        <v>549</v>
      </c>
      <c r="F71" s="860" t="s">
        <v>549</v>
      </c>
      <c r="G71" s="860" t="s">
        <v>549</v>
      </c>
      <c r="H71" s="860" t="s">
        <v>549</v>
      </c>
      <c r="I71" s="860" t="s">
        <v>549</v>
      </c>
      <c r="J71" s="860" t="s">
        <v>549</v>
      </c>
      <c r="K71" s="860" t="s">
        <v>549</v>
      </c>
      <c r="L71" s="860" t="s">
        <v>549</v>
      </c>
      <c r="M71" s="860" t="s">
        <v>549</v>
      </c>
      <c r="N71" s="860" t="s">
        <v>549</v>
      </c>
      <c r="O71" s="860" t="s">
        <v>549</v>
      </c>
      <c r="P71" s="861" t="s">
        <v>549</v>
      </c>
      <c r="Q71" s="862">
        <v>1246</v>
      </c>
      <c r="R71" s="817"/>
      <c r="S71" s="817"/>
      <c r="T71" s="817"/>
      <c r="U71" s="817"/>
      <c r="V71" s="817">
        <v>1237</v>
      </c>
      <c r="W71" s="817"/>
      <c r="X71" s="817"/>
      <c r="Y71" s="817"/>
      <c r="Z71" s="817"/>
      <c r="AA71" s="817">
        <v>9</v>
      </c>
      <c r="AB71" s="817"/>
      <c r="AC71" s="817"/>
      <c r="AD71" s="817"/>
      <c r="AE71" s="817"/>
      <c r="AF71" s="817">
        <v>9</v>
      </c>
      <c r="AG71" s="817"/>
      <c r="AH71" s="817"/>
      <c r="AI71" s="817"/>
      <c r="AJ71" s="817"/>
      <c r="AK71" s="817">
        <v>1</v>
      </c>
      <c r="AL71" s="817"/>
      <c r="AM71" s="817"/>
      <c r="AN71" s="817"/>
      <c r="AO71" s="817"/>
      <c r="AP71" s="817">
        <v>727</v>
      </c>
      <c r="AQ71" s="817"/>
      <c r="AR71" s="817"/>
      <c r="AS71" s="817"/>
      <c r="AT71" s="817"/>
      <c r="AU71" s="817">
        <v>151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550</v>
      </c>
      <c r="C72" s="860" t="s">
        <v>551</v>
      </c>
      <c r="D72" s="860" t="s">
        <v>551</v>
      </c>
      <c r="E72" s="860" t="s">
        <v>551</v>
      </c>
      <c r="F72" s="860" t="s">
        <v>551</v>
      </c>
      <c r="G72" s="860" t="s">
        <v>551</v>
      </c>
      <c r="H72" s="860" t="s">
        <v>551</v>
      </c>
      <c r="I72" s="860" t="s">
        <v>551</v>
      </c>
      <c r="J72" s="860" t="s">
        <v>551</v>
      </c>
      <c r="K72" s="860" t="s">
        <v>551</v>
      </c>
      <c r="L72" s="860" t="s">
        <v>551</v>
      </c>
      <c r="M72" s="860" t="s">
        <v>551</v>
      </c>
      <c r="N72" s="860" t="s">
        <v>551</v>
      </c>
      <c r="O72" s="860" t="s">
        <v>551</v>
      </c>
      <c r="P72" s="861" t="s">
        <v>551</v>
      </c>
      <c r="Q72" s="862">
        <v>437</v>
      </c>
      <c r="R72" s="817"/>
      <c r="S72" s="817"/>
      <c r="T72" s="817"/>
      <c r="U72" s="817"/>
      <c r="V72" s="817">
        <v>425</v>
      </c>
      <c r="W72" s="817"/>
      <c r="X72" s="817"/>
      <c r="Y72" s="817"/>
      <c r="Z72" s="817"/>
      <c r="AA72" s="817">
        <v>12</v>
      </c>
      <c r="AB72" s="817"/>
      <c r="AC72" s="817"/>
      <c r="AD72" s="817"/>
      <c r="AE72" s="817"/>
      <c r="AF72" s="817">
        <v>12</v>
      </c>
      <c r="AG72" s="817"/>
      <c r="AH72" s="817"/>
      <c r="AI72" s="817"/>
      <c r="AJ72" s="817"/>
      <c r="AK72" s="817">
        <v>0</v>
      </c>
      <c r="AL72" s="817"/>
      <c r="AM72" s="817"/>
      <c r="AN72" s="817"/>
      <c r="AO72" s="817"/>
      <c r="AP72" s="817" t="s">
        <v>485</v>
      </c>
      <c r="AQ72" s="817"/>
      <c r="AR72" s="817"/>
      <c r="AS72" s="817"/>
      <c r="AT72" s="817"/>
      <c r="AU72" s="817" t="s">
        <v>485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552</v>
      </c>
      <c r="C73" s="860" t="s">
        <v>552</v>
      </c>
      <c r="D73" s="860" t="s">
        <v>552</v>
      </c>
      <c r="E73" s="860" t="s">
        <v>552</v>
      </c>
      <c r="F73" s="860" t="s">
        <v>552</v>
      </c>
      <c r="G73" s="860" t="s">
        <v>552</v>
      </c>
      <c r="H73" s="860" t="s">
        <v>552</v>
      </c>
      <c r="I73" s="860" t="s">
        <v>552</v>
      </c>
      <c r="J73" s="860" t="s">
        <v>552</v>
      </c>
      <c r="K73" s="860" t="s">
        <v>552</v>
      </c>
      <c r="L73" s="860" t="s">
        <v>552</v>
      </c>
      <c r="M73" s="860" t="s">
        <v>552</v>
      </c>
      <c r="N73" s="860" t="s">
        <v>552</v>
      </c>
      <c r="O73" s="860" t="s">
        <v>552</v>
      </c>
      <c r="P73" s="861" t="s">
        <v>552</v>
      </c>
      <c r="Q73" s="862">
        <v>731</v>
      </c>
      <c r="R73" s="817"/>
      <c r="S73" s="817"/>
      <c r="T73" s="817"/>
      <c r="U73" s="817"/>
      <c r="V73" s="817">
        <v>712</v>
      </c>
      <c r="W73" s="817"/>
      <c r="X73" s="817"/>
      <c r="Y73" s="817"/>
      <c r="Z73" s="817"/>
      <c r="AA73" s="817">
        <v>20</v>
      </c>
      <c r="AB73" s="817"/>
      <c r="AC73" s="817"/>
      <c r="AD73" s="817"/>
      <c r="AE73" s="817"/>
      <c r="AF73" s="817">
        <v>20</v>
      </c>
      <c r="AG73" s="817"/>
      <c r="AH73" s="817"/>
      <c r="AI73" s="817"/>
      <c r="AJ73" s="817"/>
      <c r="AK73" s="817">
        <v>525</v>
      </c>
      <c r="AL73" s="817"/>
      <c r="AM73" s="817"/>
      <c r="AN73" s="817"/>
      <c r="AO73" s="817"/>
      <c r="AP73" s="817" t="s">
        <v>485</v>
      </c>
      <c r="AQ73" s="817"/>
      <c r="AR73" s="817"/>
      <c r="AS73" s="817"/>
      <c r="AT73" s="817"/>
      <c r="AU73" s="817" t="s">
        <v>485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553</v>
      </c>
      <c r="C74" s="860" t="s">
        <v>553</v>
      </c>
      <c r="D74" s="860" t="s">
        <v>553</v>
      </c>
      <c r="E74" s="860" t="s">
        <v>553</v>
      </c>
      <c r="F74" s="860" t="s">
        <v>553</v>
      </c>
      <c r="G74" s="860" t="s">
        <v>553</v>
      </c>
      <c r="H74" s="860" t="s">
        <v>553</v>
      </c>
      <c r="I74" s="860" t="s">
        <v>553</v>
      </c>
      <c r="J74" s="860" t="s">
        <v>553</v>
      </c>
      <c r="K74" s="860" t="s">
        <v>553</v>
      </c>
      <c r="L74" s="860" t="s">
        <v>553</v>
      </c>
      <c r="M74" s="860" t="s">
        <v>553</v>
      </c>
      <c r="N74" s="860" t="s">
        <v>553</v>
      </c>
      <c r="O74" s="860" t="s">
        <v>553</v>
      </c>
      <c r="P74" s="861" t="s">
        <v>553</v>
      </c>
      <c r="Q74" s="862">
        <v>35</v>
      </c>
      <c r="R74" s="817"/>
      <c r="S74" s="817"/>
      <c r="T74" s="817"/>
      <c r="U74" s="817"/>
      <c r="V74" s="817">
        <v>32</v>
      </c>
      <c r="W74" s="817"/>
      <c r="X74" s="817"/>
      <c r="Y74" s="817"/>
      <c r="Z74" s="817"/>
      <c r="AA74" s="817">
        <v>3</v>
      </c>
      <c r="AB74" s="817"/>
      <c r="AC74" s="817"/>
      <c r="AD74" s="817"/>
      <c r="AE74" s="817"/>
      <c r="AF74" s="817">
        <v>3</v>
      </c>
      <c r="AG74" s="817"/>
      <c r="AH74" s="817"/>
      <c r="AI74" s="817"/>
      <c r="AJ74" s="817"/>
      <c r="AK74" s="817" t="s">
        <v>485</v>
      </c>
      <c r="AL74" s="817"/>
      <c r="AM74" s="817"/>
      <c r="AN74" s="817"/>
      <c r="AO74" s="817"/>
      <c r="AP74" s="817" t="s">
        <v>485</v>
      </c>
      <c r="AQ74" s="817"/>
      <c r="AR74" s="817"/>
      <c r="AS74" s="817"/>
      <c r="AT74" s="817"/>
      <c r="AU74" s="817" t="s">
        <v>485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554</v>
      </c>
      <c r="C75" s="860" t="s">
        <v>555</v>
      </c>
      <c r="D75" s="860" t="s">
        <v>555</v>
      </c>
      <c r="E75" s="860" t="s">
        <v>555</v>
      </c>
      <c r="F75" s="860" t="s">
        <v>555</v>
      </c>
      <c r="G75" s="860" t="s">
        <v>555</v>
      </c>
      <c r="H75" s="860" t="s">
        <v>555</v>
      </c>
      <c r="I75" s="860" t="s">
        <v>555</v>
      </c>
      <c r="J75" s="860" t="s">
        <v>555</v>
      </c>
      <c r="K75" s="860" t="s">
        <v>555</v>
      </c>
      <c r="L75" s="860" t="s">
        <v>555</v>
      </c>
      <c r="M75" s="860" t="s">
        <v>555</v>
      </c>
      <c r="N75" s="860" t="s">
        <v>555</v>
      </c>
      <c r="O75" s="860" t="s">
        <v>555</v>
      </c>
      <c r="P75" s="861" t="s">
        <v>555</v>
      </c>
      <c r="Q75" s="865">
        <v>79</v>
      </c>
      <c r="R75" s="866"/>
      <c r="S75" s="866"/>
      <c r="T75" s="866"/>
      <c r="U75" s="816"/>
      <c r="V75" s="867">
        <v>76</v>
      </c>
      <c r="W75" s="866"/>
      <c r="X75" s="866"/>
      <c r="Y75" s="866"/>
      <c r="Z75" s="816"/>
      <c r="AA75" s="867">
        <v>3</v>
      </c>
      <c r="AB75" s="866"/>
      <c r="AC75" s="866"/>
      <c r="AD75" s="866"/>
      <c r="AE75" s="816"/>
      <c r="AF75" s="867">
        <v>3</v>
      </c>
      <c r="AG75" s="866"/>
      <c r="AH75" s="866"/>
      <c r="AI75" s="866"/>
      <c r="AJ75" s="816"/>
      <c r="AK75" s="867">
        <v>1</v>
      </c>
      <c r="AL75" s="866"/>
      <c r="AM75" s="866"/>
      <c r="AN75" s="866"/>
      <c r="AO75" s="816"/>
      <c r="AP75" s="867" t="s">
        <v>485</v>
      </c>
      <c r="AQ75" s="866"/>
      <c r="AR75" s="866"/>
      <c r="AS75" s="866"/>
      <c r="AT75" s="816"/>
      <c r="AU75" s="867" t="s">
        <v>485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556</v>
      </c>
      <c r="C76" s="860" t="s">
        <v>555</v>
      </c>
      <c r="D76" s="860" t="s">
        <v>555</v>
      </c>
      <c r="E76" s="860" t="s">
        <v>555</v>
      </c>
      <c r="F76" s="860" t="s">
        <v>555</v>
      </c>
      <c r="G76" s="860" t="s">
        <v>555</v>
      </c>
      <c r="H76" s="860" t="s">
        <v>555</v>
      </c>
      <c r="I76" s="860" t="s">
        <v>555</v>
      </c>
      <c r="J76" s="860" t="s">
        <v>555</v>
      </c>
      <c r="K76" s="860" t="s">
        <v>555</v>
      </c>
      <c r="L76" s="860" t="s">
        <v>555</v>
      </c>
      <c r="M76" s="860" t="s">
        <v>555</v>
      </c>
      <c r="N76" s="860" t="s">
        <v>555</v>
      </c>
      <c r="O76" s="860" t="s">
        <v>555</v>
      </c>
      <c r="P76" s="861" t="s">
        <v>555</v>
      </c>
      <c r="Q76" s="865">
        <v>220669</v>
      </c>
      <c r="R76" s="866"/>
      <c r="S76" s="866"/>
      <c r="T76" s="866"/>
      <c r="U76" s="816"/>
      <c r="V76" s="867">
        <v>215980</v>
      </c>
      <c r="W76" s="866"/>
      <c r="X76" s="866"/>
      <c r="Y76" s="866"/>
      <c r="Z76" s="816"/>
      <c r="AA76" s="867">
        <v>4689</v>
      </c>
      <c r="AB76" s="866"/>
      <c r="AC76" s="866"/>
      <c r="AD76" s="866"/>
      <c r="AE76" s="816"/>
      <c r="AF76" s="867">
        <v>4689</v>
      </c>
      <c r="AG76" s="866"/>
      <c r="AH76" s="866"/>
      <c r="AI76" s="866"/>
      <c r="AJ76" s="816"/>
      <c r="AK76" s="867">
        <v>1346</v>
      </c>
      <c r="AL76" s="866"/>
      <c r="AM76" s="866"/>
      <c r="AN76" s="866"/>
      <c r="AO76" s="816"/>
      <c r="AP76" s="867" t="s">
        <v>485</v>
      </c>
      <c r="AQ76" s="866"/>
      <c r="AR76" s="866"/>
      <c r="AS76" s="866"/>
      <c r="AT76" s="816"/>
      <c r="AU76" s="867" t="s">
        <v>485</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557</v>
      </c>
      <c r="C77" s="860" t="s">
        <v>558</v>
      </c>
      <c r="D77" s="860" t="s">
        <v>558</v>
      </c>
      <c r="E77" s="860" t="s">
        <v>558</v>
      </c>
      <c r="F77" s="860" t="s">
        <v>558</v>
      </c>
      <c r="G77" s="860" t="s">
        <v>558</v>
      </c>
      <c r="H77" s="860" t="s">
        <v>558</v>
      </c>
      <c r="I77" s="860" t="s">
        <v>558</v>
      </c>
      <c r="J77" s="860" t="s">
        <v>558</v>
      </c>
      <c r="K77" s="860" t="s">
        <v>558</v>
      </c>
      <c r="L77" s="860" t="s">
        <v>558</v>
      </c>
      <c r="M77" s="860" t="s">
        <v>558</v>
      </c>
      <c r="N77" s="860" t="s">
        <v>558</v>
      </c>
      <c r="O77" s="860" t="s">
        <v>558</v>
      </c>
      <c r="P77" s="861" t="s">
        <v>558</v>
      </c>
      <c r="Q77" s="865">
        <v>9</v>
      </c>
      <c r="R77" s="866"/>
      <c r="S77" s="866"/>
      <c r="T77" s="866"/>
      <c r="U77" s="816"/>
      <c r="V77" s="867">
        <v>4</v>
      </c>
      <c r="W77" s="866"/>
      <c r="X77" s="866"/>
      <c r="Y77" s="866"/>
      <c r="Z77" s="816"/>
      <c r="AA77" s="867">
        <v>5</v>
      </c>
      <c r="AB77" s="866"/>
      <c r="AC77" s="866"/>
      <c r="AD77" s="866"/>
      <c r="AE77" s="816"/>
      <c r="AF77" s="867">
        <v>5</v>
      </c>
      <c r="AG77" s="866"/>
      <c r="AH77" s="866"/>
      <c r="AI77" s="866"/>
      <c r="AJ77" s="816"/>
      <c r="AK77" s="867" t="s">
        <v>485</v>
      </c>
      <c r="AL77" s="866"/>
      <c r="AM77" s="866"/>
      <c r="AN77" s="866"/>
      <c r="AO77" s="816"/>
      <c r="AP77" s="867" t="s">
        <v>485</v>
      </c>
      <c r="AQ77" s="866"/>
      <c r="AR77" s="866"/>
      <c r="AS77" s="866"/>
      <c r="AT77" s="816"/>
      <c r="AU77" s="867" t="s">
        <v>485</v>
      </c>
      <c r="AV77" s="866"/>
      <c r="AW77" s="866"/>
      <c r="AX77" s="866"/>
      <c r="AY77" s="816"/>
      <c r="AZ77" s="863" t="s">
        <v>559</v>
      </c>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575</v>
      </c>
      <c r="C78" s="860"/>
      <c r="D78" s="860"/>
      <c r="E78" s="860"/>
      <c r="F78" s="860"/>
      <c r="G78" s="860"/>
      <c r="H78" s="860"/>
      <c r="I78" s="860"/>
      <c r="J78" s="860"/>
      <c r="K78" s="860"/>
      <c r="L78" s="860"/>
      <c r="M78" s="860"/>
      <c r="N78" s="860"/>
      <c r="O78" s="860"/>
      <c r="P78" s="861"/>
      <c r="Q78" s="862">
        <v>58</v>
      </c>
      <c r="R78" s="817"/>
      <c r="S78" s="817"/>
      <c r="T78" s="817"/>
      <c r="U78" s="817"/>
      <c r="V78" s="817">
        <v>55</v>
      </c>
      <c r="W78" s="817"/>
      <c r="X78" s="817"/>
      <c r="Y78" s="817"/>
      <c r="Z78" s="817"/>
      <c r="AA78" s="817">
        <v>4</v>
      </c>
      <c r="AB78" s="817"/>
      <c r="AC78" s="817"/>
      <c r="AD78" s="817"/>
      <c r="AE78" s="817"/>
      <c r="AF78" s="817">
        <v>4</v>
      </c>
      <c r="AG78" s="817"/>
      <c r="AH78" s="817"/>
      <c r="AI78" s="817"/>
      <c r="AJ78" s="817"/>
      <c r="AK78" s="817">
        <v>7</v>
      </c>
      <c r="AL78" s="817"/>
      <c r="AM78" s="817"/>
      <c r="AN78" s="817"/>
      <c r="AO78" s="817"/>
      <c r="AP78" s="867" t="s">
        <v>485</v>
      </c>
      <c r="AQ78" s="866"/>
      <c r="AR78" s="866"/>
      <c r="AS78" s="866"/>
      <c r="AT78" s="816"/>
      <c r="AU78" s="867" t="s">
        <v>485</v>
      </c>
      <c r="AV78" s="866"/>
      <c r="AW78" s="866"/>
      <c r="AX78" s="866"/>
      <c r="AY78" s="816"/>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369</v>
      </c>
      <c r="B88" s="776" t="s">
        <v>401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5224</v>
      </c>
      <c r="AG88" s="828"/>
      <c r="AH88" s="828"/>
      <c r="AI88" s="828"/>
      <c r="AJ88" s="828"/>
      <c r="AK88" s="825"/>
      <c r="AL88" s="825"/>
      <c r="AM88" s="825"/>
      <c r="AN88" s="825"/>
      <c r="AO88" s="825"/>
      <c r="AP88" s="828">
        <v>1709</v>
      </c>
      <c r="AQ88" s="828"/>
      <c r="AR88" s="828"/>
      <c r="AS88" s="828"/>
      <c r="AT88" s="828"/>
      <c r="AU88" s="828">
        <v>659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878</v>
      </c>
      <c r="CS102" s="836"/>
      <c r="CT102" s="836"/>
      <c r="CU102" s="836"/>
      <c r="CV102" s="879"/>
      <c r="CW102" s="878">
        <v>3059</v>
      </c>
      <c r="CX102" s="836"/>
      <c r="CY102" s="836"/>
      <c r="CZ102" s="836"/>
      <c r="DA102" s="879"/>
      <c r="DB102" s="878">
        <v>0</v>
      </c>
      <c r="DC102" s="836"/>
      <c r="DD102" s="836"/>
      <c r="DE102" s="836"/>
      <c r="DF102" s="879"/>
      <c r="DG102" s="878">
        <v>0</v>
      </c>
      <c r="DH102" s="836"/>
      <c r="DI102" s="836"/>
      <c r="DJ102" s="836"/>
      <c r="DK102" s="879"/>
      <c r="DL102" s="878">
        <v>122</v>
      </c>
      <c r="DM102" s="836"/>
      <c r="DN102" s="836"/>
      <c r="DO102" s="836"/>
      <c r="DP102" s="879"/>
      <c r="DQ102" s="878">
        <v>110</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287</v>
      </c>
      <c r="AG109" s="881"/>
      <c r="AH109" s="881"/>
      <c r="AI109" s="881"/>
      <c r="AJ109" s="882"/>
      <c r="AK109" s="880" t="s">
        <v>286</v>
      </c>
      <c r="AL109" s="881"/>
      <c r="AM109" s="881"/>
      <c r="AN109" s="881"/>
      <c r="AO109" s="882"/>
      <c r="AP109" s="880" t="s">
        <v>411</v>
      </c>
      <c r="AQ109" s="881"/>
      <c r="AR109" s="881"/>
      <c r="AS109" s="881"/>
      <c r="AT109" s="883"/>
      <c r="AU109" s="902"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287</v>
      </c>
      <c r="BW109" s="881"/>
      <c r="BX109" s="881"/>
      <c r="BY109" s="881"/>
      <c r="BZ109" s="882"/>
      <c r="CA109" s="880" t="s">
        <v>286</v>
      </c>
      <c r="CB109" s="881"/>
      <c r="CC109" s="881"/>
      <c r="CD109" s="881"/>
      <c r="CE109" s="882"/>
      <c r="CF109" s="903" t="s">
        <v>411</v>
      </c>
      <c r="CG109" s="903"/>
      <c r="CH109" s="903"/>
      <c r="CI109" s="903"/>
      <c r="CJ109" s="903"/>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287</v>
      </c>
      <c r="DM109" s="881"/>
      <c r="DN109" s="881"/>
      <c r="DO109" s="881"/>
      <c r="DP109" s="882"/>
      <c r="DQ109" s="880" t="s">
        <v>286</v>
      </c>
      <c r="DR109" s="881"/>
      <c r="DS109" s="881"/>
      <c r="DT109" s="881"/>
      <c r="DU109" s="882"/>
      <c r="DV109" s="880" t="s">
        <v>411</v>
      </c>
      <c r="DW109" s="881"/>
      <c r="DX109" s="881"/>
      <c r="DY109" s="881"/>
      <c r="DZ109" s="883"/>
    </row>
    <row r="110" spans="1:131" s="197" customFormat="1" ht="26.25" customHeight="1" x14ac:dyDescent="0.15">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6816516</v>
      </c>
      <c r="AB110" s="888"/>
      <c r="AC110" s="888"/>
      <c r="AD110" s="888"/>
      <c r="AE110" s="889"/>
      <c r="AF110" s="890">
        <v>7280327</v>
      </c>
      <c r="AG110" s="888"/>
      <c r="AH110" s="888"/>
      <c r="AI110" s="888"/>
      <c r="AJ110" s="889"/>
      <c r="AK110" s="890">
        <v>7277454</v>
      </c>
      <c r="AL110" s="888"/>
      <c r="AM110" s="888"/>
      <c r="AN110" s="888"/>
      <c r="AO110" s="889"/>
      <c r="AP110" s="891">
        <v>23.5</v>
      </c>
      <c r="AQ110" s="892"/>
      <c r="AR110" s="892"/>
      <c r="AS110" s="892"/>
      <c r="AT110" s="893"/>
      <c r="AU110" s="894" t="s">
        <v>61</v>
      </c>
      <c r="AV110" s="895"/>
      <c r="AW110" s="895"/>
      <c r="AX110" s="895"/>
      <c r="AY110" s="896"/>
      <c r="AZ110" s="938" t="s">
        <v>414</v>
      </c>
      <c r="BA110" s="885"/>
      <c r="BB110" s="885"/>
      <c r="BC110" s="885"/>
      <c r="BD110" s="885"/>
      <c r="BE110" s="885"/>
      <c r="BF110" s="885"/>
      <c r="BG110" s="885"/>
      <c r="BH110" s="885"/>
      <c r="BI110" s="885"/>
      <c r="BJ110" s="885"/>
      <c r="BK110" s="885"/>
      <c r="BL110" s="885"/>
      <c r="BM110" s="885"/>
      <c r="BN110" s="885"/>
      <c r="BO110" s="885"/>
      <c r="BP110" s="886"/>
      <c r="BQ110" s="924">
        <v>74544076</v>
      </c>
      <c r="BR110" s="925"/>
      <c r="BS110" s="925"/>
      <c r="BT110" s="925"/>
      <c r="BU110" s="925"/>
      <c r="BV110" s="925">
        <v>79554969</v>
      </c>
      <c r="BW110" s="925"/>
      <c r="BX110" s="925"/>
      <c r="BY110" s="925"/>
      <c r="BZ110" s="925"/>
      <c r="CA110" s="925">
        <v>82814871</v>
      </c>
      <c r="CB110" s="925"/>
      <c r="CC110" s="925"/>
      <c r="CD110" s="925"/>
      <c r="CE110" s="925"/>
      <c r="CF110" s="939">
        <v>267.5</v>
      </c>
      <c r="CG110" s="940"/>
      <c r="CH110" s="940"/>
      <c r="CI110" s="940"/>
      <c r="CJ110" s="940"/>
      <c r="CK110" s="941" t="s">
        <v>415</v>
      </c>
      <c r="CL110" s="942"/>
      <c r="CM110" s="921" t="s">
        <v>416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114</v>
      </c>
      <c r="DH110" s="925"/>
      <c r="DI110" s="925"/>
      <c r="DJ110" s="925"/>
      <c r="DK110" s="925"/>
      <c r="DL110" s="925" t="s">
        <v>114</v>
      </c>
      <c r="DM110" s="925"/>
      <c r="DN110" s="925"/>
      <c r="DO110" s="925"/>
      <c r="DP110" s="925"/>
      <c r="DQ110" s="925" t="s">
        <v>114</v>
      </c>
      <c r="DR110" s="925"/>
      <c r="DS110" s="925"/>
      <c r="DT110" s="925"/>
      <c r="DU110" s="925"/>
      <c r="DV110" s="926" t="s">
        <v>114</v>
      </c>
      <c r="DW110" s="926"/>
      <c r="DX110" s="926"/>
      <c r="DY110" s="926"/>
      <c r="DZ110" s="927"/>
    </row>
    <row r="111" spans="1:131" s="197" customFormat="1" ht="26.25" customHeight="1" x14ac:dyDescent="0.15">
      <c r="A111" s="928" t="s">
        <v>417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114</v>
      </c>
      <c r="AB111" s="932"/>
      <c r="AC111" s="932"/>
      <c r="AD111" s="932"/>
      <c r="AE111" s="933"/>
      <c r="AF111" s="934" t="s">
        <v>114</v>
      </c>
      <c r="AG111" s="932"/>
      <c r="AH111" s="932"/>
      <c r="AI111" s="932"/>
      <c r="AJ111" s="933"/>
      <c r="AK111" s="934" t="s">
        <v>114</v>
      </c>
      <c r="AL111" s="932"/>
      <c r="AM111" s="932"/>
      <c r="AN111" s="932"/>
      <c r="AO111" s="933"/>
      <c r="AP111" s="935" t="s">
        <v>114</v>
      </c>
      <c r="AQ111" s="936"/>
      <c r="AR111" s="936"/>
      <c r="AS111" s="936"/>
      <c r="AT111" s="937"/>
      <c r="AU111" s="897"/>
      <c r="AV111" s="898"/>
      <c r="AW111" s="898"/>
      <c r="AX111" s="898"/>
      <c r="AY111" s="899"/>
      <c r="AZ111" s="947" t="s">
        <v>418</v>
      </c>
      <c r="BA111" s="948"/>
      <c r="BB111" s="948"/>
      <c r="BC111" s="948"/>
      <c r="BD111" s="948"/>
      <c r="BE111" s="948"/>
      <c r="BF111" s="948"/>
      <c r="BG111" s="948"/>
      <c r="BH111" s="948"/>
      <c r="BI111" s="948"/>
      <c r="BJ111" s="948"/>
      <c r="BK111" s="948"/>
      <c r="BL111" s="948"/>
      <c r="BM111" s="948"/>
      <c r="BN111" s="948"/>
      <c r="BO111" s="948"/>
      <c r="BP111" s="949"/>
      <c r="BQ111" s="917">
        <v>3497904</v>
      </c>
      <c r="BR111" s="918"/>
      <c r="BS111" s="918"/>
      <c r="BT111" s="918"/>
      <c r="BU111" s="918"/>
      <c r="BV111" s="918">
        <v>3390600</v>
      </c>
      <c r="BW111" s="918"/>
      <c r="BX111" s="918"/>
      <c r="BY111" s="918"/>
      <c r="BZ111" s="918"/>
      <c r="CA111" s="918">
        <v>3295792</v>
      </c>
      <c r="CB111" s="918"/>
      <c r="CC111" s="918"/>
      <c r="CD111" s="918"/>
      <c r="CE111" s="918"/>
      <c r="CF111" s="912">
        <v>10.6</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114</v>
      </c>
      <c r="DH111" s="918"/>
      <c r="DI111" s="918"/>
      <c r="DJ111" s="918"/>
      <c r="DK111" s="918"/>
      <c r="DL111" s="918" t="s">
        <v>114</v>
      </c>
      <c r="DM111" s="918"/>
      <c r="DN111" s="918"/>
      <c r="DO111" s="918"/>
      <c r="DP111" s="918"/>
      <c r="DQ111" s="918" t="s">
        <v>114</v>
      </c>
      <c r="DR111" s="918"/>
      <c r="DS111" s="918"/>
      <c r="DT111" s="918"/>
      <c r="DU111" s="918"/>
      <c r="DV111" s="919" t="s">
        <v>114</v>
      </c>
      <c r="DW111" s="919"/>
      <c r="DX111" s="919"/>
      <c r="DY111" s="919"/>
      <c r="DZ111" s="920"/>
    </row>
    <row r="112" spans="1:131" s="197" customFormat="1" ht="26.25" customHeight="1" x14ac:dyDescent="0.15">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114</v>
      </c>
      <c r="AB112" s="957"/>
      <c r="AC112" s="957"/>
      <c r="AD112" s="957"/>
      <c r="AE112" s="958"/>
      <c r="AF112" s="959" t="s">
        <v>114</v>
      </c>
      <c r="AG112" s="957"/>
      <c r="AH112" s="957"/>
      <c r="AI112" s="957"/>
      <c r="AJ112" s="958"/>
      <c r="AK112" s="959" t="s">
        <v>114</v>
      </c>
      <c r="AL112" s="957"/>
      <c r="AM112" s="957"/>
      <c r="AN112" s="957"/>
      <c r="AO112" s="958"/>
      <c r="AP112" s="960" t="s">
        <v>114</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26141685</v>
      </c>
      <c r="BR112" s="918"/>
      <c r="BS112" s="918"/>
      <c r="BT112" s="918"/>
      <c r="BU112" s="918"/>
      <c r="BV112" s="918">
        <v>25342838</v>
      </c>
      <c r="BW112" s="918"/>
      <c r="BX112" s="918"/>
      <c r="BY112" s="918"/>
      <c r="BZ112" s="918"/>
      <c r="CA112" s="918">
        <v>24431160</v>
      </c>
      <c r="CB112" s="918"/>
      <c r="CC112" s="918"/>
      <c r="CD112" s="918"/>
      <c r="CE112" s="918"/>
      <c r="CF112" s="912">
        <v>78.900000000000006</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114</v>
      </c>
      <c r="DH112" s="918"/>
      <c r="DI112" s="918"/>
      <c r="DJ112" s="918"/>
      <c r="DK112" s="918"/>
      <c r="DL112" s="918" t="s">
        <v>114</v>
      </c>
      <c r="DM112" s="918"/>
      <c r="DN112" s="918"/>
      <c r="DO112" s="918"/>
      <c r="DP112" s="918"/>
      <c r="DQ112" s="918" t="s">
        <v>114</v>
      </c>
      <c r="DR112" s="918"/>
      <c r="DS112" s="918"/>
      <c r="DT112" s="918"/>
      <c r="DU112" s="918"/>
      <c r="DV112" s="919" t="s">
        <v>114</v>
      </c>
      <c r="DW112" s="919"/>
      <c r="DX112" s="919"/>
      <c r="DY112" s="919"/>
      <c r="DZ112" s="920"/>
    </row>
    <row r="113" spans="1:130" s="197" customFormat="1" ht="26.25" customHeight="1" x14ac:dyDescent="0.15">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2726978</v>
      </c>
      <c r="AB113" s="932"/>
      <c r="AC113" s="932"/>
      <c r="AD113" s="932"/>
      <c r="AE113" s="933"/>
      <c r="AF113" s="934">
        <v>2718541</v>
      </c>
      <c r="AG113" s="932"/>
      <c r="AH113" s="932"/>
      <c r="AI113" s="932"/>
      <c r="AJ113" s="933"/>
      <c r="AK113" s="934">
        <v>2685217</v>
      </c>
      <c r="AL113" s="932"/>
      <c r="AM113" s="932"/>
      <c r="AN113" s="932"/>
      <c r="AO113" s="933"/>
      <c r="AP113" s="935">
        <v>8.6999999999999993</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v>1072871</v>
      </c>
      <c r="BR113" s="918"/>
      <c r="BS113" s="918"/>
      <c r="BT113" s="918"/>
      <c r="BU113" s="918"/>
      <c r="BV113" s="918">
        <v>574211</v>
      </c>
      <c r="BW113" s="918"/>
      <c r="BX113" s="918"/>
      <c r="BY113" s="918"/>
      <c r="BZ113" s="918"/>
      <c r="CA113" s="918">
        <v>659228</v>
      </c>
      <c r="CB113" s="918"/>
      <c r="CC113" s="918"/>
      <c r="CD113" s="918"/>
      <c r="CE113" s="918"/>
      <c r="CF113" s="912">
        <v>2.1</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211</v>
      </c>
      <c r="DH113" s="957"/>
      <c r="DI113" s="957"/>
      <c r="DJ113" s="957"/>
      <c r="DK113" s="958"/>
      <c r="DL113" s="959" t="s">
        <v>114</v>
      </c>
      <c r="DM113" s="957"/>
      <c r="DN113" s="957"/>
      <c r="DO113" s="957"/>
      <c r="DP113" s="958"/>
      <c r="DQ113" s="959" t="s">
        <v>114</v>
      </c>
      <c r="DR113" s="957"/>
      <c r="DS113" s="957"/>
      <c r="DT113" s="957"/>
      <c r="DU113" s="958"/>
      <c r="DV113" s="960" t="s">
        <v>114</v>
      </c>
      <c r="DW113" s="961"/>
      <c r="DX113" s="961"/>
      <c r="DY113" s="961"/>
      <c r="DZ113" s="962"/>
    </row>
    <row r="114" spans="1:130" s="197" customFormat="1" ht="26.25" customHeight="1" x14ac:dyDescent="0.15">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144566</v>
      </c>
      <c r="AB114" s="957"/>
      <c r="AC114" s="957"/>
      <c r="AD114" s="957"/>
      <c r="AE114" s="958"/>
      <c r="AF114" s="959">
        <v>84548</v>
      </c>
      <c r="AG114" s="957"/>
      <c r="AH114" s="957"/>
      <c r="AI114" s="957"/>
      <c r="AJ114" s="958"/>
      <c r="AK114" s="959">
        <v>68740</v>
      </c>
      <c r="AL114" s="957"/>
      <c r="AM114" s="957"/>
      <c r="AN114" s="957"/>
      <c r="AO114" s="958"/>
      <c r="AP114" s="960">
        <v>0.2</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13060595</v>
      </c>
      <c r="BR114" s="918"/>
      <c r="BS114" s="918"/>
      <c r="BT114" s="918"/>
      <c r="BU114" s="918"/>
      <c r="BV114" s="918">
        <v>12963374</v>
      </c>
      <c r="BW114" s="918"/>
      <c r="BX114" s="918"/>
      <c r="BY114" s="918"/>
      <c r="BZ114" s="918"/>
      <c r="CA114" s="918">
        <v>12311125</v>
      </c>
      <c r="CB114" s="918"/>
      <c r="CC114" s="918"/>
      <c r="CD114" s="918"/>
      <c r="CE114" s="918"/>
      <c r="CF114" s="912">
        <v>39.799999999999997</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114</v>
      </c>
      <c r="DH114" s="957"/>
      <c r="DI114" s="957"/>
      <c r="DJ114" s="957"/>
      <c r="DK114" s="958"/>
      <c r="DL114" s="959" t="s">
        <v>114</v>
      </c>
      <c r="DM114" s="957"/>
      <c r="DN114" s="957"/>
      <c r="DO114" s="957"/>
      <c r="DP114" s="958"/>
      <c r="DQ114" s="959" t="s">
        <v>114</v>
      </c>
      <c r="DR114" s="957"/>
      <c r="DS114" s="957"/>
      <c r="DT114" s="957"/>
      <c r="DU114" s="958"/>
      <c r="DV114" s="960" t="s">
        <v>114</v>
      </c>
      <c r="DW114" s="961"/>
      <c r="DX114" s="961"/>
      <c r="DY114" s="961"/>
      <c r="DZ114" s="962"/>
    </row>
    <row r="115" spans="1:130" s="197" customFormat="1" ht="26.25" customHeight="1" x14ac:dyDescent="0.15">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166090</v>
      </c>
      <c r="AB115" s="932"/>
      <c r="AC115" s="932"/>
      <c r="AD115" s="932"/>
      <c r="AE115" s="933"/>
      <c r="AF115" s="934">
        <v>113877</v>
      </c>
      <c r="AG115" s="932"/>
      <c r="AH115" s="932"/>
      <c r="AI115" s="932"/>
      <c r="AJ115" s="933"/>
      <c r="AK115" s="934">
        <v>168383</v>
      </c>
      <c r="AL115" s="932"/>
      <c r="AM115" s="932"/>
      <c r="AN115" s="932"/>
      <c r="AO115" s="933"/>
      <c r="AP115" s="935">
        <v>0.5</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v>236512</v>
      </c>
      <c r="BR115" s="918"/>
      <c r="BS115" s="918"/>
      <c r="BT115" s="918"/>
      <c r="BU115" s="918"/>
      <c r="BV115" s="918">
        <v>191100</v>
      </c>
      <c r="BW115" s="918"/>
      <c r="BX115" s="918"/>
      <c r="BY115" s="918"/>
      <c r="BZ115" s="918"/>
      <c r="CA115" s="918">
        <v>111060</v>
      </c>
      <c r="CB115" s="918"/>
      <c r="CC115" s="918"/>
      <c r="CD115" s="918"/>
      <c r="CE115" s="918"/>
      <c r="CF115" s="912">
        <v>0.4</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114</v>
      </c>
      <c r="DH115" s="957"/>
      <c r="DI115" s="957"/>
      <c r="DJ115" s="957"/>
      <c r="DK115" s="958"/>
      <c r="DL115" s="959" t="s">
        <v>114</v>
      </c>
      <c r="DM115" s="957"/>
      <c r="DN115" s="957"/>
      <c r="DO115" s="957"/>
      <c r="DP115" s="958"/>
      <c r="DQ115" s="959" t="s">
        <v>114</v>
      </c>
      <c r="DR115" s="957"/>
      <c r="DS115" s="957"/>
      <c r="DT115" s="957"/>
      <c r="DU115" s="958"/>
      <c r="DV115" s="960" t="s">
        <v>114</v>
      </c>
      <c r="DW115" s="961"/>
      <c r="DX115" s="961"/>
      <c r="DY115" s="961"/>
      <c r="DZ115" s="962"/>
    </row>
    <row r="116" spans="1:130" s="197" customFormat="1" ht="26.25" customHeight="1" x14ac:dyDescent="0.15">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3435</v>
      </c>
      <c r="AB116" s="957"/>
      <c r="AC116" s="957"/>
      <c r="AD116" s="957"/>
      <c r="AE116" s="958"/>
      <c r="AF116" s="959" t="s">
        <v>114</v>
      </c>
      <c r="AG116" s="957"/>
      <c r="AH116" s="957"/>
      <c r="AI116" s="957"/>
      <c r="AJ116" s="958"/>
      <c r="AK116" s="959" t="s">
        <v>114</v>
      </c>
      <c r="AL116" s="957"/>
      <c r="AM116" s="957"/>
      <c r="AN116" s="957"/>
      <c r="AO116" s="958"/>
      <c r="AP116" s="960" t="s">
        <v>114</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114</v>
      </c>
      <c r="BR116" s="918"/>
      <c r="BS116" s="918"/>
      <c r="BT116" s="918"/>
      <c r="BU116" s="918"/>
      <c r="BV116" s="918" t="s">
        <v>114</v>
      </c>
      <c r="BW116" s="918"/>
      <c r="BX116" s="918"/>
      <c r="BY116" s="918"/>
      <c r="BZ116" s="918"/>
      <c r="CA116" s="918" t="s">
        <v>114</v>
      </c>
      <c r="CB116" s="918"/>
      <c r="CC116" s="918"/>
      <c r="CD116" s="918"/>
      <c r="CE116" s="918"/>
      <c r="CF116" s="912" t="s">
        <v>114</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386869</v>
      </c>
      <c r="DH116" s="957"/>
      <c r="DI116" s="957"/>
      <c r="DJ116" s="957"/>
      <c r="DK116" s="958"/>
      <c r="DL116" s="959">
        <v>318752</v>
      </c>
      <c r="DM116" s="957"/>
      <c r="DN116" s="957"/>
      <c r="DO116" s="957"/>
      <c r="DP116" s="958"/>
      <c r="DQ116" s="959">
        <v>250630</v>
      </c>
      <c r="DR116" s="957"/>
      <c r="DS116" s="957"/>
      <c r="DT116" s="957"/>
      <c r="DU116" s="958"/>
      <c r="DV116" s="960">
        <v>0.8</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9857585</v>
      </c>
      <c r="AB117" s="964"/>
      <c r="AC117" s="964"/>
      <c r="AD117" s="964"/>
      <c r="AE117" s="965"/>
      <c r="AF117" s="963">
        <v>10197293</v>
      </c>
      <c r="AG117" s="964"/>
      <c r="AH117" s="964"/>
      <c r="AI117" s="964"/>
      <c r="AJ117" s="965"/>
      <c r="AK117" s="963">
        <v>10199794</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114</v>
      </c>
      <c r="BR117" s="984"/>
      <c r="BS117" s="984"/>
      <c r="BT117" s="984"/>
      <c r="BU117" s="984"/>
      <c r="BV117" s="984" t="s">
        <v>114</v>
      </c>
      <c r="BW117" s="984"/>
      <c r="BX117" s="984"/>
      <c r="BY117" s="984"/>
      <c r="BZ117" s="984"/>
      <c r="CA117" s="984" t="s">
        <v>114</v>
      </c>
      <c r="CB117" s="984"/>
      <c r="CC117" s="984"/>
      <c r="CD117" s="984"/>
      <c r="CE117" s="984"/>
      <c r="CF117" s="912" t="s">
        <v>114</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114</v>
      </c>
      <c r="DH117" s="957"/>
      <c r="DI117" s="957"/>
      <c r="DJ117" s="957"/>
      <c r="DK117" s="958"/>
      <c r="DL117" s="959" t="s">
        <v>114</v>
      </c>
      <c r="DM117" s="957"/>
      <c r="DN117" s="957"/>
      <c r="DO117" s="957"/>
      <c r="DP117" s="958"/>
      <c r="DQ117" s="959" t="s">
        <v>114</v>
      </c>
      <c r="DR117" s="957"/>
      <c r="DS117" s="957"/>
      <c r="DT117" s="957"/>
      <c r="DU117" s="958"/>
      <c r="DV117" s="960" t="s">
        <v>114</v>
      </c>
      <c r="DW117" s="961"/>
      <c r="DX117" s="961"/>
      <c r="DY117" s="961"/>
      <c r="DZ117" s="962"/>
    </row>
    <row r="118" spans="1:130" s="197" customFormat="1" ht="26.25" customHeight="1" x14ac:dyDescent="0.15">
      <c r="A118" s="902"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287</v>
      </c>
      <c r="AG118" s="881"/>
      <c r="AH118" s="881"/>
      <c r="AI118" s="881"/>
      <c r="AJ118" s="882"/>
      <c r="AK118" s="880" t="s">
        <v>286</v>
      </c>
      <c r="AL118" s="881"/>
      <c r="AM118" s="881"/>
      <c r="AN118" s="881"/>
      <c r="AO118" s="882"/>
      <c r="AP118" s="988" t="s">
        <v>411</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439</v>
      </c>
      <c r="BP118" s="992"/>
      <c r="BQ118" s="983">
        <v>118553643</v>
      </c>
      <c r="BR118" s="984"/>
      <c r="BS118" s="984"/>
      <c r="BT118" s="984"/>
      <c r="BU118" s="984"/>
      <c r="BV118" s="984">
        <v>122017092</v>
      </c>
      <c r="BW118" s="984"/>
      <c r="BX118" s="984"/>
      <c r="BY118" s="984"/>
      <c r="BZ118" s="984"/>
      <c r="CA118" s="984">
        <v>123623236</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114</v>
      </c>
      <c r="DH118" s="957"/>
      <c r="DI118" s="957"/>
      <c r="DJ118" s="957"/>
      <c r="DK118" s="958"/>
      <c r="DL118" s="959" t="s">
        <v>114</v>
      </c>
      <c r="DM118" s="957"/>
      <c r="DN118" s="957"/>
      <c r="DO118" s="957"/>
      <c r="DP118" s="958"/>
      <c r="DQ118" s="959" t="s">
        <v>114</v>
      </c>
      <c r="DR118" s="957"/>
      <c r="DS118" s="957"/>
      <c r="DT118" s="957"/>
      <c r="DU118" s="958"/>
      <c r="DV118" s="960" t="s">
        <v>114</v>
      </c>
      <c r="DW118" s="961"/>
      <c r="DX118" s="961"/>
      <c r="DY118" s="961"/>
      <c r="DZ118" s="962"/>
    </row>
    <row r="119" spans="1:130" s="197" customFormat="1" ht="26.25" customHeight="1" x14ac:dyDescent="0.15">
      <c r="A119" s="972" t="s">
        <v>415</v>
      </c>
      <c r="B119" s="942"/>
      <c r="C119" s="921" t="s">
        <v>416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114</v>
      </c>
      <c r="AB119" s="888"/>
      <c r="AC119" s="888"/>
      <c r="AD119" s="888"/>
      <c r="AE119" s="889"/>
      <c r="AF119" s="890" t="s">
        <v>114</v>
      </c>
      <c r="AG119" s="888"/>
      <c r="AH119" s="888"/>
      <c r="AI119" s="888"/>
      <c r="AJ119" s="889"/>
      <c r="AK119" s="890" t="s">
        <v>114</v>
      </c>
      <c r="AL119" s="888"/>
      <c r="AM119" s="888"/>
      <c r="AN119" s="888"/>
      <c r="AO119" s="889"/>
      <c r="AP119" s="891" t="s">
        <v>114</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5279513</v>
      </c>
      <c r="BR119" s="925"/>
      <c r="BS119" s="925"/>
      <c r="BT119" s="925"/>
      <c r="BU119" s="925"/>
      <c r="BV119" s="925">
        <v>6975475</v>
      </c>
      <c r="BW119" s="925"/>
      <c r="BX119" s="925"/>
      <c r="BY119" s="925"/>
      <c r="BZ119" s="925"/>
      <c r="CA119" s="925">
        <v>8576472</v>
      </c>
      <c r="CB119" s="925"/>
      <c r="CC119" s="925"/>
      <c r="CD119" s="925"/>
      <c r="CE119" s="925"/>
      <c r="CF119" s="939">
        <v>27.7</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3110824</v>
      </c>
      <c r="DH119" s="996"/>
      <c r="DI119" s="996"/>
      <c r="DJ119" s="996"/>
      <c r="DK119" s="997"/>
      <c r="DL119" s="998">
        <v>3071848</v>
      </c>
      <c r="DM119" s="996"/>
      <c r="DN119" s="996"/>
      <c r="DO119" s="996"/>
      <c r="DP119" s="997"/>
      <c r="DQ119" s="998">
        <v>3045162</v>
      </c>
      <c r="DR119" s="996"/>
      <c r="DS119" s="996"/>
      <c r="DT119" s="996"/>
      <c r="DU119" s="997"/>
      <c r="DV119" s="999">
        <v>9.8000000000000007</v>
      </c>
      <c r="DW119" s="1000"/>
      <c r="DX119" s="1000"/>
      <c r="DY119" s="1000"/>
      <c r="DZ119" s="1001"/>
    </row>
    <row r="120" spans="1:130" s="197" customFormat="1" ht="26.25" customHeight="1" x14ac:dyDescent="0.15">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114</v>
      </c>
      <c r="AB120" s="957"/>
      <c r="AC120" s="957"/>
      <c r="AD120" s="957"/>
      <c r="AE120" s="958"/>
      <c r="AF120" s="959" t="s">
        <v>114</v>
      </c>
      <c r="AG120" s="957"/>
      <c r="AH120" s="957"/>
      <c r="AI120" s="957"/>
      <c r="AJ120" s="958"/>
      <c r="AK120" s="959" t="s">
        <v>114</v>
      </c>
      <c r="AL120" s="957"/>
      <c r="AM120" s="957"/>
      <c r="AN120" s="957"/>
      <c r="AO120" s="958"/>
      <c r="AP120" s="960" t="s">
        <v>114</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14296330</v>
      </c>
      <c r="BR120" s="918"/>
      <c r="BS120" s="918"/>
      <c r="BT120" s="918"/>
      <c r="BU120" s="918"/>
      <c r="BV120" s="918">
        <v>15248470</v>
      </c>
      <c r="BW120" s="918"/>
      <c r="BX120" s="918"/>
      <c r="BY120" s="918"/>
      <c r="BZ120" s="918"/>
      <c r="CA120" s="918">
        <v>15196123</v>
      </c>
      <c r="CB120" s="918"/>
      <c r="CC120" s="918"/>
      <c r="CD120" s="918"/>
      <c r="CE120" s="918"/>
      <c r="CF120" s="912">
        <v>49.1</v>
      </c>
      <c r="CG120" s="913"/>
      <c r="CH120" s="913"/>
      <c r="CI120" s="913"/>
      <c r="CJ120" s="913"/>
      <c r="CK120" s="1011" t="s">
        <v>445</v>
      </c>
      <c r="CL120" s="1012"/>
      <c r="CM120" s="1012"/>
      <c r="CN120" s="1012"/>
      <c r="CO120" s="1013"/>
      <c r="CP120" s="1019" t="s">
        <v>391</v>
      </c>
      <c r="CQ120" s="1020"/>
      <c r="CR120" s="1020"/>
      <c r="CS120" s="1020"/>
      <c r="CT120" s="1020"/>
      <c r="CU120" s="1020"/>
      <c r="CV120" s="1020"/>
      <c r="CW120" s="1020"/>
      <c r="CX120" s="1020"/>
      <c r="CY120" s="1020"/>
      <c r="CZ120" s="1020"/>
      <c r="DA120" s="1020"/>
      <c r="DB120" s="1020"/>
      <c r="DC120" s="1020"/>
      <c r="DD120" s="1020"/>
      <c r="DE120" s="1020"/>
      <c r="DF120" s="1021"/>
      <c r="DG120" s="924">
        <v>19544181</v>
      </c>
      <c r="DH120" s="925"/>
      <c r="DI120" s="925"/>
      <c r="DJ120" s="925"/>
      <c r="DK120" s="925"/>
      <c r="DL120" s="925">
        <v>18741779</v>
      </c>
      <c r="DM120" s="925"/>
      <c r="DN120" s="925"/>
      <c r="DO120" s="925"/>
      <c r="DP120" s="925"/>
      <c r="DQ120" s="925">
        <v>17639135</v>
      </c>
      <c r="DR120" s="925"/>
      <c r="DS120" s="925"/>
      <c r="DT120" s="925"/>
      <c r="DU120" s="925"/>
      <c r="DV120" s="926">
        <v>57</v>
      </c>
      <c r="DW120" s="926"/>
      <c r="DX120" s="926"/>
      <c r="DY120" s="926"/>
      <c r="DZ120" s="927"/>
    </row>
    <row r="121" spans="1:130" s="197" customFormat="1" ht="26.25" customHeight="1" x14ac:dyDescent="0.15">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1047</v>
      </c>
      <c r="AB121" s="957"/>
      <c r="AC121" s="957"/>
      <c r="AD121" s="957"/>
      <c r="AE121" s="958"/>
      <c r="AF121" s="959">
        <v>194</v>
      </c>
      <c r="AG121" s="957"/>
      <c r="AH121" s="957"/>
      <c r="AI121" s="957"/>
      <c r="AJ121" s="958"/>
      <c r="AK121" s="959" t="s">
        <v>114</v>
      </c>
      <c r="AL121" s="957"/>
      <c r="AM121" s="957"/>
      <c r="AN121" s="957"/>
      <c r="AO121" s="958"/>
      <c r="AP121" s="960" t="s">
        <v>114</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69841213</v>
      </c>
      <c r="BR121" s="984"/>
      <c r="BS121" s="984"/>
      <c r="BT121" s="984"/>
      <c r="BU121" s="984"/>
      <c r="BV121" s="984">
        <v>72145965</v>
      </c>
      <c r="BW121" s="984"/>
      <c r="BX121" s="984"/>
      <c r="BY121" s="984"/>
      <c r="BZ121" s="984"/>
      <c r="CA121" s="984">
        <v>73717271</v>
      </c>
      <c r="CB121" s="984"/>
      <c r="CC121" s="984"/>
      <c r="CD121" s="984"/>
      <c r="CE121" s="984"/>
      <c r="CF121" s="1022">
        <v>238.1</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3079869</v>
      </c>
      <c r="DH121" s="918"/>
      <c r="DI121" s="918"/>
      <c r="DJ121" s="918"/>
      <c r="DK121" s="918"/>
      <c r="DL121" s="918">
        <v>2996390</v>
      </c>
      <c r="DM121" s="918"/>
      <c r="DN121" s="918"/>
      <c r="DO121" s="918"/>
      <c r="DP121" s="918"/>
      <c r="DQ121" s="918">
        <v>2904783</v>
      </c>
      <c r="DR121" s="918"/>
      <c r="DS121" s="918"/>
      <c r="DT121" s="918"/>
      <c r="DU121" s="918"/>
      <c r="DV121" s="919">
        <v>9.4</v>
      </c>
      <c r="DW121" s="919"/>
      <c r="DX121" s="919"/>
      <c r="DY121" s="919"/>
      <c r="DZ121" s="920"/>
    </row>
    <row r="122" spans="1:130" s="197" customFormat="1" ht="26.25" customHeight="1" x14ac:dyDescent="0.15">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114</v>
      </c>
      <c r="AB122" s="957"/>
      <c r="AC122" s="957"/>
      <c r="AD122" s="957"/>
      <c r="AE122" s="958"/>
      <c r="AF122" s="959" t="s">
        <v>114</v>
      </c>
      <c r="AG122" s="957"/>
      <c r="AH122" s="957"/>
      <c r="AI122" s="957"/>
      <c r="AJ122" s="958"/>
      <c r="AK122" s="959" t="s">
        <v>114</v>
      </c>
      <c r="AL122" s="957"/>
      <c r="AM122" s="957"/>
      <c r="AN122" s="957"/>
      <c r="AO122" s="958"/>
      <c r="AP122" s="960" t="s">
        <v>114</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448</v>
      </c>
      <c r="BP122" s="992"/>
      <c r="BQ122" s="1032">
        <v>89417056</v>
      </c>
      <c r="BR122" s="1033"/>
      <c r="BS122" s="1033"/>
      <c r="BT122" s="1033"/>
      <c r="BU122" s="1033"/>
      <c r="BV122" s="1033">
        <v>94369910</v>
      </c>
      <c r="BW122" s="1033"/>
      <c r="BX122" s="1033"/>
      <c r="BY122" s="1033"/>
      <c r="BZ122" s="1033"/>
      <c r="CA122" s="1033">
        <v>97489866</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1594307</v>
      </c>
      <c r="DH122" s="918"/>
      <c r="DI122" s="918"/>
      <c r="DJ122" s="918"/>
      <c r="DK122" s="918"/>
      <c r="DL122" s="918">
        <v>1558737</v>
      </c>
      <c r="DM122" s="918"/>
      <c r="DN122" s="918"/>
      <c r="DO122" s="918"/>
      <c r="DP122" s="918"/>
      <c r="DQ122" s="918">
        <v>1519013</v>
      </c>
      <c r="DR122" s="918"/>
      <c r="DS122" s="918"/>
      <c r="DT122" s="918"/>
      <c r="DU122" s="918"/>
      <c r="DV122" s="919">
        <v>4.9000000000000004</v>
      </c>
      <c r="DW122" s="919"/>
      <c r="DX122" s="919"/>
      <c r="DY122" s="919"/>
      <c r="DZ122" s="920"/>
    </row>
    <row r="123" spans="1:130" s="197" customFormat="1" ht="26.25" customHeight="1" thickBot="1" x14ac:dyDescent="0.2">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79033</v>
      </c>
      <c r="AB123" s="957"/>
      <c r="AC123" s="957"/>
      <c r="AD123" s="957"/>
      <c r="AE123" s="958"/>
      <c r="AF123" s="959">
        <v>72452</v>
      </c>
      <c r="AG123" s="957"/>
      <c r="AH123" s="957"/>
      <c r="AI123" s="957"/>
      <c r="AJ123" s="958"/>
      <c r="AK123" s="959">
        <v>71490</v>
      </c>
      <c r="AL123" s="957"/>
      <c r="AM123" s="957"/>
      <c r="AN123" s="957"/>
      <c r="AO123" s="958"/>
      <c r="AP123" s="960">
        <v>0.2</v>
      </c>
      <c r="AQ123" s="961"/>
      <c r="AR123" s="961"/>
      <c r="AS123" s="961"/>
      <c r="AT123" s="962"/>
      <c r="AU123" s="1029" t="s">
        <v>449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94.8</v>
      </c>
      <c r="BR123" s="1025"/>
      <c r="BS123" s="1025"/>
      <c r="BT123" s="1025"/>
      <c r="BU123" s="1025"/>
      <c r="BV123" s="1025">
        <v>89.4</v>
      </c>
      <c r="BW123" s="1025"/>
      <c r="BX123" s="1025"/>
      <c r="BY123" s="1025"/>
      <c r="BZ123" s="1025"/>
      <c r="CA123" s="1025">
        <v>84.4</v>
      </c>
      <c r="CB123" s="1025"/>
      <c r="CC123" s="1025"/>
      <c r="CD123" s="1025"/>
      <c r="CE123" s="1025"/>
      <c r="CF123" s="1026"/>
      <c r="CG123" s="1027"/>
      <c r="CH123" s="1027"/>
      <c r="CI123" s="1027"/>
      <c r="CJ123" s="1028"/>
      <c r="CK123" s="1014"/>
      <c r="CL123" s="1015"/>
      <c r="CM123" s="1015"/>
      <c r="CN123" s="1015"/>
      <c r="CO123" s="1016"/>
      <c r="CP123" s="1005" t="s">
        <v>392</v>
      </c>
      <c r="CQ123" s="1006"/>
      <c r="CR123" s="1006"/>
      <c r="CS123" s="1006"/>
      <c r="CT123" s="1006"/>
      <c r="CU123" s="1006"/>
      <c r="CV123" s="1006"/>
      <c r="CW123" s="1006"/>
      <c r="CX123" s="1006"/>
      <c r="CY123" s="1006"/>
      <c r="CZ123" s="1006"/>
      <c r="DA123" s="1006"/>
      <c r="DB123" s="1006"/>
      <c r="DC123" s="1006"/>
      <c r="DD123" s="1006"/>
      <c r="DE123" s="1006"/>
      <c r="DF123" s="1007"/>
      <c r="DG123" s="956">
        <v>458080</v>
      </c>
      <c r="DH123" s="957"/>
      <c r="DI123" s="957"/>
      <c r="DJ123" s="957"/>
      <c r="DK123" s="958"/>
      <c r="DL123" s="959">
        <v>739486</v>
      </c>
      <c r="DM123" s="957"/>
      <c r="DN123" s="957"/>
      <c r="DO123" s="957"/>
      <c r="DP123" s="958"/>
      <c r="DQ123" s="959">
        <v>1243484</v>
      </c>
      <c r="DR123" s="957"/>
      <c r="DS123" s="957"/>
      <c r="DT123" s="957"/>
      <c r="DU123" s="958"/>
      <c r="DV123" s="960">
        <v>4</v>
      </c>
      <c r="DW123" s="961"/>
      <c r="DX123" s="961"/>
      <c r="DY123" s="961"/>
      <c r="DZ123" s="962"/>
    </row>
    <row r="124" spans="1:130" s="197" customFormat="1" ht="26.25" customHeight="1" x14ac:dyDescent="0.15">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114</v>
      </c>
      <c r="AB124" s="957"/>
      <c r="AC124" s="957"/>
      <c r="AD124" s="957"/>
      <c r="AE124" s="958"/>
      <c r="AF124" s="959" t="s">
        <v>114</v>
      </c>
      <c r="AG124" s="957"/>
      <c r="AH124" s="957"/>
      <c r="AI124" s="957"/>
      <c r="AJ124" s="958"/>
      <c r="AK124" s="959" t="s">
        <v>114</v>
      </c>
      <c r="AL124" s="957"/>
      <c r="AM124" s="957"/>
      <c r="AN124" s="957"/>
      <c r="AO124" s="958"/>
      <c r="AP124" s="960" t="s">
        <v>114</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450</v>
      </c>
      <c r="CQ124" s="1006"/>
      <c r="CR124" s="1006"/>
      <c r="CS124" s="1006"/>
      <c r="CT124" s="1006"/>
      <c r="CU124" s="1006"/>
      <c r="CV124" s="1006"/>
      <c r="CW124" s="1006"/>
      <c r="CX124" s="1006"/>
      <c r="CY124" s="1006"/>
      <c r="CZ124" s="1006"/>
      <c r="DA124" s="1006"/>
      <c r="DB124" s="1006"/>
      <c r="DC124" s="1006"/>
      <c r="DD124" s="1006"/>
      <c r="DE124" s="1006"/>
      <c r="DF124" s="1007"/>
      <c r="DG124" s="995">
        <v>1428575</v>
      </c>
      <c r="DH124" s="996"/>
      <c r="DI124" s="996"/>
      <c r="DJ124" s="996"/>
      <c r="DK124" s="997"/>
      <c r="DL124" s="998">
        <v>1271214</v>
      </c>
      <c r="DM124" s="996"/>
      <c r="DN124" s="996"/>
      <c r="DO124" s="996"/>
      <c r="DP124" s="997"/>
      <c r="DQ124" s="998">
        <v>1085011</v>
      </c>
      <c r="DR124" s="996"/>
      <c r="DS124" s="996"/>
      <c r="DT124" s="996"/>
      <c r="DU124" s="997"/>
      <c r="DV124" s="999">
        <v>3.5</v>
      </c>
      <c r="DW124" s="1000"/>
      <c r="DX124" s="1000"/>
      <c r="DY124" s="1000"/>
      <c r="DZ124" s="1001"/>
    </row>
    <row r="125" spans="1:130" s="197" customFormat="1" ht="26.25" customHeight="1" thickBot="1" x14ac:dyDescent="0.2">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114</v>
      </c>
      <c r="AB125" s="957"/>
      <c r="AC125" s="957"/>
      <c r="AD125" s="957"/>
      <c r="AE125" s="958"/>
      <c r="AF125" s="959" t="s">
        <v>114</v>
      </c>
      <c r="AG125" s="957"/>
      <c r="AH125" s="957"/>
      <c r="AI125" s="957"/>
      <c r="AJ125" s="958"/>
      <c r="AK125" s="959" t="s">
        <v>114</v>
      </c>
      <c r="AL125" s="957"/>
      <c r="AM125" s="957"/>
      <c r="AN125" s="957"/>
      <c r="AO125" s="958"/>
      <c r="AP125" s="960" t="s">
        <v>114</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451</v>
      </c>
      <c r="CL125" s="1012"/>
      <c r="CM125" s="1012"/>
      <c r="CN125" s="1012"/>
      <c r="CO125" s="1013"/>
      <c r="CP125" s="938" t="s">
        <v>452</v>
      </c>
      <c r="CQ125" s="885"/>
      <c r="CR125" s="885"/>
      <c r="CS125" s="885"/>
      <c r="CT125" s="885"/>
      <c r="CU125" s="885"/>
      <c r="CV125" s="885"/>
      <c r="CW125" s="885"/>
      <c r="CX125" s="885"/>
      <c r="CY125" s="885"/>
      <c r="CZ125" s="885"/>
      <c r="DA125" s="885"/>
      <c r="DB125" s="885"/>
      <c r="DC125" s="885"/>
      <c r="DD125" s="885"/>
      <c r="DE125" s="885"/>
      <c r="DF125" s="886"/>
      <c r="DG125" s="924" t="s">
        <v>114</v>
      </c>
      <c r="DH125" s="925"/>
      <c r="DI125" s="925"/>
      <c r="DJ125" s="925"/>
      <c r="DK125" s="925"/>
      <c r="DL125" s="925" t="s">
        <v>114</v>
      </c>
      <c r="DM125" s="925"/>
      <c r="DN125" s="925"/>
      <c r="DO125" s="925"/>
      <c r="DP125" s="925"/>
      <c r="DQ125" s="925" t="s">
        <v>114</v>
      </c>
      <c r="DR125" s="925"/>
      <c r="DS125" s="925"/>
      <c r="DT125" s="925"/>
      <c r="DU125" s="925"/>
      <c r="DV125" s="926" t="s">
        <v>114</v>
      </c>
      <c r="DW125" s="926"/>
      <c r="DX125" s="926"/>
      <c r="DY125" s="926"/>
      <c r="DZ125" s="927"/>
    </row>
    <row r="126" spans="1:130" s="197" customFormat="1" ht="26.25" customHeight="1" x14ac:dyDescent="0.15">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65863</v>
      </c>
      <c r="AB126" s="957"/>
      <c r="AC126" s="957"/>
      <c r="AD126" s="957"/>
      <c r="AE126" s="958"/>
      <c r="AF126" s="959">
        <v>22941</v>
      </c>
      <c r="AG126" s="957"/>
      <c r="AH126" s="957"/>
      <c r="AI126" s="957"/>
      <c r="AJ126" s="958"/>
      <c r="AK126" s="959">
        <v>85187</v>
      </c>
      <c r="AL126" s="957"/>
      <c r="AM126" s="957"/>
      <c r="AN126" s="957"/>
      <c r="AO126" s="958"/>
      <c r="AP126" s="960">
        <v>0.3</v>
      </c>
      <c r="AQ126" s="961"/>
      <c r="AR126" s="961"/>
      <c r="AS126" s="961"/>
      <c r="AT126" s="962"/>
      <c r="AU126" s="233"/>
      <c r="AV126" s="233"/>
      <c r="AW126" s="233"/>
      <c r="AX126" s="1034" t="s">
        <v>453</v>
      </c>
      <c r="AY126" s="1035"/>
      <c r="AZ126" s="1035"/>
      <c r="BA126" s="1035"/>
      <c r="BB126" s="1035"/>
      <c r="BC126" s="1035"/>
      <c r="BD126" s="1035"/>
      <c r="BE126" s="1036"/>
      <c r="BF126" s="1050" t="s">
        <v>454</v>
      </c>
      <c r="BG126" s="1035"/>
      <c r="BH126" s="1035"/>
      <c r="BI126" s="1035"/>
      <c r="BJ126" s="1035"/>
      <c r="BK126" s="1035"/>
      <c r="BL126" s="1036"/>
      <c r="BM126" s="1050" t="s">
        <v>455</v>
      </c>
      <c r="BN126" s="1035"/>
      <c r="BO126" s="1035"/>
      <c r="BP126" s="1035"/>
      <c r="BQ126" s="1035"/>
      <c r="BR126" s="1035"/>
      <c r="BS126" s="1036"/>
      <c r="BT126" s="1050" t="s">
        <v>456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457</v>
      </c>
      <c r="CQ126" s="948"/>
      <c r="CR126" s="948"/>
      <c r="CS126" s="948"/>
      <c r="CT126" s="948"/>
      <c r="CU126" s="948"/>
      <c r="CV126" s="948"/>
      <c r="CW126" s="948"/>
      <c r="CX126" s="948"/>
      <c r="CY126" s="948"/>
      <c r="CZ126" s="948"/>
      <c r="DA126" s="948"/>
      <c r="DB126" s="948"/>
      <c r="DC126" s="948"/>
      <c r="DD126" s="948"/>
      <c r="DE126" s="948"/>
      <c r="DF126" s="949"/>
      <c r="DG126" s="917" t="s">
        <v>114</v>
      </c>
      <c r="DH126" s="918"/>
      <c r="DI126" s="918"/>
      <c r="DJ126" s="918"/>
      <c r="DK126" s="918"/>
      <c r="DL126" s="918" t="s">
        <v>114</v>
      </c>
      <c r="DM126" s="918"/>
      <c r="DN126" s="918"/>
      <c r="DO126" s="918"/>
      <c r="DP126" s="918"/>
      <c r="DQ126" s="918" t="s">
        <v>114</v>
      </c>
      <c r="DR126" s="918"/>
      <c r="DS126" s="918"/>
      <c r="DT126" s="918"/>
      <c r="DU126" s="918"/>
      <c r="DV126" s="919" t="s">
        <v>114</v>
      </c>
      <c r="DW126" s="919"/>
      <c r="DX126" s="919"/>
      <c r="DY126" s="919"/>
      <c r="DZ126" s="920"/>
    </row>
    <row r="127" spans="1:130" s="197" customFormat="1" ht="26.25" customHeight="1" thickBot="1" x14ac:dyDescent="0.2">
      <c r="A127" s="974"/>
      <c r="B127" s="946"/>
      <c r="C127" s="1002" t="s">
        <v>458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20147</v>
      </c>
      <c r="AB127" s="957"/>
      <c r="AC127" s="957"/>
      <c r="AD127" s="957"/>
      <c r="AE127" s="958"/>
      <c r="AF127" s="959">
        <v>18290</v>
      </c>
      <c r="AG127" s="957"/>
      <c r="AH127" s="957"/>
      <c r="AI127" s="957"/>
      <c r="AJ127" s="958"/>
      <c r="AK127" s="959">
        <v>11706</v>
      </c>
      <c r="AL127" s="957"/>
      <c r="AM127" s="957"/>
      <c r="AN127" s="957"/>
      <c r="AO127" s="958"/>
      <c r="AP127" s="960">
        <v>0</v>
      </c>
      <c r="AQ127" s="961"/>
      <c r="AR127" s="961"/>
      <c r="AS127" s="961"/>
      <c r="AT127" s="962"/>
      <c r="AU127" s="233"/>
      <c r="AV127" s="233"/>
      <c r="AW127" s="233"/>
      <c r="AX127" s="884" t="s">
        <v>459</v>
      </c>
      <c r="AY127" s="885"/>
      <c r="AZ127" s="885"/>
      <c r="BA127" s="885"/>
      <c r="BB127" s="885"/>
      <c r="BC127" s="885"/>
      <c r="BD127" s="885"/>
      <c r="BE127" s="886"/>
      <c r="BF127" s="1039" t="s">
        <v>114</v>
      </c>
      <c r="BG127" s="1040"/>
      <c r="BH127" s="1040"/>
      <c r="BI127" s="1040"/>
      <c r="BJ127" s="1040"/>
      <c r="BK127" s="1040"/>
      <c r="BL127" s="1049"/>
      <c r="BM127" s="1039">
        <v>11.53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460</v>
      </c>
      <c r="CQ127" s="1043"/>
      <c r="CR127" s="1043"/>
      <c r="CS127" s="1043"/>
      <c r="CT127" s="1043"/>
      <c r="CU127" s="1043"/>
      <c r="CV127" s="1043"/>
      <c r="CW127" s="1043"/>
      <c r="CX127" s="1043"/>
      <c r="CY127" s="1043"/>
      <c r="CZ127" s="1043"/>
      <c r="DA127" s="1043"/>
      <c r="DB127" s="1043"/>
      <c r="DC127" s="1043"/>
      <c r="DD127" s="1043"/>
      <c r="DE127" s="1043"/>
      <c r="DF127" s="1044"/>
      <c r="DG127" s="1045">
        <v>236512</v>
      </c>
      <c r="DH127" s="1046"/>
      <c r="DI127" s="1046"/>
      <c r="DJ127" s="1046"/>
      <c r="DK127" s="1046"/>
      <c r="DL127" s="1046">
        <v>191100</v>
      </c>
      <c r="DM127" s="1046"/>
      <c r="DN127" s="1046"/>
      <c r="DO127" s="1046"/>
      <c r="DP127" s="1046"/>
      <c r="DQ127" s="1046">
        <v>111060</v>
      </c>
      <c r="DR127" s="1046"/>
      <c r="DS127" s="1046"/>
      <c r="DT127" s="1046"/>
      <c r="DU127" s="1046"/>
      <c r="DV127" s="1047">
        <v>0.4</v>
      </c>
      <c r="DW127" s="1047"/>
      <c r="DX127" s="1047"/>
      <c r="DY127" s="1047"/>
      <c r="DZ127" s="1048"/>
    </row>
    <row r="128" spans="1:130" s="197" customFormat="1" ht="26.25" customHeight="1" x14ac:dyDescent="0.15">
      <c r="A128" s="1069" t="s">
        <v>461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462</v>
      </c>
      <c r="X128" s="1071"/>
      <c r="Y128" s="1071"/>
      <c r="Z128" s="1072"/>
      <c r="AA128" s="1087">
        <v>1221106</v>
      </c>
      <c r="AB128" s="1088"/>
      <c r="AC128" s="1088"/>
      <c r="AD128" s="1088"/>
      <c r="AE128" s="1089"/>
      <c r="AF128" s="1090">
        <v>1186370</v>
      </c>
      <c r="AG128" s="1088"/>
      <c r="AH128" s="1088"/>
      <c r="AI128" s="1088"/>
      <c r="AJ128" s="1089"/>
      <c r="AK128" s="1090">
        <v>1246920</v>
      </c>
      <c r="AL128" s="1088"/>
      <c r="AM128" s="1088"/>
      <c r="AN128" s="1088"/>
      <c r="AO128" s="1089"/>
      <c r="AP128" s="1091"/>
      <c r="AQ128" s="1092"/>
      <c r="AR128" s="1092"/>
      <c r="AS128" s="1092"/>
      <c r="AT128" s="1093"/>
      <c r="AU128" s="235"/>
      <c r="AV128" s="235"/>
      <c r="AW128" s="235"/>
      <c r="AX128" s="1052" t="s">
        <v>463</v>
      </c>
      <c r="AY128" s="948"/>
      <c r="AZ128" s="948"/>
      <c r="BA128" s="948"/>
      <c r="BB128" s="948"/>
      <c r="BC128" s="948"/>
      <c r="BD128" s="948"/>
      <c r="BE128" s="949"/>
      <c r="BF128" s="1064" t="s">
        <v>114</v>
      </c>
      <c r="BG128" s="1065"/>
      <c r="BH128" s="1065"/>
      <c r="BI128" s="1065"/>
      <c r="BJ128" s="1065"/>
      <c r="BK128" s="1065"/>
      <c r="BL128" s="1066"/>
      <c r="BM128" s="1064">
        <v>16.53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464</v>
      </c>
      <c r="X129" s="1059"/>
      <c r="Y129" s="1059"/>
      <c r="Z129" s="1060"/>
      <c r="AA129" s="956">
        <v>36605072</v>
      </c>
      <c r="AB129" s="957"/>
      <c r="AC129" s="957"/>
      <c r="AD129" s="957"/>
      <c r="AE129" s="958"/>
      <c r="AF129" s="959">
        <v>37078174</v>
      </c>
      <c r="AG129" s="957"/>
      <c r="AH129" s="957"/>
      <c r="AI129" s="957"/>
      <c r="AJ129" s="958"/>
      <c r="AK129" s="959">
        <v>37320733</v>
      </c>
      <c r="AL129" s="957"/>
      <c r="AM129" s="957"/>
      <c r="AN129" s="957"/>
      <c r="AO129" s="958"/>
      <c r="AP129" s="1061"/>
      <c r="AQ129" s="1062"/>
      <c r="AR129" s="1062"/>
      <c r="AS129" s="1062"/>
      <c r="AT129" s="1063"/>
      <c r="AU129" s="235"/>
      <c r="AV129" s="235"/>
      <c r="AW129" s="235"/>
      <c r="AX129" s="1052" t="s">
        <v>465</v>
      </c>
      <c r="AY129" s="948"/>
      <c r="AZ129" s="948"/>
      <c r="BA129" s="948"/>
      <c r="BB129" s="948"/>
      <c r="BC129" s="948"/>
      <c r="BD129" s="948"/>
      <c r="BE129" s="949"/>
      <c r="BF129" s="1053">
        <v>8.8000000000000007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467</v>
      </c>
      <c r="X130" s="1059"/>
      <c r="Y130" s="1059"/>
      <c r="Z130" s="1060"/>
      <c r="AA130" s="956">
        <v>5895982</v>
      </c>
      <c r="AB130" s="957"/>
      <c r="AC130" s="957"/>
      <c r="AD130" s="957"/>
      <c r="AE130" s="958"/>
      <c r="AF130" s="959">
        <v>6183993</v>
      </c>
      <c r="AG130" s="957"/>
      <c r="AH130" s="957"/>
      <c r="AI130" s="957"/>
      <c r="AJ130" s="958"/>
      <c r="AK130" s="959">
        <v>6358127</v>
      </c>
      <c r="AL130" s="957"/>
      <c r="AM130" s="957"/>
      <c r="AN130" s="957"/>
      <c r="AO130" s="958"/>
      <c r="AP130" s="1061"/>
      <c r="AQ130" s="1062"/>
      <c r="AR130" s="1062"/>
      <c r="AS130" s="1062"/>
      <c r="AT130" s="1063"/>
      <c r="AU130" s="235"/>
      <c r="AV130" s="235"/>
      <c r="AW130" s="235"/>
      <c r="AX130" s="1111" t="s">
        <v>468</v>
      </c>
      <c r="AY130" s="1043"/>
      <c r="AZ130" s="1043"/>
      <c r="BA130" s="1043"/>
      <c r="BB130" s="1043"/>
      <c r="BC130" s="1043"/>
      <c r="BD130" s="1043"/>
      <c r="BE130" s="1044"/>
      <c r="BF130" s="1073">
        <v>84.4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469</v>
      </c>
      <c r="X131" s="1082"/>
      <c r="Y131" s="1082"/>
      <c r="Z131" s="1083"/>
      <c r="AA131" s="995">
        <v>30709090</v>
      </c>
      <c r="AB131" s="996"/>
      <c r="AC131" s="996"/>
      <c r="AD131" s="996"/>
      <c r="AE131" s="997"/>
      <c r="AF131" s="998">
        <v>30894181</v>
      </c>
      <c r="AG131" s="996"/>
      <c r="AH131" s="996"/>
      <c r="AI131" s="996"/>
      <c r="AJ131" s="997"/>
      <c r="AK131" s="998">
        <v>30962606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470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471</v>
      </c>
      <c r="W132" s="1099"/>
      <c r="X132" s="1099"/>
      <c r="Y132" s="1099"/>
      <c r="Z132" s="1100"/>
      <c r="AA132" s="1101">
        <v>8.9240579909999997</v>
      </c>
      <c r="AB132" s="1102"/>
      <c r="AC132" s="1102"/>
      <c r="AD132" s="1102"/>
      <c r="AE132" s="1103"/>
      <c r="AF132" s="1104">
        <v>9.1503628060000004</v>
      </c>
      <c r="AG132" s="1102"/>
      <c r="AH132" s="1102"/>
      <c r="AI132" s="1102"/>
      <c r="AJ132" s="1103"/>
      <c r="AK132" s="1104">
        <v>8.3802603700000002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472</v>
      </c>
      <c r="W133" s="1106"/>
      <c r="X133" s="1106"/>
      <c r="Y133" s="1106"/>
      <c r="Z133" s="1107"/>
      <c r="AA133" s="1108">
        <v>10</v>
      </c>
      <c r="AB133" s="1109"/>
      <c r="AC133" s="1109"/>
      <c r="AD133" s="1109"/>
      <c r="AE133" s="1110"/>
      <c r="AF133" s="1108">
        <v>9.3000000000000007</v>
      </c>
      <c r="AG133" s="1109"/>
      <c r="AH133" s="1109"/>
      <c r="AI133" s="1109"/>
      <c r="AJ133" s="1110"/>
      <c r="AK133" s="1108">
        <v>8.8000000000000007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B20:P20"/>
    <mergeCell ref="Q20:U20"/>
    <mergeCell ref="V20:Z20"/>
    <mergeCell ref="AA20:AE20"/>
    <mergeCell ref="AF20:AJ20"/>
    <mergeCell ref="AK20:AO20"/>
    <mergeCell ref="AP20:AT20"/>
    <mergeCell ref="AU20:AY20"/>
    <mergeCell ref="BS20:CG20"/>
    <mergeCell ref="CR18:CV18"/>
    <mergeCell ref="CW18:DA18"/>
    <mergeCell ref="DB18:DF18"/>
    <mergeCell ref="DG18:DK18"/>
    <mergeCell ref="DL18:DP18"/>
    <mergeCell ref="DQ18:DU18"/>
    <mergeCell ref="AK19:AO19"/>
    <mergeCell ref="AP19:AT19"/>
    <mergeCell ref="AU19:AY19"/>
    <mergeCell ref="BS19:CG19"/>
    <mergeCell ref="CH18:CL18"/>
    <mergeCell ref="CM18:CQ18"/>
    <mergeCell ref="CH19:CL19"/>
    <mergeCell ref="CM19:CQ19"/>
    <mergeCell ref="CR19:CV19"/>
    <mergeCell ref="CW19:DA19"/>
    <mergeCell ref="DB19:DF19"/>
    <mergeCell ref="DG19:DK19"/>
    <mergeCell ref="DL19:DP19"/>
    <mergeCell ref="DQ19:DU19"/>
    <mergeCell ref="DV18:DZ18"/>
    <mergeCell ref="B19:P19"/>
    <mergeCell ref="Q19:U19"/>
    <mergeCell ref="V19:Z19"/>
    <mergeCell ref="AA19:AE19"/>
    <mergeCell ref="AF19:AJ19"/>
    <mergeCell ref="AU18:AY18"/>
    <mergeCell ref="BS18:CG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election activeCell="AJ75" sqref="AJ7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election activeCell="AH77" sqref="AH77"/>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G45" sqref="G45"/>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5" t="s">
        <v>475</v>
      </c>
      <c r="L7" s="254"/>
      <c r="M7" s="255" t="s">
        <v>476</v>
      </c>
      <c r="N7" s="256"/>
    </row>
    <row r="8" spans="1:16" x14ac:dyDescent="0.15">
      <c r="A8" s="248"/>
      <c r="B8" s="244"/>
      <c r="C8" s="244"/>
      <c r="D8" s="244"/>
      <c r="E8" s="244"/>
      <c r="F8" s="244"/>
      <c r="G8" s="257"/>
      <c r="H8" s="258"/>
      <c r="I8" s="258"/>
      <c r="J8" s="259"/>
      <c r="K8" s="1116"/>
      <c r="L8" s="260" t="s">
        <v>477</v>
      </c>
      <c r="M8" s="261" t="s">
        <v>478</v>
      </c>
      <c r="N8" s="262" t="s">
        <v>479</v>
      </c>
    </row>
    <row r="9" spans="1:16" x14ac:dyDescent="0.15">
      <c r="A9" s="248"/>
      <c r="B9" s="244"/>
      <c r="C9" s="244"/>
      <c r="D9" s="244"/>
      <c r="E9" s="244"/>
      <c r="F9" s="244"/>
      <c r="G9" s="1117" t="s">
        <v>480</v>
      </c>
      <c r="H9" s="1118"/>
      <c r="I9" s="1118"/>
      <c r="J9" s="1119"/>
      <c r="K9" s="263">
        <v>11062884</v>
      </c>
      <c r="L9" s="264">
        <v>73934</v>
      </c>
      <c r="M9" s="265">
        <v>58402</v>
      </c>
      <c r="N9" s="266">
        <v>26.6</v>
      </c>
    </row>
    <row r="10" spans="1:16" x14ac:dyDescent="0.15">
      <c r="A10" s="248"/>
      <c r="B10" s="244"/>
      <c r="C10" s="244"/>
      <c r="D10" s="244"/>
      <c r="E10" s="244"/>
      <c r="F10" s="244"/>
      <c r="G10" s="1117" t="s">
        <v>481</v>
      </c>
      <c r="H10" s="1118"/>
      <c r="I10" s="1118"/>
      <c r="J10" s="1119"/>
      <c r="K10" s="267">
        <v>422892</v>
      </c>
      <c r="L10" s="268">
        <v>2826</v>
      </c>
      <c r="M10" s="269">
        <v>4003</v>
      </c>
      <c r="N10" s="270">
        <v>-29.4</v>
      </c>
    </row>
    <row r="11" spans="1:16" ht="13.5" customHeight="1" x14ac:dyDescent="0.15">
      <c r="A11" s="248"/>
      <c r="B11" s="244"/>
      <c r="C11" s="244"/>
      <c r="D11" s="244"/>
      <c r="E11" s="244"/>
      <c r="F11" s="244"/>
      <c r="G11" s="1117" t="s">
        <v>482</v>
      </c>
      <c r="H11" s="1118"/>
      <c r="I11" s="1118"/>
      <c r="J11" s="1119"/>
      <c r="K11" s="267">
        <v>490858</v>
      </c>
      <c r="L11" s="268">
        <v>3280</v>
      </c>
      <c r="M11" s="269">
        <v>3781</v>
      </c>
      <c r="N11" s="270">
        <v>-13.3</v>
      </c>
    </row>
    <row r="12" spans="1:16" ht="13.5" customHeight="1" x14ac:dyDescent="0.15">
      <c r="A12" s="248"/>
      <c r="B12" s="244"/>
      <c r="C12" s="244"/>
      <c r="D12" s="244"/>
      <c r="E12" s="244"/>
      <c r="F12" s="244"/>
      <c r="G12" s="1117" t="s">
        <v>483</v>
      </c>
      <c r="H12" s="1118"/>
      <c r="I12" s="1118"/>
      <c r="J12" s="1119"/>
      <c r="K12" s="267">
        <v>242790</v>
      </c>
      <c r="L12" s="268">
        <v>1623</v>
      </c>
      <c r="M12" s="269">
        <v>598</v>
      </c>
      <c r="N12" s="270">
        <v>171.4</v>
      </c>
    </row>
    <row r="13" spans="1:16" ht="13.5" customHeight="1" x14ac:dyDescent="0.15">
      <c r="A13" s="248"/>
      <c r="B13" s="244"/>
      <c r="C13" s="244"/>
      <c r="D13" s="244"/>
      <c r="E13" s="244"/>
      <c r="F13" s="244"/>
      <c r="G13" s="1117" t="s">
        <v>484</v>
      </c>
      <c r="H13" s="1118"/>
      <c r="I13" s="1118"/>
      <c r="J13" s="1119"/>
      <c r="K13" s="267" t="s">
        <v>485</v>
      </c>
      <c r="L13" s="268" t="s">
        <v>485</v>
      </c>
      <c r="M13" s="269">
        <v>1</v>
      </c>
      <c r="N13" s="270" t="s">
        <v>485</v>
      </c>
    </row>
    <row r="14" spans="1:16" ht="13.5" customHeight="1" x14ac:dyDescent="0.15">
      <c r="A14" s="248"/>
      <c r="B14" s="244"/>
      <c r="C14" s="244"/>
      <c r="D14" s="244"/>
      <c r="E14" s="244"/>
      <c r="F14" s="244"/>
      <c r="G14" s="1117" t="s">
        <v>486</v>
      </c>
      <c r="H14" s="1118"/>
      <c r="I14" s="1118"/>
      <c r="J14" s="1119"/>
      <c r="K14" s="267">
        <v>386287</v>
      </c>
      <c r="L14" s="268">
        <v>2582</v>
      </c>
      <c r="M14" s="269">
        <v>2386</v>
      </c>
      <c r="N14" s="270">
        <v>8.1999999999999993</v>
      </c>
    </row>
    <row r="15" spans="1:16" ht="13.5" customHeight="1" x14ac:dyDescent="0.15">
      <c r="A15" s="248"/>
      <c r="B15" s="244"/>
      <c r="C15" s="244"/>
      <c r="D15" s="244"/>
      <c r="E15" s="244"/>
      <c r="F15" s="244"/>
      <c r="G15" s="1117" t="s">
        <v>487</v>
      </c>
      <c r="H15" s="1118"/>
      <c r="I15" s="1118"/>
      <c r="J15" s="1119"/>
      <c r="K15" s="267">
        <v>359227</v>
      </c>
      <c r="L15" s="268">
        <v>2401</v>
      </c>
      <c r="M15" s="269">
        <v>1344</v>
      </c>
      <c r="N15" s="270">
        <v>78.599999999999994</v>
      </c>
    </row>
    <row r="16" spans="1:16" x14ac:dyDescent="0.15">
      <c r="A16" s="248"/>
      <c r="B16" s="244"/>
      <c r="C16" s="244"/>
      <c r="D16" s="244"/>
      <c r="E16" s="244"/>
      <c r="F16" s="244"/>
      <c r="G16" s="1120" t="s">
        <v>488</v>
      </c>
      <c r="H16" s="1121"/>
      <c r="I16" s="1121"/>
      <c r="J16" s="1122"/>
      <c r="K16" s="268">
        <v>-1447458</v>
      </c>
      <c r="L16" s="268">
        <v>-9673</v>
      </c>
      <c r="M16" s="269">
        <v>-6701</v>
      </c>
      <c r="N16" s="270">
        <v>44.4</v>
      </c>
    </row>
    <row r="17" spans="1:16" x14ac:dyDescent="0.15">
      <c r="A17" s="248"/>
      <c r="B17" s="244"/>
      <c r="C17" s="244"/>
      <c r="D17" s="244"/>
      <c r="E17" s="244"/>
      <c r="F17" s="244"/>
      <c r="G17" s="1120" t="s">
        <v>171</v>
      </c>
      <c r="H17" s="1121"/>
      <c r="I17" s="1121"/>
      <c r="J17" s="1122"/>
      <c r="K17" s="268">
        <v>11517480</v>
      </c>
      <c r="L17" s="268">
        <v>76972</v>
      </c>
      <c r="M17" s="269">
        <v>63814</v>
      </c>
      <c r="N17" s="270">
        <v>20.6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2" t="s">
        <v>493</v>
      </c>
      <c r="H21" s="1113"/>
      <c r="I21" s="1113"/>
      <c r="J21" s="1114"/>
      <c r="K21" s="280">
        <v>7.84</v>
      </c>
      <c r="L21" s="281">
        <v>6.4</v>
      </c>
      <c r="M21" s="282">
        <v>1.44</v>
      </c>
      <c r="N21" s="249"/>
      <c r="O21" s="283"/>
      <c r="P21" s="279"/>
    </row>
    <row r="22" spans="1:16" s="284" customFormat="1" x14ac:dyDescent="0.15">
      <c r="A22" s="279"/>
      <c r="B22" s="249"/>
      <c r="C22" s="249"/>
      <c r="D22" s="249"/>
      <c r="E22" s="249"/>
      <c r="F22" s="249"/>
      <c r="G22" s="1112" t="s">
        <v>494</v>
      </c>
      <c r="H22" s="1113"/>
      <c r="I22" s="1113"/>
      <c r="J22" s="1114"/>
      <c r="K22" s="285">
        <v>98.6</v>
      </c>
      <c r="L22" s="286">
        <v>98.9</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5" t="s">
        <v>475</v>
      </c>
      <c r="L30" s="254"/>
      <c r="M30" s="255" t="s">
        <v>476</v>
      </c>
      <c r="N30" s="256"/>
    </row>
    <row r="31" spans="1:16" x14ac:dyDescent="0.15">
      <c r="A31" s="248"/>
      <c r="B31" s="244"/>
      <c r="C31" s="244"/>
      <c r="D31" s="244"/>
      <c r="E31" s="244"/>
      <c r="F31" s="244"/>
      <c r="G31" s="257"/>
      <c r="H31" s="258"/>
      <c r="I31" s="258"/>
      <c r="J31" s="259"/>
      <c r="K31" s="1116"/>
      <c r="L31" s="260" t="s">
        <v>477</v>
      </c>
      <c r="M31" s="261" t="s">
        <v>478</v>
      </c>
      <c r="N31" s="262" t="s">
        <v>479</v>
      </c>
    </row>
    <row r="32" spans="1:16" ht="27" customHeight="1" x14ac:dyDescent="0.15">
      <c r="A32" s="248"/>
      <c r="B32" s="244"/>
      <c r="C32" s="244"/>
      <c r="D32" s="244"/>
      <c r="E32" s="244"/>
      <c r="F32" s="244"/>
      <c r="G32" s="1128" t="s">
        <v>498</v>
      </c>
      <c r="H32" s="1129"/>
      <c r="I32" s="1129"/>
      <c r="J32" s="1130"/>
      <c r="K32" s="294">
        <v>7277454</v>
      </c>
      <c r="L32" s="294">
        <v>48636</v>
      </c>
      <c r="M32" s="295">
        <v>38473</v>
      </c>
      <c r="N32" s="296">
        <v>26.4</v>
      </c>
    </row>
    <row r="33" spans="1:16" ht="13.5" customHeight="1" x14ac:dyDescent="0.15">
      <c r="A33" s="248"/>
      <c r="B33" s="244"/>
      <c r="C33" s="244"/>
      <c r="D33" s="244"/>
      <c r="E33" s="244"/>
      <c r="F33" s="244"/>
      <c r="G33" s="1128" t="s">
        <v>499</v>
      </c>
      <c r="H33" s="1129"/>
      <c r="I33" s="1129"/>
      <c r="J33" s="1130"/>
      <c r="K33" s="294" t="s">
        <v>485</v>
      </c>
      <c r="L33" s="294" t="s">
        <v>485</v>
      </c>
      <c r="M33" s="295" t="s">
        <v>485</v>
      </c>
      <c r="N33" s="296" t="s">
        <v>485</v>
      </c>
    </row>
    <row r="34" spans="1:16" ht="27" customHeight="1" x14ac:dyDescent="0.15">
      <c r="A34" s="248"/>
      <c r="B34" s="244"/>
      <c r="C34" s="244"/>
      <c r="D34" s="244"/>
      <c r="E34" s="244"/>
      <c r="F34" s="244"/>
      <c r="G34" s="1128" t="s">
        <v>500</v>
      </c>
      <c r="H34" s="1129"/>
      <c r="I34" s="1129"/>
      <c r="J34" s="1130"/>
      <c r="K34" s="294" t="s">
        <v>485</v>
      </c>
      <c r="L34" s="294" t="s">
        <v>485</v>
      </c>
      <c r="M34" s="295">
        <v>31</v>
      </c>
      <c r="N34" s="296" t="s">
        <v>485</v>
      </c>
    </row>
    <row r="35" spans="1:16" ht="27" customHeight="1" x14ac:dyDescent="0.15">
      <c r="A35" s="248"/>
      <c r="B35" s="244"/>
      <c r="C35" s="244"/>
      <c r="D35" s="244"/>
      <c r="E35" s="244"/>
      <c r="F35" s="244"/>
      <c r="G35" s="1128" t="s">
        <v>501</v>
      </c>
      <c r="H35" s="1129"/>
      <c r="I35" s="1129"/>
      <c r="J35" s="1130"/>
      <c r="K35" s="294">
        <v>2685217</v>
      </c>
      <c r="L35" s="294">
        <v>17945</v>
      </c>
      <c r="M35" s="295">
        <v>10015</v>
      </c>
      <c r="N35" s="296">
        <v>79.2</v>
      </c>
    </row>
    <row r="36" spans="1:16" ht="27" customHeight="1" x14ac:dyDescent="0.15">
      <c r="A36" s="248"/>
      <c r="B36" s="244"/>
      <c r="C36" s="244"/>
      <c r="D36" s="244"/>
      <c r="E36" s="244"/>
      <c r="F36" s="244"/>
      <c r="G36" s="1128" t="s">
        <v>502</v>
      </c>
      <c r="H36" s="1129"/>
      <c r="I36" s="1129"/>
      <c r="J36" s="1130"/>
      <c r="K36" s="294">
        <v>68740</v>
      </c>
      <c r="L36" s="294">
        <v>459</v>
      </c>
      <c r="M36" s="295">
        <v>1507</v>
      </c>
      <c r="N36" s="296">
        <v>-69.5</v>
      </c>
    </row>
    <row r="37" spans="1:16" ht="13.5" customHeight="1" x14ac:dyDescent="0.15">
      <c r="A37" s="248"/>
      <c r="B37" s="244"/>
      <c r="C37" s="244"/>
      <c r="D37" s="244"/>
      <c r="E37" s="244"/>
      <c r="F37" s="244"/>
      <c r="G37" s="1128" t="s">
        <v>503</v>
      </c>
      <c r="H37" s="1129"/>
      <c r="I37" s="1129"/>
      <c r="J37" s="1130"/>
      <c r="K37" s="294">
        <v>168383</v>
      </c>
      <c r="L37" s="294">
        <v>1125</v>
      </c>
      <c r="M37" s="295">
        <v>1079</v>
      </c>
      <c r="N37" s="296">
        <v>4.3</v>
      </c>
    </row>
    <row r="38" spans="1:16" ht="27" customHeight="1" x14ac:dyDescent="0.15">
      <c r="A38" s="248"/>
      <c r="B38" s="244"/>
      <c r="C38" s="244"/>
      <c r="D38" s="244"/>
      <c r="E38" s="244"/>
      <c r="F38" s="244"/>
      <c r="G38" s="1131" t="s">
        <v>504</v>
      </c>
      <c r="H38" s="1132"/>
      <c r="I38" s="1132"/>
      <c r="J38" s="1133"/>
      <c r="K38" s="297" t="s">
        <v>485</v>
      </c>
      <c r="L38" s="297" t="s">
        <v>485</v>
      </c>
      <c r="M38" s="298">
        <v>5</v>
      </c>
      <c r="N38" s="299" t="s">
        <v>485</v>
      </c>
      <c r="O38" s="293"/>
    </row>
    <row r="39" spans="1:16" x14ac:dyDescent="0.15">
      <c r="A39" s="248"/>
      <c r="B39" s="244"/>
      <c r="C39" s="244"/>
      <c r="D39" s="244"/>
      <c r="E39" s="244"/>
      <c r="F39" s="244"/>
      <c r="G39" s="1131" t="s">
        <v>505</v>
      </c>
      <c r="H39" s="1132"/>
      <c r="I39" s="1132"/>
      <c r="J39" s="1133"/>
      <c r="K39" s="300">
        <v>-1246920</v>
      </c>
      <c r="L39" s="300">
        <v>-8333</v>
      </c>
      <c r="M39" s="301">
        <v>-7129</v>
      </c>
      <c r="N39" s="302">
        <v>16.899999999999999</v>
      </c>
      <c r="O39" s="293"/>
    </row>
    <row r="40" spans="1:16" ht="27" customHeight="1" x14ac:dyDescent="0.15">
      <c r="A40" s="248"/>
      <c r="B40" s="244"/>
      <c r="C40" s="244"/>
      <c r="D40" s="244"/>
      <c r="E40" s="244"/>
      <c r="F40" s="244"/>
      <c r="G40" s="1128" t="s">
        <v>506</v>
      </c>
      <c r="H40" s="1129"/>
      <c r="I40" s="1129"/>
      <c r="J40" s="1130"/>
      <c r="K40" s="300">
        <v>-6358127</v>
      </c>
      <c r="L40" s="300">
        <v>-42492</v>
      </c>
      <c r="M40" s="301">
        <v>-30363</v>
      </c>
      <c r="N40" s="302">
        <v>39.9</v>
      </c>
      <c r="O40" s="293"/>
    </row>
    <row r="41" spans="1:16" x14ac:dyDescent="0.15">
      <c r="A41" s="248"/>
      <c r="B41" s="244"/>
      <c r="C41" s="244"/>
      <c r="D41" s="244"/>
      <c r="E41" s="244"/>
      <c r="F41" s="244"/>
      <c r="G41" s="1134" t="s">
        <v>281</v>
      </c>
      <c r="H41" s="1135"/>
      <c r="I41" s="1135"/>
      <c r="J41" s="1136"/>
      <c r="K41" s="294">
        <v>2594747</v>
      </c>
      <c r="L41" s="300">
        <v>17341</v>
      </c>
      <c r="M41" s="301">
        <v>13618</v>
      </c>
      <c r="N41" s="302">
        <v>27.3</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3" t="s">
        <v>475</v>
      </c>
      <c r="J49" s="1125" t="s">
        <v>510</v>
      </c>
      <c r="K49" s="1126"/>
      <c r="L49" s="1126"/>
      <c r="M49" s="1126"/>
      <c r="N49" s="1127"/>
    </row>
    <row r="50" spans="1:14" x14ac:dyDescent="0.15">
      <c r="A50" s="248"/>
      <c r="B50" s="244"/>
      <c r="C50" s="244"/>
      <c r="D50" s="244"/>
      <c r="E50" s="244"/>
      <c r="F50" s="244"/>
      <c r="G50" s="312"/>
      <c r="H50" s="313"/>
      <c r="I50" s="1124"/>
      <c r="J50" s="314" t="s">
        <v>511</v>
      </c>
      <c r="K50" s="315" t="s">
        <v>512</v>
      </c>
      <c r="L50" s="316" t="s">
        <v>513</v>
      </c>
      <c r="M50" s="317" t="s">
        <v>514</v>
      </c>
      <c r="N50" s="318" t="s">
        <v>515</v>
      </c>
    </row>
    <row r="51" spans="1:14" x14ac:dyDescent="0.15">
      <c r="A51" s="248"/>
      <c r="B51" s="244"/>
      <c r="C51" s="244"/>
      <c r="D51" s="244"/>
      <c r="E51" s="244"/>
      <c r="F51" s="244"/>
      <c r="G51" s="310" t="s">
        <v>516</v>
      </c>
      <c r="H51" s="311"/>
      <c r="I51" s="319">
        <v>8958070</v>
      </c>
      <c r="J51" s="320">
        <v>58987</v>
      </c>
      <c r="K51" s="321">
        <v>36.1</v>
      </c>
      <c r="L51" s="322">
        <v>51540</v>
      </c>
      <c r="M51" s="323">
        <v>21.4</v>
      </c>
      <c r="N51" s="324">
        <v>14.7</v>
      </c>
    </row>
    <row r="52" spans="1:14" x14ac:dyDescent="0.15">
      <c r="A52" s="248"/>
      <c r="B52" s="244"/>
      <c r="C52" s="244"/>
      <c r="D52" s="244"/>
      <c r="E52" s="244"/>
      <c r="F52" s="244"/>
      <c r="G52" s="325"/>
      <c r="H52" s="326" t="s">
        <v>517</v>
      </c>
      <c r="I52" s="327">
        <v>5263990</v>
      </c>
      <c r="J52" s="328">
        <v>34662</v>
      </c>
      <c r="K52" s="329">
        <v>31.4</v>
      </c>
      <c r="L52" s="330">
        <v>32621</v>
      </c>
      <c r="M52" s="331">
        <v>21.3</v>
      </c>
      <c r="N52" s="332">
        <v>10.1</v>
      </c>
    </row>
    <row r="53" spans="1:14" x14ac:dyDescent="0.15">
      <c r="A53" s="248"/>
      <c r="B53" s="244"/>
      <c r="C53" s="244"/>
      <c r="D53" s="244"/>
      <c r="E53" s="244"/>
      <c r="F53" s="244"/>
      <c r="G53" s="310" t="s">
        <v>518</v>
      </c>
      <c r="H53" s="311"/>
      <c r="I53" s="319">
        <v>13781473</v>
      </c>
      <c r="J53" s="320">
        <v>91214</v>
      </c>
      <c r="K53" s="321">
        <v>54.6</v>
      </c>
      <c r="L53" s="322">
        <v>50804</v>
      </c>
      <c r="M53" s="323">
        <v>-1.4</v>
      </c>
      <c r="N53" s="324">
        <v>56</v>
      </c>
    </row>
    <row r="54" spans="1:14" x14ac:dyDescent="0.15">
      <c r="A54" s="248"/>
      <c r="B54" s="244"/>
      <c r="C54" s="244"/>
      <c r="D54" s="244"/>
      <c r="E54" s="244"/>
      <c r="F54" s="244"/>
      <c r="G54" s="325"/>
      <c r="H54" s="326" t="s">
        <v>517</v>
      </c>
      <c r="I54" s="327">
        <v>7197263</v>
      </c>
      <c r="J54" s="328">
        <v>47636</v>
      </c>
      <c r="K54" s="329">
        <v>37.4</v>
      </c>
      <c r="L54" s="330">
        <v>30480</v>
      </c>
      <c r="M54" s="331">
        <v>-6.6</v>
      </c>
      <c r="N54" s="332">
        <v>44</v>
      </c>
    </row>
    <row r="55" spans="1:14" x14ac:dyDescent="0.15">
      <c r="A55" s="248"/>
      <c r="B55" s="244"/>
      <c r="C55" s="244"/>
      <c r="D55" s="244"/>
      <c r="E55" s="244"/>
      <c r="F55" s="244"/>
      <c r="G55" s="310" t="s">
        <v>519</v>
      </c>
      <c r="H55" s="311"/>
      <c r="I55" s="319">
        <v>8195870</v>
      </c>
      <c r="J55" s="320">
        <v>54571</v>
      </c>
      <c r="K55" s="321">
        <v>-40.200000000000003</v>
      </c>
      <c r="L55" s="322">
        <v>41433</v>
      </c>
      <c r="M55" s="323">
        <v>-18.399999999999999</v>
      </c>
      <c r="N55" s="324">
        <v>-21.8</v>
      </c>
    </row>
    <row r="56" spans="1:14" x14ac:dyDescent="0.15">
      <c r="A56" s="248"/>
      <c r="B56" s="244"/>
      <c r="C56" s="244"/>
      <c r="D56" s="244"/>
      <c r="E56" s="244"/>
      <c r="F56" s="244"/>
      <c r="G56" s="325"/>
      <c r="H56" s="326" t="s">
        <v>517</v>
      </c>
      <c r="I56" s="327">
        <v>4199916</v>
      </c>
      <c r="J56" s="328">
        <v>27965</v>
      </c>
      <c r="K56" s="329">
        <v>-41.3</v>
      </c>
      <c r="L56" s="330">
        <v>22351</v>
      </c>
      <c r="M56" s="331">
        <v>-26.7</v>
      </c>
      <c r="N56" s="332">
        <v>-14.6</v>
      </c>
    </row>
    <row r="57" spans="1:14" x14ac:dyDescent="0.15">
      <c r="A57" s="248"/>
      <c r="B57" s="244"/>
      <c r="C57" s="244"/>
      <c r="D57" s="244"/>
      <c r="E57" s="244"/>
      <c r="F57" s="244"/>
      <c r="G57" s="310" t="s">
        <v>520</v>
      </c>
      <c r="H57" s="311"/>
      <c r="I57" s="319">
        <v>10782590</v>
      </c>
      <c r="J57" s="320">
        <v>71701</v>
      </c>
      <c r="K57" s="321">
        <v>31.4</v>
      </c>
      <c r="L57" s="322">
        <v>43493</v>
      </c>
      <c r="M57" s="323">
        <v>5</v>
      </c>
      <c r="N57" s="324">
        <v>26.4</v>
      </c>
    </row>
    <row r="58" spans="1:14" x14ac:dyDescent="0.15">
      <c r="A58" s="248"/>
      <c r="B58" s="244"/>
      <c r="C58" s="244"/>
      <c r="D58" s="244"/>
      <c r="E58" s="244"/>
      <c r="F58" s="244"/>
      <c r="G58" s="325"/>
      <c r="H58" s="326" t="s">
        <v>517</v>
      </c>
      <c r="I58" s="327">
        <v>4864083</v>
      </c>
      <c r="J58" s="328">
        <v>32345</v>
      </c>
      <c r="K58" s="329">
        <v>15.7</v>
      </c>
      <c r="L58" s="330">
        <v>23254</v>
      </c>
      <c r="M58" s="331">
        <v>4</v>
      </c>
      <c r="N58" s="332">
        <v>11.7</v>
      </c>
    </row>
    <row r="59" spans="1:14" x14ac:dyDescent="0.15">
      <c r="A59" s="248"/>
      <c r="B59" s="244"/>
      <c r="C59" s="244"/>
      <c r="D59" s="244"/>
      <c r="E59" s="244"/>
      <c r="F59" s="244"/>
      <c r="G59" s="310" t="s">
        <v>521</v>
      </c>
      <c r="H59" s="311"/>
      <c r="I59" s="319">
        <v>11182603</v>
      </c>
      <c r="J59" s="320">
        <v>74734</v>
      </c>
      <c r="K59" s="321">
        <v>4.2</v>
      </c>
      <c r="L59" s="322">
        <v>50840</v>
      </c>
      <c r="M59" s="323">
        <v>16.899999999999999</v>
      </c>
      <c r="N59" s="324">
        <v>-12.7</v>
      </c>
    </row>
    <row r="60" spans="1:14" x14ac:dyDescent="0.15">
      <c r="A60" s="248"/>
      <c r="B60" s="244"/>
      <c r="C60" s="244"/>
      <c r="D60" s="244"/>
      <c r="E60" s="244"/>
      <c r="F60" s="244"/>
      <c r="G60" s="325"/>
      <c r="H60" s="326" t="s">
        <v>517</v>
      </c>
      <c r="I60" s="333">
        <v>6393567</v>
      </c>
      <c r="J60" s="328">
        <v>42729</v>
      </c>
      <c r="K60" s="329">
        <v>32.1</v>
      </c>
      <c r="L60" s="330">
        <v>25367</v>
      </c>
      <c r="M60" s="331">
        <v>9.1</v>
      </c>
      <c r="N60" s="332">
        <v>23</v>
      </c>
    </row>
    <row r="61" spans="1:14" x14ac:dyDescent="0.15">
      <c r="A61" s="248"/>
      <c r="B61" s="244"/>
      <c r="C61" s="244"/>
      <c r="D61" s="244"/>
      <c r="E61" s="244"/>
      <c r="F61" s="244"/>
      <c r="G61" s="310" t="s">
        <v>522</v>
      </c>
      <c r="H61" s="334"/>
      <c r="I61" s="335">
        <v>10580121</v>
      </c>
      <c r="J61" s="336">
        <v>70241</v>
      </c>
      <c r="K61" s="337">
        <v>17.2</v>
      </c>
      <c r="L61" s="338">
        <v>47622</v>
      </c>
      <c r="M61" s="339">
        <v>4.7</v>
      </c>
      <c r="N61" s="324">
        <v>12.5</v>
      </c>
    </row>
    <row r="62" spans="1:14" x14ac:dyDescent="0.15">
      <c r="A62" s="248"/>
      <c r="B62" s="244"/>
      <c r="C62" s="244"/>
      <c r="D62" s="244"/>
      <c r="E62" s="244"/>
      <c r="F62" s="244"/>
      <c r="G62" s="325"/>
      <c r="H62" s="326" t="s">
        <v>517</v>
      </c>
      <c r="I62" s="327">
        <v>5583764</v>
      </c>
      <c r="J62" s="328">
        <v>37067</v>
      </c>
      <c r="K62" s="329">
        <v>15.1</v>
      </c>
      <c r="L62" s="330">
        <v>26815</v>
      </c>
      <c r="M62" s="331">
        <v>0.2</v>
      </c>
      <c r="N62" s="332">
        <v>14.9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7" t="s">
        <v>3</v>
      </c>
      <c r="D47" s="1137"/>
      <c r="E47" s="1138"/>
      <c r="F47" s="11">
        <v>2.9</v>
      </c>
      <c r="G47" s="12">
        <v>6.44</v>
      </c>
      <c r="H47" s="12">
        <v>9.35</v>
      </c>
      <c r="I47" s="12">
        <v>11.51</v>
      </c>
      <c r="J47" s="13">
        <v>14.5</v>
      </c>
    </row>
    <row r="48" spans="2:10" ht="57.75" customHeight="1" x14ac:dyDescent="0.15">
      <c r="B48" s="14"/>
      <c r="C48" s="1139" t="s">
        <v>4</v>
      </c>
      <c r="D48" s="1139"/>
      <c r="E48" s="1140"/>
      <c r="F48" s="15">
        <v>4.55</v>
      </c>
      <c r="G48" s="16">
        <v>6.16</v>
      </c>
      <c r="H48" s="16">
        <v>5.32</v>
      </c>
      <c r="I48" s="16">
        <v>6.12</v>
      </c>
      <c r="J48" s="17">
        <v>5.49</v>
      </c>
    </row>
    <row r="49" spans="2:10" ht="57.75" customHeight="1" thickBot="1" x14ac:dyDescent="0.2">
      <c r="B49" s="18"/>
      <c r="C49" s="1141" t="s">
        <v>5</v>
      </c>
      <c r="D49" s="1141"/>
      <c r="E49" s="1142"/>
      <c r="F49" s="19" t="s">
        <v>529</v>
      </c>
      <c r="G49" s="20">
        <v>5.24</v>
      </c>
      <c r="H49" s="20">
        <v>2.0699999999999998</v>
      </c>
      <c r="I49" s="20">
        <v>3.16</v>
      </c>
      <c r="J49" s="21">
        <v>2.48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P40" sqref="P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9" t="s">
        <v>530</v>
      </c>
      <c r="D34" s="1149"/>
      <c r="E34" s="1150"/>
      <c r="F34" s="32">
        <v>4.4800000000000004</v>
      </c>
      <c r="G34" s="33">
        <v>5.2</v>
      </c>
      <c r="H34" s="33">
        <v>6.1</v>
      </c>
      <c r="I34" s="33">
        <v>6.87</v>
      </c>
      <c r="J34" s="34">
        <v>7.48</v>
      </c>
      <c r="K34" s="22"/>
      <c r="L34" s="22"/>
      <c r="M34" s="22"/>
      <c r="N34" s="22"/>
      <c r="O34" s="22"/>
      <c r="P34" s="22"/>
    </row>
    <row r="35" spans="1:16" ht="39" customHeight="1" x14ac:dyDescent="0.15">
      <c r="A35" s="22"/>
      <c r="B35" s="35"/>
      <c r="C35" s="1143" t="s">
        <v>531</v>
      </c>
      <c r="D35" s="1144"/>
      <c r="E35" s="1145"/>
      <c r="F35" s="36">
        <v>0.9</v>
      </c>
      <c r="G35" s="37">
        <v>1.56</v>
      </c>
      <c r="H35" s="37">
        <v>2.74</v>
      </c>
      <c r="I35" s="37">
        <v>4.78</v>
      </c>
      <c r="J35" s="38">
        <v>6.98</v>
      </c>
      <c r="K35" s="22"/>
      <c r="L35" s="22"/>
      <c r="M35" s="22"/>
      <c r="N35" s="22"/>
      <c r="O35" s="22"/>
      <c r="P35" s="22"/>
    </row>
    <row r="36" spans="1:16" ht="39" customHeight="1" x14ac:dyDescent="0.15">
      <c r="A36" s="22"/>
      <c r="B36" s="35"/>
      <c r="C36" s="1143" t="s">
        <v>532</v>
      </c>
      <c r="D36" s="1144"/>
      <c r="E36" s="1145"/>
      <c r="F36" s="36">
        <v>4.5599999999999996</v>
      </c>
      <c r="G36" s="37">
        <v>6.16</v>
      </c>
      <c r="H36" s="37">
        <v>5.32</v>
      </c>
      <c r="I36" s="37">
        <v>6.12</v>
      </c>
      <c r="J36" s="38">
        <v>5.49</v>
      </c>
      <c r="K36" s="22"/>
      <c r="L36" s="22"/>
      <c r="M36" s="22"/>
      <c r="N36" s="22"/>
      <c r="O36" s="22"/>
      <c r="P36" s="22"/>
    </row>
    <row r="37" spans="1:16" ht="39" customHeight="1" x14ac:dyDescent="0.15">
      <c r="A37" s="22"/>
      <c r="B37" s="35"/>
      <c r="C37" s="1143" t="s">
        <v>533</v>
      </c>
      <c r="D37" s="1144"/>
      <c r="E37" s="1145"/>
      <c r="F37" s="36">
        <v>4.16</v>
      </c>
      <c r="G37" s="37">
        <v>4.41</v>
      </c>
      <c r="H37" s="37">
        <v>4.83</v>
      </c>
      <c r="I37" s="37">
        <v>5.12</v>
      </c>
      <c r="J37" s="38">
        <v>5.17</v>
      </c>
      <c r="K37" s="22"/>
      <c r="L37" s="22"/>
      <c r="M37" s="22"/>
      <c r="N37" s="22"/>
      <c r="O37" s="22"/>
      <c r="P37" s="22"/>
    </row>
    <row r="38" spans="1:16" ht="39" customHeight="1" x14ac:dyDescent="0.15">
      <c r="A38" s="22"/>
      <c r="B38" s="35"/>
      <c r="C38" s="1143" t="s">
        <v>534</v>
      </c>
      <c r="D38" s="1144"/>
      <c r="E38" s="1145"/>
      <c r="F38" s="36">
        <v>0</v>
      </c>
      <c r="G38" s="37">
        <v>2.33</v>
      </c>
      <c r="H38" s="37">
        <v>1.43</v>
      </c>
      <c r="I38" s="37">
        <v>1.57</v>
      </c>
      <c r="J38" s="38">
        <v>2.1</v>
      </c>
      <c r="K38" s="22"/>
      <c r="L38" s="22"/>
      <c r="M38" s="22"/>
      <c r="N38" s="22"/>
      <c r="O38" s="22"/>
      <c r="P38" s="22"/>
    </row>
    <row r="39" spans="1:16" ht="39" customHeight="1" x14ac:dyDescent="0.15">
      <c r="A39" s="22"/>
      <c r="B39" s="35"/>
      <c r="C39" s="1143" t="s">
        <v>535</v>
      </c>
      <c r="D39" s="1144"/>
      <c r="E39" s="1145"/>
      <c r="F39" s="36">
        <v>0.35</v>
      </c>
      <c r="G39" s="37">
        <v>0.09</v>
      </c>
      <c r="H39" s="37">
        <v>0.48</v>
      </c>
      <c r="I39" s="37">
        <v>0.28999999999999998</v>
      </c>
      <c r="J39" s="38">
        <v>0.68</v>
      </c>
      <c r="K39" s="22"/>
      <c r="L39" s="22"/>
      <c r="M39" s="22"/>
      <c r="N39" s="22"/>
      <c r="O39" s="22"/>
      <c r="P39" s="22"/>
    </row>
    <row r="40" spans="1:16" ht="39" customHeight="1" x14ac:dyDescent="0.15">
      <c r="A40" s="22"/>
      <c r="B40" s="35"/>
      <c r="C40" s="1143" t="s">
        <v>536</v>
      </c>
      <c r="D40" s="1144"/>
      <c r="E40" s="1145"/>
      <c r="F40" s="36">
        <v>0.54</v>
      </c>
      <c r="G40" s="37">
        <v>0.76</v>
      </c>
      <c r="H40" s="37">
        <v>0.11</v>
      </c>
      <c r="I40" s="37" t="s">
        <v>537</v>
      </c>
      <c r="J40" s="38">
        <v>0.3</v>
      </c>
      <c r="K40" s="22"/>
      <c r="L40" s="22"/>
      <c r="M40" s="22"/>
      <c r="N40" s="22"/>
      <c r="O40" s="22"/>
      <c r="P40" s="22"/>
    </row>
    <row r="41" spans="1:16" ht="39" customHeight="1" x14ac:dyDescent="0.15">
      <c r="A41" s="22"/>
      <c r="B41" s="35"/>
      <c r="C41" s="1143" t="s">
        <v>538</v>
      </c>
      <c r="D41" s="1144"/>
      <c r="E41" s="1145"/>
      <c r="F41" s="36">
        <v>7.0000000000000007E-2</v>
      </c>
      <c r="G41" s="37">
        <v>0.11</v>
      </c>
      <c r="H41" s="37">
        <v>0.15</v>
      </c>
      <c r="I41" s="37">
        <v>0.18</v>
      </c>
      <c r="J41" s="38">
        <v>0.19</v>
      </c>
      <c r="K41" s="22"/>
      <c r="L41" s="22"/>
      <c r="M41" s="22"/>
      <c r="N41" s="22"/>
      <c r="O41" s="22"/>
      <c r="P41" s="22"/>
    </row>
    <row r="42" spans="1:16" ht="39" customHeight="1" x14ac:dyDescent="0.15">
      <c r="A42" s="22"/>
      <c r="B42" s="39"/>
      <c r="C42" s="1143" t="s">
        <v>539</v>
      </c>
      <c r="D42" s="1144"/>
      <c r="E42" s="1145"/>
      <c r="F42" s="36" t="s">
        <v>540</v>
      </c>
      <c r="G42" s="37" t="s">
        <v>485</v>
      </c>
      <c r="H42" s="37" t="s">
        <v>485</v>
      </c>
      <c r="I42" s="37" t="s">
        <v>485</v>
      </c>
      <c r="J42" s="38" t="s">
        <v>485</v>
      </c>
      <c r="K42" s="22"/>
      <c r="L42" s="22"/>
      <c r="M42" s="22"/>
      <c r="N42" s="22"/>
      <c r="O42" s="22"/>
      <c r="P42" s="22"/>
    </row>
    <row r="43" spans="1:16" ht="39" customHeight="1" thickBot="1" x14ac:dyDescent="0.2">
      <c r="A43" s="22"/>
      <c r="B43" s="40"/>
      <c r="C43" s="1146" t="s">
        <v>541</v>
      </c>
      <c r="D43" s="1147"/>
      <c r="E43" s="1148"/>
      <c r="F43" s="41">
        <v>0.32</v>
      </c>
      <c r="G43" s="42">
        <v>0.52</v>
      </c>
      <c r="H43" s="42">
        <v>0.19</v>
      </c>
      <c r="I43" s="42">
        <v>0.18</v>
      </c>
      <c r="J43" s="43">
        <v>0.24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U51" sqref="U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6408</v>
      </c>
      <c r="L45" s="60">
        <v>6618</v>
      </c>
      <c r="M45" s="60">
        <v>6817</v>
      </c>
      <c r="N45" s="60">
        <v>7280</v>
      </c>
      <c r="O45" s="61">
        <v>7277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485</v>
      </c>
      <c r="L47" s="64" t="s">
        <v>485</v>
      </c>
      <c r="M47" s="64" t="s">
        <v>485</v>
      </c>
      <c r="N47" s="64" t="s">
        <v>485</v>
      </c>
      <c r="O47" s="65" t="s">
        <v>485</v>
      </c>
      <c r="P47" s="48"/>
      <c r="Q47" s="48"/>
      <c r="R47" s="48"/>
      <c r="S47" s="48"/>
      <c r="T47" s="48"/>
      <c r="U47" s="48"/>
    </row>
    <row r="48" spans="1:21" ht="30.75" customHeight="1" x14ac:dyDescent="0.15">
      <c r="A48" s="48"/>
      <c r="B48" s="1161"/>
      <c r="C48" s="1162"/>
      <c r="D48" s="62"/>
      <c r="E48" s="1153" t="s">
        <v>15</v>
      </c>
      <c r="F48" s="1153"/>
      <c r="G48" s="1153"/>
      <c r="H48" s="1153"/>
      <c r="I48" s="1153"/>
      <c r="J48" s="1154"/>
      <c r="K48" s="63">
        <v>3040</v>
      </c>
      <c r="L48" s="64">
        <v>2798</v>
      </c>
      <c r="M48" s="64">
        <v>2727</v>
      </c>
      <c r="N48" s="64">
        <v>2719</v>
      </c>
      <c r="O48" s="65">
        <v>2685</v>
      </c>
      <c r="P48" s="48"/>
      <c r="Q48" s="48"/>
      <c r="R48" s="48"/>
      <c r="S48" s="48"/>
      <c r="T48" s="48"/>
      <c r="U48" s="48"/>
    </row>
    <row r="49" spans="1:21" ht="30.75" customHeight="1" x14ac:dyDescent="0.15">
      <c r="A49" s="48"/>
      <c r="B49" s="1161"/>
      <c r="C49" s="1162"/>
      <c r="D49" s="62"/>
      <c r="E49" s="1153" t="s">
        <v>16</v>
      </c>
      <c r="F49" s="1153"/>
      <c r="G49" s="1153"/>
      <c r="H49" s="1153"/>
      <c r="I49" s="1153"/>
      <c r="J49" s="1154"/>
      <c r="K49" s="63">
        <v>413</v>
      </c>
      <c r="L49" s="64">
        <v>216</v>
      </c>
      <c r="M49" s="64">
        <v>145</v>
      </c>
      <c r="N49" s="64">
        <v>85</v>
      </c>
      <c r="O49" s="65">
        <v>69</v>
      </c>
      <c r="P49" s="48"/>
      <c r="Q49" s="48"/>
      <c r="R49" s="48"/>
      <c r="S49" s="48"/>
      <c r="T49" s="48"/>
      <c r="U49" s="48"/>
    </row>
    <row r="50" spans="1:21" ht="30.75" customHeight="1" x14ac:dyDescent="0.15">
      <c r="A50" s="48"/>
      <c r="B50" s="1161"/>
      <c r="C50" s="1162"/>
      <c r="D50" s="62"/>
      <c r="E50" s="1153" t="s">
        <v>17</v>
      </c>
      <c r="F50" s="1153"/>
      <c r="G50" s="1153"/>
      <c r="H50" s="1153"/>
      <c r="I50" s="1153"/>
      <c r="J50" s="1154"/>
      <c r="K50" s="63">
        <v>287</v>
      </c>
      <c r="L50" s="64">
        <v>199</v>
      </c>
      <c r="M50" s="64">
        <v>166</v>
      </c>
      <c r="N50" s="64">
        <v>114</v>
      </c>
      <c r="O50" s="65">
        <v>168</v>
      </c>
      <c r="P50" s="48"/>
      <c r="Q50" s="48"/>
      <c r="R50" s="48"/>
      <c r="S50" s="48"/>
      <c r="T50" s="48"/>
      <c r="U50" s="48"/>
    </row>
    <row r="51" spans="1:21" ht="30.75" customHeight="1" x14ac:dyDescent="0.15">
      <c r="A51" s="48"/>
      <c r="B51" s="1163"/>
      <c r="C51" s="1164"/>
      <c r="D51" s="66"/>
      <c r="E51" s="1153" t="s">
        <v>18</v>
      </c>
      <c r="F51" s="1153"/>
      <c r="G51" s="1153"/>
      <c r="H51" s="1153"/>
      <c r="I51" s="1153"/>
      <c r="J51" s="1154"/>
      <c r="K51" s="63">
        <v>4</v>
      </c>
      <c r="L51" s="64">
        <v>3</v>
      </c>
      <c r="M51" s="64">
        <v>3</v>
      </c>
      <c r="N51" s="64" t="s">
        <v>485</v>
      </c>
      <c r="O51" s="65" t="s">
        <v>485</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6708</v>
      </c>
      <c r="L52" s="64">
        <v>6783</v>
      </c>
      <c r="M52" s="64">
        <v>7116</v>
      </c>
      <c r="N52" s="64">
        <v>7370</v>
      </c>
      <c r="O52" s="65">
        <v>7606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3444</v>
      </c>
      <c r="L53" s="69">
        <v>3051</v>
      </c>
      <c r="M53" s="69">
        <v>2742</v>
      </c>
      <c r="N53" s="69">
        <v>2828</v>
      </c>
      <c r="O53" s="70">
        <v>2593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S51" sqref="S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67" t="s">
        <v>24</v>
      </c>
      <c r="C41" s="1168"/>
      <c r="D41" s="81"/>
      <c r="E41" s="1173" t="s">
        <v>25</v>
      </c>
      <c r="F41" s="1173"/>
      <c r="G41" s="1173"/>
      <c r="H41" s="1174"/>
      <c r="I41" s="82">
        <v>62594</v>
      </c>
      <c r="J41" s="83">
        <v>69153</v>
      </c>
      <c r="K41" s="83">
        <v>74544</v>
      </c>
      <c r="L41" s="83">
        <v>79555</v>
      </c>
      <c r="M41" s="84">
        <v>82815</v>
      </c>
    </row>
    <row r="42" spans="2:13" ht="27.75" customHeight="1" x14ac:dyDescent="0.15">
      <c r="B42" s="1169"/>
      <c r="C42" s="1170"/>
      <c r="D42" s="85"/>
      <c r="E42" s="1175" t="s">
        <v>26</v>
      </c>
      <c r="F42" s="1175"/>
      <c r="G42" s="1175"/>
      <c r="H42" s="1176"/>
      <c r="I42" s="86">
        <v>3488</v>
      </c>
      <c r="J42" s="87">
        <v>3626</v>
      </c>
      <c r="K42" s="87">
        <v>3498</v>
      </c>
      <c r="L42" s="87">
        <v>3391</v>
      </c>
      <c r="M42" s="88">
        <v>3296</v>
      </c>
    </row>
    <row r="43" spans="2:13" ht="27.75" customHeight="1" x14ac:dyDescent="0.15">
      <c r="B43" s="1169"/>
      <c r="C43" s="1170"/>
      <c r="D43" s="85"/>
      <c r="E43" s="1175" t="s">
        <v>27</v>
      </c>
      <c r="F43" s="1175"/>
      <c r="G43" s="1175"/>
      <c r="H43" s="1176"/>
      <c r="I43" s="86">
        <v>27650</v>
      </c>
      <c r="J43" s="87">
        <v>27692</v>
      </c>
      <c r="K43" s="87">
        <v>26142</v>
      </c>
      <c r="L43" s="87">
        <v>25343</v>
      </c>
      <c r="M43" s="88">
        <v>24431</v>
      </c>
    </row>
    <row r="44" spans="2:13" ht="27.75" customHeight="1" x14ac:dyDescent="0.15">
      <c r="B44" s="1169"/>
      <c r="C44" s="1170"/>
      <c r="D44" s="85"/>
      <c r="E44" s="1175" t="s">
        <v>28</v>
      </c>
      <c r="F44" s="1175"/>
      <c r="G44" s="1175"/>
      <c r="H44" s="1176"/>
      <c r="I44" s="86">
        <v>1175</v>
      </c>
      <c r="J44" s="87">
        <v>1061</v>
      </c>
      <c r="K44" s="87">
        <v>1073</v>
      </c>
      <c r="L44" s="87">
        <v>574</v>
      </c>
      <c r="M44" s="88">
        <v>659</v>
      </c>
    </row>
    <row r="45" spans="2:13" ht="27.75" customHeight="1" x14ac:dyDescent="0.15">
      <c r="B45" s="1169"/>
      <c r="C45" s="1170"/>
      <c r="D45" s="85"/>
      <c r="E45" s="1175" t="s">
        <v>29</v>
      </c>
      <c r="F45" s="1175"/>
      <c r="G45" s="1175"/>
      <c r="H45" s="1176"/>
      <c r="I45" s="86">
        <v>14619</v>
      </c>
      <c r="J45" s="87">
        <v>14208</v>
      </c>
      <c r="K45" s="87">
        <v>13061</v>
      </c>
      <c r="L45" s="87">
        <v>12963</v>
      </c>
      <c r="M45" s="88">
        <v>12311</v>
      </c>
    </row>
    <row r="46" spans="2:13" ht="27.75" customHeight="1" x14ac:dyDescent="0.15">
      <c r="B46" s="1169"/>
      <c r="C46" s="1170"/>
      <c r="D46" s="85"/>
      <c r="E46" s="1175" t="s">
        <v>30</v>
      </c>
      <c r="F46" s="1175"/>
      <c r="G46" s="1175"/>
      <c r="H46" s="1176"/>
      <c r="I46" s="86">
        <v>1470</v>
      </c>
      <c r="J46" s="87">
        <v>791</v>
      </c>
      <c r="K46" s="87">
        <v>237</v>
      </c>
      <c r="L46" s="87">
        <v>191</v>
      </c>
      <c r="M46" s="88">
        <v>111</v>
      </c>
    </row>
    <row r="47" spans="2:13" ht="27.75" customHeight="1" x14ac:dyDescent="0.15">
      <c r="B47" s="1169"/>
      <c r="C47" s="1170"/>
      <c r="D47" s="85"/>
      <c r="E47" s="1175" t="s">
        <v>31</v>
      </c>
      <c r="F47" s="1175"/>
      <c r="G47" s="1175"/>
      <c r="H47" s="1176"/>
      <c r="I47" s="86" t="s">
        <v>485</v>
      </c>
      <c r="J47" s="87" t="s">
        <v>485</v>
      </c>
      <c r="K47" s="87" t="s">
        <v>485</v>
      </c>
      <c r="L47" s="87" t="s">
        <v>485</v>
      </c>
      <c r="M47" s="88" t="s">
        <v>485</v>
      </c>
    </row>
    <row r="48" spans="2:13" ht="27.75" customHeight="1" x14ac:dyDescent="0.15">
      <c r="B48" s="1171"/>
      <c r="C48" s="1172"/>
      <c r="D48" s="85"/>
      <c r="E48" s="1175" t="s">
        <v>32</v>
      </c>
      <c r="F48" s="1175"/>
      <c r="G48" s="1175"/>
      <c r="H48" s="1176"/>
      <c r="I48" s="86" t="s">
        <v>485</v>
      </c>
      <c r="J48" s="87" t="s">
        <v>485</v>
      </c>
      <c r="K48" s="87" t="s">
        <v>485</v>
      </c>
      <c r="L48" s="87" t="s">
        <v>485</v>
      </c>
      <c r="M48" s="88" t="s">
        <v>485</v>
      </c>
    </row>
    <row r="49" spans="2:13" ht="27.75" customHeight="1" x14ac:dyDescent="0.15">
      <c r="B49" s="1177" t="s">
        <v>33</v>
      </c>
      <c r="C49" s="1178"/>
      <c r="D49" s="89"/>
      <c r="E49" s="1175" t="s">
        <v>34</v>
      </c>
      <c r="F49" s="1175"/>
      <c r="G49" s="1175"/>
      <c r="H49" s="1176"/>
      <c r="I49" s="86">
        <v>2727</v>
      </c>
      <c r="J49" s="87">
        <v>3469</v>
      </c>
      <c r="K49" s="87">
        <v>5280</v>
      </c>
      <c r="L49" s="87">
        <v>6975</v>
      </c>
      <c r="M49" s="88">
        <v>8576</v>
      </c>
    </row>
    <row r="50" spans="2:13" ht="27.75" customHeight="1" x14ac:dyDescent="0.15">
      <c r="B50" s="1169"/>
      <c r="C50" s="1170"/>
      <c r="D50" s="85"/>
      <c r="E50" s="1175" t="s">
        <v>35</v>
      </c>
      <c r="F50" s="1175"/>
      <c r="G50" s="1175"/>
      <c r="H50" s="1176"/>
      <c r="I50" s="86">
        <v>12595</v>
      </c>
      <c r="J50" s="87">
        <v>13242</v>
      </c>
      <c r="K50" s="87">
        <v>14296</v>
      </c>
      <c r="L50" s="87">
        <v>15248</v>
      </c>
      <c r="M50" s="88">
        <v>15196</v>
      </c>
    </row>
    <row r="51" spans="2:13" ht="27.75" customHeight="1" x14ac:dyDescent="0.15">
      <c r="B51" s="1171"/>
      <c r="C51" s="1172"/>
      <c r="D51" s="85"/>
      <c r="E51" s="1175" t="s">
        <v>36</v>
      </c>
      <c r="F51" s="1175"/>
      <c r="G51" s="1175"/>
      <c r="H51" s="1176"/>
      <c r="I51" s="86">
        <v>60630</v>
      </c>
      <c r="J51" s="87">
        <v>66473</v>
      </c>
      <c r="K51" s="87">
        <v>69841</v>
      </c>
      <c r="L51" s="87">
        <v>72146</v>
      </c>
      <c r="M51" s="88">
        <v>73717</v>
      </c>
    </row>
    <row r="52" spans="2:13" ht="27.75" customHeight="1" thickBot="1" x14ac:dyDescent="0.2">
      <c r="B52" s="1179" t="s">
        <v>37</v>
      </c>
      <c r="C52" s="1180"/>
      <c r="D52" s="90"/>
      <c r="E52" s="1181" t="s">
        <v>38</v>
      </c>
      <c r="F52" s="1181"/>
      <c r="G52" s="1181"/>
      <c r="H52" s="1182"/>
      <c r="I52" s="91">
        <v>35043</v>
      </c>
      <c r="J52" s="92">
        <v>33346</v>
      </c>
      <c r="K52" s="92">
        <v>29137</v>
      </c>
      <c r="L52" s="92">
        <v>27647</v>
      </c>
      <c r="M52" s="93">
        <v>26133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58987</v>
      </c>
      <c r="E3" s="116"/>
      <c r="F3" s="117">
        <v>51540</v>
      </c>
      <c r="G3" s="118"/>
      <c r="H3" s="119"/>
    </row>
    <row r="4" spans="1:8" x14ac:dyDescent="0.15">
      <c r="A4" s="120"/>
      <c r="B4" s="121"/>
      <c r="C4" s="122"/>
      <c r="D4" s="123">
        <v>34662</v>
      </c>
      <c r="E4" s="124"/>
      <c r="F4" s="125">
        <v>32621</v>
      </c>
      <c r="G4" s="126"/>
      <c r="H4" s="127"/>
    </row>
    <row r="5" spans="1:8" x14ac:dyDescent="0.15">
      <c r="A5" s="108" t="s">
        <v>518</v>
      </c>
      <c r="B5" s="113"/>
      <c r="C5" s="114"/>
      <c r="D5" s="115">
        <v>91214</v>
      </c>
      <c r="E5" s="116"/>
      <c r="F5" s="117">
        <v>50804</v>
      </c>
      <c r="G5" s="118"/>
      <c r="H5" s="119"/>
    </row>
    <row r="6" spans="1:8" x14ac:dyDescent="0.15">
      <c r="A6" s="120"/>
      <c r="B6" s="121"/>
      <c r="C6" s="122"/>
      <c r="D6" s="123">
        <v>47636</v>
      </c>
      <c r="E6" s="124"/>
      <c r="F6" s="125">
        <v>30480</v>
      </c>
      <c r="G6" s="126"/>
      <c r="H6" s="127"/>
    </row>
    <row r="7" spans="1:8" x14ac:dyDescent="0.15">
      <c r="A7" s="108" t="s">
        <v>519</v>
      </c>
      <c r="B7" s="113"/>
      <c r="C7" s="114"/>
      <c r="D7" s="115">
        <v>54571</v>
      </c>
      <c r="E7" s="116"/>
      <c r="F7" s="117">
        <v>41433</v>
      </c>
      <c r="G7" s="118"/>
      <c r="H7" s="119"/>
    </row>
    <row r="8" spans="1:8" x14ac:dyDescent="0.15">
      <c r="A8" s="120"/>
      <c r="B8" s="121"/>
      <c r="C8" s="122"/>
      <c r="D8" s="123">
        <v>27965</v>
      </c>
      <c r="E8" s="124"/>
      <c r="F8" s="125">
        <v>22351</v>
      </c>
      <c r="G8" s="126"/>
      <c r="H8" s="127"/>
    </row>
    <row r="9" spans="1:8" x14ac:dyDescent="0.15">
      <c r="A9" s="108" t="s">
        <v>520</v>
      </c>
      <c r="B9" s="113"/>
      <c r="C9" s="114"/>
      <c r="D9" s="115">
        <v>71701</v>
      </c>
      <c r="E9" s="116"/>
      <c r="F9" s="117">
        <v>43493</v>
      </c>
      <c r="G9" s="118"/>
      <c r="H9" s="119"/>
    </row>
    <row r="10" spans="1:8" x14ac:dyDescent="0.15">
      <c r="A10" s="120"/>
      <c r="B10" s="121"/>
      <c r="C10" s="122"/>
      <c r="D10" s="123">
        <v>32345</v>
      </c>
      <c r="E10" s="124"/>
      <c r="F10" s="125">
        <v>23254</v>
      </c>
      <c r="G10" s="126"/>
      <c r="H10" s="127"/>
    </row>
    <row r="11" spans="1:8" x14ac:dyDescent="0.15">
      <c r="A11" s="108" t="s">
        <v>521</v>
      </c>
      <c r="B11" s="113"/>
      <c r="C11" s="114"/>
      <c r="D11" s="115">
        <v>74734</v>
      </c>
      <c r="E11" s="116"/>
      <c r="F11" s="117">
        <v>50840</v>
      </c>
      <c r="G11" s="118"/>
      <c r="H11" s="119"/>
    </row>
    <row r="12" spans="1:8" x14ac:dyDescent="0.15">
      <c r="A12" s="120"/>
      <c r="B12" s="121"/>
      <c r="C12" s="128"/>
      <c r="D12" s="123">
        <v>42729</v>
      </c>
      <c r="E12" s="124"/>
      <c r="F12" s="125">
        <v>25367</v>
      </c>
      <c r="G12" s="126"/>
      <c r="H12" s="127"/>
    </row>
    <row r="13" spans="1:8" x14ac:dyDescent="0.15">
      <c r="A13" s="108"/>
      <c r="B13" s="113"/>
      <c r="C13" s="129"/>
      <c r="D13" s="130">
        <v>70241</v>
      </c>
      <c r="E13" s="131"/>
      <c r="F13" s="132">
        <v>47622</v>
      </c>
      <c r="G13" s="133"/>
      <c r="H13" s="119"/>
    </row>
    <row r="14" spans="1:8" x14ac:dyDescent="0.15">
      <c r="A14" s="120"/>
      <c r="B14" s="121"/>
      <c r="C14" s="122"/>
      <c r="D14" s="123">
        <v>37067</v>
      </c>
      <c r="E14" s="124"/>
      <c r="F14" s="125">
        <v>26815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4.55</v>
      </c>
      <c r="C19" s="134">
        <f>ROUND(VALUE(SUBSTITUTE(実質収支比率等に係る経年分析!G$48,"▲","-")),2)</f>
        <v>6.16</v>
      </c>
      <c r="D19" s="134">
        <f>ROUND(VALUE(SUBSTITUTE(実質収支比率等に係る経年分析!H$48,"▲","-")),2)</f>
        <v>5.32</v>
      </c>
      <c r="E19" s="134">
        <f>ROUND(VALUE(SUBSTITUTE(実質収支比率等に係る経年分析!I$48,"▲","-")),2)</f>
        <v>6.12</v>
      </c>
      <c r="F19" s="134">
        <f>ROUND(VALUE(SUBSTITUTE(実質収支比率等に係る経年分析!J$48,"▲","-")),2)</f>
        <v>5.49</v>
      </c>
    </row>
    <row r="20" spans="1:11" x14ac:dyDescent="0.15">
      <c r="A20" s="134" t="s">
        <v>43</v>
      </c>
      <c r="B20" s="134">
        <f>ROUND(VALUE(SUBSTITUTE(実質収支比率等に係る経年分析!F$47,"▲","-")),2)</f>
        <v>2.9</v>
      </c>
      <c r="C20" s="134">
        <f>ROUND(VALUE(SUBSTITUTE(実質収支比率等に係る経年分析!G$47,"▲","-")),2)</f>
        <v>6.44</v>
      </c>
      <c r="D20" s="134">
        <f>ROUND(VALUE(SUBSTITUTE(実質収支比率等に係る経年分析!H$47,"▲","-")),2)</f>
        <v>9.35</v>
      </c>
      <c r="E20" s="134">
        <f>ROUND(VALUE(SUBSTITUTE(実質収支比率等に係る経年分析!I$47,"▲","-")),2)</f>
        <v>11.51</v>
      </c>
      <c r="F20" s="134">
        <f>ROUND(VALUE(SUBSTITUTE(実質収支比率等に係る経年分析!J$47,"▲","-")),2)</f>
        <v>14.5</v>
      </c>
    </row>
    <row r="21" spans="1:11" x14ac:dyDescent="0.15">
      <c r="A21" s="134" t="s">
        <v>44</v>
      </c>
      <c r="B21" s="134">
        <f>IF(ISNUMBER(VALUE(SUBSTITUTE(実質収支比率等に係る経年分析!F$49,"▲","-"))),ROUND(VALUE(SUBSTITUTE(実質収支比率等に係る経年分析!F$49,"▲","-")),2),NA())</f>
        <v>-1.45</v>
      </c>
      <c r="C21" s="134">
        <f>IF(ISNUMBER(VALUE(SUBSTITUTE(実質収支比率等に係る経年分析!G$49,"▲","-"))),ROUND(VALUE(SUBSTITUTE(実質収支比率等に係る経年分析!G$49,"▲","-")),2),NA())</f>
        <v>5.24</v>
      </c>
      <c r="D21" s="134">
        <f>IF(ISNUMBER(VALUE(SUBSTITUTE(実質収支比率等に係る経年分析!H$49,"▲","-"))),ROUND(VALUE(SUBSTITUTE(実質収支比率等に係る経年分析!H$49,"▲","-")),2),NA())</f>
        <v>2.0699999999999998</v>
      </c>
      <c r="E21" s="134">
        <f>IF(ISNUMBER(VALUE(SUBSTITUTE(実質収支比率等に係る経年分析!I$49,"▲","-"))),ROUND(VALUE(SUBSTITUTE(実質収支比率等に係る経年分析!I$49,"▲","-")),2),NA())</f>
        <v>3.16</v>
      </c>
      <c r="F21" s="134">
        <f>IF(ISNUMBER(VALUE(SUBSTITUTE(実質収支比率等に係る経年分析!J$49,"▲","-"))),ROUND(VALUE(SUBSTITUTE(実質収支比率等に係る経年分析!J$49,"▲","-")),2),NA())</f>
        <v>2.48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0.24</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介護老人保健施設事業会計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f>IF(ROUND(VALUE(SUBSTITUTE(連結実質赤字比率に係る赤字・黒字の構成分析!I$40,"▲", "-")), 2) &lt; 0, ABS(ROUND(VALUE(SUBSTITUTE(連結実質赤字比率に係る赤字・黒字の構成分析!I$40,"▲", "-")), 2)), NA())</f>
        <v>0.08</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0.68</v>
      </c>
    </row>
    <row r="32" spans="1:11" x14ac:dyDescent="0.15">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2.1</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5.17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4.5599999999999996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5.49</v>
      </c>
    </row>
    <row r="35" spans="1:16" x14ac:dyDescent="0.15">
      <c r="A35" s="135" t="str">
        <f>IF(連結実質赤字比率に係る赤字・黒字の構成分析!C$35="",NA(),連結実質赤字比率に係る赤字・黒字の構成分析!C$35)</f>
        <v>徳山モーターボート競走事業会計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4.4800000000000004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7.48</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6708</v>
      </c>
      <c r="E42" s="136"/>
      <c r="F42" s="136"/>
      <c r="G42" s="136">
        <f>'実質公債費比率（分子）の構造'!L$52</f>
        <v>6783</v>
      </c>
      <c r="H42" s="136"/>
      <c r="I42" s="136"/>
      <c r="J42" s="136">
        <f>'実質公債費比率（分子）の構造'!M$52</f>
        <v>7116</v>
      </c>
      <c r="K42" s="136"/>
      <c r="L42" s="136"/>
      <c r="M42" s="136">
        <f>'実質公債費比率（分子）の構造'!N$52</f>
        <v>7370</v>
      </c>
      <c r="N42" s="136"/>
      <c r="O42" s="136"/>
      <c r="P42" s="136">
        <f>'実質公債費比率（分子）の構造'!O$52</f>
        <v>7606</v>
      </c>
    </row>
    <row r="43" spans="1:16" x14ac:dyDescent="0.15">
      <c r="A43" s="136" t="s">
        <v>52</v>
      </c>
      <c r="B43" s="136">
        <f>'実質公債費比率（分子）の構造'!K$51</f>
        <v>4</v>
      </c>
      <c r="C43" s="136"/>
      <c r="D43" s="136"/>
      <c r="E43" s="136">
        <f>'実質公債費比率（分子）の構造'!L$51</f>
        <v>3</v>
      </c>
      <c r="F43" s="136"/>
      <c r="G43" s="136"/>
      <c r="H43" s="136">
        <f>'実質公債費比率（分子）の構造'!M$51</f>
        <v>3</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287</v>
      </c>
      <c r="C44" s="136"/>
      <c r="D44" s="136"/>
      <c r="E44" s="136">
        <f>'実質公債費比率（分子）の構造'!L$50</f>
        <v>199</v>
      </c>
      <c r="F44" s="136"/>
      <c r="G44" s="136"/>
      <c r="H44" s="136">
        <f>'実質公債費比率（分子）の構造'!M$50</f>
        <v>166</v>
      </c>
      <c r="I44" s="136"/>
      <c r="J44" s="136"/>
      <c r="K44" s="136">
        <f>'実質公債費比率（分子）の構造'!N$50</f>
        <v>114</v>
      </c>
      <c r="L44" s="136"/>
      <c r="M44" s="136"/>
      <c r="N44" s="136">
        <f>'実質公債費比率（分子）の構造'!O$50</f>
        <v>168</v>
      </c>
      <c r="O44" s="136"/>
      <c r="P44" s="136"/>
    </row>
    <row r="45" spans="1:16" x14ac:dyDescent="0.15">
      <c r="A45" s="136" t="s">
        <v>54</v>
      </c>
      <c r="B45" s="136">
        <f>'実質公債費比率（分子）の構造'!K$49</f>
        <v>413</v>
      </c>
      <c r="C45" s="136"/>
      <c r="D45" s="136"/>
      <c r="E45" s="136">
        <f>'実質公債費比率（分子）の構造'!L$49</f>
        <v>216</v>
      </c>
      <c r="F45" s="136"/>
      <c r="G45" s="136"/>
      <c r="H45" s="136">
        <f>'実質公債費比率（分子）の構造'!M$49</f>
        <v>145</v>
      </c>
      <c r="I45" s="136"/>
      <c r="J45" s="136"/>
      <c r="K45" s="136">
        <f>'実質公債費比率（分子）の構造'!N$49</f>
        <v>85</v>
      </c>
      <c r="L45" s="136"/>
      <c r="M45" s="136"/>
      <c r="N45" s="136">
        <f>'実質公債費比率（分子）の構造'!O$49</f>
        <v>69</v>
      </c>
      <c r="O45" s="136"/>
      <c r="P45" s="136"/>
    </row>
    <row r="46" spans="1:16" x14ac:dyDescent="0.15">
      <c r="A46" s="136" t="s">
        <v>55</v>
      </c>
      <c r="B46" s="136">
        <f>'実質公債費比率（分子）の構造'!K$48</f>
        <v>3040</v>
      </c>
      <c r="C46" s="136"/>
      <c r="D46" s="136"/>
      <c r="E46" s="136">
        <f>'実質公債費比率（分子）の構造'!L$48</f>
        <v>2798</v>
      </c>
      <c r="F46" s="136"/>
      <c r="G46" s="136"/>
      <c r="H46" s="136">
        <f>'実質公債費比率（分子）の構造'!M$48</f>
        <v>2727</v>
      </c>
      <c r="I46" s="136"/>
      <c r="J46" s="136"/>
      <c r="K46" s="136">
        <f>'実質公債費比率（分子）の構造'!N$48</f>
        <v>2719</v>
      </c>
      <c r="L46" s="136"/>
      <c r="M46" s="136"/>
      <c r="N46" s="136">
        <f>'実質公債費比率（分子）の構造'!O$48</f>
        <v>2685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6408</v>
      </c>
      <c r="C49" s="136"/>
      <c r="D49" s="136"/>
      <c r="E49" s="136">
        <f>'実質公債費比率（分子）の構造'!L$45</f>
        <v>6618</v>
      </c>
      <c r="F49" s="136"/>
      <c r="G49" s="136"/>
      <c r="H49" s="136">
        <f>'実質公債費比率（分子）の構造'!M$45</f>
        <v>6817</v>
      </c>
      <c r="I49" s="136"/>
      <c r="J49" s="136"/>
      <c r="K49" s="136">
        <f>'実質公債費比率（分子）の構造'!N$45</f>
        <v>7280</v>
      </c>
      <c r="L49" s="136"/>
      <c r="M49" s="136"/>
      <c r="N49" s="136">
        <f>'実質公債費比率（分子）の構造'!O$45</f>
        <v>7277</v>
      </c>
      <c r="O49" s="136"/>
      <c r="P49" s="136"/>
    </row>
    <row r="50" spans="1:16" x14ac:dyDescent="0.15">
      <c r="A50" s="136" t="s">
        <v>59</v>
      </c>
      <c r="B50" s="136" t="e">
        <f>NA()</f>
        <v>#N/A</v>
      </c>
      <c r="C50" s="136">
        <f>IF(ISNUMBER('実質公債費比率（分子）の構造'!K$53),'実質公債費比率（分子）の構造'!K$53,NA())</f>
        <v>3444</v>
      </c>
      <c r="D50" s="136" t="e">
        <f>NA()</f>
        <v>#N/A</v>
      </c>
      <c r="E50" s="136" t="e">
        <f>NA()</f>
        <v>#N/A</v>
      </c>
      <c r="F50" s="136">
        <f>IF(ISNUMBER('実質公債費比率（分子）の構造'!L$53),'実質公債費比率（分子）の構造'!L$53,NA())</f>
        <v>3051</v>
      </c>
      <c r="G50" s="136" t="e">
        <f>NA()</f>
        <v>#N/A</v>
      </c>
      <c r="H50" s="136" t="e">
        <f>NA()</f>
        <v>#N/A</v>
      </c>
      <c r="I50" s="136">
        <f>IF(ISNUMBER('実質公債費比率（分子）の構造'!M$53),'実質公債費比率（分子）の構造'!M$53,NA())</f>
        <v>2742</v>
      </c>
      <c r="J50" s="136" t="e">
        <f>NA()</f>
        <v>#N/A</v>
      </c>
      <c r="K50" s="136" t="e">
        <f>NA()</f>
        <v>#N/A</v>
      </c>
      <c r="L50" s="136">
        <f>IF(ISNUMBER('実質公債費比率（分子）の構造'!N$53),'実質公債費比率（分子）の構造'!N$53,NA())</f>
        <v>2828</v>
      </c>
      <c r="M50" s="136" t="e">
        <f>NA()</f>
        <v>#N/A</v>
      </c>
      <c r="N50" s="136" t="e">
        <f>NA()</f>
        <v>#N/A</v>
      </c>
      <c r="O50" s="136">
        <f>IF(ISNUMBER('実質公債費比率（分子）の構造'!O$53),'実質公債費比率（分子）の構造'!O$53,NA())</f>
        <v>2593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60630</v>
      </c>
      <c r="E56" s="135"/>
      <c r="F56" s="135"/>
      <c r="G56" s="135">
        <f>'将来負担比率（分子）の構造'!J$51</f>
        <v>66473</v>
      </c>
      <c r="H56" s="135"/>
      <c r="I56" s="135"/>
      <c r="J56" s="135">
        <f>'将来負担比率（分子）の構造'!K$51</f>
        <v>69841</v>
      </c>
      <c r="K56" s="135"/>
      <c r="L56" s="135"/>
      <c r="M56" s="135">
        <f>'将来負担比率（分子）の構造'!L$51</f>
        <v>72146</v>
      </c>
      <c r="N56" s="135"/>
      <c r="O56" s="135"/>
      <c r="P56" s="135">
        <f>'将来負担比率（分子）の構造'!M$51</f>
        <v>73717</v>
      </c>
    </row>
    <row r="57" spans="1:16" x14ac:dyDescent="0.15">
      <c r="A57" s="135" t="s">
        <v>35</v>
      </c>
      <c r="B57" s="135"/>
      <c r="C57" s="135"/>
      <c r="D57" s="135">
        <f>'将来負担比率（分子）の構造'!I$50</f>
        <v>12595</v>
      </c>
      <c r="E57" s="135"/>
      <c r="F57" s="135"/>
      <c r="G57" s="135">
        <f>'将来負担比率（分子）の構造'!J$50</f>
        <v>13242</v>
      </c>
      <c r="H57" s="135"/>
      <c r="I57" s="135"/>
      <c r="J57" s="135">
        <f>'将来負担比率（分子）の構造'!K$50</f>
        <v>14296</v>
      </c>
      <c r="K57" s="135"/>
      <c r="L57" s="135"/>
      <c r="M57" s="135">
        <f>'将来負担比率（分子）の構造'!L$50</f>
        <v>15248</v>
      </c>
      <c r="N57" s="135"/>
      <c r="O57" s="135"/>
      <c r="P57" s="135">
        <f>'将来負担比率（分子）の構造'!M$50</f>
        <v>15196</v>
      </c>
    </row>
    <row r="58" spans="1:16" x14ac:dyDescent="0.15">
      <c r="A58" s="135" t="s">
        <v>34</v>
      </c>
      <c r="B58" s="135"/>
      <c r="C58" s="135"/>
      <c r="D58" s="135">
        <f>'将来負担比率（分子）の構造'!I$49</f>
        <v>2727</v>
      </c>
      <c r="E58" s="135"/>
      <c r="F58" s="135"/>
      <c r="G58" s="135">
        <f>'将来負担比率（分子）の構造'!J$49</f>
        <v>3469</v>
      </c>
      <c r="H58" s="135"/>
      <c r="I58" s="135"/>
      <c r="J58" s="135">
        <f>'将来負担比率（分子）の構造'!K$49</f>
        <v>5280</v>
      </c>
      <c r="K58" s="135"/>
      <c r="L58" s="135"/>
      <c r="M58" s="135">
        <f>'将来負担比率（分子）の構造'!L$49</f>
        <v>6975</v>
      </c>
      <c r="N58" s="135"/>
      <c r="O58" s="135"/>
      <c r="P58" s="135">
        <f>'将来負担比率（分子）の構造'!M$49</f>
        <v>8576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1470</v>
      </c>
      <c r="C61" s="135"/>
      <c r="D61" s="135"/>
      <c r="E61" s="135">
        <f>'将来負担比率（分子）の構造'!J$46</f>
        <v>791</v>
      </c>
      <c r="F61" s="135"/>
      <c r="G61" s="135"/>
      <c r="H61" s="135">
        <f>'将来負担比率（分子）の構造'!K$46</f>
        <v>237</v>
      </c>
      <c r="I61" s="135"/>
      <c r="J61" s="135"/>
      <c r="K61" s="135">
        <f>'将来負担比率（分子）の構造'!L$46</f>
        <v>191</v>
      </c>
      <c r="L61" s="135"/>
      <c r="M61" s="135"/>
      <c r="N61" s="135">
        <f>'将来負担比率（分子）の構造'!M$46</f>
        <v>111</v>
      </c>
      <c r="O61" s="135"/>
      <c r="P61" s="135"/>
    </row>
    <row r="62" spans="1:16" x14ac:dyDescent="0.15">
      <c r="A62" s="135" t="s">
        <v>29</v>
      </c>
      <c r="B62" s="135">
        <f>'将来負担比率（分子）の構造'!I$45</f>
        <v>14619</v>
      </c>
      <c r="C62" s="135"/>
      <c r="D62" s="135"/>
      <c r="E62" s="135">
        <f>'将来負担比率（分子）の構造'!J$45</f>
        <v>14208</v>
      </c>
      <c r="F62" s="135"/>
      <c r="G62" s="135"/>
      <c r="H62" s="135">
        <f>'将来負担比率（分子）の構造'!K$45</f>
        <v>13061</v>
      </c>
      <c r="I62" s="135"/>
      <c r="J62" s="135"/>
      <c r="K62" s="135">
        <f>'将来負担比率（分子）の構造'!L$45</f>
        <v>12963</v>
      </c>
      <c r="L62" s="135"/>
      <c r="M62" s="135"/>
      <c r="N62" s="135">
        <f>'将来負担比率（分子）の構造'!M$45</f>
        <v>12311</v>
      </c>
      <c r="O62" s="135"/>
      <c r="P62" s="135"/>
    </row>
    <row r="63" spans="1:16" x14ac:dyDescent="0.15">
      <c r="A63" s="135" t="s">
        <v>28</v>
      </c>
      <c r="B63" s="135">
        <f>'将来負担比率（分子）の構造'!I$44</f>
        <v>1175</v>
      </c>
      <c r="C63" s="135"/>
      <c r="D63" s="135"/>
      <c r="E63" s="135">
        <f>'将来負担比率（分子）の構造'!J$44</f>
        <v>1061</v>
      </c>
      <c r="F63" s="135"/>
      <c r="G63" s="135"/>
      <c r="H63" s="135">
        <f>'将来負担比率（分子）の構造'!K$44</f>
        <v>1073</v>
      </c>
      <c r="I63" s="135"/>
      <c r="J63" s="135"/>
      <c r="K63" s="135">
        <f>'将来負担比率（分子）の構造'!L$44</f>
        <v>574</v>
      </c>
      <c r="L63" s="135"/>
      <c r="M63" s="135"/>
      <c r="N63" s="135">
        <f>'将来負担比率（分子）の構造'!M$44</f>
        <v>659</v>
      </c>
      <c r="O63" s="135"/>
      <c r="P63" s="135"/>
    </row>
    <row r="64" spans="1:16" x14ac:dyDescent="0.15">
      <c r="A64" s="135" t="s">
        <v>27</v>
      </c>
      <c r="B64" s="135">
        <f>'将来負担比率（分子）の構造'!I$43</f>
        <v>27650</v>
      </c>
      <c r="C64" s="135"/>
      <c r="D64" s="135"/>
      <c r="E64" s="135">
        <f>'将来負担比率（分子）の構造'!J$43</f>
        <v>27692</v>
      </c>
      <c r="F64" s="135"/>
      <c r="G64" s="135"/>
      <c r="H64" s="135">
        <f>'将来負担比率（分子）の構造'!K$43</f>
        <v>26142</v>
      </c>
      <c r="I64" s="135"/>
      <c r="J64" s="135"/>
      <c r="K64" s="135">
        <f>'将来負担比率（分子）の構造'!L$43</f>
        <v>25343</v>
      </c>
      <c r="L64" s="135"/>
      <c r="M64" s="135"/>
      <c r="N64" s="135">
        <f>'将来負担比率（分子）の構造'!M$43</f>
        <v>24431</v>
      </c>
      <c r="O64" s="135"/>
      <c r="P64" s="135"/>
    </row>
    <row r="65" spans="1:16" x14ac:dyDescent="0.15">
      <c r="A65" s="135" t="s">
        <v>26</v>
      </c>
      <c r="B65" s="135">
        <f>'将来負担比率（分子）の構造'!I$42</f>
        <v>3488</v>
      </c>
      <c r="C65" s="135"/>
      <c r="D65" s="135"/>
      <c r="E65" s="135">
        <f>'将来負担比率（分子）の構造'!J$42</f>
        <v>3626</v>
      </c>
      <c r="F65" s="135"/>
      <c r="G65" s="135"/>
      <c r="H65" s="135">
        <f>'将来負担比率（分子）の構造'!K$42</f>
        <v>3498</v>
      </c>
      <c r="I65" s="135"/>
      <c r="J65" s="135"/>
      <c r="K65" s="135">
        <f>'将来負担比率（分子）の構造'!L$42</f>
        <v>3391</v>
      </c>
      <c r="L65" s="135"/>
      <c r="M65" s="135"/>
      <c r="N65" s="135">
        <f>'将来負担比率（分子）の構造'!M$42</f>
        <v>3296</v>
      </c>
      <c r="O65" s="135"/>
      <c r="P65" s="135"/>
    </row>
    <row r="66" spans="1:16" x14ac:dyDescent="0.15">
      <c r="A66" s="135" t="s">
        <v>25</v>
      </c>
      <c r="B66" s="135">
        <f>'将来負担比率（分子）の構造'!I$41</f>
        <v>62594</v>
      </c>
      <c r="C66" s="135"/>
      <c r="D66" s="135"/>
      <c r="E66" s="135">
        <f>'将来負担比率（分子）の構造'!J$41</f>
        <v>69153</v>
      </c>
      <c r="F66" s="135"/>
      <c r="G66" s="135"/>
      <c r="H66" s="135">
        <f>'将来負担比率（分子）の構造'!K$41</f>
        <v>74544</v>
      </c>
      <c r="I66" s="135"/>
      <c r="J66" s="135"/>
      <c r="K66" s="135">
        <f>'将来負担比率（分子）の構造'!L$41</f>
        <v>79555</v>
      </c>
      <c r="L66" s="135"/>
      <c r="M66" s="135"/>
      <c r="N66" s="135">
        <f>'将来負担比率（分子）の構造'!M$41</f>
        <v>82815</v>
      </c>
      <c r="O66" s="135"/>
      <c r="P66" s="135"/>
    </row>
    <row r="67" spans="1:16" x14ac:dyDescent="0.15">
      <c r="A67" s="135" t="s">
        <v>63</v>
      </c>
      <c r="B67" s="135" t="e">
        <f>NA()</f>
        <v>#N/A</v>
      </c>
      <c r="C67" s="135">
        <f>IF(ISNUMBER('将来負担比率（分子）の構造'!I$52), IF('将来負担比率（分子）の構造'!I$52 &lt; 0, 0, '将来負担比率（分子）の構造'!I$52), NA())</f>
        <v>35043</v>
      </c>
      <c r="D67" s="135" t="e">
        <f>NA()</f>
        <v>#N/A</v>
      </c>
      <c r="E67" s="135" t="e">
        <f>NA()</f>
        <v>#N/A</v>
      </c>
      <c r="F67" s="135">
        <f>IF(ISNUMBER('将来負担比率（分子）の構造'!J$52), IF('将来負担比率（分子）の構造'!J$52 &lt; 0, 0, '将来負担比率（分子）の構造'!J$52), NA())</f>
        <v>33346</v>
      </c>
      <c r="G67" s="135" t="e">
        <f>NA()</f>
        <v>#N/A</v>
      </c>
      <c r="H67" s="135" t="e">
        <f>NA()</f>
        <v>#N/A</v>
      </c>
      <c r="I67" s="135">
        <f>IF(ISNUMBER('将来負担比率（分子）の構造'!K$52), IF('将来負担比率（分子）の構造'!K$52 &lt; 0, 0, '将来負担比率（分子）の構造'!K$52), NA())</f>
        <v>29137</v>
      </c>
      <c r="J67" s="135" t="e">
        <f>NA()</f>
        <v>#N/A</v>
      </c>
      <c r="K67" s="135" t="e">
        <f>NA()</f>
        <v>#N/A</v>
      </c>
      <c r="L67" s="135">
        <f>IF(ISNUMBER('将来負担比率（分子）の構造'!L$52), IF('将来負担比率（分子）の構造'!L$52 &lt; 0, 0, '将来負担比率（分子）の構造'!L$52), NA())</f>
        <v>27647</v>
      </c>
      <c r="M67" s="135" t="e">
        <f>NA()</f>
        <v>#N/A</v>
      </c>
      <c r="N67" s="135" t="e">
        <f>NA()</f>
        <v>#N/A</v>
      </c>
      <c r="O67" s="135">
        <f>IF(ISNUMBER('将来負担比率（分子）の構造'!M$52), IF('将来負担比率（分子）の構造'!M$52 &lt; 0, 0, '将来負担比率（分子）の構造'!M$52), NA())</f>
        <v>26133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2015-05-08T02:02:17Z</cp:lastPrinted>
  <dcterms:created xsi:type="dcterms:W3CDTF">2015-02-17T07:30:39Z</dcterms:created>
  <dcterms:modified xsi:type="dcterms:W3CDTF">2015-05-08T02:09:33Z</dcterms:modified>
  <cp:category/>
</cp:coreProperties>
</file>