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C39" i="9"/>
  <c r="BW38" i="9"/>
  <c r="BE38" i="9"/>
  <c r="AM38" i="9"/>
  <c r="C38" i="9"/>
  <c r="BW37" i="9"/>
  <c r="BE37" i="9"/>
  <c r="AM37" i="9"/>
  <c r="C37" i="9"/>
  <c r="CO36" i="9"/>
  <c r="CO37" i="9" s="1"/>
  <c r="CO38" i="9" s="1"/>
  <c r="CO39" i="9" s="1"/>
  <c r="CO40" i="9" s="1"/>
  <c r="BW36" i="9"/>
  <c r="C36" i="9"/>
  <c r="CO35" i="9"/>
  <c r="BW35" i="9"/>
  <c r="C35" i="9"/>
  <c r="CO34" i="9"/>
  <c r="BW34" i="9"/>
  <c r="U34" i="9"/>
  <c r="C34" i="9"/>
  <c r="U35" i="9" l="1"/>
  <c r="U36" i="9" s="1"/>
  <c r="U37" i="9" s="1"/>
  <c r="U38" i="9" s="1"/>
  <c r="U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<sst xmlns="http://schemas.openxmlformats.org/spreadsheetml/2006/main" count="1049" uniqueCount="549">
  <si>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</si>
  <si>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</si>
  <si>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</si>
  <si>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</si>
  <si>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</si>
  <si>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</si>
  <si>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</si>
  <si>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</si>
  <si>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</si>
  <si>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</si>
  <si>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</si>
  <si>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</si>
  <si>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</si>
  <si>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</si>
  <si>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</si>
  <si>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</si>
  <si>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</si>
  <si>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</si>
  <si>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</si>
  <si>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</si>
  <si>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</si>
  <si>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</si>
  <si>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</si>
  <si>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</si>
  <si>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</si>
  <si>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</si>
  <si>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</si>
  <si>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</si>
  <si>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</si>
  <si>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</si>
  <si>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</si>
  <si>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</si>
  <si>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</si>
  <si>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</si>
  <si>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</si>
  <si>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</si>
  <si>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</si>
  <si>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</si>
  <si>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</si>
  <si>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</si>
  <si>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</si>
  <si>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</si>
  <si>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</si>
  <si>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</si>
  <si>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</si>
  <si>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</si>
  <si>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</si>
  <si>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</si>
  <si>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</si>
  <si>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</si>
  <si>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</si>
  <si>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</si>
  <si>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</si>
  <si>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</si>
  <si>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</si>
  <si>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</si>
  <si>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</si>
  <si>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</si>
  <si>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</si>
  <si>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</si>
  <si>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</si>
  <si>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</si>
  <si>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</si>
  <si>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</si>
  <si>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</si>
  <si>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</si>
  <si>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</si>
  <si>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</si>
  <si>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</si>
  <si>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</si>
  <si>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</si>
  <si>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</si>
  <si>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</si>
  <si>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</si>
  <si>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</si>
  <si>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</si>
  <si>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</si>
  <si>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</si>
  <si>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</si>
  <si>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</si>
  <si>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</si>
  <si>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</si>
  <si>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</si>
  <si>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</si>
  <si>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</si>
  <si>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</si>
  <si>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</si>
  <si>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</si>
  <si>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</si>
  <si>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</si>
  <si>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</si>
  <si>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</si>
  <si>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</si>
  <si>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</si>
  <si>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</si>
  <si>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</si>
  <si>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</si>
  <si>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</si>
  <si>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</si>
  <si>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</si>
  <si>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</si>
  <si>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</si>
  <si>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</si>
  <si>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</si>
  <si>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</si>
  <si>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</si>
  <si>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</si>
  <si>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</si>
  <si>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</si>
  <si>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</si>
  <si>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</si>
  <si>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</si>
  <si>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</si>
  <si>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</si>
  <si>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</si>
  <si>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</si>
  <si>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</si>
  <si>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</si>
  <si>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</si>
  <si>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</si>
  <si>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</si>
  <si>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</si>
  <si>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</si>
  <si>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</si>
  <si>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</si>
  <si>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</si>
  <si>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</si>
  <si>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</si>
  <si>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</si>
  <si>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</si>
  <si>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</si>
  <si>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</si>
  <si>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</si>
  <si>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</si>
  <si>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</si>
  <si>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</si>
  <si>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</si>
  <si>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</si>
  <si>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</si>
  <si>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</si>
  <si>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</si>
  <si>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</si>
  <si>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</si>
  <si>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</si>
  <si>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</si>
  <si>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</si>
  <si>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</si>
  <si>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</si>
  <si>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</si>
  <si>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</si>
  <si>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</si>
  <si>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</si>
  <si>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</si>
  <si>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</si>
  <si>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</si>
  <si>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</si>
  <si>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</si>
  <si>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</si>
  <si>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</si>
  <si>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</si>
  <si>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</si>
  <si>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</si>
  <si>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</si>
  <si>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</si>
  <si>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</si>
  <si>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</si>
  <si>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</si>
  <si>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</si>
  <si>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</si>
  <si>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</si>
  <si>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</si>
  <si>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</si>
  <si>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</si>
  <si>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</si>
  <si>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</si>
  <si>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</si>
  <si>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</si>
  <si>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</si>
  <si>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</si>
  <si>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</si>
  <si>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</si>
  <si>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</si>
  <si>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</si>
  <si>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</si>
  <si>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</si>
  <si>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</si>
  <si>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</si>
  <si>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</si>
  <si>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</si>
  <si>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</si>
  <si>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</si>
  <si>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</si>
  <si>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</si>
  <si>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</si>
  <si>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</si>
  <si>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</si>
  <si>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</si>
  <si>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</si>
  <si>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</si>
  <si>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</si>
  <si>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</si>
  <si>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</si>
  <si>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</si>
  <si>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</si>
  <si>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</si>
  <si>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</si>
  <si>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</si>
  <si>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</si>
  <si>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</si>
  <si>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</si>
  <si>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</si>
  <si>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</si>
  <si>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</si>
  <si>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</si>
  <si>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</si>
  <si>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</si>
  <si>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</si>
  <si>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</si>
  <si>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</si>
  <si>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</si>
  <si>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</si>
  <si>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</si>
  <si>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</si>
  <si>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</si>
  <si>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</si>
  <si>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</si>
  <si>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</si>
  <si>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</si>
  <si>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</si>
  <si>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</si>
  <si>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</si>
  <si>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</si>
  <si>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</si>
  <si>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</si>
  <si>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</si>
  <si>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</si>
  <si>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</si>
  <si>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</si>
  <si>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</si>
  <si>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</si>
  <si>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</si>
  <si>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</si>
  <si>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</si>
  <si>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</si>
  <si>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</si>
  <si>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</si>
  <si>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</si>
  <si>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</si>
  <si>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</si>
  <si>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</si>
  <si>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</si>
  <si>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</si>
  <si>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</si>
  <si>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</si>
  <si>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</si>
  <si>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</si>
  <si>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</si>
  <si>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</si>
  <si>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</si>
  <si>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</si>
  <si>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</si>
  <si>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</si>
  <si>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</si>
  <si>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</si>
  <si>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</si>
  <si>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</si>
  <si>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</si>
  <si>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</si>
  <si>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</si>
  <si>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</si>
  <si>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</si>
  <si>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</si>
  <si>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</si>
  <si>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</si>
  <si>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</si>
  <si>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</si>
  <si>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</si>
  <si>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</si>
  <si>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</si>
  <si>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</si>
  <si>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</si>
  <si>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</si>
  <si>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</si>
  <si>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</si>
  <si>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</si>
  <si>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</si>
  <si>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</si>
  <si>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</si>
  <si>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</si>
  <si>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</si>
  <si>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</si>
  <si>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</si>
  <si>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</si>
  <si>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</si>
  <si>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</si>
  <si>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</si>
  <si>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</si>
  <si>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</si>
  <si>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</si>
  <si>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</si>
  <si>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</si>
  <si>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</si>
  <si>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</si>
  <si>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</si>
  <si>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</si>
  <si>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</si>
  <si>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</si>
  <si>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</si>
  <si>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</si>
  <si>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</si>
  <si>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</si>
  <si>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</si>
  <si>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</si>
  <si>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</si>
  <si>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</si>
  <si>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</si>
  <si>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</si>
  <si>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</si>
  <si>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</si>
  <si>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</si>
  <si>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</si>
  <si>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</si>
  <si>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</si>
  <si>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</si>
  <si>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</si>
  <si>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</si>
  <si>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</si>
  <si>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</si>
  <si>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</si>
  <si>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</si>
  <si>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</si>
  <si>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</si>
  <si>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</si>
  <si>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</si>
  <si>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</si>
  <si>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</si>
  <si>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</si>
  <si>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</si>
  <si>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</si>
  <si>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</si>
  <si>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</si>
  <si>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</si>
  <si>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</si>
  <si>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</si>
  <si>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</si>
  <si>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</si>
  <si>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</si>
  <si>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</si>
  <si>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</si>
  <si>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</si>
  <si>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</si>
  <si>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</si>
  <si>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</si>
  <si>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</si>
  <si>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</si>
  <si>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</si>
  <si>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</si>
  <si>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</si>
  <si>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</si>
  <si>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</si>
  <si>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</si>
  <si>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</si>
  <si>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</si>
  <si>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</si>
  <si>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</si>
  <si>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</si>
  <si>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</si>
  <si>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</si>
  <si>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</si>
  <si>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</si>
  <si>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</si>
  <si>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</si>
  <si>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</si>
  <si>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</si>
  <si>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</si>
  <si>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</si>
  <si>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</si>
  <si>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</si>
  <si>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</si>
  <si>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</si>
  <si>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</si>
  <si>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</si>
  <si>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</si>
  <si>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</si>
  <si>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工業用水道事業会計</t>
    <phoneticPr fontId="5"/>
  </si>
  <si>
    <t>公共下水道事業会計</t>
    <phoneticPr fontId="5"/>
  </si>
  <si>
    <t>青果市場事業特別会計</t>
    <phoneticPr fontId="5"/>
  </si>
  <si>
    <t>と場事業特別会計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</si>
  <si>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</si>
  <si>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</si>
  <si>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</si>
  <si>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</si>
  <si>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</si>
  <si>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</si>
  <si>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</si>
  <si>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</si>
  <si>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</si>
  <si>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</si>
  <si>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</si>
  <si>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</si>
  <si>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</si>
  <si>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</si>
  <si>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</si>
  <si>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</si>
  <si>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</si>
  <si>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</si>
  <si>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</si>
  <si>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</si>
  <si>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</si>
  <si>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</si>
  <si>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</si>
  <si>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</si>
  <si>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</si>
  <si>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</si>
  <si>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</si>
  <si>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</si>
  <si>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</si>
  <si>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</si>
  <si>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</si>
  <si>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</si>
  <si>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</si>
  <si>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</si>
  <si>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</si>
  <si>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</si>
  <si>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</si>
  <si>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</si>
  <si>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</si>
  <si>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</si>
  <si>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</si>
  <si>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</si>
  <si>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</si>
  <si>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</si>
  <si>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</si>
  <si>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</si>
  <si>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</si>
  <si>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</si>
  <si>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</si>
  <si>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</si>
  <si>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</si>
  <si>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</si>
  <si>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</si>
  <si>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</si>
  <si>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</si>
  <si>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</si>
  <si>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</si>
  <si>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</si>
  <si>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</si>
  <si>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</si>
  <si>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</si>
  <si>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</si>
  <si>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</si>
  <si>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</si>
  <si>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</si>
  <si>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</si>
  <si>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</si>
  <si>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</si>
  <si>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</si>
  <si>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</si>
  <si>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</si>
  <si>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</si>
  <si>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</si>
  <si>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</si>
  <si>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</si>
  <si>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</si>
  <si>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</si>
  <si>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</si>
  <si>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</si>
  <si>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</si>
  <si>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</si>
  <si>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</si>
  <si>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</si>
  <si>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</si>
  <si>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</si>
  <si>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</si>
  <si>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</si>
  <si>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</si>
  <si>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</si>
  <si>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</si>
  <si>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</si>
  <si>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</si>
  <si>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</si>
  <si>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</si>
  <si>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</si>
  <si>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</si>
  <si>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</si>
  <si>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</si>
  <si>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</si>
  <si>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</si>
  <si>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</si>
  <si>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</si>
  <si>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</si>
  <si>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</si>
  <si>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</si>
  <si>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</si>
  <si>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</si>
  <si>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</si>
  <si>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</si>
  <si>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</si>
  <si>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</si>
  <si>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</si>
  <si>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</si>
  <si>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</si>
  <si>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</si>
  <si>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</si>
  <si>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</si>
  <si>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</si>
  <si>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</si>
  <si>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</si>
  <si>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</si>
  <si>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</si>
  <si>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</si>
  <si>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</si>
  <si>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</si>
  <si>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</si>
  <si>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</si>
  <si>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</si>
  <si>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</si>
  <si>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</si>
  <si>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</si>
  <si>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</si>
  <si>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</si>
  <si>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1.16</t>
  </si>
  <si>
    <t>▲ 0.50</t>
  </si>
  <si>
    <t>水道事業会計</t>
  </si>
  <si>
    <t>一般会計</t>
  </si>
  <si>
    <t>国民健康保険事業特別会計</t>
  </si>
  <si>
    <t>工業用水道事業会計</t>
  </si>
  <si>
    <t>公共下水道事業会計</t>
  </si>
  <si>
    <t>競輪事業特別会計</t>
  </si>
  <si>
    <t>介護保険事業特別会計</t>
  </si>
  <si>
    <t>後期高齢者医療事業特別会計</t>
  </si>
  <si>
    <t>その他会計（赤字）</t>
  </si>
  <si>
    <t>▲ 0.83</t>
  </si>
  <si>
    <t>その他会計（黒字）</t>
  </si>
  <si>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</si>
  <si>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</si>
  <si>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</si>
  <si>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</si>
  <si>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防府市農業公社</t>
    <rPh sb="0" eb="2">
      <t>ホウフ</t>
    </rPh>
    <rPh sb="2" eb="3">
      <t>シ</t>
    </rPh>
    <rPh sb="3" eb="5">
      <t>ノウギョウ</t>
    </rPh>
    <rPh sb="5" eb="7">
      <t>コウシャ</t>
    </rPh>
    <phoneticPr fontId="2"/>
  </si>
  <si>
    <t>防府市文化振興財団</t>
    <rPh sb="0" eb="2">
      <t>ホウフ</t>
    </rPh>
    <rPh sb="2" eb="3">
      <t>シ</t>
    </rPh>
    <rPh sb="3" eb="5">
      <t>ブンカ</t>
    </rPh>
    <rPh sb="5" eb="7">
      <t>シンコウ</t>
    </rPh>
    <rPh sb="7" eb="9">
      <t>ザイダン</t>
    </rPh>
    <phoneticPr fontId="2"/>
  </si>
  <si>
    <t>山口・防府地域工芸・地場産業振興センター</t>
    <rPh sb="0" eb="2">
      <t>ヤマグチ</t>
    </rPh>
    <rPh sb="3" eb="5">
      <t>ホウフ</t>
    </rPh>
    <rPh sb="5" eb="7">
      <t>チイキ</t>
    </rPh>
    <rPh sb="7" eb="9">
      <t>コウゲイ</t>
    </rPh>
    <rPh sb="10" eb="12">
      <t>ジバ</t>
    </rPh>
    <rPh sb="12" eb="14">
      <t>サンギョウ</t>
    </rPh>
    <rPh sb="14" eb="16">
      <t>シンコウ</t>
    </rPh>
    <phoneticPr fontId="2"/>
  </si>
  <si>
    <t>野島海運</t>
    <rPh sb="0" eb="1">
      <t>ノ</t>
    </rPh>
    <rPh sb="1" eb="2">
      <t>シマ</t>
    </rPh>
    <rPh sb="2" eb="4">
      <t>カイウン</t>
    </rPh>
    <phoneticPr fontId="2"/>
  </si>
  <si>
    <t>防府市土地開発公社</t>
    <rPh sb="0" eb="2">
      <t>ホウフ</t>
    </rPh>
    <rPh sb="2" eb="3">
      <t>シ</t>
    </rPh>
    <rPh sb="3" eb="5">
      <t>トチ</t>
    </rPh>
    <rPh sb="5" eb="7">
      <t>カイハツ</t>
    </rPh>
    <rPh sb="7" eb="9">
      <t>コウシャ</t>
    </rPh>
    <phoneticPr fontId="2"/>
  </si>
  <si>
    <t>防府地域振興</t>
    <rPh sb="0" eb="2">
      <t>ホウフ</t>
    </rPh>
    <rPh sb="2" eb="4">
      <t>チイキ</t>
    </rPh>
    <rPh sb="4" eb="6">
      <t>シンコウ</t>
    </rPh>
    <phoneticPr fontId="2"/>
  </si>
  <si>
    <t>防府水道センター</t>
    <rPh sb="0" eb="2">
      <t>ホウフ</t>
    </rPh>
    <rPh sb="2" eb="4">
      <t>スイドウ</t>
    </rPh>
    <phoneticPr fontId="2"/>
  </si>
  <si>
    <t>－</t>
  </si>
  <si>
    <t>○</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</si>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</sst>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36326</c:v>
                </c:pt>
                <c:pt idx="1">
                  <c:v>27026</c:v>
                </c:pt>
                <c:pt idx="2">
                  <c:v>78639</c:v>
                </c:pt>
                <c:pt idx="3">
                  <c:v>57580</c:v>
                </c:pt>
                <c:pt idx="4">
                  <c:v>32633</c:v>
                </c:pt>
              </c:numCache>
            </c:numRef>
          </c:val>
          <c:smooth val="0"/>
        </c:ser>
        <c:dLbls>
          <c:showLegendKey val="0"/>
          <c:showVal val="0"/>
          <c:showCatName val="0"/>
          <c:showSerName val="0"/>
          <c:showPercent val="0"/>
          <c:showBubbleSize val="0"/>
        </c:dLbls>
        <c:marker val="1"/>
        <c:smooth val="0"/>
        <c:axId val="92934528"/>
        <c:axId val="92936448"/>
      </c:lineChart>
      <c:catAx>
        <c:axId val="92934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6448"/>
        <c:crosses val="autoZero"/>
        <c:auto val="1"/>
        <c:lblAlgn val="ctr"/>
        <c:lblOffset val="100"/>
        <c:tickLblSkip val="1"/>
        <c:tickMarkSkip val="1"/>
        <c:noMultiLvlLbl val="0"/>
      </c:catAx>
      <c:valAx>
        <c:axId val="9293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8.15</c:v>
                </c:pt>
                <c:pt idx="1">
                  <c:v>6.95</c:v>
                </c:pt>
                <c:pt idx="2">
                  <c:v>4.67</c:v>
                </c:pt>
                <c:pt idx="3">
                  <c:v>7.1</c:v>
                </c:pt>
                <c:pt idx="4">
                  <c:v>6.61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15.86</c:v>
                </c:pt>
                <c:pt idx="1">
                  <c:v>20.28</c:v>
                </c:pt>
                <c:pt idx="2">
                  <c:v>22.91</c:v>
                </c:pt>
                <c:pt idx="3">
                  <c:v>24.29</c:v>
                </c:pt>
                <c:pt idx="4">
                  <c:v>24.18</c:v>
                </c:pt>
              </c:numCache>
            </c:numRef>
          </c:val>
        </c:ser>
        <c:dLbls>
          <c:showLegendKey val="0"/>
          <c:showVal val="0"/>
          <c:showCatName val="0"/>
          <c:showSerName val="0"/>
          <c:showPercent val="0"/>
          <c:showBubbleSize val="0"/>
        </c:dLbls>
        <c:gapWidth val="250"/>
        <c:overlap val="100"/>
        <c:axId val="107004672"/>
        <c:axId val="10700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4.68</c:v>
                </c:pt>
                <c:pt idx="1">
                  <c:v>-1.1599999999999999</c:v>
                </c:pt>
                <c:pt idx="2">
                  <c:v>0.49</c:v>
                </c:pt>
                <c:pt idx="3">
                  <c:v>4.05</c:v>
                </c:pt>
                <c:pt idx="4">
                  <c:v>-0.5</c:v>
                </c:pt>
              </c:numCache>
            </c:numRef>
          </c:val>
          <c:smooth val="0"/>
        </c:ser>
        <c:dLbls>
          <c:showLegendKey val="0"/>
          <c:showVal val="0"/>
          <c:showCatName val="0"/>
          <c:showSerName val="0"/>
          <c:showPercent val="0"/>
          <c:showBubbleSize val="0"/>
        </c:dLbls>
        <c:marker val="1"/>
        <c:smooth val="0"/>
        <c:axId val="107004672"/>
        <c:axId val="107006592"/>
      </c:lineChart>
      <c:catAx>
        <c:axId val="1070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006592"/>
        <c:crosses val="autoZero"/>
        <c:auto val="1"/>
        <c:lblAlgn val="ctr"/>
        <c:lblOffset val="100"/>
        <c:tickLblSkip val="1"/>
        <c:tickMarkSkip val="1"/>
        <c:noMultiLvlLbl val="0"/>
      </c:catAx>
      <c:valAx>
        <c:axId val="10700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c:v>
                </c:pt>
                <c:pt idx="4">
                  <c:v>#N/A</c:v>
                </c:pt>
                <c:pt idx="5">
                  <c:v>0.11</c:v>
                </c:pt>
                <c:pt idx="6">
                  <c:v>#N/A</c:v>
                </c:pt>
                <c:pt idx="7">
                  <c:v>0.15</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0.83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0.13</c:v>
                </c:pt>
                <c:pt idx="4">
                  <c:v>#N/A</c:v>
                </c:pt>
                <c:pt idx="5">
                  <c:v>0.16</c:v>
                </c:pt>
                <c:pt idx="6">
                  <c:v>#N/A</c:v>
                </c:pt>
                <c:pt idx="7">
                  <c:v>0.15</c:v>
                </c:pt>
                <c:pt idx="8">
                  <c:v>#N/A</c:v>
                </c:pt>
                <c:pt idx="9">
                  <c:v>0.17</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0.23</c:v>
                </c:pt>
                <c:pt idx="2">
                  <c:v>#N/A</c:v>
                </c:pt>
                <c:pt idx="3">
                  <c:v>0.32</c:v>
                </c:pt>
                <c:pt idx="4">
                  <c:v>#N/A</c:v>
                </c:pt>
                <c:pt idx="5">
                  <c:v>0.84</c:v>
                </c:pt>
                <c:pt idx="6">
                  <c:v>#N/A</c:v>
                </c:pt>
                <c:pt idx="7">
                  <c:v>0.69</c:v>
                </c:pt>
                <c:pt idx="8">
                  <c:v>#N/A</c:v>
                </c:pt>
                <c:pt idx="9">
                  <c:v>0.62</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1.48</c:v>
                </c:pt>
                <c:pt idx="2">
                  <c:v>#N/A</c:v>
                </c:pt>
                <c:pt idx="3">
                  <c:v>1.62</c:v>
                </c:pt>
                <c:pt idx="4">
                  <c:v>#N/A</c:v>
                </c:pt>
                <c:pt idx="5">
                  <c:v>1.26</c:v>
                </c:pt>
                <c:pt idx="6">
                  <c:v>#N/A</c:v>
                </c:pt>
                <c:pt idx="7">
                  <c:v>1.53</c:v>
                </c:pt>
                <c:pt idx="8">
                  <c:v>#N/A</c:v>
                </c:pt>
                <c:pt idx="9">
                  <c:v>1.85</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1.99</c:v>
                </c:pt>
                <c:pt idx="2">
                  <c:v>#N/A</c:v>
                </c:pt>
                <c:pt idx="3">
                  <c:v>1.01</c:v>
                </c:pt>
                <c:pt idx="4">
                  <c:v>#N/A</c:v>
                </c:pt>
                <c:pt idx="5">
                  <c:v>1.35</c:v>
                </c:pt>
                <c:pt idx="6">
                  <c:v>#N/A</c:v>
                </c:pt>
                <c:pt idx="7">
                  <c:v>1.48</c:v>
                </c:pt>
                <c:pt idx="8">
                  <c:v>#N/A</c:v>
                </c:pt>
                <c:pt idx="9">
                  <c:v>2.06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2.0099999999999998</c:v>
                </c:pt>
                <c:pt idx="2">
                  <c:v>#N/A</c:v>
                </c:pt>
                <c:pt idx="3">
                  <c:v>2.2599999999999998</c:v>
                </c:pt>
                <c:pt idx="4">
                  <c:v>#N/A</c:v>
                </c:pt>
                <c:pt idx="5">
                  <c:v>2.85</c:v>
                </c:pt>
                <c:pt idx="6">
                  <c:v>#N/A</c:v>
                </c:pt>
                <c:pt idx="7">
                  <c:v>3.07</c:v>
                </c:pt>
                <c:pt idx="8">
                  <c:v>#N/A</c:v>
                </c:pt>
                <c:pt idx="9">
                  <c:v>3.21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2.98</c:v>
                </c:pt>
                <c:pt idx="2">
                  <c:v>#N/A</c:v>
                </c:pt>
                <c:pt idx="3">
                  <c:v>3.2</c:v>
                </c:pt>
                <c:pt idx="4">
                  <c:v>#N/A</c:v>
                </c:pt>
                <c:pt idx="5">
                  <c:v>3.82</c:v>
                </c:pt>
                <c:pt idx="6">
                  <c:v>#N/A</c:v>
                </c:pt>
                <c:pt idx="7">
                  <c:v>4.7699999999999996</c:v>
                </c:pt>
                <c:pt idx="8">
                  <c:v>#N/A</c:v>
                </c:pt>
                <c:pt idx="9">
                  <c:v>4.8099999999999996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8.98</c:v>
                </c:pt>
                <c:pt idx="2">
                  <c:v>#N/A</c:v>
                </c:pt>
                <c:pt idx="3">
                  <c:v>6.95</c:v>
                </c:pt>
                <c:pt idx="4">
                  <c:v>#N/A</c:v>
                </c:pt>
                <c:pt idx="5">
                  <c:v>4.67</c:v>
                </c:pt>
                <c:pt idx="6">
                  <c:v>#N/A</c:v>
                </c:pt>
                <c:pt idx="7">
                  <c:v>7.09</c:v>
                </c:pt>
                <c:pt idx="8">
                  <c:v>#N/A</c:v>
                </c:pt>
                <c:pt idx="9">
                  <c:v>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8.8699999999999992</c:v>
                </c:pt>
                <c:pt idx="2">
                  <c:v>#N/A</c:v>
                </c:pt>
                <c:pt idx="3">
                  <c:v>8.8000000000000007</c:v>
                </c:pt>
                <c:pt idx="4">
                  <c:v>#N/A</c:v>
                </c:pt>
                <c:pt idx="5">
                  <c:v>9.5</c:v>
                </c:pt>
                <c:pt idx="6">
                  <c:v>#N/A</c:v>
                </c:pt>
                <c:pt idx="7">
                  <c:v>10.029999999999999</c:v>
                </c:pt>
                <c:pt idx="8">
                  <c:v>#N/A</c:v>
                </c:pt>
                <c:pt idx="9">
                  <c:v>10.76</c:v>
                </c:pt>
              </c:numCache>
            </c:numRef>
          </c:val>
        </c:ser>
        <c:dLbls>
          <c:showLegendKey val="0"/>
          <c:showVal val="0"/>
          <c:showCatName val="0"/>
          <c:showSerName val="0"/>
          <c:showPercent val="0"/>
          <c:showBubbleSize val="0"/>
        </c:dLbls>
        <c:gapWidth val="150"/>
        <c:overlap val="100"/>
        <c:axId val="108497536"/>
        <c:axId val="108519808"/>
      </c:barChart>
      <c:catAx>
        <c:axId val="1084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19808"/>
        <c:crosses val="autoZero"/>
        <c:auto val="1"/>
        <c:lblAlgn val="ctr"/>
        <c:lblOffset val="100"/>
        <c:tickLblSkip val="1"/>
        <c:tickMarkSkip val="1"/>
        <c:noMultiLvlLbl val="0"/>
      </c:catAx>
      <c:valAx>
        <c:axId val="1085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9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3909</c:v>
                </c:pt>
                <c:pt idx="5">
                  <c:v>3960</c:v>
                </c:pt>
                <c:pt idx="8">
                  <c:v>3902</c:v>
                </c:pt>
                <c:pt idx="11">
                  <c:v>4036</c:v>
                </c:pt>
                <c:pt idx="14">
                  <c:v>4137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131</c:v>
                </c:pt>
                <c:pt idx="3">
                  <c:v>67</c:v>
                </c:pt>
                <c:pt idx="6">
                  <c:v>71</c:v>
                </c:pt>
                <c:pt idx="9">
                  <c:v>29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877</c:v>
                </c:pt>
                <c:pt idx="3">
                  <c:v>933</c:v>
                </c:pt>
                <c:pt idx="6">
                  <c:v>913</c:v>
                </c:pt>
                <c:pt idx="9">
                  <c:v>921</c:v>
                </c:pt>
                <c:pt idx="12">
                  <c:v>925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3961</c:v>
                </c:pt>
                <c:pt idx="3">
                  <c:v>3694</c:v>
                </c:pt>
                <c:pt idx="6">
                  <c:v>3750</c:v>
                </c:pt>
                <c:pt idx="9">
                  <c:v>3847</c:v>
                </c:pt>
                <c:pt idx="12">
                  <c:v>3773</c:v>
                </c:pt>
              </c:numCache>
            </c:numRef>
          </c:val>
        </c:ser>
        <c:dLbls>
          <c:showLegendKey val="0"/>
          <c:showVal val="0"/>
          <c:showCatName val="0"/>
          <c:showSerName val="0"/>
          <c:showPercent val="0"/>
          <c:showBubbleSize val="0"/>
        </c:dLbls>
        <c:gapWidth val="100"/>
        <c:overlap val="100"/>
        <c:axId val="107928960"/>
        <c:axId val="10795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1061</c:v>
                </c:pt>
                <c:pt idx="2">
                  <c:v>#N/A</c:v>
                </c:pt>
                <c:pt idx="3">
                  <c:v>#N/A</c:v>
                </c:pt>
                <c:pt idx="4">
                  <c:v>734</c:v>
                </c:pt>
                <c:pt idx="5">
                  <c:v>#N/A</c:v>
                </c:pt>
                <c:pt idx="6">
                  <c:v>#N/A</c:v>
                </c:pt>
                <c:pt idx="7">
                  <c:v>832</c:v>
                </c:pt>
                <c:pt idx="8">
                  <c:v>#N/A</c:v>
                </c:pt>
                <c:pt idx="9">
                  <c:v>#N/A</c:v>
                </c:pt>
                <c:pt idx="10">
                  <c:v>761</c:v>
                </c:pt>
                <c:pt idx="11">
                  <c:v>#N/A</c:v>
                </c:pt>
                <c:pt idx="12">
                  <c:v>#N/A</c:v>
                </c:pt>
                <c:pt idx="13">
                  <c:v>569</c:v>
                </c:pt>
                <c:pt idx="14">
                  <c:v>#N/A</c:v>
                </c:pt>
              </c:numCache>
            </c:numRef>
          </c:val>
          <c:smooth val="0"/>
        </c:ser>
        <c:dLbls>
          <c:showLegendKey val="0"/>
          <c:showVal val="0"/>
          <c:showCatName val="0"/>
          <c:showSerName val="0"/>
          <c:showPercent val="0"/>
          <c:showBubbleSize val="0"/>
        </c:dLbls>
        <c:marker val="1"/>
        <c:smooth val="0"/>
        <c:axId val="107928960"/>
        <c:axId val="107951616"/>
      </c:lineChart>
      <c:catAx>
        <c:axId val="1079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51616"/>
        <c:crosses val="autoZero"/>
        <c:auto val="1"/>
        <c:lblAlgn val="ctr"/>
        <c:lblOffset val="100"/>
        <c:tickLblSkip val="1"/>
        <c:tickMarkSkip val="1"/>
        <c:noMultiLvlLbl val="0"/>
      </c:catAx>
      <c:valAx>
        <c:axId val="10795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32813</c:v>
                </c:pt>
                <c:pt idx="5">
                  <c:v>34481</c:v>
                </c:pt>
                <c:pt idx="8">
                  <c:v>36789</c:v>
                </c:pt>
                <c:pt idx="11">
                  <c:v>38331</c:v>
                </c:pt>
                <c:pt idx="14">
                  <c:v>38343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13377</c:v>
                </c:pt>
                <c:pt idx="5">
                  <c:v>13105</c:v>
                </c:pt>
                <c:pt idx="8">
                  <c:v>12908</c:v>
                </c:pt>
                <c:pt idx="11">
                  <c:v>12559</c:v>
                </c:pt>
                <c:pt idx="14">
                  <c:v>12185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8649</c:v>
                </c:pt>
                <c:pt idx="5">
                  <c:v>9307</c:v>
                </c:pt>
                <c:pt idx="8">
                  <c:v>9914</c:v>
                </c:pt>
                <c:pt idx="11">
                  <c:v>10691</c:v>
                </c:pt>
                <c:pt idx="14">
                  <c:v>10898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c:v>
                </c:pt>
                <c:pt idx="3">
                  <c:v>8</c:v>
                </c:pt>
                <c:pt idx="6">
                  <c:v>6</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7953</c:v>
                </c:pt>
                <c:pt idx="3">
                  <c:v>7597</c:v>
                </c:pt>
                <c:pt idx="6">
                  <c:v>7313</c:v>
                </c:pt>
                <c:pt idx="9">
                  <c:v>6762</c:v>
                </c:pt>
                <c:pt idx="12">
                  <c:v>6391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15999</c:v>
                </c:pt>
                <c:pt idx="3">
                  <c:v>14976</c:v>
                </c:pt>
                <c:pt idx="6">
                  <c:v>14340</c:v>
                </c:pt>
                <c:pt idx="9">
                  <c:v>14633</c:v>
                </c:pt>
                <c:pt idx="12">
                  <c:v>14733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975</c:v>
                </c:pt>
                <c:pt idx="3">
                  <c:v>849</c:v>
                </c:pt>
                <c:pt idx="6">
                  <c:v>381</c:v>
                </c:pt>
                <c:pt idx="9">
                  <c:v>330</c:v>
                </c:pt>
                <c:pt idx="12">
                  <c:v>329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35570</c:v>
                </c:pt>
                <c:pt idx="3">
                  <c:v>35277</c:v>
                </c:pt>
                <c:pt idx="6">
                  <c:v>38205</c:v>
                </c:pt>
                <c:pt idx="9">
                  <c:v>38703</c:v>
                </c:pt>
                <c:pt idx="12">
                  <c:v>38661</c:v>
                </c:pt>
              </c:numCache>
            </c:numRef>
          </c:val>
        </c:ser>
        <c:dLbls>
          <c:showLegendKey val="0"/>
          <c:showVal val="0"/>
          <c:showCatName val="0"/>
          <c:showSerName val="0"/>
          <c:showPercent val="0"/>
          <c:showBubbleSize val="0"/>
        </c:dLbls>
        <c:gapWidth val="100"/>
        <c:overlap val="100"/>
        <c:axId val="107988864"/>
        <c:axId val="10702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5668</c:v>
                </c:pt>
                <c:pt idx="2">
                  <c:v>#N/A</c:v>
                </c:pt>
                <c:pt idx="3">
                  <c:v>#N/A</c:v>
                </c:pt>
                <c:pt idx="4">
                  <c:v>1812</c:v>
                </c:pt>
                <c:pt idx="5">
                  <c:v>#N/A</c:v>
                </c:pt>
                <c:pt idx="6">
                  <c:v>#N/A</c:v>
                </c:pt>
                <c:pt idx="7">
                  <c:v>635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988864"/>
        <c:axId val="107024384"/>
      </c:lineChart>
      <c:catAx>
        <c:axId val="10798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24384"/>
        <c:crosses val="autoZero"/>
        <c:auto val="1"/>
        <c:lblAlgn val="ctr"/>
        <c:lblOffset val="100"/>
        <c:tickLblSkip val="1"/>
        <c:tickMarkSkip val="1"/>
        <c:noMultiLvlLbl val="0"/>
      </c:catAx>
      <c:valAx>
        <c:axId val="1070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8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118,110
117,305
189.37
40,299,186
37,960,007
1,489,543
22,547,553
38,661,192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配当割交付金や地方消費税交付金の増加などにより、基準財政需要額の増加以上に基準財政収入額も増加したため、単年度の財政力指数は</a:t>
          </a:r>
          <a:r>
            <a:rPr kumimoji="1" lang="en-US" altLang="ja-JP" sz="1300">
              <a:latin typeface="ＭＳ Ｐゴシック"/>
            </a:rPr>
            <a:t>0.01</a:t>
          </a:r>
          <a:r>
            <a:rPr kumimoji="1" lang="ja-JP" altLang="en-US" sz="1300">
              <a:latin typeface="ＭＳ Ｐゴシック"/>
            </a:rPr>
            <a:t>改善した。しかし、</a:t>
          </a:r>
          <a:r>
            <a:rPr kumimoji="1" lang="en-US" altLang="ja-JP" sz="1300">
              <a:latin typeface="ＭＳ Ｐゴシック"/>
            </a:rPr>
            <a:t>3</a:t>
          </a:r>
          <a:r>
            <a:rPr kumimoji="1" lang="ja-JP" altLang="en-US" sz="1300">
              <a:latin typeface="ＭＳ Ｐゴシック"/>
            </a:rPr>
            <a:t>ヵ年平均では前年同値となった。</a:t>
          </a:r>
          <a:endParaRPr kumimoji="1" lang="en-US" altLang="ja-JP" sz="1300">
            <a:latin typeface="ＭＳ Ｐゴシック"/>
          </a:endParaRPr>
        </a:p>
        <a:p>
          <a:r>
            <a:rPr kumimoji="1" lang="ja-JP" altLang="en-US" sz="1300">
              <a:latin typeface="ＭＳ Ｐゴシック"/>
            </a:rPr>
            <a:t>　類似団体平均との比較でも前年と同様</a:t>
          </a:r>
          <a:r>
            <a:rPr kumimoji="1" lang="en-US" altLang="ja-JP" sz="1300">
              <a:latin typeface="ＭＳ Ｐゴシック"/>
            </a:rPr>
            <a:t>0.06</a:t>
          </a:r>
          <a:r>
            <a:rPr kumimoji="1" lang="ja-JP" altLang="en-US" sz="1300">
              <a:latin typeface="ＭＳ Ｐゴシック"/>
            </a:rPr>
            <a:t>上回る結果となった。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127907</xdr:rowOff>
    </xdr:to>
    <xdr:cxnSp macro="">
      <xdr:nvCxnSpPr>
        <xdr:cNvPr id="75" name="直線コネクタ 74"/>
        <xdr:cNvCxnSpPr/>
      </xdr:nvCxnSpPr>
      <xdr:spPr>
        <a:xfrm>
          <a:off x="2336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76200</xdr:rowOff>
    </xdr:to>
    <xdr:cxnSp macro="">
      <xdr:nvCxnSpPr>
        <xdr:cNvPr id="78" name="直線コネクタ 77"/>
        <xdr:cNvCxnSpPr/>
      </xdr:nvCxnSpPr>
      <xdr:spPr>
        <a:xfrm>
          <a:off x="1447800" y="703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6" name="円/楕円 95"/>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7" name="テキスト ボックス 96"/>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経常一般財源については、地方交付税の減少以上に市税等が増加し全体で増加しているが、経常経費充当一般財源についても物件費や維持補修費、繰出金等の増加で、経常一般財源以上に増加しているため、</a:t>
          </a:r>
          <a:r>
            <a:rPr kumimoji="1" lang="en-US" altLang="ja-JP" sz="1300">
              <a:latin typeface="ＭＳ Ｐゴシック"/>
            </a:rPr>
            <a:t>0.7</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1.6</a:t>
          </a:r>
          <a:r>
            <a:rPr kumimoji="1" lang="ja-JP" altLang="en-US" sz="1300">
              <a:latin typeface="ＭＳ Ｐゴシック"/>
            </a:rPr>
            <a:t>高い数値となっているが、前年より差が縮まっている。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39624</xdr:rowOff>
    </xdr:to>
    <xdr:cxnSp macro="">
      <xdr:nvCxnSpPr>
        <xdr:cNvPr id="130" name="直線コネクタ 129"/>
        <xdr:cNvCxnSpPr/>
      </xdr:nvCxnSpPr>
      <xdr:spPr>
        <a:xfrm>
          <a:off x="4114800" y="1063574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92710</xdr:rowOff>
    </xdr:to>
    <xdr:cxnSp macro="">
      <xdr:nvCxnSpPr>
        <xdr:cNvPr id="133" name="直線コネクタ 132"/>
        <xdr:cNvCxnSpPr/>
      </xdr:nvCxnSpPr>
      <xdr:spPr>
        <a:xfrm flipV="1">
          <a:off x="3225800" y="106357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107188</xdr:rowOff>
    </xdr:to>
    <xdr:cxnSp macro="">
      <xdr:nvCxnSpPr>
        <xdr:cNvPr id="136" name="直線コネクタ 135"/>
        <xdr:cNvCxnSpPr/>
      </xdr:nvCxnSpPr>
      <xdr:spPr>
        <a:xfrm flipV="1">
          <a:off x="2336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157988</xdr:rowOff>
    </xdr:from>
    <xdr:to>
      <xdr:col>3</xdr:col>
      <xdr:colOff>279400</xdr:colOff>
      <xdr:row>62</xdr:row>
      <xdr:rowOff>107188</xdr:rowOff>
    </xdr:to>
    <xdr:cxnSp macro="">
      <xdr:nvCxnSpPr>
        <xdr:cNvPr id="139" name="直線コネクタ 138"/>
        <xdr:cNvCxnSpPr/>
      </xdr:nvCxnSpPr>
      <xdr:spPr>
        <a:xfrm>
          <a:off x="1447800" y="106164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3" name="円/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5" name="円/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7" name="円/楕円 156"/>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22115</xdr:rowOff>
    </xdr:from>
    <xdr:ext cx="762000" cy="259045"/>
    <xdr:sp macro="" textlink="">
      <xdr:nvSpPr>
        <xdr:cNvPr id="158" name="テキスト ボックス 15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物件費の増加や維持補修費の増加で前年に比べ、</a:t>
          </a:r>
          <a:r>
            <a:rPr kumimoji="1" lang="en-US" altLang="ja-JP" sz="1300">
              <a:latin typeface="ＭＳ Ｐゴシック"/>
            </a:rPr>
            <a:t>7,044</a:t>
          </a:r>
          <a:r>
            <a:rPr kumimoji="1" lang="ja-JP" altLang="en-US" sz="1300">
              <a:latin typeface="ＭＳ Ｐゴシック"/>
            </a:rPr>
            <a:t>円高くなった。</a:t>
          </a:r>
          <a:endParaRPr kumimoji="1" lang="en-US" altLang="ja-JP" sz="1300">
            <a:latin typeface="ＭＳ Ｐゴシック"/>
          </a:endParaRPr>
        </a:p>
        <a:p>
          <a:r>
            <a:rPr kumimoji="1" lang="ja-JP" altLang="en-US" sz="1300">
              <a:latin typeface="ＭＳ Ｐゴシック"/>
            </a:rPr>
            <a:t>　類似団体平均に比べて、</a:t>
          </a:r>
          <a:r>
            <a:rPr kumimoji="1" lang="en-US" altLang="ja-JP" sz="1300">
              <a:latin typeface="ＭＳ Ｐゴシック"/>
            </a:rPr>
            <a:t>9,729</a:t>
          </a:r>
          <a:r>
            <a:rPr kumimoji="1" lang="ja-JP" altLang="en-US" sz="1300">
              <a:latin typeface="ＭＳ Ｐゴシック"/>
            </a:rPr>
            <a:t>円低くなっており、引き続き、職員数の適正化や維持補修費等の計画的な執行により、歳出削減に努める。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60787</xdr:rowOff>
    </xdr:from>
    <xdr:to>
      <xdr:col>7</xdr:col>
      <xdr:colOff>152400</xdr:colOff>
      <xdr:row>84</xdr:row>
      <xdr:rowOff>10747</xdr:rowOff>
    </xdr:to>
    <xdr:cxnSp macro="">
      <xdr:nvCxnSpPr>
        <xdr:cNvPr id="195" name="直線コネクタ 194"/>
        <xdr:cNvCxnSpPr/>
      </xdr:nvCxnSpPr>
      <xdr:spPr>
        <a:xfrm>
          <a:off x="4114800" y="14291137"/>
          <a:ext cx="838200" cy="1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60787</xdr:rowOff>
    </xdr:from>
    <xdr:to>
      <xdr:col>6</xdr:col>
      <xdr:colOff>0</xdr:colOff>
      <xdr:row>83</xdr:row>
      <xdr:rowOff>99292</xdr:rowOff>
    </xdr:to>
    <xdr:cxnSp macro="">
      <xdr:nvCxnSpPr>
        <xdr:cNvPr id="198" name="直線コネクタ 197"/>
        <xdr:cNvCxnSpPr/>
      </xdr:nvCxnSpPr>
      <xdr:spPr>
        <a:xfrm flipV="1">
          <a:off x="3225800" y="14291137"/>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99292</xdr:rowOff>
    </xdr:from>
    <xdr:to>
      <xdr:col>4</xdr:col>
      <xdr:colOff>482600</xdr:colOff>
      <xdr:row>83</xdr:row>
      <xdr:rowOff>129972</xdr:rowOff>
    </xdr:to>
    <xdr:cxnSp macro="">
      <xdr:nvCxnSpPr>
        <xdr:cNvPr id="201" name="直線コネクタ 200"/>
        <xdr:cNvCxnSpPr/>
      </xdr:nvCxnSpPr>
      <xdr:spPr>
        <a:xfrm flipV="1">
          <a:off x="2336800" y="14329642"/>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129972</xdr:rowOff>
    </xdr:from>
    <xdr:to>
      <xdr:col>3</xdr:col>
      <xdr:colOff>279400</xdr:colOff>
      <xdr:row>84</xdr:row>
      <xdr:rowOff>3473</xdr:rowOff>
    </xdr:to>
    <xdr:cxnSp macro="">
      <xdr:nvCxnSpPr>
        <xdr:cNvPr id="204" name="直線コネクタ 203"/>
        <xdr:cNvCxnSpPr/>
      </xdr:nvCxnSpPr>
      <xdr:spPr>
        <a:xfrm flipV="1">
          <a:off x="1447800" y="14360322"/>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131397</xdr:rowOff>
    </xdr:from>
    <xdr:to>
      <xdr:col>7</xdr:col>
      <xdr:colOff>203200</xdr:colOff>
      <xdr:row>84</xdr:row>
      <xdr:rowOff>61547</xdr:rowOff>
    </xdr:to>
    <xdr:sp macro="" textlink="">
      <xdr:nvSpPr>
        <xdr:cNvPr id="214" name="円/楕円 213"/>
        <xdr:cNvSpPr/>
      </xdr:nvSpPr>
      <xdr:spPr>
        <a:xfrm>
          <a:off x="4902200" y="143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147924</xdr:rowOff>
    </xdr:from>
    <xdr:ext cx="762000" cy="259045"/>
    <xdr:sp macro="" textlink="">
      <xdr:nvSpPr>
        <xdr:cNvPr id="215" name="人件費・物件費等の状況該当値テキスト"/>
        <xdr:cNvSpPr txBox="1"/>
      </xdr:nvSpPr>
      <xdr:spPr>
        <a:xfrm>
          <a:off x="5041900" y="1420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9987</xdr:rowOff>
    </xdr:from>
    <xdr:to>
      <xdr:col>6</xdr:col>
      <xdr:colOff>50800</xdr:colOff>
      <xdr:row>83</xdr:row>
      <xdr:rowOff>111587</xdr:rowOff>
    </xdr:to>
    <xdr:sp macro="" textlink="">
      <xdr:nvSpPr>
        <xdr:cNvPr id="216" name="円/楕円 215"/>
        <xdr:cNvSpPr/>
      </xdr:nvSpPr>
      <xdr:spPr>
        <a:xfrm>
          <a:off x="4064000" y="142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121764</xdr:rowOff>
    </xdr:from>
    <xdr:ext cx="736600" cy="259045"/>
    <xdr:sp macro="" textlink="">
      <xdr:nvSpPr>
        <xdr:cNvPr id="217" name="テキスト ボックス 216"/>
        <xdr:cNvSpPr txBox="1"/>
      </xdr:nvSpPr>
      <xdr:spPr>
        <a:xfrm>
          <a:off x="3733800" y="1400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48492</xdr:rowOff>
    </xdr:from>
    <xdr:to>
      <xdr:col>4</xdr:col>
      <xdr:colOff>533400</xdr:colOff>
      <xdr:row>83</xdr:row>
      <xdr:rowOff>150092</xdr:rowOff>
    </xdr:to>
    <xdr:sp macro="" textlink="">
      <xdr:nvSpPr>
        <xdr:cNvPr id="218" name="円/楕円 217"/>
        <xdr:cNvSpPr/>
      </xdr:nvSpPr>
      <xdr:spPr>
        <a:xfrm>
          <a:off x="3175000" y="142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160269</xdr:rowOff>
    </xdr:from>
    <xdr:ext cx="762000" cy="259045"/>
    <xdr:sp macro="" textlink="">
      <xdr:nvSpPr>
        <xdr:cNvPr id="219" name="テキスト ボックス 218"/>
        <xdr:cNvSpPr txBox="1"/>
      </xdr:nvSpPr>
      <xdr:spPr>
        <a:xfrm>
          <a:off x="2844800" y="1404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79172</xdr:rowOff>
    </xdr:from>
    <xdr:to>
      <xdr:col>3</xdr:col>
      <xdr:colOff>330200</xdr:colOff>
      <xdr:row>84</xdr:row>
      <xdr:rowOff>9322</xdr:rowOff>
    </xdr:to>
    <xdr:sp macro="" textlink="">
      <xdr:nvSpPr>
        <xdr:cNvPr id="220" name="円/楕円 219"/>
        <xdr:cNvSpPr/>
      </xdr:nvSpPr>
      <xdr:spPr>
        <a:xfrm>
          <a:off x="2286000" y="143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19499</xdr:rowOff>
    </xdr:from>
    <xdr:ext cx="762000" cy="259045"/>
    <xdr:sp macro="" textlink="">
      <xdr:nvSpPr>
        <xdr:cNvPr id="221" name="テキスト ボックス 220"/>
        <xdr:cNvSpPr txBox="1"/>
      </xdr:nvSpPr>
      <xdr:spPr>
        <a:xfrm>
          <a:off x="1955800" y="1407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95,804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124123</xdr:rowOff>
    </xdr:from>
    <xdr:to>
      <xdr:col>2</xdr:col>
      <xdr:colOff>127000</xdr:colOff>
      <xdr:row>84</xdr:row>
      <xdr:rowOff>54273</xdr:rowOff>
    </xdr:to>
    <xdr:sp macro="" textlink="">
      <xdr:nvSpPr>
        <xdr:cNvPr id="222" name="円/楕円 221"/>
        <xdr:cNvSpPr/>
      </xdr:nvSpPr>
      <xdr:spPr>
        <a:xfrm>
          <a:off x="1397000" y="143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64450</xdr:rowOff>
    </xdr:from>
    <xdr:ext cx="762000" cy="259045"/>
    <xdr:sp macro="" textlink="">
      <xdr:nvSpPr>
        <xdr:cNvPr id="223" name="テキスト ボックス 222"/>
        <xdr:cNvSpPr txBox="1"/>
      </xdr:nvSpPr>
      <xdr:spPr>
        <a:xfrm>
          <a:off x="1066800" y="141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指数算定上の経験年数階層の変動などにより、前年に比べ</a:t>
          </a:r>
          <a:r>
            <a:rPr kumimoji="1" lang="en-US" altLang="ja-JP" sz="1300">
              <a:latin typeface="ＭＳ Ｐゴシック"/>
            </a:rPr>
            <a:t>1</a:t>
          </a:r>
          <a:r>
            <a:rPr kumimoji="1" lang="ja-JP" altLang="en-US" sz="1300">
              <a:latin typeface="ＭＳ Ｐゴシック"/>
            </a:rPr>
            <a:t>高くなったが、類似団体平均と比べ</a:t>
          </a:r>
          <a:r>
            <a:rPr kumimoji="1" lang="en-US" altLang="ja-JP" sz="1300">
              <a:latin typeface="ＭＳ Ｐゴシック"/>
            </a:rPr>
            <a:t>0.5</a:t>
          </a:r>
          <a:r>
            <a:rPr kumimoji="1" lang="ja-JP" altLang="en-US" sz="1300">
              <a:latin typeface="ＭＳ Ｐゴシック"/>
            </a:rPr>
            <a:t>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98637</xdr:rowOff>
    </xdr:to>
    <xdr:cxnSp macro="">
      <xdr:nvCxnSpPr>
        <xdr:cNvPr id="257" name="直線コネクタ 256"/>
        <xdr:cNvCxnSpPr/>
      </xdr:nvCxnSpPr>
      <xdr:spPr>
        <a:xfrm>
          <a:off x="16179800" y="144200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88</xdr:row>
      <xdr:rowOff>80434</xdr:rowOff>
    </xdr:to>
    <xdr:cxnSp macro="">
      <xdr:nvCxnSpPr>
        <xdr:cNvPr id="260" name="直線コネクタ 259"/>
        <xdr:cNvCxnSpPr/>
      </xdr:nvCxnSpPr>
      <xdr:spPr>
        <a:xfrm flipV="1">
          <a:off x="15290800" y="14420004"/>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112607</xdr:rowOff>
    </xdr:to>
    <xdr:cxnSp macro="">
      <xdr:nvCxnSpPr>
        <xdr:cNvPr id="263" name="直線コネクタ 262"/>
        <xdr:cNvCxnSpPr/>
      </xdr:nvCxnSpPr>
      <xdr:spPr>
        <a:xfrm flipV="1">
          <a:off x="14401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112607</xdr:rowOff>
    </xdr:to>
    <xdr:cxnSp macro="">
      <xdr:nvCxnSpPr>
        <xdr:cNvPr id="266" name="直線コネクタ 265"/>
        <xdr:cNvCxnSpPr/>
      </xdr:nvCxnSpPr>
      <xdr:spPr>
        <a:xfrm>
          <a:off x="13512800" y="145245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6" name="円/楕円 275"/>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7"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8" name="円/楕円 277"/>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79" name="テキスト ボックス 27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81" name="テキスト ボックス 280"/>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2" name="円/楕円 281"/>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3" name="テキスト ボックス 282"/>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定員適正化計画に基づいて事務の民間委託や統廃合を実施し、類似団体平均に比べ</a:t>
          </a:r>
          <a:r>
            <a:rPr kumimoji="1" lang="en-US" altLang="ja-JP" sz="1300">
              <a:latin typeface="ＭＳ Ｐゴシック"/>
            </a:rPr>
            <a:t>0.02</a:t>
          </a:r>
          <a:r>
            <a:rPr kumimoji="1" lang="ja-JP" altLang="en-US" sz="1300">
              <a:latin typeface="ＭＳ Ｐゴシック"/>
            </a:rPr>
            <a:t>下回っているが、前年に比べ、</a:t>
          </a:r>
          <a:r>
            <a:rPr kumimoji="1" lang="en-US" altLang="ja-JP" sz="1300">
              <a:latin typeface="ＭＳ Ｐゴシック"/>
            </a:rPr>
            <a:t>0.03</a:t>
          </a:r>
          <a:r>
            <a:rPr kumimoji="1" lang="ja-JP" altLang="en-US" sz="1300">
              <a:latin typeface="ＭＳ Ｐゴシック"/>
            </a:rPr>
            <a:t>増加しており、引き続き定員の適正化に努める。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116840</xdr:rowOff>
    </xdr:to>
    <xdr:cxnSp macro="">
      <xdr:nvCxnSpPr>
        <xdr:cNvPr id="322" name="直線コネクタ 321"/>
        <xdr:cNvCxnSpPr/>
      </xdr:nvCxnSpPr>
      <xdr:spPr>
        <a:xfrm>
          <a:off x="16179800" y="1073639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106499</xdr:rowOff>
    </xdr:from>
    <xdr:to>
      <xdr:col>23</xdr:col>
      <xdr:colOff>406400</xdr:colOff>
      <xdr:row>62</xdr:row>
      <xdr:rowOff>130628</xdr:rowOff>
    </xdr:to>
    <xdr:cxnSp macro="">
      <xdr:nvCxnSpPr>
        <xdr:cNvPr id="325" name="直線コネクタ 324"/>
        <xdr:cNvCxnSpPr/>
      </xdr:nvCxnSpPr>
      <xdr:spPr>
        <a:xfrm flipV="1">
          <a:off x="15290800" y="1073639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130628</xdr:rowOff>
    </xdr:from>
    <xdr:to>
      <xdr:col>22</xdr:col>
      <xdr:colOff>203200</xdr:colOff>
      <xdr:row>62</xdr:row>
      <xdr:rowOff>137523</xdr:rowOff>
    </xdr:to>
    <xdr:cxnSp macro="">
      <xdr:nvCxnSpPr>
        <xdr:cNvPr id="328" name="直線コネクタ 327"/>
        <xdr:cNvCxnSpPr/>
      </xdr:nvCxnSpPr>
      <xdr:spPr>
        <a:xfrm flipV="1">
          <a:off x="14401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137523</xdr:rowOff>
    </xdr:from>
    <xdr:to>
      <xdr:col>21</xdr:col>
      <xdr:colOff>0</xdr:colOff>
      <xdr:row>62</xdr:row>
      <xdr:rowOff>154759</xdr:rowOff>
    </xdr:to>
    <xdr:cxnSp macro="">
      <xdr:nvCxnSpPr>
        <xdr:cNvPr id="331" name="直線コネクタ 330"/>
        <xdr:cNvCxnSpPr/>
      </xdr:nvCxnSpPr>
      <xdr:spPr>
        <a:xfrm flipV="1">
          <a:off x="13512800" y="107674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1" name="円/楕円 340"/>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82567</xdr:rowOff>
    </xdr:from>
    <xdr:ext cx="762000" cy="259045"/>
    <xdr:sp macro="" textlink="">
      <xdr:nvSpPr>
        <xdr:cNvPr id="342" name="定員管理の状況該当値テキスト"/>
        <xdr:cNvSpPr txBox="1"/>
      </xdr:nvSpPr>
      <xdr:spPr>
        <a:xfrm>
          <a:off x="17106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55699</xdr:rowOff>
    </xdr:from>
    <xdr:to>
      <xdr:col>23</xdr:col>
      <xdr:colOff>457200</xdr:colOff>
      <xdr:row>62</xdr:row>
      <xdr:rowOff>157299</xdr:rowOff>
    </xdr:to>
    <xdr:sp macro="" textlink="">
      <xdr:nvSpPr>
        <xdr:cNvPr id="343" name="円/楕円 342"/>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167476</xdr:rowOff>
    </xdr:from>
    <xdr:ext cx="736600" cy="259045"/>
    <xdr:sp macro="" textlink="">
      <xdr:nvSpPr>
        <xdr:cNvPr id="344" name="テキスト ボックス 343"/>
        <xdr:cNvSpPr txBox="1"/>
      </xdr:nvSpPr>
      <xdr:spPr>
        <a:xfrm>
          <a:off x="15798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79828</xdr:rowOff>
    </xdr:from>
    <xdr:to>
      <xdr:col>22</xdr:col>
      <xdr:colOff>254000</xdr:colOff>
      <xdr:row>63</xdr:row>
      <xdr:rowOff>9978</xdr:rowOff>
    </xdr:to>
    <xdr:sp macro="" textlink="">
      <xdr:nvSpPr>
        <xdr:cNvPr id="345" name="円/楕円 344"/>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46" name="テキスト ボックス 345"/>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86723</xdr:rowOff>
    </xdr:from>
    <xdr:to>
      <xdr:col>21</xdr:col>
      <xdr:colOff>50800</xdr:colOff>
      <xdr:row>63</xdr:row>
      <xdr:rowOff>16873</xdr:rowOff>
    </xdr:to>
    <xdr:sp macro="" textlink="">
      <xdr:nvSpPr>
        <xdr:cNvPr id="347" name="円/楕円 346"/>
        <xdr:cNvSpPr/>
      </xdr:nvSpPr>
      <xdr:spPr>
        <a:xfrm>
          <a:off x="14351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27050</xdr:rowOff>
    </xdr:from>
    <xdr:ext cx="762000" cy="259045"/>
    <xdr:sp macro="" textlink="">
      <xdr:nvSpPr>
        <xdr:cNvPr id="348" name="テキスト ボックス 347"/>
        <xdr:cNvSpPr txBox="1"/>
      </xdr:nvSpPr>
      <xdr:spPr>
        <a:xfrm>
          <a:off x="14020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103959</xdr:rowOff>
    </xdr:from>
    <xdr:to>
      <xdr:col>19</xdr:col>
      <xdr:colOff>533400</xdr:colOff>
      <xdr:row>63</xdr:row>
      <xdr:rowOff>34109</xdr:rowOff>
    </xdr:to>
    <xdr:sp macro="" textlink="">
      <xdr:nvSpPr>
        <xdr:cNvPr id="349" name="円/楕円 348"/>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44286</xdr:rowOff>
    </xdr:from>
    <xdr:ext cx="762000" cy="259045"/>
    <xdr:sp macro="" textlink="">
      <xdr:nvSpPr>
        <xdr:cNvPr id="350" name="テキスト ボックス 349"/>
        <xdr:cNvSpPr txBox="1"/>
      </xdr:nvSpPr>
      <xdr:spPr>
        <a:xfrm>
          <a:off x="13131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起債の抑制により、</a:t>
          </a:r>
          <a:r>
            <a:rPr kumimoji="1" lang="en-US" altLang="ja-JP" sz="1300">
              <a:latin typeface="ＭＳ Ｐゴシック"/>
            </a:rPr>
            <a:t>3</a:t>
          </a:r>
          <a:r>
            <a:rPr kumimoji="1" lang="ja-JP" altLang="en-US" sz="1300">
              <a:latin typeface="ＭＳ Ｐゴシック"/>
            </a:rPr>
            <a:t>ヵ年平均の比率は前年より</a:t>
          </a:r>
          <a:r>
            <a:rPr kumimoji="1" lang="en-US" altLang="ja-JP" sz="1300">
              <a:latin typeface="ＭＳ Ｐゴシック"/>
            </a:rPr>
            <a:t>0.3</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3.5</a:t>
          </a:r>
          <a:r>
            <a:rPr kumimoji="1" lang="ja-JP" altLang="en-US" sz="1300">
              <a:latin typeface="ＭＳ Ｐゴシック"/>
            </a:rPr>
            <a:t>低く、良好な水準を維持している。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105664</xdr:rowOff>
    </xdr:to>
    <xdr:cxnSp macro="">
      <xdr:nvCxnSpPr>
        <xdr:cNvPr id="382" name="直線コネクタ 381"/>
        <xdr:cNvCxnSpPr/>
      </xdr:nvCxnSpPr>
      <xdr:spPr>
        <a:xfrm flipV="1">
          <a:off x="16179800" y="64348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105664</xdr:rowOff>
    </xdr:from>
    <xdr:to>
      <xdr:col>23</xdr:col>
      <xdr:colOff>406400</xdr:colOff>
      <xdr:row>37</xdr:row>
      <xdr:rowOff>129794</xdr:rowOff>
    </xdr:to>
    <xdr:cxnSp macro="">
      <xdr:nvCxnSpPr>
        <xdr:cNvPr id="385" name="直線コネクタ 384"/>
        <xdr:cNvCxnSpPr/>
      </xdr:nvCxnSpPr>
      <xdr:spPr>
        <a:xfrm flipV="1">
          <a:off x="15290800" y="64493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129794</xdr:rowOff>
    </xdr:from>
    <xdr:to>
      <xdr:col>22</xdr:col>
      <xdr:colOff>203200</xdr:colOff>
      <xdr:row>38</xdr:row>
      <xdr:rowOff>1778</xdr:rowOff>
    </xdr:to>
    <xdr:cxnSp macro="">
      <xdr:nvCxnSpPr>
        <xdr:cNvPr id="388" name="直線コネクタ 387"/>
        <xdr:cNvCxnSpPr/>
      </xdr:nvCxnSpPr>
      <xdr:spPr>
        <a:xfrm flipV="1">
          <a:off x="14401800" y="64734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1778</xdr:rowOff>
    </xdr:from>
    <xdr:to>
      <xdr:col>21</xdr:col>
      <xdr:colOff>0</xdr:colOff>
      <xdr:row>38</xdr:row>
      <xdr:rowOff>93472</xdr:rowOff>
    </xdr:to>
    <xdr:cxnSp macro="">
      <xdr:nvCxnSpPr>
        <xdr:cNvPr id="391" name="直線コネクタ 390"/>
        <xdr:cNvCxnSpPr/>
      </xdr:nvCxnSpPr>
      <xdr:spPr>
        <a:xfrm flipV="1">
          <a:off x="13512800" y="65168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1" name="円/楕円 400"/>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2"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54864</xdr:rowOff>
    </xdr:from>
    <xdr:to>
      <xdr:col>23</xdr:col>
      <xdr:colOff>457200</xdr:colOff>
      <xdr:row>37</xdr:row>
      <xdr:rowOff>156464</xdr:rowOff>
    </xdr:to>
    <xdr:sp macro="" textlink="">
      <xdr:nvSpPr>
        <xdr:cNvPr id="403" name="円/楕円 402"/>
        <xdr:cNvSpPr/>
      </xdr:nvSpPr>
      <xdr:spPr>
        <a:xfrm>
          <a:off x="161290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166641</xdr:rowOff>
    </xdr:from>
    <xdr:ext cx="736600" cy="259045"/>
    <xdr:sp macro="" textlink="">
      <xdr:nvSpPr>
        <xdr:cNvPr id="404" name="テキスト ボックス 403"/>
        <xdr:cNvSpPr txBox="1"/>
      </xdr:nvSpPr>
      <xdr:spPr>
        <a:xfrm>
          <a:off x="15798800" y="616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78994</xdr:rowOff>
    </xdr:from>
    <xdr:to>
      <xdr:col>22</xdr:col>
      <xdr:colOff>254000</xdr:colOff>
      <xdr:row>38</xdr:row>
      <xdr:rowOff>9144</xdr:rowOff>
    </xdr:to>
    <xdr:sp macro="" textlink="">
      <xdr:nvSpPr>
        <xdr:cNvPr id="405" name="円/楕円 404"/>
        <xdr:cNvSpPr/>
      </xdr:nvSpPr>
      <xdr:spPr>
        <a:xfrm>
          <a:off x="15240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19321</xdr:rowOff>
    </xdr:from>
    <xdr:ext cx="762000" cy="259045"/>
    <xdr:sp macro="" textlink="">
      <xdr:nvSpPr>
        <xdr:cNvPr id="406" name="テキスト ボックス 405"/>
        <xdr:cNvSpPr txBox="1"/>
      </xdr:nvSpPr>
      <xdr:spPr>
        <a:xfrm>
          <a:off x="14909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122428</xdr:rowOff>
    </xdr:from>
    <xdr:to>
      <xdr:col>21</xdr:col>
      <xdr:colOff>50800</xdr:colOff>
      <xdr:row>38</xdr:row>
      <xdr:rowOff>52578</xdr:rowOff>
    </xdr:to>
    <xdr:sp macro="" textlink="">
      <xdr:nvSpPr>
        <xdr:cNvPr id="407" name="円/楕円 406"/>
        <xdr:cNvSpPr/>
      </xdr:nvSpPr>
      <xdr:spPr>
        <a:xfrm>
          <a:off x="14351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62755</xdr:rowOff>
    </xdr:from>
    <xdr:ext cx="762000" cy="259045"/>
    <xdr:sp macro="" textlink="">
      <xdr:nvSpPr>
        <xdr:cNvPr id="408" name="テキスト ボックス 407"/>
        <xdr:cNvSpPr txBox="1"/>
      </xdr:nvSpPr>
      <xdr:spPr>
        <a:xfrm>
          <a:off x="14020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9" name="円/楕円 408"/>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10" name="テキスト ボックス 409"/>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地方債現在高や債務負担行為に基づく支出予定額及び退職手当負担見込額の減少や、充当可能基金残高の増加により、比率なしとなった。</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66243</xdr:rowOff>
    </xdr:from>
    <xdr:to>
      <xdr:col>22</xdr:col>
      <xdr:colOff>203200</xdr:colOff>
      <xdr:row>14</xdr:row>
      <xdr:rowOff>95682</xdr:rowOff>
    </xdr:to>
    <xdr:cxnSp macro="">
      <xdr:nvCxnSpPr>
        <xdr:cNvPr id="442" name="直線コネクタ 441"/>
        <xdr:cNvCxnSpPr/>
      </xdr:nvCxnSpPr>
      <xdr:spPr>
        <a:xfrm flipV="1">
          <a:off x="14401800" y="2466543"/>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95682</xdr:rowOff>
    </xdr:from>
    <xdr:to>
      <xdr:col>21</xdr:col>
      <xdr:colOff>0</xdr:colOff>
      <xdr:row>15</xdr:row>
      <xdr:rowOff>19304</xdr:rowOff>
    </xdr:to>
    <xdr:cxnSp macro="">
      <xdr:nvCxnSpPr>
        <xdr:cNvPr id="445" name="直線コネクタ 444"/>
        <xdr:cNvCxnSpPr/>
      </xdr:nvCxnSpPr>
      <xdr:spPr>
        <a:xfrm flipV="1">
          <a:off x="13512800" y="2495982"/>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8" name="フローチャート : 判断 447"/>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49" name="テキスト ボックス 448"/>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0" name="フローチャート : 判断 449"/>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1" name="テキスト ボックス 450"/>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2" name="フローチャート : 判断 451"/>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3" name="テキスト ボックス 452"/>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15443</xdr:rowOff>
    </xdr:from>
    <xdr:to>
      <xdr:col>22</xdr:col>
      <xdr:colOff>254000</xdr:colOff>
      <xdr:row>14</xdr:row>
      <xdr:rowOff>117043</xdr:rowOff>
    </xdr:to>
    <xdr:sp macro="" textlink="">
      <xdr:nvSpPr>
        <xdr:cNvPr id="459" name="円/楕円 458"/>
        <xdr:cNvSpPr/>
      </xdr:nvSpPr>
      <xdr:spPr>
        <a:xfrm>
          <a:off x="15240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127220</xdr:rowOff>
    </xdr:from>
    <xdr:ext cx="762000" cy="259045"/>
    <xdr:sp macro="" textlink="">
      <xdr:nvSpPr>
        <xdr:cNvPr id="460" name="テキスト ボックス 459"/>
        <xdr:cNvSpPr txBox="1"/>
      </xdr:nvSpPr>
      <xdr:spPr>
        <a:xfrm>
          <a:off x="14909800" y="21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44882</xdr:rowOff>
    </xdr:from>
    <xdr:to>
      <xdr:col>21</xdr:col>
      <xdr:colOff>50800</xdr:colOff>
      <xdr:row>14</xdr:row>
      <xdr:rowOff>146482</xdr:rowOff>
    </xdr:to>
    <xdr:sp macro="" textlink="">
      <xdr:nvSpPr>
        <xdr:cNvPr id="461" name="円/楕円 460"/>
        <xdr:cNvSpPr/>
      </xdr:nvSpPr>
      <xdr:spPr>
        <a:xfrm>
          <a:off x="14351000" y="2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156659</xdr:rowOff>
    </xdr:from>
    <xdr:ext cx="762000" cy="259045"/>
    <xdr:sp macro="" textlink="">
      <xdr:nvSpPr>
        <xdr:cNvPr id="462" name="テキスト ボックス 461"/>
        <xdr:cNvSpPr txBox="1"/>
      </xdr:nvSpPr>
      <xdr:spPr>
        <a:xfrm>
          <a:off x="14020800" y="221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139954</xdr:rowOff>
    </xdr:from>
    <xdr:to>
      <xdr:col>19</xdr:col>
      <xdr:colOff>533400</xdr:colOff>
      <xdr:row>15</xdr:row>
      <xdr:rowOff>70104</xdr:rowOff>
    </xdr:to>
    <xdr:sp macro="" textlink="">
      <xdr:nvSpPr>
        <xdr:cNvPr id="463" name="円/楕円 462"/>
        <xdr:cNvSpPr/>
      </xdr:nvSpPr>
      <xdr:spPr>
        <a:xfrm>
          <a:off x="13462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80281</xdr:rowOff>
    </xdr:from>
    <xdr:ext cx="762000" cy="259045"/>
    <xdr:sp macro="" textlink="">
      <xdr:nvSpPr>
        <xdr:cNvPr id="464" name="テキスト ボックス 463"/>
        <xdr:cNvSpPr txBox="1"/>
      </xdr:nvSpPr>
      <xdr:spPr>
        <a:xfrm>
          <a:off x="13131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118,110
117,305
189.37
40,299,186
37,960,007
1,489,543
22,547,553
38,661,192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退職金の減少などにより、比率は前年度より</a:t>
          </a:r>
          <a:r>
            <a:rPr kumimoji="1" lang="en-US" altLang="ja-JP" sz="1300">
              <a:latin typeface="ＭＳ Ｐゴシック"/>
            </a:rPr>
            <a:t>1.9</a:t>
          </a:r>
          <a:r>
            <a:rPr kumimoji="1" lang="ja-JP" altLang="en-US" sz="1300">
              <a:latin typeface="ＭＳ Ｐゴシック"/>
            </a:rPr>
            <a:t>低下した。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1.2</a:t>
          </a:r>
          <a:r>
            <a:rPr kumimoji="1" lang="ja-JP" altLang="en-US" sz="1300">
              <a:latin typeface="ＭＳ Ｐゴシック"/>
            </a:rPr>
            <a:t>高くなっているが、前年より改善しており、今後も定員適正化計画の推進等により人件費の削減に努める。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50800</xdr:rowOff>
    </xdr:to>
    <xdr:cxnSp macro="">
      <xdr:nvCxnSpPr>
        <xdr:cNvPr id="64" name="直線コネクタ 63"/>
        <xdr:cNvCxnSpPr/>
      </xdr:nvCxnSpPr>
      <xdr:spPr>
        <a:xfrm flipV="1">
          <a:off x="3987800" y="6421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149860</xdr:rowOff>
    </xdr:to>
    <xdr:cxnSp macro="">
      <xdr:nvCxnSpPr>
        <xdr:cNvPr id="67" name="直線コネクタ 66"/>
        <xdr:cNvCxnSpPr/>
      </xdr:nvCxnSpPr>
      <xdr:spPr>
        <a:xfrm flipV="1">
          <a:off x="3098800" y="656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46990</xdr:rowOff>
    </xdr:to>
    <xdr:cxnSp macro="">
      <xdr:nvCxnSpPr>
        <xdr:cNvPr id="70" name="直線コネクタ 69"/>
        <xdr:cNvCxnSpPr/>
      </xdr:nvCxnSpPr>
      <xdr:spPr>
        <a:xfrm flipV="1">
          <a:off x="2209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46990</xdr:rowOff>
    </xdr:to>
    <xdr:cxnSp macro="">
      <xdr:nvCxnSpPr>
        <xdr:cNvPr id="73" name="直線コネクタ 72"/>
        <xdr:cNvCxnSpPr/>
      </xdr:nvCxnSpPr>
      <xdr:spPr>
        <a:xfrm>
          <a:off x="1320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ごみ処理施設の運営委託の開始などにより、比率は前年に比べ</a:t>
          </a:r>
          <a:r>
            <a:rPr kumimoji="1" lang="en-US" altLang="ja-JP" sz="1300">
              <a:latin typeface="ＭＳ Ｐゴシック"/>
            </a:rPr>
            <a:t>2.2</a:t>
          </a:r>
          <a:r>
            <a:rPr kumimoji="1" lang="ja-JP" altLang="en-US" sz="1300">
              <a:latin typeface="ＭＳ Ｐゴシック"/>
            </a:rPr>
            <a:t>高くなっており、類似団体平均と比べても</a:t>
          </a:r>
          <a:r>
            <a:rPr kumimoji="1" lang="en-US" altLang="ja-JP" sz="1300">
              <a:latin typeface="ＭＳ Ｐゴシック"/>
            </a:rPr>
            <a:t>1.1</a:t>
          </a:r>
          <a:r>
            <a:rPr kumimoji="1" lang="ja-JP" altLang="en-US" sz="1300">
              <a:latin typeface="ＭＳ Ｐゴシック"/>
            </a:rPr>
            <a:t>高くなっている。</a:t>
          </a:r>
          <a:endParaRPr kumimoji="1" lang="en-US" altLang="ja-JP" sz="1300">
            <a:latin typeface="ＭＳ Ｐゴシック"/>
          </a:endParaRPr>
        </a:p>
        <a:p>
          <a:r>
            <a:rPr kumimoji="1" lang="ja-JP" altLang="en-US" sz="1300">
              <a:latin typeface="ＭＳ Ｐゴシック"/>
            </a:rPr>
            <a:t>　より一層の経常的な事務経費の削減に努めていく。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168910</xdr:rowOff>
    </xdr:to>
    <xdr:cxnSp macro="">
      <xdr:nvCxnSpPr>
        <xdr:cNvPr id="125" name="直線コネクタ 124"/>
        <xdr:cNvCxnSpPr/>
      </xdr:nvCxnSpPr>
      <xdr:spPr>
        <a:xfrm>
          <a:off x="15671800" y="25730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1270</xdr:rowOff>
    </xdr:to>
    <xdr:cxnSp macro="">
      <xdr:nvCxnSpPr>
        <xdr:cNvPr id="128" name="直線コネクタ 127"/>
        <xdr:cNvCxnSpPr/>
      </xdr:nvCxnSpPr>
      <xdr:spPr>
        <a:xfrm>
          <a:off x="14782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142240</xdr:rowOff>
    </xdr:to>
    <xdr:cxnSp macro="">
      <xdr:nvCxnSpPr>
        <xdr:cNvPr id="131" name="直線コネクタ 130"/>
        <xdr:cNvCxnSpPr/>
      </xdr:nvCxnSpPr>
      <xdr:spPr>
        <a:xfrm>
          <a:off x="13893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88900</xdr:rowOff>
    </xdr:to>
    <xdr:cxnSp macro="">
      <xdr:nvCxnSpPr>
        <xdr:cNvPr id="134" name="直線コネクタ 133"/>
        <xdr:cNvCxnSpPr/>
      </xdr:nvCxnSpPr>
      <xdr:spPr>
        <a:xfrm>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90187</xdr:rowOff>
    </xdr:from>
    <xdr:ext cx="762000" cy="259045"/>
    <xdr:sp macro="" textlink="">
      <xdr:nvSpPr>
        <xdr:cNvPr id="145"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0" name="円/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臨時福祉給付金支給や子育て世帯臨時給付金支給の事業などにより、社会福祉費や児童福祉費が増加した。</a:t>
          </a:r>
          <a:endParaRPr kumimoji="1" lang="en-US" altLang="ja-JP" sz="1300">
            <a:latin typeface="ＭＳ Ｐゴシック"/>
          </a:endParaRPr>
        </a:p>
        <a:p>
          <a:r>
            <a:rPr kumimoji="1" lang="ja-JP" altLang="en-US" sz="1300">
              <a:latin typeface="ＭＳ Ｐゴシック"/>
            </a:rPr>
            <a:t>　比率は前年より</a:t>
          </a:r>
          <a:r>
            <a:rPr kumimoji="1" lang="en-US" altLang="ja-JP" sz="1300">
              <a:latin typeface="ＭＳ Ｐゴシック"/>
            </a:rPr>
            <a:t>0.5</a:t>
          </a:r>
          <a:r>
            <a:rPr kumimoji="1" lang="ja-JP" altLang="en-US" sz="1300">
              <a:latin typeface="ＭＳ Ｐゴシック"/>
            </a:rPr>
            <a:t>増加し、類似団体平均に比べ</a:t>
          </a:r>
          <a:r>
            <a:rPr kumimoji="1" lang="en-US" altLang="ja-JP" sz="1300">
              <a:latin typeface="ＭＳ Ｐゴシック"/>
            </a:rPr>
            <a:t>0.7</a:t>
          </a:r>
          <a:r>
            <a:rPr kumimoji="1" lang="ja-JP" altLang="en-US" sz="1300">
              <a:latin typeface="ＭＳ Ｐゴシック"/>
            </a:rPr>
            <a:t>低くなっている。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118835</xdr:rowOff>
    </xdr:to>
    <xdr:cxnSp macro="">
      <xdr:nvCxnSpPr>
        <xdr:cNvPr id="188" name="直線コネクタ 187"/>
        <xdr:cNvCxnSpPr/>
      </xdr:nvCxnSpPr>
      <xdr:spPr>
        <a:xfrm>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56</xdr:row>
      <xdr:rowOff>1815</xdr:rowOff>
    </xdr:to>
    <xdr:cxnSp macro="">
      <xdr:nvCxnSpPr>
        <xdr:cNvPr id="191" name="直線コネクタ 190"/>
        <xdr:cNvCxnSpPr/>
      </xdr:nvCxnSpPr>
      <xdr:spPr>
        <a:xfrm flipV="1">
          <a:off x="3098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1815</xdr:rowOff>
    </xdr:to>
    <xdr:cxnSp macro="">
      <xdr:nvCxnSpPr>
        <xdr:cNvPr id="194" name="直線コネクタ 193"/>
        <xdr:cNvCxnSpPr/>
      </xdr:nvCxnSpPr>
      <xdr:spPr>
        <a:xfrm>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162378</xdr:rowOff>
    </xdr:to>
    <xdr:cxnSp macro="">
      <xdr:nvCxnSpPr>
        <xdr:cNvPr id="197" name="直線コネクタ 196"/>
        <xdr:cNvCxnSpPr/>
      </xdr:nvCxnSpPr>
      <xdr:spPr>
        <a:xfrm>
          <a:off x="1320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09" name="円/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0" name="テキスト ボックス 209"/>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1" name="円/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3" name="円/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4" name="テキスト ボックス 213"/>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5" name="円/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6" name="テキスト ボックス 21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比率は前年と同値となっており、類似団体平均に比べ</a:t>
          </a:r>
          <a:r>
            <a:rPr kumimoji="1" lang="en-US" altLang="ja-JP" sz="1300">
              <a:latin typeface="ＭＳ Ｐゴシック"/>
            </a:rPr>
            <a:t>1.2</a:t>
          </a:r>
          <a:r>
            <a:rPr kumimoji="1" lang="ja-JP" altLang="en-US" sz="1300">
              <a:latin typeface="ＭＳ Ｐゴシック"/>
            </a:rPr>
            <a:t>高くなっている。</a:t>
          </a:r>
          <a:endParaRPr kumimoji="1" lang="en-US" altLang="ja-JP" sz="1300">
            <a:latin typeface="ＭＳ Ｐゴシック"/>
          </a:endParaRPr>
        </a:p>
        <a:p>
          <a:r>
            <a:rPr kumimoji="1" lang="ja-JP" altLang="en-US" sz="1300">
              <a:latin typeface="ＭＳ Ｐゴシック"/>
            </a:rPr>
            <a:t>　引き続き特別会計の健全化に努め、普通会計の負担軽減を図る。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107950</xdr:rowOff>
    </xdr:to>
    <xdr:cxnSp macro="">
      <xdr:nvCxnSpPr>
        <xdr:cNvPr id="249" name="直線コネクタ 248"/>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107950</xdr:rowOff>
    </xdr:to>
    <xdr:cxnSp macro="">
      <xdr:nvCxnSpPr>
        <xdr:cNvPr id="252" name="直線コネクタ 251"/>
        <xdr:cNvCxnSpPr/>
      </xdr:nvCxnSpPr>
      <xdr:spPr>
        <a:xfrm>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5" name="直線コネクタ 254"/>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59</xdr:row>
      <xdr:rowOff>57150</xdr:rowOff>
    </xdr:to>
    <xdr:cxnSp macro="">
      <xdr:nvCxnSpPr>
        <xdr:cNvPr id="258" name="直線コネクタ 257"/>
        <xdr:cNvCxnSpPr/>
      </xdr:nvCxnSpPr>
      <xdr:spPr>
        <a:xfrm flipV="1">
          <a:off x="13004800" y="98425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8" name="円/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0" name="円/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2" name="円/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4" name="円/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6350</xdr:rowOff>
    </xdr:from>
    <xdr:to>
      <xdr:col>19</xdr:col>
      <xdr:colOff>6350</xdr:colOff>
      <xdr:row>59</xdr:row>
      <xdr:rowOff>107950</xdr:rowOff>
    </xdr:to>
    <xdr:sp macro="" textlink="">
      <xdr:nvSpPr>
        <xdr:cNvPr id="276" name="円/楕円 275"/>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92727</xdr:rowOff>
    </xdr:from>
    <xdr:ext cx="762000" cy="259045"/>
    <xdr:sp macro="" textlink="">
      <xdr:nvSpPr>
        <xdr:cNvPr id="277" name="テキスト ボックス 276"/>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比率は前年に比べ、</a:t>
          </a:r>
          <a:r>
            <a:rPr kumimoji="1" lang="en-US" altLang="ja-JP" sz="1300">
              <a:latin typeface="ＭＳ Ｐゴシック"/>
            </a:rPr>
            <a:t>0.3</a:t>
          </a:r>
          <a:r>
            <a:rPr kumimoji="1" lang="ja-JP" altLang="en-US" sz="1300">
              <a:latin typeface="ＭＳ Ｐゴシック"/>
            </a:rPr>
            <a:t>高くなっているが、類似団体平均に比べ</a:t>
          </a:r>
          <a:r>
            <a:rPr kumimoji="1" lang="en-US" altLang="ja-JP" sz="1300">
              <a:latin typeface="ＭＳ Ｐゴシック"/>
            </a:rPr>
            <a:t>0.3</a:t>
          </a:r>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　引き続き補助金や受益者負担金のあり方などを検証し、適正な運営を行う。</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119380</xdr:rowOff>
    </xdr:from>
    <xdr:to>
      <xdr:col>24</xdr:col>
      <xdr:colOff>31750</xdr:colOff>
      <xdr:row>36</xdr:row>
      <xdr:rowOff>142240</xdr:rowOff>
    </xdr:to>
    <xdr:cxnSp macro="">
      <xdr:nvCxnSpPr>
        <xdr:cNvPr id="309" name="直線コネクタ 308"/>
        <xdr:cNvCxnSpPr/>
      </xdr:nvCxnSpPr>
      <xdr:spPr>
        <a:xfrm>
          <a:off x="15671800" y="629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36</xdr:row>
      <xdr:rowOff>127000</xdr:rowOff>
    </xdr:to>
    <xdr:cxnSp macro="">
      <xdr:nvCxnSpPr>
        <xdr:cNvPr id="312" name="直線コネクタ 311"/>
        <xdr:cNvCxnSpPr/>
      </xdr:nvCxnSpPr>
      <xdr:spPr>
        <a:xfrm flipV="1">
          <a:off x="14782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142240</xdr:rowOff>
    </xdr:to>
    <xdr:cxnSp macro="">
      <xdr:nvCxnSpPr>
        <xdr:cNvPr id="315" name="直線コネクタ 314"/>
        <xdr:cNvCxnSpPr/>
      </xdr:nvCxnSpPr>
      <xdr:spPr>
        <a:xfrm flipV="1">
          <a:off x="13893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36</xdr:row>
      <xdr:rowOff>142240</xdr:rowOff>
    </xdr:to>
    <xdr:cxnSp macro="">
      <xdr:nvCxnSpPr>
        <xdr:cNvPr id="318" name="直線コネクタ 317"/>
        <xdr:cNvCxnSpPr/>
      </xdr:nvCxnSpPr>
      <xdr:spPr>
        <a:xfrm>
          <a:off x="13004800" y="59867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8" name="円/楕円 327"/>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107967</xdr:rowOff>
    </xdr:from>
    <xdr:ext cx="762000" cy="259045"/>
    <xdr:sp macro="" textlink="">
      <xdr:nvSpPr>
        <xdr:cNvPr id="329" name="補助費等該当値テキスト"/>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68580</xdr:rowOff>
    </xdr:from>
    <xdr:to>
      <xdr:col>22</xdr:col>
      <xdr:colOff>615950</xdr:colOff>
      <xdr:row>36</xdr:row>
      <xdr:rowOff>170180</xdr:rowOff>
    </xdr:to>
    <xdr:sp macro="" textlink="">
      <xdr:nvSpPr>
        <xdr:cNvPr id="330" name="円/楕円 329"/>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31" name="テキスト ボックス 330"/>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3" name="テキスト ボックス 33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34" name="円/楕円 333"/>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35" name="テキスト ボックス 334"/>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106680</xdr:rowOff>
    </xdr:from>
    <xdr:to>
      <xdr:col>19</xdr:col>
      <xdr:colOff>6350</xdr:colOff>
      <xdr:row>35</xdr:row>
      <xdr:rowOff>36830</xdr:rowOff>
    </xdr:to>
    <xdr:sp macro="" textlink="">
      <xdr:nvSpPr>
        <xdr:cNvPr id="336" name="円/楕円 335"/>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47007</xdr:rowOff>
    </xdr:from>
    <xdr:ext cx="762000" cy="259045"/>
    <xdr:sp macro="" textlink="">
      <xdr:nvSpPr>
        <xdr:cNvPr id="337" name="テキスト ボックス 336"/>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減収補塡債の一部償還終了等により、公債費は減少した。</a:t>
          </a:r>
          <a:endParaRPr kumimoji="1" lang="en-US" altLang="ja-JP" sz="1300">
            <a:latin typeface="ＭＳ Ｐゴシック"/>
          </a:endParaRPr>
        </a:p>
        <a:p>
          <a:r>
            <a:rPr kumimoji="1" lang="ja-JP" altLang="en-US" sz="1300">
              <a:latin typeface="ＭＳ Ｐゴシック"/>
            </a:rPr>
            <a:t>　比率も前年度に比べ</a:t>
          </a:r>
          <a:r>
            <a:rPr kumimoji="1" lang="en-US" altLang="ja-JP" sz="1300">
              <a:latin typeface="ＭＳ Ｐゴシック"/>
            </a:rPr>
            <a:t>0.4</a:t>
          </a:r>
          <a:r>
            <a:rPr kumimoji="1" lang="ja-JP" altLang="en-US" sz="1300">
              <a:latin typeface="ＭＳ Ｐゴシック"/>
            </a:rPr>
            <a:t>低下し、類似団体平均と比べても</a:t>
          </a:r>
          <a:r>
            <a:rPr kumimoji="1" lang="en-US" altLang="ja-JP" sz="1300">
              <a:latin typeface="ＭＳ Ｐゴシック"/>
            </a:rPr>
            <a:t>0.9</a:t>
          </a:r>
          <a:r>
            <a:rPr kumimoji="1" lang="ja-JP" altLang="en-US" sz="1300">
              <a:latin typeface="ＭＳ Ｐゴシック"/>
            </a:rPr>
            <a:t>低くなっている。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120142</xdr:rowOff>
    </xdr:to>
    <xdr:cxnSp macro="">
      <xdr:nvCxnSpPr>
        <xdr:cNvPr id="367" name="直線コネクタ 366"/>
        <xdr:cNvCxnSpPr/>
      </xdr:nvCxnSpPr>
      <xdr:spPr>
        <a:xfrm flipV="1">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124713</xdr:rowOff>
    </xdr:to>
    <xdr:cxnSp macro="">
      <xdr:nvCxnSpPr>
        <xdr:cNvPr id="370" name="直線コネクタ 369"/>
        <xdr:cNvCxnSpPr/>
      </xdr:nvCxnSpPr>
      <xdr:spPr>
        <a:xfrm flipV="1">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124713</xdr:rowOff>
    </xdr:to>
    <xdr:cxnSp macro="">
      <xdr:nvCxnSpPr>
        <xdr:cNvPr id="373" name="直線コネクタ 372"/>
        <xdr:cNvCxnSpPr/>
      </xdr:nvCxnSpPr>
      <xdr:spPr>
        <a:xfrm>
          <a:off x="2209800" y="13326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161289</xdr:rowOff>
    </xdr:to>
    <xdr:cxnSp macro="">
      <xdr:nvCxnSpPr>
        <xdr:cNvPr id="376" name="直線コネクタ 375"/>
        <xdr:cNvCxnSpPr/>
      </xdr:nvCxnSpPr>
      <xdr:spPr>
        <a:xfrm flipV="1">
          <a:off x="1320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6" name="円/楕円 385"/>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7"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0" name="円/楕円 389"/>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1" name="テキスト ボックス 39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2" name="円/楕円 391"/>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3" name="テキスト ボックス 392"/>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4" name="円/楕円 39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95" name="テキスト ボックス 394"/>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比率は前年に比べ</a:t>
          </a:r>
          <a:r>
            <a:rPr kumimoji="1" lang="en-US" altLang="ja-JP" sz="1300">
              <a:latin typeface="ＭＳ Ｐゴシック"/>
            </a:rPr>
            <a:t>1.1</a:t>
          </a:r>
          <a:r>
            <a:rPr kumimoji="1" lang="ja-JP" altLang="en-US" sz="1300">
              <a:latin typeface="ＭＳ Ｐゴシック"/>
            </a:rPr>
            <a:t>高くなっており、類似団体平均と比べても</a:t>
          </a:r>
          <a:r>
            <a:rPr kumimoji="1" lang="en-US" altLang="ja-JP" sz="1300">
              <a:latin typeface="ＭＳ Ｐゴシック"/>
            </a:rPr>
            <a:t>2.5</a:t>
          </a:r>
          <a:r>
            <a:rPr kumimoji="1" lang="ja-JP" altLang="en-US" sz="1300">
              <a:latin typeface="ＭＳ Ｐゴシック"/>
            </a:rPr>
            <a:t>高くなっている。</a:t>
          </a:r>
          <a:endParaRPr kumimoji="1" lang="en-US" altLang="ja-JP" sz="1300">
            <a:latin typeface="ＭＳ Ｐゴシック"/>
          </a:endParaRPr>
        </a:p>
        <a:p>
          <a:r>
            <a:rPr kumimoji="1" lang="ja-JP" altLang="en-US" sz="1300">
              <a:latin typeface="ＭＳ Ｐゴシック"/>
            </a:rPr>
            <a:t>　今後も事務事業の見直しや整理統合などにより、経費の縮減を図る。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147574</xdr:rowOff>
    </xdr:to>
    <xdr:cxnSp macro="">
      <xdr:nvCxnSpPr>
        <xdr:cNvPr id="426" name="直線コネクタ 425"/>
        <xdr:cNvCxnSpPr/>
      </xdr:nvCxnSpPr>
      <xdr:spPr>
        <a:xfrm>
          <a:off x="15671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78</xdr:row>
      <xdr:rowOff>3556</xdr:rowOff>
    </xdr:to>
    <xdr:cxnSp macro="">
      <xdr:nvCxnSpPr>
        <xdr:cNvPr id="429" name="直線コネクタ 428"/>
        <xdr:cNvCxnSpPr/>
      </xdr:nvCxnSpPr>
      <xdr:spPr>
        <a:xfrm flipV="1">
          <a:off x="14782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17272</xdr:rowOff>
    </xdr:to>
    <xdr:cxnSp macro="">
      <xdr:nvCxnSpPr>
        <xdr:cNvPr id="432" name="直線コネクタ 431"/>
        <xdr:cNvCxnSpPr/>
      </xdr:nvCxnSpPr>
      <xdr:spPr>
        <a:xfrm flipV="1">
          <a:off x="13893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78</xdr:row>
      <xdr:rowOff>17272</xdr:rowOff>
    </xdr:to>
    <xdr:cxnSp macro="">
      <xdr:nvCxnSpPr>
        <xdr:cNvPr id="435" name="直線コネクタ 434"/>
        <xdr:cNvCxnSpPr/>
      </xdr:nvCxnSpPr>
      <xdr:spPr>
        <a:xfrm>
          <a:off x="13004800" y="13239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45" name="円/楕円 444"/>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46"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7" name="円/楕円 446"/>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8" name="テキスト ボックス 447"/>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49" name="円/楕円 448"/>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0" name="テキスト ボックス 449"/>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51" name="円/楕円 450"/>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52849</xdr:rowOff>
    </xdr:from>
    <xdr:ext cx="762000" cy="259045"/>
    <xdr:sp macro="" textlink="">
      <xdr:nvSpPr>
        <xdr:cNvPr id="452" name="テキスト ボックス 451"/>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3" name="円/楕円 452"/>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4" name="テキスト ボックス 45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129787</xdr:rowOff>
    </xdr:from>
    <xdr:to>
      <xdr:col>4</xdr:col>
      <xdr:colOff>1117600</xdr:colOff>
      <xdr:row>17</xdr:row>
      <xdr:rowOff>161236</xdr:rowOff>
    </xdr:to>
    <xdr:cxnSp macro="">
      <xdr:nvCxnSpPr>
        <xdr:cNvPr id="52" name="直線コネクタ 51"/>
        <xdr:cNvCxnSpPr/>
      </xdr:nvCxnSpPr>
      <xdr:spPr bwMode="auto">
        <a:xfrm flipV="1">
          <a:off x="5003800" y="3092062"/>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108788</xdr:rowOff>
    </xdr:from>
    <xdr:to>
      <xdr:col>4</xdr:col>
      <xdr:colOff>469900</xdr:colOff>
      <xdr:row>17</xdr:row>
      <xdr:rowOff>161236</xdr:rowOff>
    </xdr:to>
    <xdr:cxnSp macro="">
      <xdr:nvCxnSpPr>
        <xdr:cNvPr id="55" name="直線コネクタ 54"/>
        <xdr:cNvCxnSpPr/>
      </xdr:nvCxnSpPr>
      <xdr:spPr bwMode="auto">
        <a:xfrm>
          <a:off x="4305300" y="3071063"/>
          <a:ext cx="698500" cy="5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49352</xdr:rowOff>
    </xdr:from>
    <xdr:to>
      <xdr:col>3</xdr:col>
      <xdr:colOff>904875</xdr:colOff>
      <xdr:row>17</xdr:row>
      <xdr:rowOff>108788</xdr:rowOff>
    </xdr:to>
    <xdr:cxnSp macro="">
      <xdr:nvCxnSpPr>
        <xdr:cNvPr id="58" name="直線コネクタ 57"/>
        <xdr:cNvCxnSpPr/>
      </xdr:nvCxnSpPr>
      <xdr:spPr bwMode="auto">
        <a:xfrm>
          <a:off x="3606800" y="3011627"/>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145528</xdr:rowOff>
    </xdr:from>
    <xdr:to>
      <xdr:col>3</xdr:col>
      <xdr:colOff>206375</xdr:colOff>
      <xdr:row>17</xdr:row>
      <xdr:rowOff>49352</xdr:rowOff>
    </xdr:to>
    <xdr:cxnSp macro="">
      <xdr:nvCxnSpPr>
        <xdr:cNvPr id="61" name="直線コネクタ 60"/>
        <xdr:cNvCxnSpPr/>
      </xdr:nvCxnSpPr>
      <xdr:spPr bwMode="auto">
        <a:xfrm>
          <a:off x="2908300" y="2936353"/>
          <a:ext cx="698500" cy="7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78987</xdr:rowOff>
    </xdr:from>
    <xdr:to>
      <xdr:col>5</xdr:col>
      <xdr:colOff>34925</xdr:colOff>
      <xdr:row>18</xdr:row>
      <xdr:rowOff>9137</xdr:rowOff>
    </xdr:to>
    <xdr:sp macro="" textlink="">
      <xdr:nvSpPr>
        <xdr:cNvPr id="71" name="円/楕円 70"/>
        <xdr:cNvSpPr/>
      </xdr:nvSpPr>
      <xdr:spPr bwMode="auto">
        <a:xfrm>
          <a:off x="5600700" y="304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51064</xdr:rowOff>
    </xdr:from>
    <xdr:ext cx="762000" cy="259045"/>
    <xdr:sp macro="" textlink="">
      <xdr:nvSpPr>
        <xdr:cNvPr id="72" name="人口1人当たり決算額の推移該当値テキスト130"/>
        <xdr:cNvSpPr txBox="1"/>
      </xdr:nvSpPr>
      <xdr:spPr>
        <a:xfrm>
          <a:off x="5740400" y="30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110436</xdr:rowOff>
    </xdr:from>
    <xdr:to>
      <xdr:col>4</xdr:col>
      <xdr:colOff>520700</xdr:colOff>
      <xdr:row>18</xdr:row>
      <xdr:rowOff>40586</xdr:rowOff>
    </xdr:to>
    <xdr:sp macro="" textlink="">
      <xdr:nvSpPr>
        <xdr:cNvPr id="73" name="円/楕円 72"/>
        <xdr:cNvSpPr/>
      </xdr:nvSpPr>
      <xdr:spPr bwMode="auto">
        <a:xfrm>
          <a:off x="4953000" y="307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25363</xdr:rowOff>
    </xdr:from>
    <xdr:ext cx="736600" cy="259045"/>
    <xdr:sp macro="" textlink="">
      <xdr:nvSpPr>
        <xdr:cNvPr id="74" name="テキスト ボックス 73"/>
        <xdr:cNvSpPr txBox="1"/>
      </xdr:nvSpPr>
      <xdr:spPr>
        <a:xfrm>
          <a:off x="4622800" y="315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57988</xdr:rowOff>
    </xdr:from>
    <xdr:to>
      <xdr:col>3</xdr:col>
      <xdr:colOff>955675</xdr:colOff>
      <xdr:row>17</xdr:row>
      <xdr:rowOff>159588</xdr:rowOff>
    </xdr:to>
    <xdr:sp macro="" textlink="">
      <xdr:nvSpPr>
        <xdr:cNvPr id="75" name="円/楕円 74"/>
        <xdr:cNvSpPr/>
      </xdr:nvSpPr>
      <xdr:spPr bwMode="auto">
        <a:xfrm>
          <a:off x="4254500" y="302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144365</xdr:rowOff>
    </xdr:from>
    <xdr:ext cx="762000" cy="259045"/>
    <xdr:sp macro="" textlink="">
      <xdr:nvSpPr>
        <xdr:cNvPr id="76" name="テキスト ボックス 75"/>
        <xdr:cNvSpPr txBox="1"/>
      </xdr:nvSpPr>
      <xdr:spPr>
        <a:xfrm>
          <a:off x="3924300" y="31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170002</xdr:rowOff>
    </xdr:from>
    <xdr:to>
      <xdr:col>3</xdr:col>
      <xdr:colOff>257175</xdr:colOff>
      <xdr:row>17</xdr:row>
      <xdr:rowOff>100152</xdr:rowOff>
    </xdr:to>
    <xdr:sp macro="" textlink="">
      <xdr:nvSpPr>
        <xdr:cNvPr id="77" name="円/楕円 76"/>
        <xdr:cNvSpPr/>
      </xdr:nvSpPr>
      <xdr:spPr bwMode="auto">
        <a:xfrm>
          <a:off x="3556000" y="296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84929</xdr:rowOff>
    </xdr:from>
    <xdr:ext cx="762000" cy="259045"/>
    <xdr:sp macro="" textlink="">
      <xdr:nvSpPr>
        <xdr:cNvPr id="78" name="テキスト ボックス 77"/>
        <xdr:cNvSpPr txBox="1"/>
      </xdr:nvSpPr>
      <xdr:spPr>
        <a:xfrm>
          <a:off x="3225800" y="30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94728</xdr:rowOff>
    </xdr:from>
    <xdr:to>
      <xdr:col>2</xdr:col>
      <xdr:colOff>692150</xdr:colOff>
      <xdr:row>17</xdr:row>
      <xdr:rowOff>24878</xdr:rowOff>
    </xdr:to>
    <xdr:sp macro="" textlink="">
      <xdr:nvSpPr>
        <xdr:cNvPr id="79" name="円/楕円 78"/>
        <xdr:cNvSpPr/>
      </xdr:nvSpPr>
      <xdr:spPr bwMode="auto">
        <a:xfrm>
          <a:off x="2857500" y="288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9655</xdr:rowOff>
    </xdr:from>
    <xdr:ext cx="762000" cy="259045"/>
    <xdr:sp macro="" textlink="">
      <xdr:nvSpPr>
        <xdr:cNvPr id="80" name="テキスト ボックス 79"/>
        <xdr:cNvSpPr txBox="1"/>
      </xdr:nvSpPr>
      <xdr:spPr>
        <a:xfrm>
          <a:off x="2527300" y="297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121285</xdr:rowOff>
    </xdr:from>
    <xdr:to>
      <xdr:col>4</xdr:col>
      <xdr:colOff>1117600</xdr:colOff>
      <xdr:row>37</xdr:row>
      <xdr:rowOff>2021</xdr:rowOff>
    </xdr:to>
    <xdr:cxnSp macro="">
      <xdr:nvCxnSpPr>
        <xdr:cNvPr id="115" name="直線コネクタ 114"/>
        <xdr:cNvCxnSpPr/>
      </xdr:nvCxnSpPr>
      <xdr:spPr bwMode="auto">
        <a:xfrm>
          <a:off x="5003800" y="7074535"/>
          <a:ext cx="647700" cy="5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100613</xdr:rowOff>
    </xdr:from>
    <xdr:to>
      <xdr:col>4</xdr:col>
      <xdr:colOff>469900</xdr:colOff>
      <xdr:row>36</xdr:row>
      <xdr:rowOff>121285</xdr:rowOff>
    </xdr:to>
    <xdr:cxnSp macro="">
      <xdr:nvCxnSpPr>
        <xdr:cNvPr id="118" name="直線コネクタ 117"/>
        <xdr:cNvCxnSpPr/>
      </xdr:nvCxnSpPr>
      <xdr:spPr bwMode="auto">
        <a:xfrm>
          <a:off x="4305300" y="7053863"/>
          <a:ext cx="6985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100613</xdr:rowOff>
    </xdr:from>
    <xdr:to>
      <xdr:col>3</xdr:col>
      <xdr:colOff>904875</xdr:colOff>
      <xdr:row>36</xdr:row>
      <xdr:rowOff>127359</xdr:rowOff>
    </xdr:to>
    <xdr:cxnSp macro="">
      <xdr:nvCxnSpPr>
        <xdr:cNvPr id="121" name="直線コネクタ 120"/>
        <xdr:cNvCxnSpPr/>
      </xdr:nvCxnSpPr>
      <xdr:spPr bwMode="auto">
        <a:xfrm flipV="1">
          <a:off x="3606800" y="7053863"/>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36997</xdr:rowOff>
    </xdr:from>
    <xdr:to>
      <xdr:col>3</xdr:col>
      <xdr:colOff>206375</xdr:colOff>
      <xdr:row>36</xdr:row>
      <xdr:rowOff>127359</xdr:rowOff>
    </xdr:to>
    <xdr:cxnSp macro="">
      <xdr:nvCxnSpPr>
        <xdr:cNvPr id="124" name="直線コネクタ 123"/>
        <xdr:cNvCxnSpPr/>
      </xdr:nvCxnSpPr>
      <xdr:spPr bwMode="auto">
        <a:xfrm>
          <a:off x="2908300" y="6990247"/>
          <a:ext cx="698500" cy="9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122671</xdr:rowOff>
    </xdr:from>
    <xdr:to>
      <xdr:col>5</xdr:col>
      <xdr:colOff>34925</xdr:colOff>
      <xdr:row>37</xdr:row>
      <xdr:rowOff>52821</xdr:rowOff>
    </xdr:to>
    <xdr:sp macro="" textlink="">
      <xdr:nvSpPr>
        <xdr:cNvPr id="134" name="円/楕円 133"/>
        <xdr:cNvSpPr/>
      </xdr:nvSpPr>
      <xdr:spPr bwMode="auto">
        <a:xfrm>
          <a:off x="5600700" y="707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94748</xdr:rowOff>
    </xdr:from>
    <xdr:ext cx="762000" cy="259045"/>
    <xdr:sp macro="" textlink="">
      <xdr:nvSpPr>
        <xdr:cNvPr id="135" name="人口1人当たり決算額の推移該当値テキスト445"/>
        <xdr:cNvSpPr txBox="1"/>
      </xdr:nvSpPr>
      <xdr:spPr>
        <a:xfrm>
          <a:off x="5740400" y="70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70485</xdr:rowOff>
    </xdr:from>
    <xdr:to>
      <xdr:col>4</xdr:col>
      <xdr:colOff>520700</xdr:colOff>
      <xdr:row>37</xdr:row>
      <xdr:rowOff>635</xdr:rowOff>
    </xdr:to>
    <xdr:sp macro="" textlink="">
      <xdr:nvSpPr>
        <xdr:cNvPr id="136" name="円/楕円 135"/>
        <xdr:cNvSpPr/>
      </xdr:nvSpPr>
      <xdr:spPr bwMode="auto">
        <a:xfrm>
          <a:off x="4953000" y="702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156862</xdr:rowOff>
    </xdr:from>
    <xdr:ext cx="736600" cy="259045"/>
    <xdr:sp macro="" textlink="">
      <xdr:nvSpPr>
        <xdr:cNvPr id="137" name="テキスト ボックス 136"/>
        <xdr:cNvSpPr txBox="1"/>
      </xdr:nvSpPr>
      <xdr:spPr>
        <a:xfrm>
          <a:off x="4622800" y="711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49813</xdr:rowOff>
    </xdr:from>
    <xdr:to>
      <xdr:col>3</xdr:col>
      <xdr:colOff>955675</xdr:colOff>
      <xdr:row>36</xdr:row>
      <xdr:rowOff>151413</xdr:rowOff>
    </xdr:to>
    <xdr:sp macro="" textlink="">
      <xdr:nvSpPr>
        <xdr:cNvPr id="138" name="円/楕円 137"/>
        <xdr:cNvSpPr/>
      </xdr:nvSpPr>
      <xdr:spPr bwMode="auto">
        <a:xfrm>
          <a:off x="4254500" y="700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136190</xdr:rowOff>
    </xdr:from>
    <xdr:ext cx="762000" cy="259045"/>
    <xdr:sp macro="" textlink="">
      <xdr:nvSpPr>
        <xdr:cNvPr id="139" name="テキスト ボックス 138"/>
        <xdr:cNvSpPr txBox="1"/>
      </xdr:nvSpPr>
      <xdr:spPr>
        <a:xfrm>
          <a:off x="3924300" y="70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76559</xdr:rowOff>
    </xdr:from>
    <xdr:to>
      <xdr:col>3</xdr:col>
      <xdr:colOff>257175</xdr:colOff>
      <xdr:row>37</xdr:row>
      <xdr:rowOff>6709</xdr:rowOff>
    </xdr:to>
    <xdr:sp macro="" textlink="">
      <xdr:nvSpPr>
        <xdr:cNvPr id="140" name="円/楕円 139"/>
        <xdr:cNvSpPr/>
      </xdr:nvSpPr>
      <xdr:spPr bwMode="auto">
        <a:xfrm>
          <a:off x="3556000" y="70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162936</xdr:rowOff>
    </xdr:from>
    <xdr:ext cx="762000" cy="259045"/>
    <xdr:sp macro="" textlink="">
      <xdr:nvSpPr>
        <xdr:cNvPr id="141" name="テキスト ボックス 140"/>
        <xdr:cNvSpPr txBox="1"/>
      </xdr:nvSpPr>
      <xdr:spPr>
        <a:xfrm>
          <a:off x="3225800" y="711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329097</xdr:rowOff>
    </xdr:from>
    <xdr:to>
      <xdr:col>2</xdr:col>
      <xdr:colOff>692150</xdr:colOff>
      <xdr:row>36</xdr:row>
      <xdr:rowOff>87797</xdr:rowOff>
    </xdr:to>
    <xdr:sp macro="" textlink="">
      <xdr:nvSpPr>
        <xdr:cNvPr id="142" name="円/楕円 141"/>
        <xdr:cNvSpPr/>
      </xdr:nvSpPr>
      <xdr:spPr bwMode="auto">
        <a:xfrm>
          <a:off x="2857500" y="693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72574</xdr:rowOff>
    </xdr:from>
    <xdr:ext cx="762000" cy="259045"/>
    <xdr:sp macro="" textlink="">
      <xdr:nvSpPr>
        <xdr:cNvPr id="143" name="テキスト ボックス 142"/>
        <xdr:cNvSpPr txBox="1"/>
      </xdr:nvSpPr>
      <xdr:spPr>
        <a:xfrm>
          <a:off x="2527300" y="702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形式収支は増加したが、繰越財源もそれ以上に増加したため、実質収支は減少した。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また、標準財政規模もわずかな増にとどまったため、実質収支比率も減少した。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また、財政調整基金残高の減等により、実質単年度収支が低下している。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本市全体の収支は</a:t>
          </a:r>
          <a:r>
            <a:rPr kumimoji="1" lang="en-US" altLang="ja-JP" sz="1400">
              <a:latin typeface="ＭＳ ゴシック" pitchFamily="49" charset="-128"/>
              <a:ea typeface="ＭＳ ゴシック" pitchFamily="49" charset="-128"/>
            </a:rPr>
            <a:t>30.22</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17.26</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元利償還金の減少や債務負担行為に基づく支出額の減少などにより、実質公債費比率の分子が減少した。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公営企業債等繰入見込額は増加したものの、充当可能基金の残高の増額や一般会計等に係る地方債の現在高が減少したことにより、将来負担比率の分子が減少した。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40299186</v>
      </c>
      <c r="BO4" s="349"/>
      <c r="BP4" s="349"/>
      <c r="BQ4" s="349"/>
      <c r="BR4" s="349"/>
      <c r="BS4" s="349"/>
      <c r="BT4" s="349"/>
      <c r="BU4" s="350"/>
      <c r="BV4" s="348">
        <v>41641477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37960007</v>
      </c>
      <c r="BO5" s="386"/>
      <c r="BP5" s="386"/>
      <c r="BQ5" s="386"/>
      <c r="BR5" s="386"/>
      <c r="BS5" s="386"/>
      <c r="BT5" s="386"/>
      <c r="BU5" s="387"/>
      <c r="BV5" s="385">
        <v>39494186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2339179</v>
      </c>
      <c r="BO6" s="386"/>
      <c r="BP6" s="386"/>
      <c r="BQ6" s="386"/>
      <c r="BR6" s="386"/>
      <c r="BS6" s="386"/>
      <c r="BT6" s="386"/>
      <c r="BU6" s="387"/>
      <c r="BV6" s="385">
        <v>2147291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101.8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849636</v>
      </c>
      <c r="BO7" s="386"/>
      <c r="BP7" s="386"/>
      <c r="BQ7" s="386"/>
      <c r="BR7" s="386"/>
      <c r="BS7" s="386"/>
      <c r="BT7" s="386"/>
      <c r="BU7" s="387"/>
      <c r="BV7" s="385">
        <v>552230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22547553</v>
      </c>
      <c r="CU7" s="386"/>
      <c r="CV7" s="386"/>
      <c r="CW7" s="386"/>
      <c r="CX7" s="386"/>
      <c r="CY7" s="386"/>
      <c r="CZ7" s="386"/>
      <c r="DA7" s="387"/>
      <c r="DB7" s="385">
        <v>22471469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1489543</v>
      </c>
      <c r="BO8" s="386"/>
      <c r="BP8" s="386"/>
      <c r="BQ8" s="386"/>
      <c r="BR8" s="386"/>
      <c r="BS8" s="386"/>
      <c r="BT8" s="386"/>
      <c r="BU8" s="387"/>
      <c r="BV8" s="385">
        <v>1595061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116611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-105518</v>
      </c>
      <c r="BO9" s="386"/>
      <c r="BP9" s="386"/>
      <c r="BQ9" s="386"/>
      <c r="BR9" s="386"/>
      <c r="BS9" s="386"/>
      <c r="BT9" s="386"/>
      <c r="BU9" s="387"/>
      <c r="BV9" s="385">
        <v>554619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116818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843714</v>
      </c>
      <c r="BO10" s="386"/>
      <c r="BP10" s="386"/>
      <c r="BQ10" s="386"/>
      <c r="BR10" s="386"/>
      <c r="BS10" s="386"/>
      <c r="BT10" s="386"/>
      <c r="BU10" s="387"/>
      <c r="BV10" s="385">
        <v>555174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118110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850000</v>
      </c>
      <c r="BO12" s="386"/>
      <c r="BP12" s="386"/>
      <c r="BQ12" s="386"/>
      <c r="BR12" s="386"/>
      <c r="BS12" s="386"/>
      <c r="BT12" s="386"/>
      <c r="BU12" s="387"/>
      <c r="BV12" s="385">
        <v>200000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117305</v>
      </c>
      <c r="S13" s="467"/>
      <c r="T13" s="467"/>
      <c r="U13" s="467"/>
      <c r="V13" s="468"/>
      <c r="W13" s="401" t="s">
        <v>123</v>
      </c>
      <c r="X13" s="402"/>
      <c r="Y13" s="402"/>
      <c r="Z13" s="402"/>
      <c r="AA13" s="402"/>
      <c r="AB13" s="392"/>
      <c r="AC13" s="436">
        <v>1644</v>
      </c>
      <c r="AD13" s="437"/>
      <c r="AE13" s="437"/>
      <c r="AF13" s="437"/>
      <c r="AG13" s="476"/>
      <c r="AH13" s="436">
        <v>2442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-111804</v>
      </c>
      <c r="BO13" s="386"/>
      <c r="BP13" s="386"/>
      <c r="BQ13" s="386"/>
      <c r="BR13" s="386"/>
      <c r="BS13" s="386"/>
      <c r="BT13" s="386"/>
      <c r="BU13" s="387"/>
      <c r="BV13" s="385">
        <v>909793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118202</v>
      </c>
      <c r="S14" s="467"/>
      <c r="T14" s="467"/>
      <c r="U14" s="467"/>
      <c r="V14" s="468"/>
      <c r="W14" s="375"/>
      <c r="X14" s="376"/>
      <c r="Y14" s="376"/>
      <c r="Z14" s="376"/>
      <c r="AA14" s="376"/>
      <c r="AB14" s="365"/>
      <c r="AC14" s="469">
        <v>3</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117410</v>
      </c>
      <c r="S15" s="467"/>
      <c r="T15" s="467"/>
      <c r="U15" s="467"/>
      <c r="V15" s="468"/>
      <c r="W15" s="401" t="s">
        <v>130</v>
      </c>
      <c r="X15" s="402"/>
      <c r="Y15" s="402"/>
      <c r="Z15" s="402"/>
      <c r="AA15" s="402"/>
      <c r="AB15" s="392"/>
      <c r="AC15" s="436">
        <v>17239</v>
      </c>
      <c r="AD15" s="437"/>
      <c r="AE15" s="437"/>
      <c r="AF15" s="437"/>
      <c r="AG15" s="476"/>
      <c r="AH15" s="436">
        <v>18171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13480762</v>
      </c>
      <c r="BO15" s="349"/>
      <c r="BP15" s="349"/>
      <c r="BQ15" s="349"/>
      <c r="BR15" s="349"/>
      <c r="BS15" s="349"/>
      <c r="BT15" s="349"/>
      <c r="BU15" s="350"/>
      <c r="BV15" s="348">
        <v>12935925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31.8</v>
      </c>
      <c r="AD16" s="470"/>
      <c r="AE16" s="470"/>
      <c r="AF16" s="470"/>
      <c r="AG16" s="471"/>
      <c r="AH16" s="469">
        <v>31.6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16628121</v>
      </c>
      <c r="BO16" s="386"/>
      <c r="BP16" s="386"/>
      <c r="BQ16" s="386"/>
      <c r="BR16" s="386"/>
      <c r="BS16" s="386"/>
      <c r="BT16" s="386"/>
      <c r="BU16" s="387"/>
      <c r="BV16" s="385">
        <v>16206631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35271</v>
      </c>
      <c r="AD17" s="437"/>
      <c r="AE17" s="437"/>
      <c r="AF17" s="437"/>
      <c r="AG17" s="476"/>
      <c r="AH17" s="436">
        <v>36222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17328910</v>
      </c>
      <c r="BO17" s="386"/>
      <c r="BP17" s="386"/>
      <c r="BQ17" s="386"/>
      <c r="BR17" s="386"/>
      <c r="BS17" s="386"/>
      <c r="BT17" s="386"/>
      <c r="BU17" s="387"/>
      <c r="BV17" s="385">
        <v>16687946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189.37</v>
      </c>
      <c r="M18" s="498"/>
      <c r="N18" s="498"/>
      <c r="O18" s="498"/>
      <c r="P18" s="498"/>
      <c r="Q18" s="498"/>
      <c r="R18" s="499"/>
      <c r="S18" s="499"/>
      <c r="T18" s="499"/>
      <c r="U18" s="499"/>
      <c r="V18" s="500"/>
      <c r="W18" s="403"/>
      <c r="X18" s="404"/>
      <c r="Y18" s="404"/>
      <c r="Z18" s="404"/>
      <c r="AA18" s="404"/>
      <c r="AB18" s="395"/>
      <c r="AC18" s="501">
        <v>65.099999999999994</v>
      </c>
      <c r="AD18" s="502"/>
      <c r="AE18" s="502"/>
      <c r="AF18" s="502"/>
      <c r="AG18" s="503"/>
      <c r="AH18" s="501">
        <v>63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21694040</v>
      </c>
      <c r="BO18" s="386"/>
      <c r="BP18" s="386"/>
      <c r="BQ18" s="386"/>
      <c r="BR18" s="386"/>
      <c r="BS18" s="386"/>
      <c r="BT18" s="386"/>
      <c r="BU18" s="387"/>
      <c r="BV18" s="385">
        <v>21243497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28147257</v>
      </c>
      <c r="BO19" s="386"/>
      <c r="BP19" s="386"/>
      <c r="BQ19" s="386"/>
      <c r="BR19" s="386"/>
      <c r="BS19" s="386"/>
      <c r="BT19" s="386"/>
      <c r="BU19" s="387"/>
      <c r="BV19" s="385">
        <v>26832511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46851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38661192</v>
      </c>
      <c r="BO23" s="386"/>
      <c r="BP23" s="386"/>
      <c r="BQ23" s="386"/>
      <c r="BR23" s="386"/>
      <c r="BS23" s="386"/>
      <c r="BT23" s="386"/>
      <c r="BU23" s="387"/>
      <c r="BV23" s="385">
        <v>38702869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9120</v>
      </c>
      <c r="R24" s="437"/>
      <c r="S24" s="437"/>
      <c r="T24" s="437"/>
      <c r="U24" s="437"/>
      <c r="V24" s="476"/>
      <c r="W24" s="531"/>
      <c r="X24" s="519"/>
      <c r="Y24" s="520"/>
      <c r="Z24" s="435" t="s">
        <v>153</v>
      </c>
      <c r="AA24" s="415"/>
      <c r="AB24" s="415"/>
      <c r="AC24" s="415"/>
      <c r="AD24" s="415"/>
      <c r="AE24" s="415"/>
      <c r="AF24" s="415"/>
      <c r="AG24" s="416"/>
      <c r="AH24" s="436">
        <v>751</v>
      </c>
      <c r="AI24" s="437"/>
      <c r="AJ24" s="437"/>
      <c r="AK24" s="437"/>
      <c r="AL24" s="476"/>
      <c r="AM24" s="436">
        <v>2369405</v>
      </c>
      <c r="AN24" s="437"/>
      <c r="AO24" s="437"/>
      <c r="AP24" s="437"/>
      <c r="AQ24" s="437"/>
      <c r="AR24" s="476"/>
      <c r="AS24" s="436">
        <v>3155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34932742</v>
      </c>
      <c r="BO24" s="386"/>
      <c r="BP24" s="386"/>
      <c r="BQ24" s="386"/>
      <c r="BR24" s="386"/>
      <c r="BS24" s="386"/>
      <c r="BT24" s="386"/>
      <c r="BU24" s="387"/>
      <c r="BV24" s="385">
        <v>34747806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7450</v>
      </c>
      <c r="R25" s="437"/>
      <c r="S25" s="437"/>
      <c r="T25" s="437"/>
      <c r="U25" s="437"/>
      <c r="V25" s="476"/>
      <c r="W25" s="531"/>
      <c r="X25" s="519"/>
      <c r="Y25" s="520"/>
      <c r="Z25" s="435" t="s">
        <v>156</v>
      </c>
      <c r="AA25" s="415"/>
      <c r="AB25" s="415"/>
      <c r="AC25" s="415"/>
      <c r="AD25" s="415"/>
      <c r="AE25" s="415"/>
      <c r="AF25" s="415"/>
      <c r="AG25" s="416"/>
      <c r="AH25" s="436">
        <v>129</v>
      </c>
      <c r="AI25" s="437"/>
      <c r="AJ25" s="437"/>
      <c r="AK25" s="437"/>
      <c r="AL25" s="476"/>
      <c r="AM25" s="436">
        <v>404157</v>
      </c>
      <c r="AN25" s="437"/>
      <c r="AO25" s="437"/>
      <c r="AP25" s="437"/>
      <c r="AQ25" s="437"/>
      <c r="AR25" s="476"/>
      <c r="AS25" s="436">
        <v>3133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16035814</v>
      </c>
      <c r="BO25" s="349"/>
      <c r="BP25" s="349"/>
      <c r="BQ25" s="349"/>
      <c r="BR25" s="349"/>
      <c r="BS25" s="349"/>
      <c r="BT25" s="349"/>
      <c r="BU25" s="350"/>
      <c r="BV25" s="348">
        <v>9030230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6500</v>
      </c>
      <c r="R26" s="437"/>
      <c r="S26" s="437"/>
      <c r="T26" s="437"/>
      <c r="U26" s="437"/>
      <c r="V26" s="476"/>
      <c r="W26" s="531"/>
      <c r="X26" s="519"/>
      <c r="Y26" s="520"/>
      <c r="Z26" s="435" t="s">
        <v>159</v>
      </c>
      <c r="AA26" s="541"/>
      <c r="AB26" s="541"/>
      <c r="AC26" s="541"/>
      <c r="AD26" s="541"/>
      <c r="AE26" s="541"/>
      <c r="AF26" s="541"/>
      <c r="AG26" s="542"/>
      <c r="AH26" s="436">
        <v>89</v>
      </c>
      <c r="AI26" s="437"/>
      <c r="AJ26" s="437"/>
      <c r="AK26" s="437"/>
      <c r="AL26" s="476"/>
      <c r="AM26" s="436">
        <v>312835</v>
      </c>
      <c r="AN26" s="437"/>
      <c r="AO26" s="437"/>
      <c r="AP26" s="437"/>
      <c r="AQ26" s="437"/>
      <c r="AR26" s="476"/>
      <c r="AS26" s="436">
        <v>3515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5130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4410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5451837</v>
      </c>
      <c r="BO28" s="349"/>
      <c r="BP28" s="349"/>
      <c r="BQ28" s="349"/>
      <c r="BR28" s="349"/>
      <c r="BS28" s="349"/>
      <c r="BT28" s="349"/>
      <c r="BU28" s="350"/>
      <c r="BV28" s="348">
        <v>5458123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23</v>
      </c>
      <c r="M29" s="437"/>
      <c r="N29" s="437"/>
      <c r="O29" s="437"/>
      <c r="P29" s="476"/>
      <c r="Q29" s="436">
        <v>4160</v>
      </c>
      <c r="R29" s="437"/>
      <c r="S29" s="437"/>
      <c r="T29" s="437"/>
      <c r="U29" s="437"/>
      <c r="V29" s="476"/>
      <c r="W29" s="532"/>
      <c r="X29" s="533"/>
      <c r="Y29" s="534"/>
      <c r="Z29" s="435" t="s">
        <v>169</v>
      </c>
      <c r="AA29" s="415"/>
      <c r="AB29" s="415"/>
      <c r="AC29" s="415"/>
      <c r="AD29" s="415"/>
      <c r="AE29" s="415"/>
      <c r="AF29" s="415"/>
      <c r="AG29" s="416"/>
      <c r="AH29" s="436">
        <v>751</v>
      </c>
      <c r="AI29" s="437"/>
      <c r="AJ29" s="437"/>
      <c r="AK29" s="437"/>
      <c r="AL29" s="476"/>
      <c r="AM29" s="436">
        <v>2369405</v>
      </c>
      <c r="AN29" s="437"/>
      <c r="AO29" s="437"/>
      <c r="AP29" s="437"/>
      <c r="AQ29" s="437"/>
      <c r="AR29" s="476"/>
      <c r="AS29" s="436">
        <v>3155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888254</v>
      </c>
      <c r="BO29" s="386"/>
      <c r="BP29" s="386"/>
      <c r="BQ29" s="386"/>
      <c r="BR29" s="386"/>
      <c r="BS29" s="386"/>
      <c r="BT29" s="386"/>
      <c r="BU29" s="387"/>
      <c r="BV29" s="385">
        <v>887898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3609658</v>
      </c>
      <c r="BO30" s="555"/>
      <c r="BP30" s="555"/>
      <c r="BQ30" s="555"/>
      <c r="BR30" s="555"/>
      <c r="BS30" s="555"/>
      <c r="BT30" s="555"/>
      <c r="BU30" s="556"/>
      <c r="BV30" s="554">
        <v>3303655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競輪事業特別会計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IF('各会計、関係団体の財政状況及び健全化判断比率'!B37="","",'各会計、関係団体の財政状況及び健全化判断比率'!B37)</f>
        <v>青果市場事業特別会計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山口県市町総合事務組合一般会計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防府市農業公社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IF('各会計、関係団体の財政状況及び健全化判断比率'!B35="","",'各会計、関係団体の財政状況及び健全化判断比率'!B35)</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IF('各会計、関係団体の財政状況及び健全化判断比率'!B38="","",'各会計、関係団体の財政状況及び健全化判断比率'!B38)</f>
        <v>と場事業特別会計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山口県市町総合事務組合山口県自治会館管理特別会計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防府水道センター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駐車場事業特別会計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IF('各会計、関係団体の財政状況及び健全化判断比率'!B36="","",'各会計、関係団体の財政状況及び健全化判断比率'!B36)</f>
        <v>公共下水道事業会計</v>
      </c>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IF('各会計、関係団体の財政状況及び健全化判断比率'!B39="","",'各会計、関係団体の財政状況及び健全化判断比率'!B39)</f>
        <v>索道事業特別会計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山口県後期高齢者医療広域連合一般会計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防府市文化振興財団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交通災害共済事業特別会計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山口県後期高齢者医療広域連合後期高齢者医療特別会計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山口・防府地域工芸・地場産業振興センター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介護保険事業特別会計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野島海運</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7</v>
      </c>
      <c r="V39" s="566"/>
      <c r="W39" s="567" t="str">
        <f>IF('各会計、関係団体の財政状況及び健全化判断比率'!B33="","",'各会計、関係団体の財政状況及び健全化判断比率'!B33)</f>
        <v>後期高齢者医療事業特別会計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防府市土地開発公社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防府地域振興</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16999287</v>
      </c>
      <c r="S5" s="583"/>
      <c r="T5" s="583"/>
      <c r="U5" s="583"/>
      <c r="V5" s="583"/>
      <c r="W5" s="583"/>
      <c r="X5" s="583"/>
      <c r="Y5" s="584"/>
      <c r="Z5" s="585">
        <v>42.2</v>
      </c>
      <c r="AA5" s="585"/>
      <c r="AB5" s="585"/>
      <c r="AC5" s="585"/>
      <c r="AD5" s="586">
        <v>15962562</v>
      </c>
      <c r="AE5" s="586"/>
      <c r="AF5" s="586"/>
      <c r="AG5" s="586"/>
      <c r="AH5" s="586"/>
      <c r="AI5" s="586"/>
      <c r="AJ5" s="586"/>
      <c r="AK5" s="586"/>
      <c r="AL5" s="587">
        <v>74.5</v>
      </c>
      <c r="AM5" s="588"/>
      <c r="AN5" s="588"/>
      <c r="AO5" s="589"/>
      <c r="AP5" s="579" t="s">
        <v>207</v>
      </c>
      <c r="AQ5" s="580"/>
      <c r="AR5" s="580"/>
      <c r="AS5" s="580"/>
      <c r="AT5" s="580"/>
      <c r="AU5" s="580"/>
      <c r="AV5" s="580"/>
      <c r="AW5" s="580"/>
      <c r="AX5" s="580"/>
      <c r="AY5" s="580"/>
      <c r="AZ5" s="580"/>
      <c r="BA5" s="580"/>
      <c r="BB5" s="580"/>
      <c r="BC5" s="580"/>
      <c r="BD5" s="580"/>
      <c r="BE5" s="580"/>
      <c r="BF5" s="581"/>
      <c r="BG5" s="593">
        <v>15962562</v>
      </c>
      <c r="BH5" s="594"/>
      <c r="BI5" s="594"/>
      <c r="BJ5" s="594"/>
      <c r="BK5" s="594"/>
      <c r="BL5" s="594"/>
      <c r="BM5" s="594"/>
      <c r="BN5" s="595"/>
      <c r="BO5" s="596">
        <v>93.9</v>
      </c>
      <c r="BP5" s="596"/>
      <c r="BQ5" s="596"/>
      <c r="BR5" s="596"/>
      <c r="BS5" s="597">
        <v>269849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387523</v>
      </c>
      <c r="S6" s="594"/>
      <c r="T6" s="594"/>
      <c r="U6" s="594"/>
      <c r="V6" s="594"/>
      <c r="W6" s="594"/>
      <c r="X6" s="594"/>
      <c r="Y6" s="595"/>
      <c r="Z6" s="596">
        <v>1</v>
      </c>
      <c r="AA6" s="596"/>
      <c r="AB6" s="596"/>
      <c r="AC6" s="596"/>
      <c r="AD6" s="597">
        <v>387523</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15962562</v>
      </c>
      <c r="BH6" s="594"/>
      <c r="BI6" s="594"/>
      <c r="BJ6" s="594"/>
      <c r="BK6" s="594"/>
      <c r="BL6" s="594"/>
      <c r="BM6" s="594"/>
      <c r="BN6" s="595"/>
      <c r="BO6" s="596">
        <v>93.9</v>
      </c>
      <c r="BP6" s="596"/>
      <c r="BQ6" s="596"/>
      <c r="BR6" s="596"/>
      <c r="BS6" s="597">
        <v>269849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309779</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309776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43387</v>
      </c>
      <c r="S7" s="594"/>
      <c r="T7" s="594"/>
      <c r="U7" s="594"/>
      <c r="V7" s="594"/>
      <c r="W7" s="594"/>
      <c r="X7" s="594"/>
      <c r="Y7" s="595"/>
      <c r="Z7" s="596">
        <v>0.1</v>
      </c>
      <c r="AA7" s="596"/>
      <c r="AB7" s="596"/>
      <c r="AC7" s="596"/>
      <c r="AD7" s="597">
        <v>43387</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7360049</v>
      </c>
      <c r="BH7" s="594"/>
      <c r="BI7" s="594"/>
      <c r="BJ7" s="594"/>
      <c r="BK7" s="594"/>
      <c r="BL7" s="594"/>
      <c r="BM7" s="594"/>
      <c r="BN7" s="595"/>
      <c r="BO7" s="596">
        <v>43.3</v>
      </c>
      <c r="BP7" s="596"/>
      <c r="BQ7" s="596"/>
      <c r="BR7" s="596"/>
      <c r="BS7" s="597">
        <v>269849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4519848</v>
      </c>
      <c r="CS7" s="594"/>
      <c r="CT7" s="594"/>
      <c r="CU7" s="594"/>
      <c r="CV7" s="594"/>
      <c r="CW7" s="594"/>
      <c r="CX7" s="594"/>
      <c r="CY7" s="595"/>
      <c r="CZ7" s="596">
        <v>11.9</v>
      </c>
      <c r="DA7" s="596"/>
      <c r="DB7" s="596"/>
      <c r="DC7" s="596"/>
      <c r="DD7" s="602">
        <v>64080</v>
      </c>
      <c r="DE7" s="594"/>
      <c r="DF7" s="594"/>
      <c r="DG7" s="594"/>
      <c r="DH7" s="594"/>
      <c r="DI7" s="594"/>
      <c r="DJ7" s="594"/>
      <c r="DK7" s="594"/>
      <c r="DL7" s="594"/>
      <c r="DM7" s="594"/>
      <c r="DN7" s="594"/>
      <c r="DO7" s="594"/>
      <c r="DP7" s="595"/>
      <c r="DQ7" s="602">
        <v>4049916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113453</v>
      </c>
      <c r="S8" s="594"/>
      <c r="T8" s="594"/>
      <c r="U8" s="594"/>
      <c r="V8" s="594"/>
      <c r="W8" s="594"/>
      <c r="X8" s="594"/>
      <c r="Y8" s="595"/>
      <c r="Z8" s="596">
        <v>0.3</v>
      </c>
      <c r="AA8" s="596"/>
      <c r="AB8" s="596"/>
      <c r="AC8" s="596"/>
      <c r="AD8" s="597">
        <v>113453</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196618</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14834685</v>
      </c>
      <c r="CS8" s="594"/>
      <c r="CT8" s="594"/>
      <c r="CU8" s="594"/>
      <c r="CV8" s="594"/>
      <c r="CW8" s="594"/>
      <c r="CX8" s="594"/>
      <c r="CY8" s="595"/>
      <c r="CZ8" s="596">
        <v>39.1</v>
      </c>
      <c r="DA8" s="596"/>
      <c r="DB8" s="596"/>
      <c r="DC8" s="596"/>
      <c r="DD8" s="602">
        <v>89057</v>
      </c>
      <c r="DE8" s="594"/>
      <c r="DF8" s="594"/>
      <c r="DG8" s="594"/>
      <c r="DH8" s="594"/>
      <c r="DI8" s="594"/>
      <c r="DJ8" s="594"/>
      <c r="DK8" s="594"/>
      <c r="DL8" s="594"/>
      <c r="DM8" s="594"/>
      <c r="DN8" s="594"/>
      <c r="DO8" s="594"/>
      <c r="DP8" s="595"/>
      <c r="DQ8" s="602">
        <v>6978313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58137</v>
      </c>
      <c r="S9" s="594"/>
      <c r="T9" s="594"/>
      <c r="U9" s="594"/>
      <c r="V9" s="594"/>
      <c r="W9" s="594"/>
      <c r="X9" s="594"/>
      <c r="Y9" s="595"/>
      <c r="Z9" s="596">
        <v>0.1</v>
      </c>
      <c r="AA9" s="596"/>
      <c r="AB9" s="596"/>
      <c r="AC9" s="596"/>
      <c r="AD9" s="597">
        <v>58137</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5222137</v>
      </c>
      <c r="BH9" s="594"/>
      <c r="BI9" s="594"/>
      <c r="BJ9" s="594"/>
      <c r="BK9" s="594"/>
      <c r="BL9" s="594"/>
      <c r="BM9" s="594"/>
      <c r="BN9" s="595"/>
      <c r="BO9" s="596">
        <v>30.7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2965222</v>
      </c>
      <c r="CS9" s="594"/>
      <c r="CT9" s="594"/>
      <c r="CU9" s="594"/>
      <c r="CV9" s="594"/>
      <c r="CW9" s="594"/>
      <c r="CX9" s="594"/>
      <c r="CY9" s="595"/>
      <c r="CZ9" s="596">
        <v>7.8</v>
      </c>
      <c r="DA9" s="596"/>
      <c r="DB9" s="596"/>
      <c r="DC9" s="596"/>
      <c r="DD9" s="602">
        <v>224418</v>
      </c>
      <c r="DE9" s="594"/>
      <c r="DF9" s="594"/>
      <c r="DG9" s="594"/>
      <c r="DH9" s="594"/>
      <c r="DI9" s="594"/>
      <c r="DJ9" s="594"/>
      <c r="DK9" s="594"/>
      <c r="DL9" s="594"/>
      <c r="DM9" s="594"/>
      <c r="DN9" s="594"/>
      <c r="DO9" s="594"/>
      <c r="DP9" s="595"/>
      <c r="DQ9" s="602">
        <v>2481095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1253857</v>
      </c>
      <c r="S10" s="594"/>
      <c r="T10" s="594"/>
      <c r="U10" s="594"/>
      <c r="V10" s="594"/>
      <c r="W10" s="594"/>
      <c r="X10" s="594"/>
      <c r="Y10" s="595"/>
      <c r="Z10" s="596">
        <v>3.1</v>
      </c>
      <c r="AA10" s="596"/>
      <c r="AB10" s="596"/>
      <c r="AC10" s="596"/>
      <c r="AD10" s="597">
        <v>1253857</v>
      </c>
      <c r="AE10" s="597"/>
      <c r="AF10" s="597"/>
      <c r="AG10" s="597"/>
      <c r="AH10" s="597"/>
      <c r="AI10" s="597"/>
      <c r="AJ10" s="597"/>
      <c r="AK10" s="597"/>
      <c r="AL10" s="598">
        <v>5.9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285520</v>
      </c>
      <c r="BH10" s="594"/>
      <c r="BI10" s="594"/>
      <c r="BJ10" s="594"/>
      <c r="BK10" s="594"/>
      <c r="BL10" s="594"/>
      <c r="BM10" s="594"/>
      <c r="BN10" s="595"/>
      <c r="BO10" s="596">
        <v>1.7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174444</v>
      </c>
      <c r="CS10" s="594"/>
      <c r="CT10" s="594"/>
      <c r="CU10" s="594"/>
      <c r="CV10" s="594"/>
      <c r="CW10" s="594"/>
      <c r="CX10" s="594"/>
      <c r="CY10" s="595"/>
      <c r="CZ10" s="596">
        <v>0.5</v>
      </c>
      <c r="DA10" s="596"/>
      <c r="DB10" s="596"/>
      <c r="DC10" s="596"/>
      <c r="DD10" s="602" t="s">
        <v>220</v>
      </c>
      <c r="DE10" s="594"/>
      <c r="DF10" s="594"/>
      <c r="DG10" s="594"/>
      <c r="DH10" s="594"/>
      <c r="DI10" s="594"/>
      <c r="DJ10" s="594"/>
      <c r="DK10" s="594"/>
      <c r="DL10" s="594"/>
      <c r="DM10" s="594"/>
      <c r="DN10" s="594"/>
      <c r="DO10" s="594"/>
      <c r="DP10" s="595"/>
      <c r="DQ10" s="602">
        <v>132293</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7077</v>
      </c>
      <c r="S11" s="594"/>
      <c r="T11" s="594"/>
      <c r="U11" s="594"/>
      <c r="V11" s="594"/>
      <c r="W11" s="594"/>
      <c r="X11" s="594"/>
      <c r="Y11" s="595"/>
      <c r="Z11" s="596">
        <v>0</v>
      </c>
      <c r="AA11" s="596"/>
      <c r="AB11" s="596"/>
      <c r="AC11" s="596"/>
      <c r="AD11" s="597">
        <v>7077</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1655774</v>
      </c>
      <c r="BH11" s="594"/>
      <c r="BI11" s="594"/>
      <c r="BJ11" s="594"/>
      <c r="BK11" s="594"/>
      <c r="BL11" s="594"/>
      <c r="BM11" s="594"/>
      <c r="BN11" s="595"/>
      <c r="BO11" s="596">
        <v>9.6999999999999993</v>
      </c>
      <c r="BP11" s="596"/>
      <c r="BQ11" s="596"/>
      <c r="BR11" s="596"/>
      <c r="BS11" s="602">
        <v>269849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927156</v>
      </c>
      <c r="CS11" s="594"/>
      <c r="CT11" s="594"/>
      <c r="CU11" s="594"/>
      <c r="CV11" s="594"/>
      <c r="CW11" s="594"/>
      <c r="CX11" s="594"/>
      <c r="CY11" s="595"/>
      <c r="CZ11" s="596">
        <v>2.4</v>
      </c>
      <c r="DA11" s="596"/>
      <c r="DB11" s="596"/>
      <c r="DC11" s="596"/>
      <c r="DD11" s="602">
        <v>437445</v>
      </c>
      <c r="DE11" s="594"/>
      <c r="DF11" s="594"/>
      <c r="DG11" s="594"/>
      <c r="DH11" s="594"/>
      <c r="DI11" s="594"/>
      <c r="DJ11" s="594"/>
      <c r="DK11" s="594"/>
      <c r="DL11" s="594"/>
      <c r="DM11" s="594"/>
      <c r="DN11" s="594"/>
      <c r="DO11" s="594"/>
      <c r="DP11" s="595"/>
      <c r="DQ11" s="602">
        <v>672584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7496788</v>
      </c>
      <c r="BH12" s="594"/>
      <c r="BI12" s="594"/>
      <c r="BJ12" s="594"/>
      <c r="BK12" s="594"/>
      <c r="BL12" s="594"/>
      <c r="BM12" s="594"/>
      <c r="BN12" s="595"/>
      <c r="BO12" s="596">
        <v>44.1</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1101537</v>
      </c>
      <c r="CS12" s="594"/>
      <c r="CT12" s="594"/>
      <c r="CU12" s="594"/>
      <c r="CV12" s="594"/>
      <c r="CW12" s="594"/>
      <c r="CX12" s="594"/>
      <c r="CY12" s="595"/>
      <c r="CZ12" s="596">
        <v>2.9</v>
      </c>
      <c r="DA12" s="596"/>
      <c r="DB12" s="596"/>
      <c r="DC12" s="596"/>
      <c r="DD12" s="602">
        <v>46619</v>
      </c>
      <c r="DE12" s="594"/>
      <c r="DF12" s="594"/>
      <c r="DG12" s="594"/>
      <c r="DH12" s="594"/>
      <c r="DI12" s="594"/>
      <c r="DJ12" s="594"/>
      <c r="DK12" s="594"/>
      <c r="DL12" s="594"/>
      <c r="DM12" s="594"/>
      <c r="DN12" s="594"/>
      <c r="DO12" s="594"/>
      <c r="DP12" s="595"/>
      <c r="DQ12" s="602">
        <v>691392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40381</v>
      </c>
      <c r="S13" s="594"/>
      <c r="T13" s="594"/>
      <c r="U13" s="594"/>
      <c r="V13" s="594"/>
      <c r="W13" s="594"/>
      <c r="X13" s="594"/>
      <c r="Y13" s="595"/>
      <c r="Z13" s="596">
        <v>0.1</v>
      </c>
      <c r="AA13" s="596"/>
      <c r="AB13" s="596"/>
      <c r="AC13" s="596"/>
      <c r="AD13" s="597">
        <v>40381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7453451</v>
      </c>
      <c r="BH13" s="594"/>
      <c r="BI13" s="594"/>
      <c r="BJ13" s="594"/>
      <c r="BK13" s="594"/>
      <c r="BL13" s="594"/>
      <c r="BM13" s="594"/>
      <c r="BN13" s="595"/>
      <c r="BO13" s="596">
        <v>43.8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3354843</v>
      </c>
      <c r="CS13" s="594"/>
      <c r="CT13" s="594"/>
      <c r="CU13" s="594"/>
      <c r="CV13" s="594"/>
      <c r="CW13" s="594"/>
      <c r="CX13" s="594"/>
      <c r="CY13" s="595"/>
      <c r="CZ13" s="596">
        <v>8.8000000000000007</v>
      </c>
      <c r="DA13" s="596"/>
      <c r="DB13" s="596"/>
      <c r="DC13" s="596"/>
      <c r="DD13" s="602">
        <v>1148997</v>
      </c>
      <c r="DE13" s="594"/>
      <c r="DF13" s="594"/>
      <c r="DG13" s="594"/>
      <c r="DH13" s="594"/>
      <c r="DI13" s="594"/>
      <c r="DJ13" s="594"/>
      <c r="DK13" s="594"/>
      <c r="DL13" s="594"/>
      <c r="DM13" s="594"/>
      <c r="DN13" s="594"/>
      <c r="DO13" s="594"/>
      <c r="DP13" s="595"/>
      <c r="DQ13" s="602">
        <v>2333508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254469</v>
      </c>
      <c r="BH14" s="594"/>
      <c r="BI14" s="594"/>
      <c r="BJ14" s="594"/>
      <c r="BK14" s="594"/>
      <c r="BL14" s="594"/>
      <c r="BM14" s="594"/>
      <c r="BN14" s="595"/>
      <c r="BO14" s="596">
        <v>1.5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1358539</v>
      </c>
      <c r="CS14" s="594"/>
      <c r="CT14" s="594"/>
      <c r="CU14" s="594"/>
      <c r="CV14" s="594"/>
      <c r="CW14" s="594"/>
      <c r="CX14" s="594"/>
      <c r="CY14" s="595"/>
      <c r="CZ14" s="596">
        <v>3.6</v>
      </c>
      <c r="DA14" s="596"/>
      <c r="DB14" s="596"/>
      <c r="DC14" s="596"/>
      <c r="DD14" s="602">
        <v>69757</v>
      </c>
      <c r="DE14" s="594"/>
      <c r="DF14" s="594"/>
      <c r="DG14" s="594"/>
      <c r="DH14" s="594"/>
      <c r="DI14" s="594"/>
      <c r="DJ14" s="594"/>
      <c r="DK14" s="594"/>
      <c r="DL14" s="594"/>
      <c r="DM14" s="594"/>
      <c r="DN14" s="594"/>
      <c r="DO14" s="594"/>
      <c r="DP14" s="595"/>
      <c r="DQ14" s="602">
        <v>1271870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69122</v>
      </c>
      <c r="S15" s="594"/>
      <c r="T15" s="594"/>
      <c r="U15" s="594"/>
      <c r="V15" s="594"/>
      <c r="W15" s="594"/>
      <c r="X15" s="594"/>
      <c r="Y15" s="595"/>
      <c r="Z15" s="596">
        <v>0.2</v>
      </c>
      <c r="AA15" s="596"/>
      <c r="AB15" s="596"/>
      <c r="AC15" s="596"/>
      <c r="AD15" s="597">
        <v>69122</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849956</v>
      </c>
      <c r="BH15" s="594"/>
      <c r="BI15" s="594"/>
      <c r="BJ15" s="594"/>
      <c r="BK15" s="594"/>
      <c r="BL15" s="594"/>
      <c r="BM15" s="594"/>
      <c r="BN15" s="595"/>
      <c r="BO15" s="596">
        <v>5</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4602962</v>
      </c>
      <c r="CS15" s="594"/>
      <c r="CT15" s="594"/>
      <c r="CU15" s="594"/>
      <c r="CV15" s="594"/>
      <c r="CW15" s="594"/>
      <c r="CX15" s="594"/>
      <c r="CY15" s="595"/>
      <c r="CZ15" s="596">
        <v>12.1</v>
      </c>
      <c r="DA15" s="596"/>
      <c r="DB15" s="596"/>
      <c r="DC15" s="596"/>
      <c r="DD15" s="602">
        <v>1773897</v>
      </c>
      <c r="DE15" s="594"/>
      <c r="DF15" s="594"/>
      <c r="DG15" s="594"/>
      <c r="DH15" s="594"/>
      <c r="DI15" s="594"/>
      <c r="DJ15" s="594"/>
      <c r="DK15" s="594"/>
      <c r="DL15" s="594"/>
      <c r="DM15" s="594"/>
      <c r="DN15" s="594"/>
      <c r="DO15" s="594"/>
      <c r="DP15" s="595"/>
      <c r="DQ15" s="602">
        <v>3198693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3926917</v>
      </c>
      <c r="S16" s="594"/>
      <c r="T16" s="594"/>
      <c r="U16" s="594"/>
      <c r="V16" s="594"/>
      <c r="W16" s="594"/>
      <c r="X16" s="594"/>
      <c r="Y16" s="595"/>
      <c r="Z16" s="596">
        <v>9.6999999999999993</v>
      </c>
      <c r="AA16" s="596"/>
      <c r="AB16" s="596"/>
      <c r="AC16" s="596"/>
      <c r="AD16" s="597">
        <v>3147359</v>
      </c>
      <c r="AE16" s="597"/>
      <c r="AF16" s="597"/>
      <c r="AG16" s="597"/>
      <c r="AH16" s="597"/>
      <c r="AI16" s="597"/>
      <c r="AJ16" s="597"/>
      <c r="AK16" s="597"/>
      <c r="AL16" s="598">
        <v>14.7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37967</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12947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3147359</v>
      </c>
      <c r="S17" s="594"/>
      <c r="T17" s="594"/>
      <c r="U17" s="594"/>
      <c r="V17" s="594"/>
      <c r="W17" s="594"/>
      <c r="X17" s="594"/>
      <c r="Y17" s="595"/>
      <c r="Z17" s="596">
        <v>7.8</v>
      </c>
      <c r="AA17" s="596"/>
      <c r="AB17" s="596"/>
      <c r="AC17" s="596"/>
      <c r="AD17" s="597">
        <v>3147359</v>
      </c>
      <c r="AE17" s="597"/>
      <c r="AF17" s="597"/>
      <c r="AG17" s="597"/>
      <c r="AH17" s="597"/>
      <c r="AI17" s="597"/>
      <c r="AJ17" s="597"/>
      <c r="AK17" s="597"/>
      <c r="AL17" s="598">
        <v>14.7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v>1300</v>
      </c>
      <c r="BH17" s="594"/>
      <c r="BI17" s="594"/>
      <c r="BJ17" s="594"/>
      <c r="BK17" s="594"/>
      <c r="BL17" s="594"/>
      <c r="BM17" s="594"/>
      <c r="BN17" s="595"/>
      <c r="BO17" s="596">
        <v>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3773025</v>
      </c>
      <c r="CS17" s="594"/>
      <c r="CT17" s="594"/>
      <c r="CU17" s="594"/>
      <c r="CV17" s="594"/>
      <c r="CW17" s="594"/>
      <c r="CX17" s="594"/>
      <c r="CY17" s="595"/>
      <c r="CZ17" s="596">
        <v>9.9</v>
      </c>
      <c r="DA17" s="596"/>
      <c r="DB17" s="596"/>
      <c r="DC17" s="596"/>
      <c r="DD17" s="602" t="s">
        <v>220</v>
      </c>
      <c r="DE17" s="594"/>
      <c r="DF17" s="594"/>
      <c r="DG17" s="594"/>
      <c r="DH17" s="594"/>
      <c r="DI17" s="594"/>
      <c r="DJ17" s="594"/>
      <c r="DK17" s="594"/>
      <c r="DL17" s="594"/>
      <c r="DM17" s="594"/>
      <c r="DN17" s="594"/>
      <c r="DO17" s="594"/>
      <c r="DP17" s="595"/>
      <c r="DQ17" s="602">
        <v>3675691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779558</v>
      </c>
      <c r="S18" s="594"/>
      <c r="T18" s="594"/>
      <c r="U18" s="594"/>
      <c r="V18" s="594"/>
      <c r="W18" s="594"/>
      <c r="X18" s="594"/>
      <c r="Y18" s="595"/>
      <c r="Z18" s="596">
        <v>1.9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1036725</v>
      </c>
      <c r="BH19" s="594"/>
      <c r="BI19" s="594"/>
      <c r="BJ19" s="594"/>
      <c r="BK19" s="594"/>
      <c r="BL19" s="594"/>
      <c r="BM19" s="594"/>
      <c r="BN19" s="595"/>
      <c r="BO19" s="596">
        <v>6.1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22899141</v>
      </c>
      <c r="S20" s="594"/>
      <c r="T20" s="594"/>
      <c r="U20" s="594"/>
      <c r="V20" s="594"/>
      <c r="W20" s="594"/>
      <c r="X20" s="594"/>
      <c r="Y20" s="595"/>
      <c r="Z20" s="596">
        <v>56.8</v>
      </c>
      <c r="AA20" s="596"/>
      <c r="AB20" s="596"/>
      <c r="AC20" s="596"/>
      <c r="AD20" s="597">
        <v>21082858</v>
      </c>
      <c r="AE20" s="597"/>
      <c r="AF20" s="597"/>
      <c r="AG20" s="597"/>
      <c r="AH20" s="597"/>
      <c r="AI20" s="597"/>
      <c r="AJ20" s="597"/>
      <c r="AK20" s="597"/>
      <c r="AL20" s="598">
        <v>98.5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1036725</v>
      </c>
      <c r="BH20" s="594"/>
      <c r="BI20" s="594"/>
      <c r="BJ20" s="594"/>
      <c r="BK20" s="594"/>
      <c r="BL20" s="594"/>
      <c r="BM20" s="594"/>
      <c r="BN20" s="595"/>
      <c r="BO20" s="596">
        <v>6.1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37960007</v>
      </c>
      <c r="CS20" s="594"/>
      <c r="CT20" s="594"/>
      <c r="CU20" s="594"/>
      <c r="CV20" s="594"/>
      <c r="CW20" s="594"/>
      <c r="CX20" s="594"/>
      <c r="CY20" s="595"/>
      <c r="CZ20" s="596">
        <v>100</v>
      </c>
      <c r="DA20" s="596"/>
      <c r="DB20" s="596"/>
      <c r="DC20" s="596"/>
      <c r="DD20" s="602">
        <v>3854270</v>
      </c>
      <c r="DE20" s="594"/>
      <c r="DF20" s="594"/>
      <c r="DG20" s="594"/>
      <c r="DH20" s="594"/>
      <c r="DI20" s="594"/>
      <c r="DJ20" s="594"/>
      <c r="DK20" s="594"/>
      <c r="DL20" s="594"/>
      <c r="DM20" s="594"/>
      <c r="DN20" s="594"/>
      <c r="DO20" s="594"/>
      <c r="DP20" s="595"/>
      <c r="DQ20" s="602">
        <v>25808078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17272</v>
      </c>
      <c r="S21" s="594"/>
      <c r="T21" s="594"/>
      <c r="U21" s="594"/>
      <c r="V21" s="594"/>
      <c r="W21" s="594"/>
      <c r="X21" s="594"/>
      <c r="Y21" s="595"/>
      <c r="Z21" s="596">
        <v>0</v>
      </c>
      <c r="AA21" s="596"/>
      <c r="AB21" s="596"/>
      <c r="AC21" s="596"/>
      <c r="AD21" s="597">
        <v>17272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603749</v>
      </c>
      <c r="S22" s="594"/>
      <c r="T22" s="594"/>
      <c r="U22" s="594"/>
      <c r="V22" s="594"/>
      <c r="W22" s="594"/>
      <c r="X22" s="594"/>
      <c r="Y22" s="595"/>
      <c r="Z22" s="596">
        <v>1.5</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560825</v>
      </c>
      <c r="S23" s="594"/>
      <c r="T23" s="594"/>
      <c r="U23" s="594"/>
      <c r="V23" s="594"/>
      <c r="W23" s="594"/>
      <c r="X23" s="594"/>
      <c r="Y23" s="595"/>
      <c r="Z23" s="596">
        <v>1.4</v>
      </c>
      <c r="AA23" s="596"/>
      <c r="AB23" s="596"/>
      <c r="AC23" s="596"/>
      <c r="AD23" s="597">
        <v>92857</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1036725</v>
      </c>
      <c r="BH23" s="594"/>
      <c r="BI23" s="594"/>
      <c r="BJ23" s="594"/>
      <c r="BK23" s="594"/>
      <c r="BL23" s="594"/>
      <c r="BM23" s="594"/>
      <c r="BN23" s="595"/>
      <c r="BO23" s="596">
        <v>6.1</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264919</v>
      </c>
      <c r="S24" s="594"/>
      <c r="T24" s="594"/>
      <c r="U24" s="594"/>
      <c r="V24" s="594"/>
      <c r="W24" s="594"/>
      <c r="X24" s="594"/>
      <c r="Y24" s="595"/>
      <c r="Z24" s="596">
        <v>0.7</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19490750</v>
      </c>
      <c r="CS24" s="583"/>
      <c r="CT24" s="583"/>
      <c r="CU24" s="583"/>
      <c r="CV24" s="583"/>
      <c r="CW24" s="583"/>
      <c r="CX24" s="583"/>
      <c r="CY24" s="584"/>
      <c r="CZ24" s="620">
        <v>51.3</v>
      </c>
      <c r="DA24" s="621"/>
      <c r="DB24" s="621"/>
      <c r="DC24" s="622"/>
      <c r="DD24" s="619">
        <v>12159890</v>
      </c>
      <c r="DE24" s="583"/>
      <c r="DF24" s="583"/>
      <c r="DG24" s="583"/>
      <c r="DH24" s="583"/>
      <c r="DI24" s="583"/>
      <c r="DJ24" s="583"/>
      <c r="DK24" s="584"/>
      <c r="DL24" s="619">
        <v>12099431</v>
      </c>
      <c r="DM24" s="583"/>
      <c r="DN24" s="583"/>
      <c r="DO24" s="583"/>
      <c r="DP24" s="583"/>
      <c r="DQ24" s="583"/>
      <c r="DR24" s="583"/>
      <c r="DS24" s="583"/>
      <c r="DT24" s="583"/>
      <c r="DU24" s="583"/>
      <c r="DV24" s="584"/>
      <c r="DW24" s="587">
        <v>51.5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5598688</v>
      </c>
      <c r="S25" s="594"/>
      <c r="T25" s="594"/>
      <c r="U25" s="594"/>
      <c r="V25" s="594"/>
      <c r="W25" s="594"/>
      <c r="X25" s="594"/>
      <c r="Y25" s="595"/>
      <c r="Z25" s="596">
        <v>13.9</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6487484</v>
      </c>
      <c r="CS25" s="625"/>
      <c r="CT25" s="625"/>
      <c r="CU25" s="625"/>
      <c r="CV25" s="625"/>
      <c r="CW25" s="625"/>
      <c r="CX25" s="625"/>
      <c r="CY25" s="626"/>
      <c r="CZ25" s="627">
        <v>17.100000000000001</v>
      </c>
      <c r="DA25" s="628"/>
      <c r="DB25" s="628"/>
      <c r="DC25" s="629"/>
      <c r="DD25" s="602">
        <v>5956768</v>
      </c>
      <c r="DE25" s="625"/>
      <c r="DF25" s="625"/>
      <c r="DG25" s="625"/>
      <c r="DH25" s="625"/>
      <c r="DI25" s="625"/>
      <c r="DJ25" s="625"/>
      <c r="DK25" s="626"/>
      <c r="DL25" s="602">
        <v>5896559</v>
      </c>
      <c r="DM25" s="625"/>
      <c r="DN25" s="625"/>
      <c r="DO25" s="625"/>
      <c r="DP25" s="625"/>
      <c r="DQ25" s="625"/>
      <c r="DR25" s="625"/>
      <c r="DS25" s="625"/>
      <c r="DT25" s="625"/>
      <c r="DU25" s="625"/>
      <c r="DV25" s="626"/>
      <c r="DW25" s="598">
        <v>25.1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197825</v>
      </c>
      <c r="S26" s="594"/>
      <c r="T26" s="594"/>
      <c r="U26" s="594"/>
      <c r="V26" s="594"/>
      <c r="W26" s="594"/>
      <c r="X26" s="594"/>
      <c r="Y26" s="595"/>
      <c r="Z26" s="596">
        <v>0.5</v>
      </c>
      <c r="AA26" s="596"/>
      <c r="AB26" s="596"/>
      <c r="AC26" s="596"/>
      <c r="AD26" s="597">
        <v>197825</v>
      </c>
      <c r="AE26" s="597"/>
      <c r="AF26" s="597"/>
      <c r="AG26" s="597"/>
      <c r="AH26" s="597"/>
      <c r="AI26" s="597"/>
      <c r="AJ26" s="597"/>
      <c r="AK26" s="597"/>
      <c r="AL26" s="598">
        <v>0.9</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4297048</v>
      </c>
      <c r="CS26" s="594"/>
      <c r="CT26" s="594"/>
      <c r="CU26" s="594"/>
      <c r="CV26" s="594"/>
      <c r="CW26" s="594"/>
      <c r="CX26" s="594"/>
      <c r="CY26" s="595"/>
      <c r="CZ26" s="627">
        <v>11.3</v>
      </c>
      <c r="DA26" s="628"/>
      <c r="DB26" s="628"/>
      <c r="DC26" s="629"/>
      <c r="DD26" s="602">
        <v>3933336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2844416</v>
      </c>
      <c r="S27" s="594"/>
      <c r="T27" s="594"/>
      <c r="U27" s="594"/>
      <c r="V27" s="594"/>
      <c r="W27" s="594"/>
      <c r="X27" s="594"/>
      <c r="Y27" s="595"/>
      <c r="Z27" s="596">
        <v>7.1</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16999287</v>
      </c>
      <c r="BH27" s="594"/>
      <c r="BI27" s="594"/>
      <c r="BJ27" s="594"/>
      <c r="BK27" s="594"/>
      <c r="BL27" s="594"/>
      <c r="BM27" s="594"/>
      <c r="BN27" s="595"/>
      <c r="BO27" s="596">
        <v>100</v>
      </c>
      <c r="BP27" s="596"/>
      <c r="BQ27" s="596"/>
      <c r="BR27" s="596"/>
      <c r="BS27" s="602">
        <v>269849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9230241</v>
      </c>
      <c r="CS27" s="625"/>
      <c r="CT27" s="625"/>
      <c r="CU27" s="625"/>
      <c r="CV27" s="625"/>
      <c r="CW27" s="625"/>
      <c r="CX27" s="625"/>
      <c r="CY27" s="626"/>
      <c r="CZ27" s="627">
        <v>24.3</v>
      </c>
      <c r="DA27" s="628"/>
      <c r="DB27" s="628"/>
      <c r="DC27" s="629"/>
      <c r="DD27" s="602">
        <v>2527431</v>
      </c>
      <c r="DE27" s="625"/>
      <c r="DF27" s="625"/>
      <c r="DG27" s="625"/>
      <c r="DH27" s="625"/>
      <c r="DI27" s="625"/>
      <c r="DJ27" s="625"/>
      <c r="DK27" s="626"/>
      <c r="DL27" s="602">
        <v>2527181</v>
      </c>
      <c r="DM27" s="625"/>
      <c r="DN27" s="625"/>
      <c r="DO27" s="625"/>
      <c r="DP27" s="625"/>
      <c r="DQ27" s="625"/>
      <c r="DR27" s="625"/>
      <c r="DS27" s="625"/>
      <c r="DT27" s="625"/>
      <c r="DU27" s="625"/>
      <c r="DV27" s="626"/>
      <c r="DW27" s="598">
        <v>10.8</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79920</v>
      </c>
      <c r="S28" s="594"/>
      <c r="T28" s="594"/>
      <c r="U28" s="594"/>
      <c r="V28" s="594"/>
      <c r="W28" s="594"/>
      <c r="X28" s="594"/>
      <c r="Y28" s="595"/>
      <c r="Z28" s="596">
        <v>0.2</v>
      </c>
      <c r="AA28" s="596"/>
      <c r="AB28" s="596"/>
      <c r="AC28" s="596"/>
      <c r="AD28" s="597">
        <v>21925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3773025</v>
      </c>
      <c r="CS28" s="594"/>
      <c r="CT28" s="594"/>
      <c r="CU28" s="594"/>
      <c r="CV28" s="594"/>
      <c r="CW28" s="594"/>
      <c r="CX28" s="594"/>
      <c r="CY28" s="595"/>
      <c r="CZ28" s="627">
        <v>9.9</v>
      </c>
      <c r="DA28" s="628"/>
      <c r="DB28" s="628"/>
      <c r="DC28" s="629"/>
      <c r="DD28" s="602">
        <v>3675691</v>
      </c>
      <c r="DE28" s="594"/>
      <c r="DF28" s="594"/>
      <c r="DG28" s="594"/>
      <c r="DH28" s="594"/>
      <c r="DI28" s="594"/>
      <c r="DJ28" s="594"/>
      <c r="DK28" s="595"/>
      <c r="DL28" s="602">
        <v>3675691</v>
      </c>
      <c r="DM28" s="594"/>
      <c r="DN28" s="594"/>
      <c r="DO28" s="594"/>
      <c r="DP28" s="594"/>
      <c r="DQ28" s="594"/>
      <c r="DR28" s="594"/>
      <c r="DS28" s="594"/>
      <c r="DT28" s="594"/>
      <c r="DU28" s="594"/>
      <c r="DV28" s="595"/>
      <c r="DW28" s="598">
        <v>15.7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26670</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3773018</v>
      </c>
      <c r="CS29" s="625"/>
      <c r="CT29" s="625"/>
      <c r="CU29" s="625"/>
      <c r="CV29" s="625"/>
      <c r="CW29" s="625"/>
      <c r="CX29" s="625"/>
      <c r="CY29" s="626"/>
      <c r="CZ29" s="627">
        <v>9.9</v>
      </c>
      <c r="DA29" s="628"/>
      <c r="DB29" s="628"/>
      <c r="DC29" s="629"/>
      <c r="DD29" s="602">
        <v>3675684</v>
      </c>
      <c r="DE29" s="625"/>
      <c r="DF29" s="625"/>
      <c r="DG29" s="625"/>
      <c r="DH29" s="625"/>
      <c r="DI29" s="625"/>
      <c r="DJ29" s="625"/>
      <c r="DK29" s="626"/>
      <c r="DL29" s="602">
        <v>3675684</v>
      </c>
      <c r="DM29" s="625"/>
      <c r="DN29" s="625"/>
      <c r="DO29" s="625"/>
      <c r="DP29" s="625"/>
      <c r="DQ29" s="625"/>
      <c r="DR29" s="625"/>
      <c r="DS29" s="625"/>
      <c r="DT29" s="625"/>
      <c r="DU29" s="625"/>
      <c r="DV29" s="626"/>
      <c r="DW29" s="598">
        <v>15.7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880610</v>
      </c>
      <c r="S30" s="594"/>
      <c r="T30" s="594"/>
      <c r="U30" s="594"/>
      <c r="V30" s="594"/>
      <c r="W30" s="594"/>
      <c r="X30" s="594"/>
      <c r="Y30" s="595"/>
      <c r="Z30" s="596">
        <v>2.2000000000000002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95.1</v>
      </c>
      <c r="BN30" s="652"/>
      <c r="BO30" s="652"/>
      <c r="BP30" s="652"/>
      <c r="BQ30" s="653"/>
      <c r="BR30" s="651">
        <v>99</v>
      </c>
      <c r="BS30" s="652"/>
      <c r="BT30" s="652"/>
      <c r="BU30" s="652"/>
      <c r="BV30" s="652"/>
      <c r="BW30" s="652"/>
      <c r="BX30" s="588">
        <v>94.2</v>
      </c>
      <c r="BY30" s="652"/>
      <c r="BZ30" s="652"/>
      <c r="CA30" s="652"/>
      <c r="CB30" s="653"/>
      <c r="CD30" s="656"/>
      <c r="CE30" s="657"/>
      <c r="CF30" s="607" t="s">
        <v>292</v>
      </c>
      <c r="CG30" s="608"/>
      <c r="CH30" s="608"/>
      <c r="CI30" s="608"/>
      <c r="CJ30" s="608"/>
      <c r="CK30" s="608"/>
      <c r="CL30" s="608"/>
      <c r="CM30" s="608"/>
      <c r="CN30" s="608"/>
      <c r="CO30" s="608"/>
      <c r="CP30" s="608"/>
      <c r="CQ30" s="609"/>
      <c r="CR30" s="593">
        <v>3312777</v>
      </c>
      <c r="CS30" s="594"/>
      <c r="CT30" s="594"/>
      <c r="CU30" s="594"/>
      <c r="CV30" s="594"/>
      <c r="CW30" s="594"/>
      <c r="CX30" s="594"/>
      <c r="CY30" s="595"/>
      <c r="CZ30" s="627">
        <v>8.6999999999999993</v>
      </c>
      <c r="DA30" s="628"/>
      <c r="DB30" s="628"/>
      <c r="DC30" s="629"/>
      <c r="DD30" s="602">
        <v>3231763</v>
      </c>
      <c r="DE30" s="594"/>
      <c r="DF30" s="594"/>
      <c r="DG30" s="594"/>
      <c r="DH30" s="594"/>
      <c r="DI30" s="594"/>
      <c r="DJ30" s="594"/>
      <c r="DK30" s="595"/>
      <c r="DL30" s="602">
        <v>3231763</v>
      </c>
      <c r="DM30" s="594"/>
      <c r="DN30" s="594"/>
      <c r="DO30" s="594"/>
      <c r="DP30" s="594"/>
      <c r="DQ30" s="594"/>
      <c r="DR30" s="594"/>
      <c r="DS30" s="594"/>
      <c r="DT30" s="594"/>
      <c r="DU30" s="594"/>
      <c r="DV30" s="595"/>
      <c r="DW30" s="598">
        <v>13.8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2147291</v>
      </c>
      <c r="S31" s="594"/>
      <c r="T31" s="594"/>
      <c r="U31" s="594"/>
      <c r="V31" s="594"/>
      <c r="W31" s="594"/>
      <c r="X31" s="594"/>
      <c r="Y31" s="595"/>
      <c r="Z31" s="596">
        <v>5.3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97</v>
      </c>
      <c r="BN31" s="649"/>
      <c r="BO31" s="649"/>
      <c r="BP31" s="649"/>
      <c r="BQ31" s="650"/>
      <c r="BR31" s="648">
        <v>99.1</v>
      </c>
      <c r="BS31" s="625"/>
      <c r="BT31" s="625"/>
      <c r="BU31" s="625"/>
      <c r="BV31" s="625"/>
      <c r="BW31" s="625"/>
      <c r="BX31" s="599">
        <v>95.9</v>
      </c>
      <c r="BY31" s="649"/>
      <c r="BZ31" s="649"/>
      <c r="CA31" s="649"/>
      <c r="CB31" s="650"/>
      <c r="CD31" s="656"/>
      <c r="CE31" s="657"/>
      <c r="CF31" s="607" t="s">
        <v>296</v>
      </c>
      <c r="CG31" s="608"/>
      <c r="CH31" s="608"/>
      <c r="CI31" s="608"/>
      <c r="CJ31" s="608"/>
      <c r="CK31" s="608"/>
      <c r="CL31" s="608"/>
      <c r="CM31" s="608"/>
      <c r="CN31" s="608"/>
      <c r="CO31" s="608"/>
      <c r="CP31" s="608"/>
      <c r="CQ31" s="609"/>
      <c r="CR31" s="593">
        <v>460241</v>
      </c>
      <c r="CS31" s="625"/>
      <c r="CT31" s="625"/>
      <c r="CU31" s="625"/>
      <c r="CV31" s="625"/>
      <c r="CW31" s="625"/>
      <c r="CX31" s="625"/>
      <c r="CY31" s="626"/>
      <c r="CZ31" s="627">
        <v>1.2</v>
      </c>
      <c r="DA31" s="628"/>
      <c r="DB31" s="628"/>
      <c r="DC31" s="629"/>
      <c r="DD31" s="602">
        <v>443921</v>
      </c>
      <c r="DE31" s="625"/>
      <c r="DF31" s="625"/>
      <c r="DG31" s="625"/>
      <c r="DH31" s="625"/>
      <c r="DI31" s="625"/>
      <c r="DJ31" s="625"/>
      <c r="DK31" s="626"/>
      <c r="DL31" s="602">
        <v>443921</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906760</v>
      </c>
      <c r="S32" s="594"/>
      <c r="T32" s="594"/>
      <c r="U32" s="594"/>
      <c r="V32" s="594"/>
      <c r="W32" s="594"/>
      <c r="X32" s="594"/>
      <c r="Y32" s="595"/>
      <c r="Z32" s="596">
        <v>2.2999999999999998</v>
      </c>
      <c r="AA32" s="596"/>
      <c r="AB32" s="596"/>
      <c r="AC32" s="596"/>
      <c r="AD32" s="597">
        <v>1444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93.2</v>
      </c>
      <c r="BN32" s="661"/>
      <c r="BO32" s="661"/>
      <c r="BP32" s="661"/>
      <c r="BQ32" s="663"/>
      <c r="BR32" s="660">
        <v>98.7</v>
      </c>
      <c r="BS32" s="661"/>
      <c r="BT32" s="661"/>
      <c r="BU32" s="661"/>
      <c r="BV32" s="661"/>
      <c r="BW32" s="661"/>
      <c r="BX32" s="662">
        <v>92.4</v>
      </c>
      <c r="BY32" s="661"/>
      <c r="BZ32" s="661"/>
      <c r="CA32" s="661"/>
      <c r="CB32" s="663"/>
      <c r="CD32" s="658"/>
      <c r="CE32" s="659"/>
      <c r="CF32" s="607" t="s">
        <v>299</v>
      </c>
      <c r="CG32" s="608"/>
      <c r="CH32" s="608"/>
      <c r="CI32" s="608"/>
      <c r="CJ32" s="608"/>
      <c r="CK32" s="608"/>
      <c r="CL32" s="608"/>
      <c r="CM32" s="608"/>
      <c r="CN32" s="608"/>
      <c r="CO32" s="608"/>
      <c r="CP32" s="608"/>
      <c r="CQ32" s="609"/>
      <c r="CR32" s="593">
        <v>7</v>
      </c>
      <c r="CS32" s="594"/>
      <c r="CT32" s="594"/>
      <c r="CU32" s="594"/>
      <c r="CV32" s="594"/>
      <c r="CW32" s="594"/>
      <c r="CX32" s="594"/>
      <c r="CY32" s="595"/>
      <c r="CZ32" s="627">
        <v>0</v>
      </c>
      <c r="DA32" s="628"/>
      <c r="DB32" s="628"/>
      <c r="DC32" s="629"/>
      <c r="DD32" s="602">
        <v>7</v>
      </c>
      <c r="DE32" s="594"/>
      <c r="DF32" s="594"/>
      <c r="DG32" s="594"/>
      <c r="DH32" s="594"/>
      <c r="DI32" s="594"/>
      <c r="DJ32" s="594"/>
      <c r="DK32" s="595"/>
      <c r="DL32" s="602">
        <v>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3271100</v>
      </c>
      <c r="S33" s="594"/>
      <c r="T33" s="594"/>
      <c r="U33" s="594"/>
      <c r="V33" s="594"/>
      <c r="W33" s="594"/>
      <c r="X33" s="594"/>
      <c r="Y33" s="595"/>
      <c r="Z33" s="596">
        <v>8.1</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14577020</v>
      </c>
      <c r="CS33" s="625"/>
      <c r="CT33" s="625"/>
      <c r="CU33" s="625"/>
      <c r="CV33" s="625"/>
      <c r="CW33" s="625"/>
      <c r="CX33" s="625"/>
      <c r="CY33" s="626"/>
      <c r="CZ33" s="627">
        <v>38.4</v>
      </c>
      <c r="DA33" s="628"/>
      <c r="DB33" s="628"/>
      <c r="DC33" s="629"/>
      <c r="DD33" s="602">
        <v>12144405</v>
      </c>
      <c r="DE33" s="625"/>
      <c r="DF33" s="625"/>
      <c r="DG33" s="625"/>
      <c r="DH33" s="625"/>
      <c r="DI33" s="625"/>
      <c r="DJ33" s="625"/>
      <c r="DK33" s="626"/>
      <c r="DL33" s="602">
        <v>9594609</v>
      </c>
      <c r="DM33" s="625"/>
      <c r="DN33" s="625"/>
      <c r="DO33" s="625"/>
      <c r="DP33" s="625"/>
      <c r="DQ33" s="625"/>
      <c r="DR33" s="625"/>
      <c r="DS33" s="625"/>
      <c r="DT33" s="625"/>
      <c r="DU33" s="625"/>
      <c r="DV33" s="626"/>
      <c r="DW33" s="598">
        <v>40.9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5067348</v>
      </c>
      <c r="CS34" s="594"/>
      <c r="CT34" s="594"/>
      <c r="CU34" s="594"/>
      <c r="CV34" s="594"/>
      <c r="CW34" s="594"/>
      <c r="CX34" s="594"/>
      <c r="CY34" s="595"/>
      <c r="CZ34" s="627">
        <v>13.3</v>
      </c>
      <c r="DA34" s="628"/>
      <c r="DB34" s="628"/>
      <c r="DC34" s="629"/>
      <c r="DD34" s="602">
        <v>4384699</v>
      </c>
      <c r="DE34" s="594"/>
      <c r="DF34" s="594"/>
      <c r="DG34" s="594"/>
      <c r="DH34" s="594"/>
      <c r="DI34" s="594"/>
      <c r="DJ34" s="594"/>
      <c r="DK34" s="595"/>
      <c r="DL34" s="602">
        <v>3936980</v>
      </c>
      <c r="DM34" s="594"/>
      <c r="DN34" s="594"/>
      <c r="DO34" s="594"/>
      <c r="DP34" s="594"/>
      <c r="DQ34" s="594"/>
      <c r="DR34" s="594"/>
      <c r="DS34" s="594"/>
      <c r="DT34" s="594"/>
      <c r="DU34" s="594"/>
      <c r="DV34" s="595"/>
      <c r="DW34" s="598">
        <v>16.8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2070000</v>
      </c>
      <c r="S35" s="594"/>
      <c r="T35" s="594"/>
      <c r="U35" s="594"/>
      <c r="V35" s="594"/>
      <c r="W35" s="594"/>
      <c r="X35" s="594"/>
      <c r="Y35" s="595"/>
      <c r="Z35" s="596">
        <v>5.0999999999999996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4998603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1086769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585169</v>
      </c>
      <c r="CS35" s="625"/>
      <c r="CT35" s="625"/>
      <c r="CU35" s="625"/>
      <c r="CV35" s="625"/>
      <c r="CW35" s="625"/>
      <c r="CX35" s="625"/>
      <c r="CY35" s="626"/>
      <c r="CZ35" s="627">
        <v>1.5</v>
      </c>
      <c r="DA35" s="628"/>
      <c r="DB35" s="628"/>
      <c r="DC35" s="629"/>
      <c r="DD35" s="602">
        <v>481767</v>
      </c>
      <c r="DE35" s="625"/>
      <c r="DF35" s="625"/>
      <c r="DG35" s="625"/>
      <c r="DH35" s="625"/>
      <c r="DI35" s="625"/>
      <c r="DJ35" s="625"/>
      <c r="DK35" s="626"/>
      <c r="DL35" s="602">
        <v>480430</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40299186</v>
      </c>
      <c r="S36" s="666"/>
      <c r="T36" s="666"/>
      <c r="U36" s="666"/>
      <c r="V36" s="666"/>
      <c r="W36" s="666"/>
      <c r="X36" s="666"/>
      <c r="Y36" s="667"/>
      <c r="Z36" s="668">
        <v>100</v>
      </c>
      <c r="AA36" s="668"/>
      <c r="AB36" s="668"/>
      <c r="AC36" s="668"/>
      <c r="AD36" s="669">
        <v>21414181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1037951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924104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3344835</v>
      </c>
      <c r="CS36" s="594"/>
      <c r="CT36" s="594"/>
      <c r="CU36" s="594"/>
      <c r="CV36" s="594"/>
      <c r="CW36" s="594"/>
      <c r="CX36" s="594"/>
      <c r="CY36" s="595"/>
      <c r="CZ36" s="627">
        <v>8.8000000000000007</v>
      </c>
      <c r="DA36" s="628"/>
      <c r="DB36" s="628"/>
      <c r="DC36" s="629"/>
      <c r="DD36" s="602">
        <v>2858849</v>
      </c>
      <c r="DE36" s="594"/>
      <c r="DF36" s="594"/>
      <c r="DG36" s="594"/>
      <c r="DH36" s="594"/>
      <c r="DI36" s="594"/>
      <c r="DJ36" s="594"/>
      <c r="DK36" s="595"/>
      <c r="DL36" s="602">
        <v>2039268</v>
      </c>
      <c r="DM36" s="594"/>
      <c r="DN36" s="594"/>
      <c r="DO36" s="594"/>
      <c r="DP36" s="594"/>
      <c r="DQ36" s="594"/>
      <c r="DR36" s="594"/>
      <c r="DS36" s="594"/>
      <c r="DT36" s="594"/>
      <c r="DU36" s="594"/>
      <c r="DV36" s="595"/>
      <c r="DW36" s="598">
        <v>8.6999999999999993</v>
      </c>
      <c r="DX36" s="623"/>
      <c r="DY36" s="623"/>
      <c r="DZ36" s="623"/>
      <c r="EA36" s="623"/>
      <c r="EB36" s="623"/>
      <c r="EC36" s="624"/>
    </row>
    <row r="37" spans="2:133" ht="11.25" customHeight="1">
      <c r="AQ37" s="672" t="s">
        <v>314</v>
      </c>
      <c r="AR37" s="673"/>
      <c r="AS37" s="673"/>
      <c r="AT37" s="673"/>
      <c r="AU37" s="673"/>
      <c r="AV37" s="673"/>
      <c r="AW37" s="673"/>
      <c r="AX37" s="673"/>
      <c r="AY37" s="674"/>
      <c r="AZ37" s="593">
        <v>45240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17189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14652</v>
      </c>
      <c r="CS37" s="625"/>
      <c r="CT37" s="625"/>
      <c r="CU37" s="625"/>
      <c r="CV37" s="625"/>
      <c r="CW37" s="625"/>
      <c r="CX37" s="625"/>
      <c r="CY37" s="626"/>
      <c r="CZ37" s="627">
        <v>0</v>
      </c>
      <c r="DA37" s="628"/>
      <c r="DB37" s="628"/>
      <c r="DC37" s="629"/>
      <c r="DD37" s="602">
        <v>14652</v>
      </c>
      <c r="DE37" s="625"/>
      <c r="DF37" s="625"/>
      <c r="DG37" s="625"/>
      <c r="DH37" s="625"/>
      <c r="DI37" s="625"/>
      <c r="DJ37" s="625"/>
      <c r="DK37" s="626"/>
      <c r="DL37" s="602">
        <v>5562</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39605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27124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3925859</v>
      </c>
      <c r="CS38" s="594"/>
      <c r="CT38" s="594"/>
      <c r="CU38" s="594"/>
      <c r="CV38" s="594"/>
      <c r="CW38" s="594"/>
      <c r="CX38" s="594"/>
      <c r="CY38" s="595"/>
      <c r="CZ38" s="627">
        <v>10.3</v>
      </c>
      <c r="DA38" s="628"/>
      <c r="DB38" s="628"/>
      <c r="DC38" s="629"/>
      <c r="DD38" s="602">
        <v>3256667</v>
      </c>
      <c r="DE38" s="594"/>
      <c r="DF38" s="594"/>
      <c r="DG38" s="594"/>
      <c r="DH38" s="594"/>
      <c r="DI38" s="594"/>
      <c r="DJ38" s="594"/>
      <c r="DK38" s="595"/>
      <c r="DL38" s="602">
        <v>3075592</v>
      </c>
      <c r="DM38" s="594"/>
      <c r="DN38" s="594"/>
      <c r="DO38" s="594"/>
      <c r="DP38" s="594"/>
      <c r="DQ38" s="594"/>
      <c r="DR38" s="594"/>
      <c r="DS38" s="594"/>
      <c r="DT38" s="594"/>
      <c r="DU38" s="594"/>
      <c r="DV38" s="595"/>
      <c r="DW38" s="598">
        <v>13.1</v>
      </c>
      <c r="DX38" s="623"/>
      <c r="DY38" s="623"/>
      <c r="DZ38" s="623"/>
      <c r="EA38" s="623"/>
      <c r="EB38" s="623"/>
      <c r="EC38" s="624"/>
    </row>
    <row r="39" spans="2:133" ht="11.25" customHeight="1">
      <c r="AQ39" s="672" t="s">
        <v>320</v>
      </c>
      <c r="AR39" s="673"/>
      <c r="AS39" s="673"/>
      <c r="AT39" s="673"/>
      <c r="AU39" s="673"/>
      <c r="AV39" s="673"/>
      <c r="AW39" s="673"/>
      <c r="AX39" s="673"/>
      <c r="AY39" s="674"/>
      <c r="AZ39" s="593">
        <v>16357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1161164</v>
      </c>
      <c r="CS39" s="625"/>
      <c r="CT39" s="625"/>
      <c r="CU39" s="625"/>
      <c r="CV39" s="625"/>
      <c r="CW39" s="625"/>
      <c r="CX39" s="625"/>
      <c r="CY39" s="626"/>
      <c r="CZ39" s="627">
        <v>3.1</v>
      </c>
      <c r="DA39" s="628"/>
      <c r="DB39" s="628"/>
      <c r="DC39" s="629"/>
      <c r="DD39" s="602">
        <v>1100000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818224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492645</v>
      </c>
      <c r="CS40" s="594"/>
      <c r="CT40" s="594"/>
      <c r="CU40" s="594"/>
      <c r="CV40" s="594"/>
      <c r="CW40" s="594"/>
      <c r="CX40" s="594"/>
      <c r="CY40" s="595"/>
      <c r="CZ40" s="627">
        <v>1.3</v>
      </c>
      <c r="DA40" s="628"/>
      <c r="DB40" s="628"/>
      <c r="DC40" s="629"/>
      <c r="DD40" s="602">
        <v>62423</v>
      </c>
      <c r="DE40" s="594"/>
      <c r="DF40" s="594"/>
      <c r="DG40" s="594"/>
      <c r="DH40" s="594"/>
      <c r="DI40" s="594"/>
      <c r="DJ40" s="594"/>
      <c r="DK40" s="595"/>
      <c r="DL40" s="602">
        <v>62339</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3041226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333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3892237</v>
      </c>
      <c r="CS42" s="594"/>
      <c r="CT42" s="594"/>
      <c r="CU42" s="594"/>
      <c r="CV42" s="594"/>
      <c r="CW42" s="594"/>
      <c r="CX42" s="594"/>
      <c r="CY42" s="595"/>
      <c r="CZ42" s="627">
        <v>10.3</v>
      </c>
      <c r="DA42" s="676"/>
      <c r="DB42" s="676"/>
      <c r="DC42" s="677"/>
      <c r="DD42" s="602">
        <v>1503783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53258</v>
      </c>
      <c r="CS43" s="625"/>
      <c r="CT43" s="625"/>
      <c r="CU43" s="625"/>
      <c r="CV43" s="625"/>
      <c r="CW43" s="625"/>
      <c r="CX43" s="625"/>
      <c r="CY43" s="626"/>
      <c r="CZ43" s="627">
        <v>0.1</v>
      </c>
      <c r="DA43" s="628"/>
      <c r="DB43" s="628"/>
      <c r="DC43" s="629"/>
      <c r="DD43" s="602">
        <v>52058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3854270</v>
      </c>
      <c r="CS44" s="594"/>
      <c r="CT44" s="594"/>
      <c r="CU44" s="594"/>
      <c r="CV44" s="594"/>
      <c r="CW44" s="594"/>
      <c r="CX44" s="594"/>
      <c r="CY44" s="595"/>
      <c r="CZ44" s="627">
        <v>10.199999999999999</v>
      </c>
      <c r="DA44" s="676"/>
      <c r="DB44" s="676"/>
      <c r="DC44" s="677"/>
      <c r="DD44" s="602">
        <v>1490836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1494220</v>
      </c>
      <c r="CS45" s="625"/>
      <c r="CT45" s="625"/>
      <c r="CU45" s="625"/>
      <c r="CV45" s="625"/>
      <c r="CW45" s="625"/>
      <c r="CX45" s="625"/>
      <c r="CY45" s="626"/>
      <c r="CZ45" s="627">
        <v>3.9</v>
      </c>
      <c r="DA45" s="628"/>
      <c r="DB45" s="628"/>
      <c r="DC45" s="629"/>
      <c r="DD45" s="602">
        <v>133769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2066742</v>
      </c>
      <c r="CS46" s="594"/>
      <c r="CT46" s="594"/>
      <c r="CU46" s="594"/>
      <c r="CV46" s="594"/>
      <c r="CW46" s="594"/>
      <c r="CX46" s="594"/>
      <c r="CY46" s="595"/>
      <c r="CZ46" s="627">
        <v>5.4</v>
      </c>
      <c r="DA46" s="676"/>
      <c r="DB46" s="676"/>
      <c r="DC46" s="677"/>
      <c r="DD46" s="602">
        <v>1314914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37967</v>
      </c>
      <c r="CS47" s="625"/>
      <c r="CT47" s="625"/>
      <c r="CU47" s="625"/>
      <c r="CV47" s="625"/>
      <c r="CW47" s="625"/>
      <c r="CX47" s="625"/>
      <c r="CY47" s="626"/>
      <c r="CZ47" s="627">
        <v>0.1</v>
      </c>
      <c r="DA47" s="628"/>
      <c r="DB47" s="628"/>
      <c r="DC47" s="629"/>
      <c r="DD47" s="602">
        <v>12947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37960007</v>
      </c>
      <c r="CS49" s="661"/>
      <c r="CT49" s="661"/>
      <c r="CU49" s="661"/>
      <c r="CV49" s="661"/>
      <c r="CW49" s="661"/>
      <c r="CX49" s="661"/>
      <c r="CY49" s="688"/>
      <c r="CZ49" s="689">
        <v>100</v>
      </c>
      <c r="DA49" s="690"/>
      <c r="DB49" s="690"/>
      <c r="DC49" s="691"/>
      <c r="DD49" s="692">
        <v>25808078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40302</v>
      </c>
      <c r="R7" s="723"/>
      <c r="S7" s="723"/>
      <c r="T7" s="723"/>
      <c r="U7" s="723"/>
      <c r="V7" s="723">
        <v>37962</v>
      </c>
      <c r="W7" s="723"/>
      <c r="X7" s="723"/>
      <c r="Y7" s="723"/>
      <c r="Z7" s="723"/>
      <c r="AA7" s="723">
        <v>2339</v>
      </c>
      <c r="AB7" s="723"/>
      <c r="AC7" s="723"/>
      <c r="AD7" s="723"/>
      <c r="AE7" s="724"/>
      <c r="AF7" s="725">
        <v>1490</v>
      </c>
      <c r="AG7" s="726"/>
      <c r="AH7" s="726"/>
      <c r="AI7" s="726"/>
      <c r="AJ7" s="727"/>
      <c r="AK7" s="762">
        <v>861</v>
      </c>
      <c r="AL7" s="763"/>
      <c r="AM7" s="763"/>
      <c r="AN7" s="763"/>
      <c r="AO7" s="763"/>
      <c r="AP7" s="763">
        <v>38661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-2</v>
      </c>
      <c r="CI7" s="760"/>
      <c r="CJ7" s="760"/>
      <c r="CK7" s="760"/>
      <c r="CL7" s="761"/>
      <c r="CM7" s="759">
        <v>103</v>
      </c>
      <c r="CN7" s="760"/>
      <c r="CO7" s="760"/>
      <c r="CP7" s="760"/>
      <c r="CQ7" s="761"/>
      <c r="CR7" s="759">
        <v>35</v>
      </c>
      <c r="CS7" s="760"/>
      <c r="CT7" s="760"/>
      <c r="CU7" s="760"/>
      <c r="CV7" s="761"/>
      <c r="CW7" s="759">
        <v>4</v>
      </c>
      <c r="CX7" s="760"/>
      <c r="CY7" s="760"/>
      <c r="CZ7" s="760"/>
      <c r="DA7" s="761"/>
      <c r="DB7" s="759" t="s">
        <v>478</v>
      </c>
      <c r="DC7" s="760"/>
      <c r="DD7" s="760"/>
      <c r="DE7" s="760"/>
      <c r="DF7" s="761"/>
      <c r="DG7" s="759" t="s">
        <v>478</v>
      </c>
      <c r="DH7" s="760"/>
      <c r="DI7" s="760"/>
      <c r="DJ7" s="760"/>
      <c r="DK7" s="761"/>
      <c r="DL7" s="759" t="s">
        <v>478</v>
      </c>
      <c r="DM7" s="760"/>
      <c r="DN7" s="760"/>
      <c r="DO7" s="760"/>
      <c r="DP7" s="761"/>
      <c r="DQ7" s="759" t="s">
        <v>478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25</v>
      </c>
      <c r="CI8" s="770"/>
      <c r="CJ8" s="770"/>
      <c r="CK8" s="770"/>
      <c r="CL8" s="771"/>
      <c r="CM8" s="769">
        <v>121</v>
      </c>
      <c r="CN8" s="770"/>
      <c r="CO8" s="770"/>
      <c r="CP8" s="770"/>
      <c r="CQ8" s="771"/>
      <c r="CR8" s="769">
        <v>5</v>
      </c>
      <c r="CS8" s="770"/>
      <c r="CT8" s="770"/>
      <c r="CU8" s="770"/>
      <c r="CV8" s="771"/>
      <c r="CW8" s="769" t="s">
        <v>478</v>
      </c>
      <c r="CX8" s="770"/>
      <c r="CY8" s="770"/>
      <c r="CZ8" s="770"/>
      <c r="DA8" s="771"/>
      <c r="DB8" s="769" t="s">
        <v>478</v>
      </c>
      <c r="DC8" s="770"/>
      <c r="DD8" s="770"/>
      <c r="DE8" s="770"/>
      <c r="DF8" s="771"/>
      <c r="DG8" s="769" t="s">
        <v>478</v>
      </c>
      <c r="DH8" s="770"/>
      <c r="DI8" s="770"/>
      <c r="DJ8" s="770"/>
      <c r="DK8" s="771"/>
      <c r="DL8" s="769" t="s">
        <v>478</v>
      </c>
      <c r="DM8" s="770"/>
      <c r="DN8" s="770"/>
      <c r="DO8" s="770"/>
      <c r="DP8" s="771"/>
      <c r="DQ8" s="769" t="s">
        <v>478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v>
      </c>
      <c r="CI9" s="770"/>
      <c r="CJ9" s="770"/>
      <c r="CK9" s="770"/>
      <c r="CL9" s="771"/>
      <c r="CM9" s="769">
        <v>75</v>
      </c>
      <c r="CN9" s="770"/>
      <c r="CO9" s="770"/>
      <c r="CP9" s="770"/>
      <c r="CQ9" s="771"/>
      <c r="CR9" s="769">
        <v>30</v>
      </c>
      <c r="CS9" s="770"/>
      <c r="CT9" s="770"/>
      <c r="CU9" s="770"/>
      <c r="CV9" s="771"/>
      <c r="CW9" s="769" t="s">
        <v>478</v>
      </c>
      <c r="CX9" s="770"/>
      <c r="CY9" s="770"/>
      <c r="CZ9" s="770"/>
      <c r="DA9" s="771"/>
      <c r="DB9" s="769" t="s">
        <v>478</v>
      </c>
      <c r="DC9" s="770"/>
      <c r="DD9" s="770"/>
      <c r="DE9" s="770"/>
      <c r="DF9" s="771"/>
      <c r="DG9" s="769" t="s">
        <v>478</v>
      </c>
      <c r="DH9" s="770"/>
      <c r="DI9" s="770"/>
      <c r="DJ9" s="770"/>
      <c r="DK9" s="771"/>
      <c r="DL9" s="769" t="s">
        <v>478</v>
      </c>
      <c r="DM9" s="770"/>
      <c r="DN9" s="770"/>
      <c r="DO9" s="770"/>
      <c r="DP9" s="771"/>
      <c r="DQ9" s="769" t="s">
        <v>478</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-11</v>
      </c>
      <c r="CI10" s="770"/>
      <c r="CJ10" s="770"/>
      <c r="CK10" s="770"/>
      <c r="CL10" s="771"/>
      <c r="CM10" s="769">
        <v>777</v>
      </c>
      <c r="CN10" s="770"/>
      <c r="CO10" s="770"/>
      <c r="CP10" s="770"/>
      <c r="CQ10" s="771"/>
      <c r="CR10" s="769">
        <v>8</v>
      </c>
      <c r="CS10" s="770"/>
      <c r="CT10" s="770"/>
      <c r="CU10" s="770"/>
      <c r="CV10" s="771"/>
      <c r="CW10" s="769">
        <v>52</v>
      </c>
      <c r="CX10" s="770"/>
      <c r="CY10" s="770"/>
      <c r="CZ10" s="770"/>
      <c r="DA10" s="771"/>
      <c r="DB10" s="769" t="s">
        <v>478</v>
      </c>
      <c r="DC10" s="770"/>
      <c r="DD10" s="770"/>
      <c r="DE10" s="770"/>
      <c r="DF10" s="771"/>
      <c r="DG10" s="769" t="s">
        <v>478</v>
      </c>
      <c r="DH10" s="770"/>
      <c r="DI10" s="770"/>
      <c r="DJ10" s="770"/>
      <c r="DK10" s="771"/>
      <c r="DL10" s="769" t="s">
        <v>478</v>
      </c>
      <c r="DM10" s="770"/>
      <c r="DN10" s="770"/>
      <c r="DO10" s="770"/>
      <c r="DP10" s="771"/>
      <c r="DQ10" s="769" t="s">
        <v>478</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541</v>
      </c>
      <c r="BT11" s="757"/>
      <c r="BU11" s="757"/>
      <c r="BV11" s="757"/>
      <c r="BW11" s="757"/>
      <c r="BX11" s="757"/>
      <c r="BY11" s="757"/>
      <c r="BZ11" s="757"/>
      <c r="CA11" s="757"/>
      <c r="CB11" s="757"/>
      <c r="CC11" s="757"/>
      <c r="CD11" s="757"/>
      <c r="CE11" s="757"/>
      <c r="CF11" s="757"/>
      <c r="CG11" s="758"/>
      <c r="CH11" s="769">
        <v>-96</v>
      </c>
      <c r="CI11" s="770"/>
      <c r="CJ11" s="770"/>
      <c r="CK11" s="770"/>
      <c r="CL11" s="771"/>
      <c r="CM11" s="769">
        <v>-77</v>
      </c>
      <c r="CN11" s="770"/>
      <c r="CO11" s="770"/>
      <c r="CP11" s="770"/>
      <c r="CQ11" s="771"/>
      <c r="CR11" s="769">
        <v>2</v>
      </c>
      <c r="CS11" s="770"/>
      <c r="CT11" s="770"/>
      <c r="CU11" s="770"/>
      <c r="CV11" s="771"/>
      <c r="CW11" s="769">
        <v>2</v>
      </c>
      <c r="CX11" s="770"/>
      <c r="CY11" s="770"/>
      <c r="CZ11" s="770"/>
      <c r="DA11" s="771"/>
      <c r="DB11" s="769" t="s">
        <v>478</v>
      </c>
      <c r="DC11" s="770"/>
      <c r="DD11" s="770"/>
      <c r="DE11" s="770"/>
      <c r="DF11" s="771"/>
      <c r="DG11" s="769" t="s">
        <v>478</v>
      </c>
      <c r="DH11" s="770"/>
      <c r="DI11" s="770"/>
      <c r="DJ11" s="770"/>
      <c r="DK11" s="771"/>
      <c r="DL11" s="769" t="s">
        <v>478</v>
      </c>
      <c r="DM11" s="770"/>
      <c r="DN11" s="770"/>
      <c r="DO11" s="770"/>
      <c r="DP11" s="771"/>
      <c r="DQ11" s="769" t="s">
        <v>478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546</v>
      </c>
      <c r="BS12" s="756" t="s">
        <v>542</v>
      </c>
      <c r="BT12" s="757"/>
      <c r="BU12" s="757"/>
      <c r="BV12" s="757"/>
      <c r="BW12" s="757"/>
      <c r="BX12" s="757"/>
      <c r="BY12" s="757"/>
      <c r="BZ12" s="757"/>
      <c r="CA12" s="757"/>
      <c r="CB12" s="757"/>
      <c r="CC12" s="757"/>
      <c r="CD12" s="757"/>
      <c r="CE12" s="757"/>
      <c r="CF12" s="757"/>
      <c r="CG12" s="758"/>
      <c r="CH12" s="769">
        <v>-1</v>
      </c>
      <c r="CI12" s="770"/>
      <c r="CJ12" s="770"/>
      <c r="CK12" s="770"/>
      <c r="CL12" s="771"/>
      <c r="CM12" s="769">
        <v>521</v>
      </c>
      <c r="CN12" s="770"/>
      <c r="CO12" s="770"/>
      <c r="CP12" s="770"/>
      <c r="CQ12" s="771"/>
      <c r="CR12" s="769">
        <v>10</v>
      </c>
      <c r="CS12" s="770"/>
      <c r="CT12" s="770"/>
      <c r="CU12" s="770"/>
      <c r="CV12" s="771"/>
      <c r="CW12" s="769" t="s">
        <v>478</v>
      </c>
      <c r="CX12" s="770"/>
      <c r="CY12" s="770"/>
      <c r="CZ12" s="770"/>
      <c r="DA12" s="771"/>
      <c r="DB12" s="769" t="s">
        <v>478</v>
      </c>
      <c r="DC12" s="770"/>
      <c r="DD12" s="770"/>
      <c r="DE12" s="770"/>
      <c r="DF12" s="771"/>
      <c r="DG12" s="769">
        <v>1394</v>
      </c>
      <c r="DH12" s="770"/>
      <c r="DI12" s="770"/>
      <c r="DJ12" s="770"/>
      <c r="DK12" s="771"/>
      <c r="DL12" s="769" t="s">
        <v>478</v>
      </c>
      <c r="DM12" s="770"/>
      <c r="DN12" s="770"/>
      <c r="DO12" s="770"/>
      <c r="DP12" s="771"/>
      <c r="DQ12" s="769" t="s">
        <v>478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546</v>
      </c>
      <c r="BS13" s="756" t="s">
        <v>543</v>
      </c>
      <c r="BT13" s="757"/>
      <c r="BU13" s="757"/>
      <c r="BV13" s="757"/>
      <c r="BW13" s="757"/>
      <c r="BX13" s="757"/>
      <c r="BY13" s="757"/>
      <c r="BZ13" s="757"/>
      <c r="CA13" s="757"/>
      <c r="CB13" s="757"/>
      <c r="CC13" s="757"/>
      <c r="CD13" s="757"/>
      <c r="CE13" s="757"/>
      <c r="CF13" s="757"/>
      <c r="CG13" s="758"/>
      <c r="CH13" s="769">
        <v>35</v>
      </c>
      <c r="CI13" s="770"/>
      <c r="CJ13" s="770"/>
      <c r="CK13" s="770"/>
      <c r="CL13" s="771"/>
      <c r="CM13" s="769">
        <v>2409</v>
      </c>
      <c r="CN13" s="770"/>
      <c r="CO13" s="770"/>
      <c r="CP13" s="770"/>
      <c r="CQ13" s="771"/>
      <c r="CR13" s="769">
        <v>1210</v>
      </c>
      <c r="CS13" s="770"/>
      <c r="CT13" s="770"/>
      <c r="CU13" s="770"/>
      <c r="CV13" s="771"/>
      <c r="CW13" s="769" t="s">
        <v>478</v>
      </c>
      <c r="CX13" s="770"/>
      <c r="CY13" s="770"/>
      <c r="CZ13" s="770"/>
      <c r="DA13" s="771"/>
      <c r="DB13" s="769" t="s">
        <v>478</v>
      </c>
      <c r="DC13" s="770"/>
      <c r="DD13" s="770"/>
      <c r="DE13" s="770"/>
      <c r="DF13" s="771"/>
      <c r="DG13" s="769" t="s">
        <v>478</v>
      </c>
      <c r="DH13" s="770"/>
      <c r="DI13" s="770"/>
      <c r="DJ13" s="770"/>
      <c r="DK13" s="771"/>
      <c r="DL13" s="769">
        <v>27</v>
      </c>
      <c r="DM13" s="770"/>
      <c r="DN13" s="770"/>
      <c r="DO13" s="770"/>
      <c r="DP13" s="771"/>
      <c r="DQ13" s="769">
        <v>3</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40302</v>
      </c>
      <c r="R23" s="782"/>
      <c r="S23" s="782"/>
      <c r="T23" s="782"/>
      <c r="U23" s="782"/>
      <c r="V23" s="782">
        <v>37962</v>
      </c>
      <c r="W23" s="782"/>
      <c r="X23" s="782"/>
      <c r="Y23" s="782"/>
      <c r="Z23" s="782"/>
      <c r="AA23" s="782">
        <v>2339</v>
      </c>
      <c r="AB23" s="782"/>
      <c r="AC23" s="782"/>
      <c r="AD23" s="782"/>
      <c r="AE23" s="783"/>
      <c r="AF23" s="784">
        <v>1490</v>
      </c>
      <c r="AG23" s="782"/>
      <c r="AH23" s="782"/>
      <c r="AI23" s="782"/>
      <c r="AJ23" s="785"/>
      <c r="AK23" s="786"/>
      <c r="AL23" s="787"/>
      <c r="AM23" s="787"/>
      <c r="AN23" s="787"/>
      <c r="AO23" s="787"/>
      <c r="AP23" s="782">
        <v>38661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11937</v>
      </c>
      <c r="R28" s="811"/>
      <c r="S28" s="811"/>
      <c r="T28" s="811"/>
      <c r="U28" s="811"/>
      <c r="V28" s="811">
        <v>11518</v>
      </c>
      <c r="W28" s="811"/>
      <c r="X28" s="811"/>
      <c r="Y28" s="811"/>
      <c r="Z28" s="811"/>
      <c r="AA28" s="811">
        <v>418</v>
      </c>
      <c r="AB28" s="811"/>
      <c r="AC28" s="811"/>
      <c r="AD28" s="811"/>
      <c r="AE28" s="812"/>
      <c r="AF28" s="813">
        <v>418</v>
      </c>
      <c r="AG28" s="811"/>
      <c r="AH28" s="811"/>
      <c r="AI28" s="811"/>
      <c r="AJ28" s="814"/>
      <c r="AK28" s="815">
        <v>51</v>
      </c>
      <c r="AL28" s="806"/>
      <c r="AM28" s="806"/>
      <c r="AN28" s="806"/>
      <c r="AO28" s="806"/>
      <c r="AP28" s="806" t="s">
        <v>478</v>
      </c>
      <c r="AQ28" s="806"/>
      <c r="AR28" s="806"/>
      <c r="AS28" s="806"/>
      <c r="AT28" s="806"/>
      <c r="AU28" s="806" t="s">
        <v>478</v>
      </c>
      <c r="AV28" s="806"/>
      <c r="AW28" s="806"/>
      <c r="AX28" s="806"/>
      <c r="AY28" s="806"/>
      <c r="AZ28" s="807" t="s">
        <v>478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14030</v>
      </c>
      <c r="R29" s="747"/>
      <c r="S29" s="747"/>
      <c r="T29" s="747"/>
      <c r="U29" s="747"/>
      <c r="V29" s="747">
        <v>12944</v>
      </c>
      <c r="W29" s="747"/>
      <c r="X29" s="747"/>
      <c r="Y29" s="747"/>
      <c r="Z29" s="747"/>
      <c r="AA29" s="747">
        <v>1087</v>
      </c>
      <c r="AB29" s="747"/>
      <c r="AC29" s="747"/>
      <c r="AD29" s="747"/>
      <c r="AE29" s="748"/>
      <c r="AF29" s="749">
        <v>1087</v>
      </c>
      <c r="AG29" s="750"/>
      <c r="AH29" s="750"/>
      <c r="AI29" s="750"/>
      <c r="AJ29" s="751"/>
      <c r="AK29" s="818">
        <v>818</v>
      </c>
      <c r="AL29" s="819"/>
      <c r="AM29" s="819"/>
      <c r="AN29" s="819"/>
      <c r="AO29" s="819"/>
      <c r="AP29" s="819" t="s">
        <v>478</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34</v>
      </c>
      <c r="R30" s="747"/>
      <c r="S30" s="747"/>
      <c r="T30" s="747"/>
      <c r="U30" s="747"/>
      <c r="V30" s="747">
        <v>11</v>
      </c>
      <c r="W30" s="747"/>
      <c r="X30" s="747"/>
      <c r="Y30" s="747"/>
      <c r="Z30" s="747"/>
      <c r="AA30" s="747">
        <v>23</v>
      </c>
      <c r="AB30" s="747"/>
      <c r="AC30" s="747"/>
      <c r="AD30" s="747"/>
      <c r="AE30" s="748"/>
      <c r="AF30" s="749">
        <v>23</v>
      </c>
      <c r="AG30" s="750"/>
      <c r="AH30" s="750"/>
      <c r="AI30" s="750"/>
      <c r="AJ30" s="751"/>
      <c r="AK30" s="818" t="s">
        <v>478</v>
      </c>
      <c r="AL30" s="819"/>
      <c r="AM30" s="819"/>
      <c r="AN30" s="819"/>
      <c r="AO30" s="819"/>
      <c r="AP30" s="819" t="s">
        <v>478</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19</v>
      </c>
      <c r="R31" s="747"/>
      <c r="S31" s="747"/>
      <c r="T31" s="747"/>
      <c r="U31" s="747"/>
      <c r="V31" s="747">
        <v>9</v>
      </c>
      <c r="W31" s="747"/>
      <c r="X31" s="747"/>
      <c r="Y31" s="747"/>
      <c r="Z31" s="747"/>
      <c r="AA31" s="747">
        <v>10</v>
      </c>
      <c r="AB31" s="747"/>
      <c r="AC31" s="747"/>
      <c r="AD31" s="747"/>
      <c r="AE31" s="748"/>
      <c r="AF31" s="749">
        <v>10</v>
      </c>
      <c r="AG31" s="750"/>
      <c r="AH31" s="750"/>
      <c r="AI31" s="750"/>
      <c r="AJ31" s="751"/>
      <c r="AK31" s="818" t="s">
        <v>478</v>
      </c>
      <c r="AL31" s="819"/>
      <c r="AM31" s="819"/>
      <c r="AN31" s="819"/>
      <c r="AO31" s="819"/>
      <c r="AP31" s="819" t="s">
        <v>478</v>
      </c>
      <c r="AQ31" s="819"/>
      <c r="AR31" s="819"/>
      <c r="AS31" s="819"/>
      <c r="AT31" s="819"/>
      <c r="AU31" s="819" t="s">
        <v>478</v>
      </c>
      <c r="AV31" s="819"/>
      <c r="AW31" s="819"/>
      <c r="AX31" s="819"/>
      <c r="AY31" s="819"/>
      <c r="AZ31" s="820" t="s">
        <v>478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9824</v>
      </c>
      <c r="R32" s="747"/>
      <c r="S32" s="747"/>
      <c r="T32" s="747"/>
      <c r="U32" s="747"/>
      <c r="V32" s="747">
        <v>9683</v>
      </c>
      <c r="W32" s="747"/>
      <c r="X32" s="747"/>
      <c r="Y32" s="747"/>
      <c r="Z32" s="747"/>
      <c r="AA32" s="747">
        <v>141</v>
      </c>
      <c r="AB32" s="747"/>
      <c r="AC32" s="747"/>
      <c r="AD32" s="747"/>
      <c r="AE32" s="748"/>
      <c r="AF32" s="749">
        <v>141</v>
      </c>
      <c r="AG32" s="750"/>
      <c r="AH32" s="750"/>
      <c r="AI32" s="750"/>
      <c r="AJ32" s="751"/>
      <c r="AK32" s="818">
        <v>1534</v>
      </c>
      <c r="AL32" s="819"/>
      <c r="AM32" s="819"/>
      <c r="AN32" s="819"/>
      <c r="AO32" s="819"/>
      <c r="AP32" s="819" t="s">
        <v>478</v>
      </c>
      <c r="AQ32" s="819"/>
      <c r="AR32" s="819"/>
      <c r="AS32" s="819"/>
      <c r="AT32" s="819"/>
      <c r="AU32" s="819" t="s">
        <v>478</v>
      </c>
      <c r="AV32" s="819"/>
      <c r="AW32" s="819"/>
      <c r="AX32" s="819"/>
      <c r="AY32" s="819"/>
      <c r="AZ32" s="820" t="s">
        <v>478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1645</v>
      </c>
      <c r="R33" s="747"/>
      <c r="S33" s="747"/>
      <c r="T33" s="747"/>
      <c r="U33" s="747"/>
      <c r="V33" s="747">
        <v>1605</v>
      </c>
      <c r="W33" s="747"/>
      <c r="X33" s="747"/>
      <c r="Y33" s="747"/>
      <c r="Z33" s="747"/>
      <c r="AA33" s="747">
        <v>40</v>
      </c>
      <c r="AB33" s="747"/>
      <c r="AC33" s="747"/>
      <c r="AD33" s="747"/>
      <c r="AE33" s="748"/>
      <c r="AF33" s="749">
        <v>40</v>
      </c>
      <c r="AG33" s="750"/>
      <c r="AH33" s="750"/>
      <c r="AI33" s="750"/>
      <c r="AJ33" s="751"/>
      <c r="AK33" s="818">
        <v>382</v>
      </c>
      <c r="AL33" s="819"/>
      <c r="AM33" s="819"/>
      <c r="AN33" s="819"/>
      <c r="AO33" s="819"/>
      <c r="AP33" s="819" t="s">
        <v>478</v>
      </c>
      <c r="AQ33" s="819"/>
      <c r="AR33" s="819"/>
      <c r="AS33" s="819"/>
      <c r="AT33" s="819"/>
      <c r="AU33" s="819" t="s">
        <v>478</v>
      </c>
      <c r="AV33" s="819"/>
      <c r="AW33" s="819"/>
      <c r="AX33" s="819"/>
      <c r="AY33" s="819"/>
      <c r="AZ33" s="820" t="s">
        <v>478</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2145</v>
      </c>
      <c r="R34" s="747"/>
      <c r="S34" s="747"/>
      <c r="T34" s="747"/>
      <c r="U34" s="747"/>
      <c r="V34" s="747">
        <v>1766</v>
      </c>
      <c r="W34" s="747"/>
      <c r="X34" s="747"/>
      <c r="Y34" s="747"/>
      <c r="Z34" s="747"/>
      <c r="AA34" s="747">
        <v>379</v>
      </c>
      <c r="AB34" s="747"/>
      <c r="AC34" s="747"/>
      <c r="AD34" s="747"/>
      <c r="AE34" s="748"/>
      <c r="AF34" s="749">
        <v>2426</v>
      </c>
      <c r="AG34" s="750"/>
      <c r="AH34" s="750"/>
      <c r="AI34" s="750"/>
      <c r="AJ34" s="751"/>
      <c r="AK34" s="818">
        <v>40</v>
      </c>
      <c r="AL34" s="819"/>
      <c r="AM34" s="819"/>
      <c r="AN34" s="819"/>
      <c r="AO34" s="819"/>
      <c r="AP34" s="819">
        <v>9987</v>
      </c>
      <c r="AQ34" s="819"/>
      <c r="AR34" s="819"/>
      <c r="AS34" s="819"/>
      <c r="AT34" s="819"/>
      <c r="AU34" s="819">
        <v>50</v>
      </c>
      <c r="AV34" s="819"/>
      <c r="AW34" s="819"/>
      <c r="AX34" s="819"/>
      <c r="AY34" s="819"/>
      <c r="AZ34" s="820" t="s">
        <v>478</v>
      </c>
      <c r="BA34" s="820"/>
      <c r="BB34" s="820"/>
      <c r="BC34" s="820"/>
      <c r="BD34" s="820"/>
      <c r="BE34" s="816" t="s">
        <v>547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145</v>
      </c>
      <c r="R35" s="747"/>
      <c r="S35" s="747"/>
      <c r="T35" s="747"/>
      <c r="U35" s="747"/>
      <c r="V35" s="747">
        <v>128</v>
      </c>
      <c r="W35" s="747"/>
      <c r="X35" s="747"/>
      <c r="Y35" s="747"/>
      <c r="Z35" s="747"/>
      <c r="AA35" s="747">
        <v>17</v>
      </c>
      <c r="AB35" s="747"/>
      <c r="AC35" s="747"/>
      <c r="AD35" s="747"/>
      <c r="AE35" s="748"/>
      <c r="AF35" s="749">
        <v>725</v>
      </c>
      <c r="AG35" s="750"/>
      <c r="AH35" s="750"/>
      <c r="AI35" s="750"/>
      <c r="AJ35" s="751"/>
      <c r="AK35" s="818" t="s">
        <v>478</v>
      </c>
      <c r="AL35" s="819"/>
      <c r="AM35" s="819"/>
      <c r="AN35" s="819"/>
      <c r="AO35" s="819"/>
      <c r="AP35" s="819" t="s">
        <v>478</v>
      </c>
      <c r="AQ35" s="819"/>
      <c r="AR35" s="819"/>
      <c r="AS35" s="819"/>
      <c r="AT35" s="819"/>
      <c r="AU35" s="819" t="s">
        <v>478</v>
      </c>
      <c r="AV35" s="819"/>
      <c r="AW35" s="819"/>
      <c r="AX35" s="819"/>
      <c r="AY35" s="819"/>
      <c r="AZ35" s="820" t="s">
        <v>478</v>
      </c>
      <c r="BA35" s="820"/>
      <c r="BB35" s="820"/>
      <c r="BC35" s="820"/>
      <c r="BD35" s="820"/>
      <c r="BE35" s="816" t="s">
        <v>547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385</v>
      </c>
      <c r="C36" s="744"/>
      <c r="D36" s="744"/>
      <c r="E36" s="744"/>
      <c r="F36" s="744"/>
      <c r="G36" s="744"/>
      <c r="H36" s="744"/>
      <c r="I36" s="744"/>
      <c r="J36" s="744"/>
      <c r="K36" s="744"/>
      <c r="L36" s="744"/>
      <c r="M36" s="744"/>
      <c r="N36" s="744"/>
      <c r="O36" s="744"/>
      <c r="P36" s="745"/>
      <c r="Q36" s="746">
        <v>2735</v>
      </c>
      <c r="R36" s="747"/>
      <c r="S36" s="747"/>
      <c r="T36" s="747"/>
      <c r="U36" s="747"/>
      <c r="V36" s="747">
        <v>2518</v>
      </c>
      <c r="W36" s="747"/>
      <c r="X36" s="747"/>
      <c r="Y36" s="747"/>
      <c r="Z36" s="747"/>
      <c r="AA36" s="747">
        <v>217</v>
      </c>
      <c r="AB36" s="747"/>
      <c r="AC36" s="747"/>
      <c r="AD36" s="747"/>
      <c r="AE36" s="748"/>
      <c r="AF36" s="749">
        <v>466</v>
      </c>
      <c r="AG36" s="750"/>
      <c r="AH36" s="750"/>
      <c r="AI36" s="750"/>
      <c r="AJ36" s="751"/>
      <c r="AK36" s="818">
        <v>1033</v>
      </c>
      <c r="AL36" s="819"/>
      <c r="AM36" s="819"/>
      <c r="AN36" s="819"/>
      <c r="AO36" s="819"/>
      <c r="AP36" s="819">
        <v>23758</v>
      </c>
      <c r="AQ36" s="819"/>
      <c r="AR36" s="819"/>
      <c r="AS36" s="819"/>
      <c r="AT36" s="819"/>
      <c r="AU36" s="819">
        <v>14683</v>
      </c>
      <c r="AV36" s="819"/>
      <c r="AW36" s="819"/>
      <c r="AX36" s="819"/>
      <c r="AY36" s="819"/>
      <c r="AZ36" s="820" t="s">
        <v>478</v>
      </c>
      <c r="BA36" s="820"/>
      <c r="BB36" s="820"/>
      <c r="BC36" s="820"/>
      <c r="BD36" s="820"/>
      <c r="BE36" s="816" t="s">
        <v>547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386</v>
      </c>
      <c r="C37" s="744"/>
      <c r="D37" s="744"/>
      <c r="E37" s="744"/>
      <c r="F37" s="744"/>
      <c r="G37" s="744"/>
      <c r="H37" s="744"/>
      <c r="I37" s="744"/>
      <c r="J37" s="744"/>
      <c r="K37" s="744"/>
      <c r="L37" s="744"/>
      <c r="M37" s="744"/>
      <c r="N37" s="744"/>
      <c r="O37" s="744"/>
      <c r="P37" s="745"/>
      <c r="Q37" s="746">
        <v>33</v>
      </c>
      <c r="R37" s="747"/>
      <c r="S37" s="747"/>
      <c r="T37" s="747"/>
      <c r="U37" s="747"/>
      <c r="V37" s="747">
        <v>33</v>
      </c>
      <c r="W37" s="747"/>
      <c r="X37" s="747"/>
      <c r="Y37" s="747"/>
      <c r="Z37" s="747"/>
      <c r="AA37" s="747" t="s">
        <v>478</v>
      </c>
      <c r="AB37" s="747"/>
      <c r="AC37" s="747"/>
      <c r="AD37" s="747"/>
      <c r="AE37" s="748"/>
      <c r="AF37" s="749" t="s">
        <v>478</v>
      </c>
      <c r="AG37" s="750"/>
      <c r="AH37" s="750"/>
      <c r="AI37" s="750"/>
      <c r="AJ37" s="751"/>
      <c r="AK37" s="818">
        <v>13</v>
      </c>
      <c r="AL37" s="819"/>
      <c r="AM37" s="819"/>
      <c r="AN37" s="819"/>
      <c r="AO37" s="819"/>
      <c r="AP37" s="819" t="s">
        <v>478</v>
      </c>
      <c r="AQ37" s="819"/>
      <c r="AR37" s="819"/>
      <c r="AS37" s="819"/>
      <c r="AT37" s="819"/>
      <c r="AU37" s="819" t="s">
        <v>478</v>
      </c>
      <c r="AV37" s="819"/>
      <c r="AW37" s="819"/>
      <c r="AX37" s="819"/>
      <c r="AY37" s="819"/>
      <c r="AZ37" s="820" t="s">
        <v>478</v>
      </c>
      <c r="BA37" s="820"/>
      <c r="BB37" s="820"/>
      <c r="BC37" s="820"/>
      <c r="BD37" s="820"/>
      <c r="BE37" s="816" t="s">
        <v>548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387</v>
      </c>
      <c r="C38" s="744"/>
      <c r="D38" s="744"/>
      <c r="E38" s="744"/>
      <c r="F38" s="744"/>
      <c r="G38" s="744"/>
      <c r="H38" s="744"/>
      <c r="I38" s="744"/>
      <c r="J38" s="744"/>
      <c r="K38" s="744"/>
      <c r="L38" s="744"/>
      <c r="M38" s="744"/>
      <c r="N38" s="744"/>
      <c r="O38" s="744"/>
      <c r="P38" s="745"/>
      <c r="Q38" s="746">
        <v>18</v>
      </c>
      <c r="R38" s="747"/>
      <c r="S38" s="747"/>
      <c r="T38" s="747"/>
      <c r="U38" s="747"/>
      <c r="V38" s="747">
        <v>18</v>
      </c>
      <c r="W38" s="747"/>
      <c r="X38" s="747"/>
      <c r="Y38" s="747"/>
      <c r="Z38" s="747"/>
      <c r="AA38" s="747" t="s">
        <v>478</v>
      </c>
      <c r="AB38" s="747"/>
      <c r="AC38" s="747"/>
      <c r="AD38" s="747"/>
      <c r="AE38" s="748"/>
      <c r="AF38" s="749" t="s">
        <v>478</v>
      </c>
      <c r="AG38" s="750"/>
      <c r="AH38" s="750"/>
      <c r="AI38" s="750"/>
      <c r="AJ38" s="751"/>
      <c r="AK38" s="818">
        <v>16</v>
      </c>
      <c r="AL38" s="819"/>
      <c r="AM38" s="819"/>
      <c r="AN38" s="819"/>
      <c r="AO38" s="819"/>
      <c r="AP38" s="819" t="s">
        <v>478</v>
      </c>
      <c r="AQ38" s="819"/>
      <c r="AR38" s="819"/>
      <c r="AS38" s="819"/>
      <c r="AT38" s="819"/>
      <c r="AU38" s="819" t="s">
        <v>478</v>
      </c>
      <c r="AV38" s="819"/>
      <c r="AW38" s="819"/>
      <c r="AX38" s="819"/>
      <c r="AY38" s="819"/>
      <c r="AZ38" s="820" t="s">
        <v>478</v>
      </c>
      <c r="BA38" s="820"/>
      <c r="BB38" s="820"/>
      <c r="BC38" s="820"/>
      <c r="BD38" s="820"/>
      <c r="BE38" s="816" t="s">
        <v>548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388</v>
      </c>
      <c r="C39" s="744"/>
      <c r="D39" s="744"/>
      <c r="E39" s="744"/>
      <c r="F39" s="744"/>
      <c r="G39" s="744"/>
      <c r="H39" s="744"/>
      <c r="I39" s="744"/>
      <c r="J39" s="744"/>
      <c r="K39" s="744"/>
      <c r="L39" s="744"/>
      <c r="M39" s="744"/>
      <c r="N39" s="744"/>
      <c r="O39" s="744"/>
      <c r="P39" s="745"/>
      <c r="Q39" s="746">
        <v>54</v>
      </c>
      <c r="R39" s="747"/>
      <c r="S39" s="747"/>
      <c r="T39" s="747"/>
      <c r="U39" s="747"/>
      <c r="V39" s="747">
        <v>54</v>
      </c>
      <c r="W39" s="747"/>
      <c r="X39" s="747"/>
      <c r="Y39" s="747"/>
      <c r="Z39" s="747"/>
      <c r="AA39" s="747" t="s">
        <v>478</v>
      </c>
      <c r="AB39" s="747"/>
      <c r="AC39" s="747"/>
      <c r="AD39" s="747"/>
      <c r="AE39" s="748"/>
      <c r="AF39" s="749" t="s">
        <v>478</v>
      </c>
      <c r="AG39" s="750"/>
      <c r="AH39" s="750"/>
      <c r="AI39" s="750"/>
      <c r="AJ39" s="751"/>
      <c r="AK39" s="818">
        <v>45</v>
      </c>
      <c r="AL39" s="819"/>
      <c r="AM39" s="819"/>
      <c r="AN39" s="819"/>
      <c r="AO39" s="819"/>
      <c r="AP39" s="819" t="s">
        <v>478</v>
      </c>
      <c r="AQ39" s="819"/>
      <c r="AR39" s="819"/>
      <c r="AS39" s="819"/>
      <c r="AT39" s="819"/>
      <c r="AU39" s="819" t="s">
        <v>478</v>
      </c>
      <c r="AV39" s="819"/>
      <c r="AW39" s="819"/>
      <c r="AX39" s="819"/>
      <c r="AY39" s="819"/>
      <c r="AZ39" s="820" t="s">
        <v>478</v>
      </c>
      <c r="BA39" s="820"/>
      <c r="BB39" s="820"/>
      <c r="BC39" s="820"/>
      <c r="BD39" s="820"/>
      <c r="BE39" s="816" t="s">
        <v>548</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5335</v>
      </c>
      <c r="AG63" s="830"/>
      <c r="AH63" s="830"/>
      <c r="AI63" s="830"/>
      <c r="AJ63" s="831"/>
      <c r="AK63" s="832"/>
      <c r="AL63" s="827"/>
      <c r="AM63" s="827"/>
      <c r="AN63" s="827"/>
      <c r="AO63" s="827"/>
      <c r="AP63" s="830">
        <v>33745</v>
      </c>
      <c r="AQ63" s="830"/>
      <c r="AR63" s="830"/>
      <c r="AS63" s="830"/>
      <c r="AT63" s="830"/>
      <c r="AU63" s="830">
        <v>14733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639</v>
      </c>
      <c r="R68" s="854"/>
      <c r="S68" s="854"/>
      <c r="T68" s="854"/>
      <c r="U68" s="854"/>
      <c r="V68" s="854">
        <v>634</v>
      </c>
      <c r="W68" s="854"/>
      <c r="X68" s="854"/>
      <c r="Y68" s="854"/>
      <c r="Z68" s="854"/>
      <c r="AA68" s="854">
        <v>6</v>
      </c>
      <c r="AB68" s="854"/>
      <c r="AC68" s="854"/>
      <c r="AD68" s="854"/>
      <c r="AE68" s="854"/>
      <c r="AF68" s="854">
        <v>6</v>
      </c>
      <c r="AG68" s="854"/>
      <c r="AH68" s="854"/>
      <c r="AI68" s="854"/>
      <c r="AJ68" s="854"/>
      <c r="AK68" s="854">
        <v>463</v>
      </c>
      <c r="AL68" s="854"/>
      <c r="AM68" s="854"/>
      <c r="AN68" s="854"/>
      <c r="AO68" s="854"/>
      <c r="AP68" s="854" t="s">
        <v>478</v>
      </c>
      <c r="AQ68" s="854"/>
      <c r="AR68" s="854"/>
      <c r="AS68" s="854"/>
      <c r="AT68" s="854"/>
      <c r="AU68" s="854" t="s">
        <v>478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39</v>
      </c>
      <c r="R69" s="819"/>
      <c r="S69" s="819"/>
      <c r="T69" s="819"/>
      <c r="U69" s="819"/>
      <c r="V69" s="819">
        <v>35</v>
      </c>
      <c r="W69" s="819"/>
      <c r="X69" s="819"/>
      <c r="Y69" s="819"/>
      <c r="Z69" s="819"/>
      <c r="AA69" s="819">
        <v>3</v>
      </c>
      <c r="AB69" s="819"/>
      <c r="AC69" s="819"/>
      <c r="AD69" s="819"/>
      <c r="AE69" s="819"/>
      <c r="AF69" s="819">
        <v>3</v>
      </c>
      <c r="AG69" s="819"/>
      <c r="AH69" s="819"/>
      <c r="AI69" s="819"/>
      <c r="AJ69" s="819"/>
      <c r="AK69" s="819" t="s">
        <v>478</v>
      </c>
      <c r="AL69" s="819"/>
      <c r="AM69" s="819"/>
      <c r="AN69" s="819"/>
      <c r="AO69" s="819"/>
      <c r="AP69" s="819" t="s">
        <v>478</v>
      </c>
      <c r="AQ69" s="819"/>
      <c r="AR69" s="819"/>
      <c r="AS69" s="819"/>
      <c r="AT69" s="819"/>
      <c r="AU69" s="819" t="s">
        <v>478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77</v>
      </c>
      <c r="R70" s="819"/>
      <c r="S70" s="819"/>
      <c r="T70" s="819"/>
      <c r="U70" s="819"/>
      <c r="V70" s="819">
        <v>76</v>
      </c>
      <c r="W70" s="819"/>
      <c r="X70" s="819"/>
      <c r="Y70" s="819"/>
      <c r="Z70" s="819"/>
      <c r="AA70" s="819">
        <v>1</v>
      </c>
      <c r="AB70" s="819"/>
      <c r="AC70" s="819"/>
      <c r="AD70" s="819"/>
      <c r="AE70" s="819"/>
      <c r="AF70" s="819">
        <v>1</v>
      </c>
      <c r="AG70" s="819"/>
      <c r="AH70" s="819"/>
      <c r="AI70" s="819"/>
      <c r="AJ70" s="819"/>
      <c r="AK70" s="819" t="s">
        <v>478</v>
      </c>
      <c r="AL70" s="819"/>
      <c r="AM70" s="819"/>
      <c r="AN70" s="819"/>
      <c r="AO70" s="819"/>
      <c r="AP70" s="819" t="s">
        <v>478</v>
      </c>
      <c r="AQ70" s="819"/>
      <c r="AR70" s="819"/>
      <c r="AS70" s="819"/>
      <c r="AT70" s="819"/>
      <c r="AU70" s="819" t="s">
        <v>478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229551</v>
      </c>
      <c r="R71" s="819"/>
      <c r="S71" s="819"/>
      <c r="T71" s="819"/>
      <c r="U71" s="819"/>
      <c r="V71" s="819">
        <v>221564</v>
      </c>
      <c r="W71" s="819"/>
      <c r="X71" s="819"/>
      <c r="Y71" s="819"/>
      <c r="Z71" s="819"/>
      <c r="AA71" s="819">
        <v>7987</v>
      </c>
      <c r="AB71" s="819"/>
      <c r="AC71" s="819"/>
      <c r="AD71" s="819"/>
      <c r="AE71" s="819"/>
      <c r="AF71" s="819">
        <v>7987</v>
      </c>
      <c r="AG71" s="819"/>
      <c r="AH71" s="819"/>
      <c r="AI71" s="819"/>
      <c r="AJ71" s="819"/>
      <c r="AK71" s="819">
        <v>1484</v>
      </c>
      <c r="AL71" s="819"/>
      <c r="AM71" s="819"/>
      <c r="AN71" s="819"/>
      <c r="AO71" s="819"/>
      <c r="AP71" s="819" t="s">
        <v>478</v>
      </c>
      <c r="AQ71" s="819"/>
      <c r="AR71" s="819"/>
      <c r="AS71" s="819"/>
      <c r="AT71" s="819"/>
      <c r="AU71" s="819" t="s">
        <v>478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7997</v>
      </c>
      <c r="AG88" s="830"/>
      <c r="AH88" s="830"/>
      <c r="AI88" s="830"/>
      <c r="AJ88" s="830"/>
      <c r="AK88" s="827"/>
      <c r="AL88" s="827"/>
      <c r="AM88" s="827"/>
      <c r="AN88" s="827"/>
      <c r="AO88" s="827"/>
      <c r="AP88" s="830" t="s">
        <v>545</v>
      </c>
      <c r="AQ88" s="830"/>
      <c r="AR88" s="830"/>
      <c r="AS88" s="830"/>
      <c r="AT88" s="830"/>
      <c r="AU88" s="830" t="s">
        <v>545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1301</v>
      </c>
      <c r="CS102" s="838"/>
      <c r="CT102" s="838"/>
      <c r="CU102" s="838"/>
      <c r="CV102" s="881"/>
      <c r="CW102" s="880">
        <v>58</v>
      </c>
      <c r="CX102" s="838"/>
      <c r="CY102" s="838"/>
      <c r="CZ102" s="838"/>
      <c r="DA102" s="881"/>
      <c r="DB102" s="880" t="s">
        <v>478</v>
      </c>
      <c r="DC102" s="838"/>
      <c r="DD102" s="838"/>
      <c r="DE102" s="838"/>
      <c r="DF102" s="881"/>
      <c r="DG102" s="880">
        <v>1394</v>
      </c>
      <c r="DH102" s="838"/>
      <c r="DI102" s="838"/>
      <c r="DJ102" s="838"/>
      <c r="DK102" s="881"/>
      <c r="DL102" s="880">
        <v>27</v>
      </c>
      <c r="DM102" s="838"/>
      <c r="DN102" s="838"/>
      <c r="DO102" s="838"/>
      <c r="DP102" s="881"/>
      <c r="DQ102" s="880">
        <v>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3750139</v>
      </c>
      <c r="AB110" s="890"/>
      <c r="AC110" s="890"/>
      <c r="AD110" s="890"/>
      <c r="AE110" s="891"/>
      <c r="AF110" s="892">
        <v>3847016</v>
      </c>
      <c r="AG110" s="890"/>
      <c r="AH110" s="890"/>
      <c r="AI110" s="890"/>
      <c r="AJ110" s="891"/>
      <c r="AK110" s="892">
        <v>3773018</v>
      </c>
      <c r="AL110" s="890"/>
      <c r="AM110" s="890"/>
      <c r="AN110" s="890"/>
      <c r="AO110" s="891"/>
      <c r="AP110" s="893">
        <v>19.399999999999999</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38205498</v>
      </c>
      <c r="BR110" s="927"/>
      <c r="BS110" s="927"/>
      <c r="BT110" s="927"/>
      <c r="BU110" s="927"/>
      <c r="BV110" s="927">
        <v>38702869</v>
      </c>
      <c r="BW110" s="927"/>
      <c r="BX110" s="927"/>
      <c r="BY110" s="927"/>
      <c r="BZ110" s="927"/>
      <c r="CA110" s="927">
        <v>38661192</v>
      </c>
      <c r="CB110" s="927"/>
      <c r="CC110" s="927"/>
      <c r="CD110" s="927"/>
      <c r="CE110" s="927"/>
      <c r="CF110" s="941">
        <v>198.7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380968</v>
      </c>
      <c r="BR111" s="920"/>
      <c r="BS111" s="920"/>
      <c r="BT111" s="920"/>
      <c r="BU111" s="920"/>
      <c r="BV111" s="920">
        <v>329996</v>
      </c>
      <c r="BW111" s="920"/>
      <c r="BX111" s="920"/>
      <c r="BY111" s="920"/>
      <c r="BZ111" s="920"/>
      <c r="CA111" s="920">
        <v>329006</v>
      </c>
      <c r="CB111" s="920"/>
      <c r="CC111" s="920"/>
      <c r="CD111" s="920"/>
      <c r="CE111" s="920"/>
      <c r="CF111" s="914">
        <v>1.7</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14339948</v>
      </c>
      <c r="BR112" s="920"/>
      <c r="BS112" s="920"/>
      <c r="BT112" s="920"/>
      <c r="BU112" s="920"/>
      <c r="BV112" s="920">
        <v>14633072</v>
      </c>
      <c r="BW112" s="920"/>
      <c r="BX112" s="920"/>
      <c r="BY112" s="920"/>
      <c r="BZ112" s="920"/>
      <c r="CA112" s="920">
        <v>14732668</v>
      </c>
      <c r="CB112" s="920"/>
      <c r="CC112" s="920"/>
      <c r="CD112" s="920"/>
      <c r="CE112" s="920"/>
      <c r="CF112" s="914">
        <v>75.7</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913254</v>
      </c>
      <c r="AB113" s="934"/>
      <c r="AC113" s="934"/>
      <c r="AD113" s="934"/>
      <c r="AE113" s="935"/>
      <c r="AF113" s="936">
        <v>920580</v>
      </c>
      <c r="AG113" s="934"/>
      <c r="AH113" s="934"/>
      <c r="AI113" s="934"/>
      <c r="AJ113" s="935"/>
      <c r="AK113" s="936">
        <v>925351</v>
      </c>
      <c r="AL113" s="934"/>
      <c r="AM113" s="934"/>
      <c r="AN113" s="934"/>
      <c r="AO113" s="935"/>
      <c r="AP113" s="937">
        <v>4.8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7313018</v>
      </c>
      <c r="BR114" s="920"/>
      <c r="BS114" s="920"/>
      <c r="BT114" s="920"/>
      <c r="BU114" s="920"/>
      <c r="BV114" s="920">
        <v>6761610</v>
      </c>
      <c r="BW114" s="920"/>
      <c r="BX114" s="920"/>
      <c r="BY114" s="920"/>
      <c r="BZ114" s="920"/>
      <c r="CA114" s="920">
        <v>6390523</v>
      </c>
      <c r="CB114" s="920"/>
      <c r="CC114" s="920"/>
      <c r="CD114" s="920"/>
      <c r="CE114" s="920"/>
      <c r="CF114" s="914">
        <v>32.799999999999997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71059</v>
      </c>
      <c r="AB115" s="934"/>
      <c r="AC115" s="934"/>
      <c r="AD115" s="934"/>
      <c r="AE115" s="935"/>
      <c r="AF115" s="936">
        <v>28712</v>
      </c>
      <c r="AG115" s="934"/>
      <c r="AH115" s="934"/>
      <c r="AI115" s="934"/>
      <c r="AJ115" s="935"/>
      <c r="AK115" s="936">
        <v>7559</v>
      </c>
      <c r="AL115" s="934"/>
      <c r="AM115" s="934"/>
      <c r="AN115" s="934"/>
      <c r="AO115" s="935"/>
      <c r="AP115" s="937">
        <v>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6155</v>
      </c>
      <c r="BR115" s="920"/>
      <c r="BS115" s="920"/>
      <c r="BT115" s="920"/>
      <c r="BU115" s="920"/>
      <c r="BV115" s="920">
        <v>4441</v>
      </c>
      <c r="BW115" s="920"/>
      <c r="BX115" s="920"/>
      <c r="BY115" s="920"/>
      <c r="BZ115" s="920"/>
      <c r="CA115" s="920">
        <v>2691</v>
      </c>
      <c r="CB115" s="920"/>
      <c r="CC115" s="920"/>
      <c r="CD115" s="920"/>
      <c r="CE115" s="920"/>
      <c r="CF115" s="914">
        <v>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37567</v>
      </c>
      <c r="DH116" s="959"/>
      <c r="DI116" s="959"/>
      <c r="DJ116" s="959"/>
      <c r="DK116" s="960"/>
      <c r="DL116" s="961">
        <v>30805</v>
      </c>
      <c r="DM116" s="959"/>
      <c r="DN116" s="959"/>
      <c r="DO116" s="959"/>
      <c r="DP116" s="960"/>
      <c r="DQ116" s="961">
        <v>24043</v>
      </c>
      <c r="DR116" s="959"/>
      <c r="DS116" s="959"/>
      <c r="DT116" s="959"/>
      <c r="DU116" s="960"/>
      <c r="DV116" s="962">
        <v>0.1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4734457</v>
      </c>
      <c r="AB117" s="966"/>
      <c r="AC117" s="966"/>
      <c r="AD117" s="966"/>
      <c r="AE117" s="967"/>
      <c r="AF117" s="965">
        <v>4796308</v>
      </c>
      <c r="AG117" s="966"/>
      <c r="AH117" s="966"/>
      <c r="AI117" s="966"/>
      <c r="AJ117" s="967"/>
      <c r="AK117" s="965">
        <v>4705928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60245587</v>
      </c>
      <c r="BR118" s="986"/>
      <c r="BS118" s="986"/>
      <c r="BT118" s="986"/>
      <c r="BU118" s="986"/>
      <c r="BV118" s="986">
        <v>60431988</v>
      </c>
      <c r="BW118" s="986"/>
      <c r="BX118" s="986"/>
      <c r="BY118" s="986"/>
      <c r="BZ118" s="986"/>
      <c r="CA118" s="986">
        <v>60116080</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9913878</v>
      </c>
      <c r="BR119" s="927"/>
      <c r="BS119" s="927"/>
      <c r="BT119" s="927"/>
      <c r="BU119" s="927"/>
      <c r="BV119" s="927">
        <v>10690555</v>
      </c>
      <c r="BW119" s="927"/>
      <c r="BX119" s="927"/>
      <c r="BY119" s="927"/>
      <c r="BZ119" s="927"/>
      <c r="CA119" s="927">
        <v>10897570</v>
      </c>
      <c r="CB119" s="927"/>
      <c r="CC119" s="927"/>
      <c r="CD119" s="927"/>
      <c r="CE119" s="927"/>
      <c r="CF119" s="941">
        <v>56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343401</v>
      </c>
      <c r="DH119" s="998"/>
      <c r="DI119" s="998"/>
      <c r="DJ119" s="998"/>
      <c r="DK119" s="999"/>
      <c r="DL119" s="1000">
        <v>299191</v>
      </c>
      <c r="DM119" s="998"/>
      <c r="DN119" s="998"/>
      <c r="DO119" s="998"/>
      <c r="DP119" s="999"/>
      <c r="DQ119" s="1000">
        <v>304963</v>
      </c>
      <c r="DR119" s="998"/>
      <c r="DS119" s="998"/>
      <c r="DT119" s="998"/>
      <c r="DU119" s="999"/>
      <c r="DV119" s="1001">
        <v>1.6</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12908234</v>
      </c>
      <c r="BR120" s="920"/>
      <c r="BS120" s="920"/>
      <c r="BT120" s="920"/>
      <c r="BU120" s="920"/>
      <c r="BV120" s="920">
        <v>12559471</v>
      </c>
      <c r="BW120" s="920"/>
      <c r="BX120" s="920"/>
      <c r="BY120" s="920"/>
      <c r="BZ120" s="920"/>
      <c r="CA120" s="920">
        <v>12185089</v>
      </c>
      <c r="CB120" s="920"/>
      <c r="CC120" s="920"/>
      <c r="CD120" s="920"/>
      <c r="CE120" s="920"/>
      <c r="CF120" s="914">
        <v>62.6</v>
      </c>
      <c r="CG120" s="915"/>
      <c r="CH120" s="915"/>
      <c r="CI120" s="915"/>
      <c r="CJ120" s="915"/>
      <c r="CK120" s="1013" t="s">
        <v>438</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14178256</v>
      </c>
      <c r="DH120" s="927"/>
      <c r="DI120" s="927"/>
      <c r="DJ120" s="927"/>
      <c r="DK120" s="927"/>
      <c r="DL120" s="927">
        <v>14550668</v>
      </c>
      <c r="DM120" s="927"/>
      <c r="DN120" s="927"/>
      <c r="DO120" s="927"/>
      <c r="DP120" s="927"/>
      <c r="DQ120" s="927">
        <v>14682735</v>
      </c>
      <c r="DR120" s="927"/>
      <c r="DS120" s="927"/>
      <c r="DT120" s="927"/>
      <c r="DU120" s="927"/>
      <c r="DV120" s="928">
        <v>75.400000000000006</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36788770</v>
      </c>
      <c r="BR121" s="986"/>
      <c r="BS121" s="986"/>
      <c r="BT121" s="986"/>
      <c r="BU121" s="986"/>
      <c r="BV121" s="986">
        <v>38330730</v>
      </c>
      <c r="BW121" s="986"/>
      <c r="BX121" s="986"/>
      <c r="BY121" s="986"/>
      <c r="BZ121" s="986"/>
      <c r="CA121" s="986">
        <v>38343282</v>
      </c>
      <c r="CB121" s="986"/>
      <c r="CC121" s="986"/>
      <c r="CD121" s="986"/>
      <c r="CE121" s="986"/>
      <c r="CF121" s="1024">
        <v>197</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149087</v>
      </c>
      <c r="DH121" s="920"/>
      <c r="DI121" s="920"/>
      <c r="DJ121" s="920"/>
      <c r="DK121" s="920"/>
      <c r="DL121" s="920">
        <v>82404</v>
      </c>
      <c r="DM121" s="920"/>
      <c r="DN121" s="920"/>
      <c r="DO121" s="920"/>
      <c r="DP121" s="920"/>
      <c r="DQ121" s="920">
        <v>49933</v>
      </c>
      <c r="DR121" s="920"/>
      <c r="DS121" s="920"/>
      <c r="DT121" s="920"/>
      <c r="DU121" s="920"/>
      <c r="DV121" s="921">
        <v>0.3</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59610882</v>
      </c>
      <c r="BR122" s="1035"/>
      <c r="BS122" s="1035"/>
      <c r="BT122" s="1035"/>
      <c r="BU122" s="1035"/>
      <c r="BV122" s="1035">
        <v>61580756</v>
      </c>
      <c r="BW122" s="1035"/>
      <c r="BX122" s="1035"/>
      <c r="BY122" s="1035"/>
      <c r="BZ122" s="1035"/>
      <c r="CA122" s="1035">
        <v>61425941</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7919</v>
      </c>
      <c r="AB123" s="959"/>
      <c r="AC123" s="959"/>
      <c r="AD123" s="959"/>
      <c r="AE123" s="960"/>
      <c r="AF123" s="961">
        <v>7739</v>
      </c>
      <c r="AG123" s="959"/>
      <c r="AH123" s="959"/>
      <c r="AI123" s="959"/>
      <c r="AJ123" s="960"/>
      <c r="AK123" s="961">
        <v>7559</v>
      </c>
      <c r="AL123" s="959"/>
      <c r="AM123" s="959"/>
      <c r="AN123" s="959"/>
      <c r="AO123" s="960"/>
      <c r="AP123" s="962">
        <v>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12605</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61885</v>
      </c>
      <c r="AB126" s="959"/>
      <c r="AC126" s="959"/>
      <c r="AD126" s="959"/>
      <c r="AE126" s="960"/>
      <c r="AF126" s="961">
        <v>20253</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1255</v>
      </c>
      <c r="AB127" s="959"/>
      <c r="AC127" s="959"/>
      <c r="AD127" s="959"/>
      <c r="AE127" s="960"/>
      <c r="AF127" s="961">
        <v>720</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12.26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6155</v>
      </c>
      <c r="DH127" s="1048"/>
      <c r="DI127" s="1048"/>
      <c r="DJ127" s="1048"/>
      <c r="DK127" s="1048"/>
      <c r="DL127" s="1048">
        <v>4441</v>
      </c>
      <c r="DM127" s="1048"/>
      <c r="DN127" s="1048"/>
      <c r="DO127" s="1048"/>
      <c r="DP127" s="1048"/>
      <c r="DQ127" s="1048">
        <v>2691</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1081943</v>
      </c>
      <c r="AB128" s="1090"/>
      <c r="AC128" s="1090"/>
      <c r="AD128" s="1090"/>
      <c r="AE128" s="1091"/>
      <c r="AF128" s="1092">
        <v>1102897</v>
      </c>
      <c r="AG128" s="1090"/>
      <c r="AH128" s="1090"/>
      <c r="AI128" s="1090"/>
      <c r="AJ128" s="1091"/>
      <c r="AK128" s="1092">
        <v>1049045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17.260000000000002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22277730</v>
      </c>
      <c r="AB129" s="959"/>
      <c r="AC129" s="959"/>
      <c r="AD129" s="959"/>
      <c r="AE129" s="960"/>
      <c r="AF129" s="961">
        <v>22471469</v>
      </c>
      <c r="AG129" s="959"/>
      <c r="AH129" s="959"/>
      <c r="AI129" s="959"/>
      <c r="AJ129" s="960"/>
      <c r="AK129" s="961">
        <v>22547553</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2820610</v>
      </c>
      <c r="AB130" s="959"/>
      <c r="AC130" s="959"/>
      <c r="AD130" s="959"/>
      <c r="AE130" s="960"/>
      <c r="AF130" s="961">
        <v>2934014</v>
      </c>
      <c r="AG130" s="959"/>
      <c r="AH130" s="959"/>
      <c r="AI130" s="959"/>
      <c r="AJ130" s="960"/>
      <c r="AK130" s="961">
        <v>3086785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19457120</v>
      </c>
      <c r="AB131" s="998"/>
      <c r="AC131" s="998"/>
      <c r="AD131" s="998"/>
      <c r="AE131" s="999"/>
      <c r="AF131" s="1000">
        <v>19537455</v>
      </c>
      <c r="AG131" s="998"/>
      <c r="AH131" s="998"/>
      <c r="AI131" s="998"/>
      <c r="AJ131" s="999"/>
      <c r="AK131" s="1000">
        <v>19460768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4.2755762410000004</v>
      </c>
      <c r="AB132" s="1104"/>
      <c r="AC132" s="1104"/>
      <c r="AD132" s="1104"/>
      <c r="AE132" s="1105"/>
      <c r="AF132" s="1106">
        <v>3.8868777940000001</v>
      </c>
      <c r="AG132" s="1104"/>
      <c r="AH132" s="1104"/>
      <c r="AI132" s="1104"/>
      <c r="AJ132" s="1105"/>
      <c r="AK132" s="1106">
        <v>2.9294755320000001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4.4000000000000004</v>
      </c>
      <c r="AB133" s="1111"/>
      <c r="AC133" s="1111"/>
      <c r="AD133" s="1111"/>
      <c r="AE133" s="1112"/>
      <c r="AF133" s="1110">
        <v>3.9</v>
      </c>
      <c r="AG133" s="1111"/>
      <c r="AH133" s="1111"/>
      <c r="AI133" s="1111"/>
      <c r="AJ133" s="1112"/>
      <c r="AK133" s="1110">
        <v>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6487484</v>
      </c>
      <c r="L9" s="264">
        <v>54927</v>
      </c>
      <c r="M9" s="265">
        <v>58961</v>
      </c>
      <c r="N9" s="266">
        <v>-6.8</v>
      </c>
    </row>
    <row r="10" spans="1:16">
      <c r="A10" s="248"/>
      <c r="B10" s="244"/>
      <c r="C10" s="244"/>
      <c r="D10" s="244"/>
      <c r="E10" s="244"/>
      <c r="F10" s="244"/>
      <c r="G10" s="1119" t="s">
        <v>474</v>
      </c>
      <c r="H10" s="1120"/>
      <c r="I10" s="1120"/>
      <c r="J10" s="1121"/>
      <c r="K10" s="267">
        <v>319231</v>
      </c>
      <c r="L10" s="268">
        <v>2703</v>
      </c>
      <c r="M10" s="269">
        <v>3996</v>
      </c>
      <c r="N10" s="270">
        <v>-32.4</v>
      </c>
    </row>
    <row r="11" spans="1:16" ht="13.5" customHeight="1">
      <c r="A11" s="248"/>
      <c r="B11" s="244"/>
      <c r="C11" s="244"/>
      <c r="D11" s="244"/>
      <c r="E11" s="244"/>
      <c r="F11" s="244"/>
      <c r="G11" s="1119" t="s">
        <v>475</v>
      </c>
      <c r="H11" s="1120"/>
      <c r="I11" s="1120"/>
      <c r="J11" s="1121"/>
      <c r="K11" s="267">
        <v>184</v>
      </c>
      <c r="L11" s="268">
        <v>2</v>
      </c>
      <c r="M11" s="269">
        <v>3773</v>
      </c>
      <c r="N11" s="270">
        <v>-99.9</v>
      </c>
    </row>
    <row r="12" spans="1:16" ht="13.5" customHeight="1">
      <c r="A12" s="248"/>
      <c r="B12" s="244"/>
      <c r="C12" s="244"/>
      <c r="D12" s="244"/>
      <c r="E12" s="244"/>
      <c r="F12" s="244"/>
      <c r="G12" s="1119" t="s">
        <v>476</v>
      </c>
      <c r="H12" s="1120"/>
      <c r="I12" s="1120"/>
      <c r="J12" s="1121"/>
      <c r="K12" s="267">
        <v>19030</v>
      </c>
      <c r="L12" s="268">
        <v>161</v>
      </c>
      <c r="M12" s="269">
        <v>594</v>
      </c>
      <c r="N12" s="270">
        <v>-72.900000000000006</v>
      </c>
    </row>
    <row r="13" spans="1:16" ht="13.5" customHeight="1">
      <c r="A13" s="248"/>
      <c r="B13" s="244"/>
      <c r="C13" s="244"/>
      <c r="D13" s="244"/>
      <c r="E13" s="244"/>
      <c r="F13" s="244"/>
      <c r="G13" s="1119" t="s">
        <v>477</v>
      </c>
      <c r="H13" s="1120"/>
      <c r="I13" s="1120"/>
      <c r="J13" s="1121"/>
      <c r="K13" s="267" t="s">
        <v>478</v>
      </c>
      <c r="L13" s="268" t="s">
        <v>478</v>
      </c>
      <c r="M13" s="269">
        <v>1</v>
      </c>
      <c r="N13" s="270" t="s">
        <v>478</v>
      </c>
    </row>
    <row r="14" spans="1:16" ht="13.5" customHeight="1">
      <c r="A14" s="248"/>
      <c r="B14" s="244"/>
      <c r="C14" s="244"/>
      <c r="D14" s="244"/>
      <c r="E14" s="244"/>
      <c r="F14" s="244"/>
      <c r="G14" s="1119" t="s">
        <v>479</v>
      </c>
      <c r="H14" s="1120"/>
      <c r="I14" s="1120"/>
      <c r="J14" s="1121"/>
      <c r="K14" s="267">
        <v>239886</v>
      </c>
      <c r="L14" s="268">
        <v>2031</v>
      </c>
      <c r="M14" s="269">
        <v>2438</v>
      </c>
      <c r="N14" s="270">
        <v>-16.7</v>
      </c>
    </row>
    <row r="15" spans="1:16" ht="13.5" customHeight="1">
      <c r="A15" s="248"/>
      <c r="B15" s="244"/>
      <c r="C15" s="244"/>
      <c r="D15" s="244"/>
      <c r="E15" s="244"/>
      <c r="F15" s="244"/>
      <c r="G15" s="1119" t="s">
        <v>480</v>
      </c>
      <c r="H15" s="1120"/>
      <c r="I15" s="1120"/>
      <c r="J15" s="1121"/>
      <c r="K15" s="267">
        <v>53258</v>
      </c>
      <c r="L15" s="268">
        <v>451</v>
      </c>
      <c r="M15" s="269">
        <v>1435</v>
      </c>
      <c r="N15" s="270">
        <v>-68.599999999999994</v>
      </c>
    </row>
    <row r="16" spans="1:16">
      <c r="A16" s="248"/>
      <c r="B16" s="244"/>
      <c r="C16" s="244"/>
      <c r="D16" s="244"/>
      <c r="E16" s="244"/>
      <c r="F16" s="244"/>
      <c r="G16" s="1122" t="s">
        <v>481</v>
      </c>
      <c r="H16" s="1123"/>
      <c r="I16" s="1123"/>
      <c r="J16" s="1124"/>
      <c r="K16" s="268">
        <v>-519944</v>
      </c>
      <c r="L16" s="268">
        <v>-4402</v>
      </c>
      <c r="M16" s="269">
        <v>-6041</v>
      </c>
      <c r="N16" s="270">
        <v>-27.1</v>
      </c>
    </row>
    <row r="17" spans="1:16">
      <c r="A17" s="248"/>
      <c r="B17" s="244"/>
      <c r="C17" s="244"/>
      <c r="D17" s="244"/>
      <c r="E17" s="244"/>
      <c r="F17" s="244"/>
      <c r="G17" s="1122" t="s">
        <v>169</v>
      </c>
      <c r="H17" s="1123"/>
      <c r="I17" s="1123"/>
      <c r="J17" s="1124"/>
      <c r="K17" s="268">
        <v>6599129</v>
      </c>
      <c r="L17" s="268">
        <v>55873</v>
      </c>
      <c r="M17" s="269">
        <v>65157</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6.36</v>
      </c>
      <c r="L21" s="281">
        <v>6.38</v>
      </c>
      <c r="M21" s="282">
        <v>-0.02</v>
      </c>
      <c r="N21" s="249"/>
      <c r="O21" s="283"/>
      <c r="P21" s="279"/>
    </row>
    <row r="22" spans="1:16" s="284" customFormat="1">
      <c r="A22" s="279"/>
      <c r="B22" s="249"/>
      <c r="C22" s="249"/>
      <c r="D22" s="249"/>
      <c r="E22" s="249"/>
      <c r="F22" s="249"/>
      <c r="G22" s="1114" t="s">
        <v>487</v>
      </c>
      <c r="H22" s="1115"/>
      <c r="I22" s="1115"/>
      <c r="J22" s="1116"/>
      <c r="K22" s="285">
        <v>98.7</v>
      </c>
      <c r="L22" s="286">
        <v>99.2</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3773018</v>
      </c>
      <c r="L32" s="294">
        <v>31945</v>
      </c>
      <c r="M32" s="295">
        <v>38103</v>
      </c>
      <c r="N32" s="296">
        <v>-16.2</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v>32</v>
      </c>
      <c r="N34" s="296" t="s">
        <v>478</v>
      </c>
    </row>
    <row r="35" spans="1:16" ht="27" customHeight="1">
      <c r="A35" s="248"/>
      <c r="B35" s="244"/>
      <c r="C35" s="244"/>
      <c r="D35" s="244"/>
      <c r="E35" s="244"/>
      <c r="F35" s="244"/>
      <c r="G35" s="1130" t="s">
        <v>493</v>
      </c>
      <c r="H35" s="1131"/>
      <c r="I35" s="1131"/>
      <c r="J35" s="1132"/>
      <c r="K35" s="294">
        <v>925351</v>
      </c>
      <c r="L35" s="294">
        <v>7835</v>
      </c>
      <c r="M35" s="295">
        <v>9772</v>
      </c>
      <c r="N35" s="296">
        <v>-19.8</v>
      </c>
    </row>
    <row r="36" spans="1:16" ht="27" customHeight="1">
      <c r="A36" s="248"/>
      <c r="B36" s="244"/>
      <c r="C36" s="244"/>
      <c r="D36" s="244"/>
      <c r="E36" s="244"/>
      <c r="F36" s="244"/>
      <c r="G36" s="1130" t="s">
        <v>494</v>
      </c>
      <c r="H36" s="1131"/>
      <c r="I36" s="1131"/>
      <c r="J36" s="1132"/>
      <c r="K36" s="294" t="s">
        <v>478</v>
      </c>
      <c r="L36" s="294" t="s">
        <v>478</v>
      </c>
      <c r="M36" s="295">
        <v>1367</v>
      </c>
      <c r="N36" s="296" t="s">
        <v>478</v>
      </c>
    </row>
    <row r="37" spans="1:16" ht="13.5" customHeight="1">
      <c r="A37" s="248"/>
      <c r="B37" s="244"/>
      <c r="C37" s="244"/>
      <c r="D37" s="244"/>
      <c r="E37" s="244"/>
      <c r="F37" s="244"/>
      <c r="G37" s="1130" t="s">
        <v>495</v>
      </c>
      <c r="H37" s="1131"/>
      <c r="I37" s="1131"/>
      <c r="J37" s="1132"/>
      <c r="K37" s="294">
        <v>7559</v>
      </c>
      <c r="L37" s="294">
        <v>64</v>
      </c>
      <c r="M37" s="295">
        <v>888</v>
      </c>
      <c r="N37" s="296">
        <v>-92.8</v>
      </c>
    </row>
    <row r="38" spans="1:16" ht="27" customHeight="1">
      <c r="A38" s="248"/>
      <c r="B38" s="244"/>
      <c r="C38" s="244"/>
      <c r="D38" s="244"/>
      <c r="E38" s="244"/>
      <c r="F38" s="244"/>
      <c r="G38" s="1133" t="s">
        <v>496</v>
      </c>
      <c r="H38" s="1134"/>
      <c r="I38" s="1134"/>
      <c r="J38" s="1135"/>
      <c r="K38" s="297" t="s">
        <v>478</v>
      </c>
      <c r="L38" s="297" t="s">
        <v>478</v>
      </c>
      <c r="M38" s="298">
        <v>2</v>
      </c>
      <c r="N38" s="299" t="s">
        <v>478</v>
      </c>
      <c r="O38" s="293"/>
    </row>
    <row r="39" spans="1:16">
      <c r="A39" s="248"/>
      <c r="B39" s="244"/>
      <c r="C39" s="244"/>
      <c r="D39" s="244"/>
      <c r="E39" s="244"/>
      <c r="F39" s="244"/>
      <c r="G39" s="1133" t="s">
        <v>497</v>
      </c>
      <c r="H39" s="1134"/>
      <c r="I39" s="1134"/>
      <c r="J39" s="1135"/>
      <c r="K39" s="300">
        <v>-1049045</v>
      </c>
      <c r="L39" s="300">
        <v>-8882</v>
      </c>
      <c r="M39" s="301">
        <v>-6931</v>
      </c>
      <c r="N39" s="302">
        <v>28.1</v>
      </c>
      <c r="O39" s="293"/>
    </row>
    <row r="40" spans="1:16" ht="27" customHeight="1">
      <c r="A40" s="248"/>
      <c r="B40" s="244"/>
      <c r="C40" s="244"/>
      <c r="D40" s="244"/>
      <c r="E40" s="244"/>
      <c r="F40" s="244"/>
      <c r="G40" s="1130" t="s">
        <v>498</v>
      </c>
      <c r="H40" s="1131"/>
      <c r="I40" s="1131"/>
      <c r="J40" s="1132"/>
      <c r="K40" s="300">
        <v>-3086785</v>
      </c>
      <c r="L40" s="300">
        <v>-26135</v>
      </c>
      <c r="M40" s="301">
        <v>-31548</v>
      </c>
      <c r="N40" s="302">
        <v>-17.2</v>
      </c>
      <c r="O40" s="293"/>
    </row>
    <row r="41" spans="1:16">
      <c r="A41" s="248"/>
      <c r="B41" s="244"/>
      <c r="C41" s="244"/>
      <c r="D41" s="244"/>
      <c r="E41" s="244"/>
      <c r="F41" s="244"/>
      <c r="G41" s="1136" t="s">
        <v>280</v>
      </c>
      <c r="H41" s="1137"/>
      <c r="I41" s="1137"/>
      <c r="J41" s="1138"/>
      <c r="K41" s="294">
        <v>570098</v>
      </c>
      <c r="L41" s="300">
        <v>4827</v>
      </c>
      <c r="M41" s="301">
        <v>11686</v>
      </c>
      <c r="N41" s="302">
        <v>-58.7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4280669</v>
      </c>
      <c r="J51" s="320">
        <v>36326</v>
      </c>
      <c r="K51" s="321">
        <v>-37.5</v>
      </c>
      <c r="L51" s="322">
        <v>51263</v>
      </c>
      <c r="M51" s="323">
        <v>-4.9000000000000004</v>
      </c>
      <c r="N51" s="324">
        <v>-32.6</v>
      </c>
    </row>
    <row r="52" spans="1:14">
      <c r="A52" s="248"/>
      <c r="B52" s="244"/>
      <c r="C52" s="244"/>
      <c r="D52" s="244"/>
      <c r="E52" s="244"/>
      <c r="F52" s="244"/>
      <c r="G52" s="325"/>
      <c r="H52" s="326" t="s">
        <v>509</v>
      </c>
      <c r="I52" s="327">
        <v>1886971</v>
      </c>
      <c r="J52" s="328">
        <v>16013</v>
      </c>
      <c r="K52" s="329">
        <v>-57.6</v>
      </c>
      <c r="L52" s="330">
        <v>29061</v>
      </c>
      <c r="M52" s="331">
        <v>-15.2</v>
      </c>
      <c r="N52" s="332">
        <v>-42.4</v>
      </c>
    </row>
    <row r="53" spans="1:14">
      <c r="A53" s="248"/>
      <c r="B53" s="244"/>
      <c r="C53" s="244"/>
      <c r="D53" s="244"/>
      <c r="E53" s="244"/>
      <c r="F53" s="244"/>
      <c r="G53" s="310" t="s">
        <v>510</v>
      </c>
      <c r="H53" s="311"/>
      <c r="I53" s="319">
        <v>3175416</v>
      </c>
      <c r="J53" s="320">
        <v>27026</v>
      </c>
      <c r="K53" s="321">
        <v>-25.6</v>
      </c>
      <c r="L53" s="322">
        <v>41433</v>
      </c>
      <c r="M53" s="323">
        <v>-19.2</v>
      </c>
      <c r="N53" s="324">
        <v>-6.4</v>
      </c>
    </row>
    <row r="54" spans="1:14">
      <c r="A54" s="248"/>
      <c r="B54" s="244"/>
      <c r="C54" s="244"/>
      <c r="D54" s="244"/>
      <c r="E54" s="244"/>
      <c r="F54" s="244"/>
      <c r="G54" s="325"/>
      <c r="H54" s="326" t="s">
        <v>509</v>
      </c>
      <c r="I54" s="327">
        <v>1648127</v>
      </c>
      <c r="J54" s="328">
        <v>14027</v>
      </c>
      <c r="K54" s="329">
        <v>-12.4</v>
      </c>
      <c r="L54" s="330">
        <v>22351</v>
      </c>
      <c r="M54" s="331">
        <v>-23.1</v>
      </c>
      <c r="N54" s="332">
        <v>10.7</v>
      </c>
    </row>
    <row r="55" spans="1:14">
      <c r="A55" s="248"/>
      <c r="B55" s="244"/>
      <c r="C55" s="244"/>
      <c r="D55" s="244"/>
      <c r="E55" s="244"/>
      <c r="F55" s="244"/>
      <c r="G55" s="310" t="s">
        <v>511</v>
      </c>
      <c r="H55" s="311"/>
      <c r="I55" s="319">
        <v>9271287</v>
      </c>
      <c r="J55" s="320">
        <v>78639</v>
      </c>
      <c r="K55" s="321">
        <v>191</v>
      </c>
      <c r="L55" s="322">
        <v>43493</v>
      </c>
      <c r="M55" s="323">
        <v>5</v>
      </c>
      <c r="N55" s="324">
        <v>186</v>
      </c>
    </row>
    <row r="56" spans="1:14">
      <c r="A56" s="248"/>
      <c r="B56" s="244"/>
      <c r="C56" s="244"/>
      <c r="D56" s="244"/>
      <c r="E56" s="244"/>
      <c r="F56" s="244"/>
      <c r="G56" s="325"/>
      <c r="H56" s="326" t="s">
        <v>509</v>
      </c>
      <c r="I56" s="327">
        <v>1945929</v>
      </c>
      <c r="J56" s="328">
        <v>16505</v>
      </c>
      <c r="K56" s="329">
        <v>17.7</v>
      </c>
      <c r="L56" s="330">
        <v>23254</v>
      </c>
      <c r="M56" s="331">
        <v>4</v>
      </c>
      <c r="N56" s="332">
        <v>13.7</v>
      </c>
    </row>
    <row r="57" spans="1:14">
      <c r="A57" s="248"/>
      <c r="B57" s="244"/>
      <c r="C57" s="244"/>
      <c r="D57" s="244"/>
      <c r="E57" s="244"/>
      <c r="F57" s="244"/>
      <c r="G57" s="310" t="s">
        <v>512</v>
      </c>
      <c r="H57" s="311"/>
      <c r="I57" s="319">
        <v>6806120</v>
      </c>
      <c r="J57" s="320">
        <v>57580</v>
      </c>
      <c r="K57" s="321">
        <v>-26.8</v>
      </c>
      <c r="L57" s="322">
        <v>50840</v>
      </c>
      <c r="M57" s="323">
        <v>16.899999999999999</v>
      </c>
      <c r="N57" s="324">
        <v>-43.7</v>
      </c>
    </row>
    <row r="58" spans="1:14">
      <c r="A58" s="248"/>
      <c r="B58" s="244"/>
      <c r="C58" s="244"/>
      <c r="D58" s="244"/>
      <c r="E58" s="244"/>
      <c r="F58" s="244"/>
      <c r="G58" s="325"/>
      <c r="H58" s="326" t="s">
        <v>509</v>
      </c>
      <c r="I58" s="327">
        <v>1891918</v>
      </c>
      <c r="J58" s="328">
        <v>16006</v>
      </c>
      <c r="K58" s="329">
        <v>-3</v>
      </c>
      <c r="L58" s="330">
        <v>25367</v>
      </c>
      <c r="M58" s="331">
        <v>9.1</v>
      </c>
      <c r="N58" s="332">
        <v>-12.1</v>
      </c>
    </row>
    <row r="59" spans="1:14">
      <c r="A59" s="248"/>
      <c r="B59" s="244"/>
      <c r="C59" s="244"/>
      <c r="D59" s="244"/>
      <c r="E59" s="244"/>
      <c r="F59" s="244"/>
      <c r="G59" s="310" t="s">
        <v>513</v>
      </c>
      <c r="H59" s="311"/>
      <c r="I59" s="319">
        <v>3854270</v>
      </c>
      <c r="J59" s="320">
        <v>32633</v>
      </c>
      <c r="K59" s="321">
        <v>-43.3</v>
      </c>
      <c r="L59" s="322">
        <v>53605</v>
      </c>
      <c r="M59" s="323">
        <v>5.4</v>
      </c>
      <c r="N59" s="324">
        <v>-48.7</v>
      </c>
    </row>
    <row r="60" spans="1:14">
      <c r="A60" s="248"/>
      <c r="B60" s="244"/>
      <c r="C60" s="244"/>
      <c r="D60" s="244"/>
      <c r="E60" s="244"/>
      <c r="F60" s="244"/>
      <c r="G60" s="325"/>
      <c r="H60" s="326" t="s">
        <v>509</v>
      </c>
      <c r="I60" s="333">
        <v>2066742</v>
      </c>
      <c r="J60" s="328">
        <v>17498</v>
      </c>
      <c r="K60" s="329">
        <v>9.3000000000000007</v>
      </c>
      <c r="L60" s="330">
        <v>28343</v>
      </c>
      <c r="M60" s="331">
        <v>11.7</v>
      </c>
      <c r="N60" s="332">
        <v>-2.4</v>
      </c>
    </row>
    <row r="61" spans="1:14">
      <c r="A61" s="248"/>
      <c r="B61" s="244"/>
      <c r="C61" s="244"/>
      <c r="D61" s="244"/>
      <c r="E61" s="244"/>
      <c r="F61" s="244"/>
      <c r="G61" s="310" t="s">
        <v>514</v>
      </c>
      <c r="H61" s="334"/>
      <c r="I61" s="335">
        <v>5477552</v>
      </c>
      <c r="J61" s="336">
        <v>46441</v>
      </c>
      <c r="K61" s="337">
        <v>11.6</v>
      </c>
      <c r="L61" s="338">
        <v>48127</v>
      </c>
      <c r="M61" s="339">
        <v>0.6</v>
      </c>
      <c r="N61" s="324">
        <v>11</v>
      </c>
    </row>
    <row r="62" spans="1:14">
      <c r="A62" s="248"/>
      <c r="B62" s="244"/>
      <c r="C62" s="244"/>
      <c r="D62" s="244"/>
      <c r="E62" s="244"/>
      <c r="F62" s="244"/>
      <c r="G62" s="325"/>
      <c r="H62" s="326" t="s">
        <v>509</v>
      </c>
      <c r="I62" s="327">
        <v>1887937</v>
      </c>
      <c r="J62" s="328">
        <v>16010</v>
      </c>
      <c r="K62" s="329">
        <v>-9.1999999999999993</v>
      </c>
      <c r="L62" s="330">
        <v>25675</v>
      </c>
      <c r="M62" s="331">
        <v>-2.7</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15.86</v>
      </c>
      <c r="G47" s="12">
        <v>20.28</v>
      </c>
      <c r="H47" s="12">
        <v>22.91</v>
      </c>
      <c r="I47" s="12">
        <v>24.29</v>
      </c>
      <c r="J47" s="13">
        <v>24.18</v>
      </c>
    </row>
    <row r="48" spans="2:10" ht="57.75" customHeight="1">
      <c r="B48" s="14"/>
      <c r="C48" s="1141" t="s">
        <v>4</v>
      </c>
      <c r="D48" s="1141"/>
      <c r="E48" s="1142"/>
      <c r="F48" s="15">
        <v>8.15</v>
      </c>
      <c r="G48" s="16">
        <v>6.95</v>
      </c>
      <c r="H48" s="16">
        <v>4.67</v>
      </c>
      <c r="I48" s="16">
        <v>7.1</v>
      </c>
      <c r="J48" s="17">
        <v>6.61</v>
      </c>
    </row>
    <row r="49" spans="2:10" ht="57.75" customHeight="1" thickBot="1">
      <c r="B49" s="18"/>
      <c r="C49" s="1143" t="s">
        <v>5</v>
      </c>
      <c r="D49" s="1143"/>
      <c r="E49" s="1144"/>
      <c r="F49" s="19">
        <v>4.68</v>
      </c>
      <c r="G49" s="20" t="s">
        <v>521</v>
      </c>
      <c r="H49" s="20">
        <v>0.49</v>
      </c>
      <c r="I49" s="20">
        <v>4.05</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8.8699999999999992</v>
      </c>
      <c r="G34" s="33">
        <v>8.8000000000000007</v>
      </c>
      <c r="H34" s="33">
        <v>9.5</v>
      </c>
      <c r="I34" s="33">
        <v>10.029999999999999</v>
      </c>
      <c r="J34" s="34">
        <v>10.76</v>
      </c>
      <c r="K34" s="22"/>
      <c r="L34" s="22"/>
      <c r="M34" s="22"/>
      <c r="N34" s="22"/>
      <c r="O34" s="22"/>
      <c r="P34" s="22"/>
    </row>
    <row r="35" spans="1:16" ht="39" customHeight="1">
      <c r="A35" s="22"/>
      <c r="B35" s="35"/>
      <c r="C35" s="1145" t="s">
        <v>524</v>
      </c>
      <c r="D35" s="1146"/>
      <c r="E35" s="1147"/>
      <c r="F35" s="36">
        <v>8.98</v>
      </c>
      <c r="G35" s="37">
        <v>6.95</v>
      </c>
      <c r="H35" s="37">
        <v>4.67</v>
      </c>
      <c r="I35" s="37">
        <v>7.09</v>
      </c>
      <c r="J35" s="38">
        <v>6.6</v>
      </c>
      <c r="K35" s="22"/>
      <c r="L35" s="22"/>
      <c r="M35" s="22"/>
      <c r="N35" s="22"/>
      <c r="O35" s="22"/>
      <c r="P35" s="22"/>
    </row>
    <row r="36" spans="1:16" ht="39" customHeight="1">
      <c r="A36" s="22"/>
      <c r="B36" s="35"/>
      <c r="C36" s="1145" t="s">
        <v>525</v>
      </c>
      <c r="D36" s="1146"/>
      <c r="E36" s="1147"/>
      <c r="F36" s="36">
        <v>2.98</v>
      </c>
      <c r="G36" s="37">
        <v>3.2</v>
      </c>
      <c r="H36" s="37">
        <v>3.82</v>
      </c>
      <c r="I36" s="37">
        <v>4.7699999999999996</v>
      </c>
      <c r="J36" s="38">
        <v>4.8099999999999996</v>
      </c>
      <c r="K36" s="22"/>
      <c r="L36" s="22"/>
      <c r="M36" s="22"/>
      <c r="N36" s="22"/>
      <c r="O36" s="22"/>
      <c r="P36" s="22"/>
    </row>
    <row r="37" spans="1:16" ht="39" customHeight="1">
      <c r="A37" s="22"/>
      <c r="B37" s="35"/>
      <c r="C37" s="1145" t="s">
        <v>526</v>
      </c>
      <c r="D37" s="1146"/>
      <c r="E37" s="1147"/>
      <c r="F37" s="36">
        <v>2.0099999999999998</v>
      </c>
      <c r="G37" s="37">
        <v>2.2599999999999998</v>
      </c>
      <c r="H37" s="37">
        <v>2.85</v>
      </c>
      <c r="I37" s="37">
        <v>3.07</v>
      </c>
      <c r="J37" s="38">
        <v>3.21</v>
      </c>
      <c r="K37" s="22"/>
      <c r="L37" s="22"/>
      <c r="M37" s="22"/>
      <c r="N37" s="22"/>
      <c r="O37" s="22"/>
      <c r="P37" s="22"/>
    </row>
    <row r="38" spans="1:16" ht="39" customHeight="1">
      <c r="A38" s="22"/>
      <c r="B38" s="35"/>
      <c r="C38" s="1145" t="s">
        <v>527</v>
      </c>
      <c r="D38" s="1146"/>
      <c r="E38" s="1147"/>
      <c r="F38" s="36">
        <v>1.99</v>
      </c>
      <c r="G38" s="37">
        <v>1.01</v>
      </c>
      <c r="H38" s="37">
        <v>1.35</v>
      </c>
      <c r="I38" s="37">
        <v>1.48</v>
      </c>
      <c r="J38" s="38">
        <v>2.06</v>
      </c>
      <c r="K38" s="22"/>
      <c r="L38" s="22"/>
      <c r="M38" s="22"/>
      <c r="N38" s="22"/>
      <c r="O38" s="22"/>
      <c r="P38" s="22"/>
    </row>
    <row r="39" spans="1:16" ht="39" customHeight="1">
      <c r="A39" s="22"/>
      <c r="B39" s="35"/>
      <c r="C39" s="1145" t="s">
        <v>528</v>
      </c>
      <c r="D39" s="1146"/>
      <c r="E39" s="1147"/>
      <c r="F39" s="36">
        <v>1.48</v>
      </c>
      <c r="G39" s="37">
        <v>1.62</v>
      </c>
      <c r="H39" s="37">
        <v>1.26</v>
      </c>
      <c r="I39" s="37">
        <v>1.53</v>
      </c>
      <c r="J39" s="38">
        <v>1.85</v>
      </c>
      <c r="K39" s="22"/>
      <c r="L39" s="22"/>
      <c r="M39" s="22"/>
      <c r="N39" s="22"/>
      <c r="O39" s="22"/>
      <c r="P39" s="22"/>
    </row>
    <row r="40" spans="1:16" ht="39" customHeight="1">
      <c r="A40" s="22"/>
      <c r="B40" s="35"/>
      <c r="C40" s="1145" t="s">
        <v>529</v>
      </c>
      <c r="D40" s="1146"/>
      <c r="E40" s="1147"/>
      <c r="F40" s="36">
        <v>0.23</v>
      </c>
      <c r="G40" s="37">
        <v>0.32</v>
      </c>
      <c r="H40" s="37">
        <v>0.84</v>
      </c>
      <c r="I40" s="37">
        <v>0.69</v>
      </c>
      <c r="J40" s="38">
        <v>0.62</v>
      </c>
      <c r="K40" s="22"/>
      <c r="L40" s="22"/>
      <c r="M40" s="22"/>
      <c r="N40" s="22"/>
      <c r="O40" s="22"/>
      <c r="P40" s="22"/>
    </row>
    <row r="41" spans="1:16" ht="39" customHeight="1">
      <c r="A41" s="22"/>
      <c r="B41" s="35"/>
      <c r="C41" s="1145" t="s">
        <v>530</v>
      </c>
      <c r="D41" s="1146"/>
      <c r="E41" s="1147"/>
      <c r="F41" s="36">
        <v>0.12</v>
      </c>
      <c r="G41" s="37">
        <v>0.13</v>
      </c>
      <c r="H41" s="37">
        <v>0.16</v>
      </c>
      <c r="I41" s="37">
        <v>0.15</v>
      </c>
      <c r="J41" s="38">
        <v>0.17</v>
      </c>
      <c r="K41" s="22"/>
      <c r="L41" s="22"/>
      <c r="M41" s="22"/>
      <c r="N41" s="22"/>
      <c r="O41" s="22"/>
      <c r="P41" s="22"/>
    </row>
    <row r="42" spans="1:16" ht="39" customHeight="1">
      <c r="A42" s="22"/>
      <c r="B42" s="39"/>
      <c r="C42" s="1145" t="s">
        <v>531</v>
      </c>
      <c r="D42" s="1146"/>
      <c r="E42" s="1147"/>
      <c r="F42" s="36" t="s">
        <v>532</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0.13</v>
      </c>
      <c r="G43" s="42">
        <v>0.1</v>
      </c>
      <c r="H43" s="42">
        <v>0.11</v>
      </c>
      <c r="I43" s="42">
        <v>0.15</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3961</v>
      </c>
      <c r="L45" s="60">
        <v>3694</v>
      </c>
      <c r="M45" s="60">
        <v>3750</v>
      </c>
      <c r="N45" s="60">
        <v>3847</v>
      </c>
      <c r="O45" s="61">
        <v>3773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877</v>
      </c>
      <c r="L48" s="64">
        <v>933</v>
      </c>
      <c r="M48" s="64">
        <v>913</v>
      </c>
      <c r="N48" s="64">
        <v>921</v>
      </c>
      <c r="O48" s="65">
        <v>925</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t="s">
        <v>478</v>
      </c>
      <c r="M49" s="64" t="s">
        <v>478</v>
      </c>
      <c r="N49" s="64" t="s">
        <v>478</v>
      </c>
      <c r="O49" s="65" t="s">
        <v>478</v>
      </c>
      <c r="P49" s="48"/>
      <c r="Q49" s="48"/>
      <c r="R49" s="48"/>
      <c r="S49" s="48"/>
      <c r="T49" s="48"/>
      <c r="U49" s="48"/>
    </row>
    <row r="50" spans="1:21" ht="30.75" customHeight="1">
      <c r="A50" s="48"/>
      <c r="B50" s="1163"/>
      <c r="C50" s="1164"/>
      <c r="D50" s="62"/>
      <c r="E50" s="1155" t="s">
        <v>17</v>
      </c>
      <c r="F50" s="1155"/>
      <c r="G50" s="1155"/>
      <c r="H50" s="1155"/>
      <c r="I50" s="1155"/>
      <c r="J50" s="1156"/>
      <c r="K50" s="63">
        <v>131</v>
      </c>
      <c r="L50" s="64">
        <v>67</v>
      </c>
      <c r="M50" s="64">
        <v>71</v>
      </c>
      <c r="N50" s="64">
        <v>29</v>
      </c>
      <c r="O50" s="65">
        <v>8</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3909</v>
      </c>
      <c r="L52" s="64">
        <v>3960</v>
      </c>
      <c r="M52" s="64">
        <v>3902</v>
      </c>
      <c r="N52" s="64">
        <v>4036</v>
      </c>
      <c r="O52" s="65">
        <v>4137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1061</v>
      </c>
      <c r="L53" s="69">
        <v>734</v>
      </c>
      <c r="M53" s="69">
        <v>832</v>
      </c>
      <c r="N53" s="69">
        <v>761</v>
      </c>
      <c r="O53" s="70">
        <v>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35570</v>
      </c>
      <c r="J41" s="83">
        <v>35277</v>
      </c>
      <c r="K41" s="83">
        <v>38205</v>
      </c>
      <c r="L41" s="83">
        <v>38703</v>
      </c>
      <c r="M41" s="84">
        <v>38661</v>
      </c>
    </row>
    <row r="42" spans="2:13" ht="27.75" customHeight="1">
      <c r="B42" s="1171"/>
      <c r="C42" s="1172"/>
      <c r="D42" s="85"/>
      <c r="E42" s="1177" t="s">
        <v>26</v>
      </c>
      <c r="F42" s="1177"/>
      <c r="G42" s="1177"/>
      <c r="H42" s="1178"/>
      <c r="I42" s="86">
        <v>975</v>
      </c>
      <c r="J42" s="87">
        <v>849</v>
      </c>
      <c r="K42" s="87">
        <v>381</v>
      </c>
      <c r="L42" s="87">
        <v>330</v>
      </c>
      <c r="M42" s="88">
        <v>329</v>
      </c>
    </row>
    <row r="43" spans="2:13" ht="27.75" customHeight="1">
      <c r="B43" s="1171"/>
      <c r="C43" s="1172"/>
      <c r="D43" s="85"/>
      <c r="E43" s="1177" t="s">
        <v>27</v>
      </c>
      <c r="F43" s="1177"/>
      <c r="G43" s="1177"/>
      <c r="H43" s="1178"/>
      <c r="I43" s="86">
        <v>15999</v>
      </c>
      <c r="J43" s="87">
        <v>14976</v>
      </c>
      <c r="K43" s="87">
        <v>14340</v>
      </c>
      <c r="L43" s="87">
        <v>14633</v>
      </c>
      <c r="M43" s="88">
        <v>14733</v>
      </c>
    </row>
    <row r="44" spans="2:13" ht="27.75" customHeight="1">
      <c r="B44" s="1171"/>
      <c r="C44" s="1172"/>
      <c r="D44" s="85"/>
      <c r="E44" s="1177" t="s">
        <v>28</v>
      </c>
      <c r="F44" s="1177"/>
      <c r="G44" s="1177"/>
      <c r="H44" s="1178"/>
      <c r="I44" s="86" t="s">
        <v>478</v>
      </c>
      <c r="J44" s="87" t="s">
        <v>478</v>
      </c>
      <c r="K44" s="87" t="s">
        <v>478</v>
      </c>
      <c r="L44" s="87" t="s">
        <v>478</v>
      </c>
      <c r="M44" s="88" t="s">
        <v>478</v>
      </c>
    </row>
    <row r="45" spans="2:13" ht="27.75" customHeight="1">
      <c r="B45" s="1171"/>
      <c r="C45" s="1172"/>
      <c r="D45" s="85"/>
      <c r="E45" s="1177" t="s">
        <v>29</v>
      </c>
      <c r="F45" s="1177"/>
      <c r="G45" s="1177"/>
      <c r="H45" s="1178"/>
      <c r="I45" s="86">
        <v>7953</v>
      </c>
      <c r="J45" s="87">
        <v>7597</v>
      </c>
      <c r="K45" s="87">
        <v>7313</v>
      </c>
      <c r="L45" s="87">
        <v>6762</v>
      </c>
      <c r="M45" s="88">
        <v>6391</v>
      </c>
    </row>
    <row r="46" spans="2:13" ht="27.75" customHeight="1">
      <c r="B46" s="1171"/>
      <c r="C46" s="1172"/>
      <c r="D46" s="85"/>
      <c r="E46" s="1177" t="s">
        <v>30</v>
      </c>
      <c r="F46" s="1177"/>
      <c r="G46" s="1177"/>
      <c r="H46" s="1178"/>
      <c r="I46" s="86">
        <v>9</v>
      </c>
      <c r="J46" s="87">
        <v>8</v>
      </c>
      <c r="K46" s="87">
        <v>6</v>
      </c>
      <c r="L46" s="87">
        <v>4</v>
      </c>
      <c r="M46" s="88">
        <v>3</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8649</v>
      </c>
      <c r="J49" s="87">
        <v>9307</v>
      </c>
      <c r="K49" s="87">
        <v>9914</v>
      </c>
      <c r="L49" s="87">
        <v>10691</v>
      </c>
      <c r="M49" s="88">
        <v>10898</v>
      </c>
    </row>
    <row r="50" spans="2:13" ht="27.75" customHeight="1">
      <c r="B50" s="1171"/>
      <c r="C50" s="1172"/>
      <c r="D50" s="85"/>
      <c r="E50" s="1177" t="s">
        <v>35</v>
      </c>
      <c r="F50" s="1177"/>
      <c r="G50" s="1177"/>
      <c r="H50" s="1178"/>
      <c r="I50" s="86">
        <v>13377</v>
      </c>
      <c r="J50" s="87">
        <v>13105</v>
      </c>
      <c r="K50" s="87">
        <v>12908</v>
      </c>
      <c r="L50" s="87">
        <v>12559</v>
      </c>
      <c r="M50" s="88">
        <v>12185</v>
      </c>
    </row>
    <row r="51" spans="2:13" ht="27.75" customHeight="1">
      <c r="B51" s="1173"/>
      <c r="C51" s="1174"/>
      <c r="D51" s="85"/>
      <c r="E51" s="1177" t="s">
        <v>36</v>
      </c>
      <c r="F51" s="1177"/>
      <c r="G51" s="1177"/>
      <c r="H51" s="1178"/>
      <c r="I51" s="86">
        <v>32813</v>
      </c>
      <c r="J51" s="87">
        <v>34481</v>
      </c>
      <c r="K51" s="87">
        <v>36789</v>
      </c>
      <c r="L51" s="87">
        <v>38331</v>
      </c>
      <c r="M51" s="88">
        <v>38343</v>
      </c>
    </row>
    <row r="52" spans="2:13" ht="27.75" customHeight="1" thickBot="1">
      <c r="B52" s="1181" t="s">
        <v>37</v>
      </c>
      <c r="C52" s="1182"/>
      <c r="D52" s="90"/>
      <c r="E52" s="1183" t="s">
        <v>38</v>
      </c>
      <c r="F52" s="1183"/>
      <c r="G52" s="1183"/>
      <c r="H52" s="1184"/>
      <c r="I52" s="91">
        <v>5668</v>
      </c>
      <c r="J52" s="92">
        <v>1812</v>
      </c>
      <c r="K52" s="92">
        <v>635</v>
      </c>
      <c r="L52" s="92">
        <v>-1149</v>
      </c>
      <c r="M52" s="93">
        <v>-1310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36326</v>
      </c>
      <c r="E3" s="116"/>
      <c r="F3" s="117">
        <v>51263</v>
      </c>
      <c r="G3" s="118"/>
      <c r="H3" s="119"/>
    </row>
    <row r="4" spans="1:8">
      <c r="A4" s="120"/>
      <c r="B4" s="121"/>
      <c r="C4" s="122"/>
      <c r="D4" s="123">
        <v>16013</v>
      </c>
      <c r="E4" s="124"/>
      <c r="F4" s="125">
        <v>29061</v>
      </c>
      <c r="G4" s="126"/>
      <c r="H4" s="127"/>
    </row>
    <row r="5" spans="1:8">
      <c r="A5" s="108" t="s">
        <v>510</v>
      </c>
      <c r="B5" s="113"/>
      <c r="C5" s="114"/>
      <c r="D5" s="115">
        <v>27026</v>
      </c>
      <c r="E5" s="116"/>
      <c r="F5" s="117">
        <v>41433</v>
      </c>
      <c r="G5" s="118"/>
      <c r="H5" s="119"/>
    </row>
    <row r="6" spans="1:8">
      <c r="A6" s="120"/>
      <c r="B6" s="121"/>
      <c r="C6" s="122"/>
      <c r="D6" s="123">
        <v>14027</v>
      </c>
      <c r="E6" s="124"/>
      <c r="F6" s="125">
        <v>22351</v>
      </c>
      <c r="G6" s="126"/>
      <c r="H6" s="127"/>
    </row>
    <row r="7" spans="1:8">
      <c r="A7" s="108" t="s">
        <v>511</v>
      </c>
      <c r="B7" s="113"/>
      <c r="C7" s="114"/>
      <c r="D7" s="115">
        <v>78639</v>
      </c>
      <c r="E7" s="116"/>
      <c r="F7" s="117">
        <v>43493</v>
      </c>
      <c r="G7" s="118"/>
      <c r="H7" s="119"/>
    </row>
    <row r="8" spans="1:8">
      <c r="A8" s="120"/>
      <c r="B8" s="121"/>
      <c r="C8" s="122"/>
      <c r="D8" s="123">
        <v>16505</v>
      </c>
      <c r="E8" s="124"/>
      <c r="F8" s="125">
        <v>23254</v>
      </c>
      <c r="G8" s="126"/>
      <c r="H8" s="127"/>
    </row>
    <row r="9" spans="1:8">
      <c r="A9" s="108" t="s">
        <v>512</v>
      </c>
      <c r="B9" s="113"/>
      <c r="C9" s="114"/>
      <c r="D9" s="115">
        <v>57580</v>
      </c>
      <c r="E9" s="116"/>
      <c r="F9" s="117">
        <v>50840</v>
      </c>
      <c r="G9" s="118"/>
      <c r="H9" s="119"/>
    </row>
    <row r="10" spans="1:8">
      <c r="A10" s="120"/>
      <c r="B10" s="121"/>
      <c r="C10" s="122"/>
      <c r="D10" s="123">
        <v>16006</v>
      </c>
      <c r="E10" s="124"/>
      <c r="F10" s="125">
        <v>25367</v>
      </c>
      <c r="G10" s="126"/>
      <c r="H10" s="127"/>
    </row>
    <row r="11" spans="1:8">
      <c r="A11" s="108" t="s">
        <v>513</v>
      </c>
      <c r="B11" s="113"/>
      <c r="C11" s="114"/>
      <c r="D11" s="115">
        <v>32633</v>
      </c>
      <c r="E11" s="116"/>
      <c r="F11" s="117">
        <v>53605</v>
      </c>
      <c r="G11" s="118"/>
      <c r="H11" s="119"/>
    </row>
    <row r="12" spans="1:8">
      <c r="A12" s="120"/>
      <c r="B12" s="121"/>
      <c r="C12" s="128"/>
      <c r="D12" s="123">
        <v>17498</v>
      </c>
      <c r="E12" s="124"/>
      <c r="F12" s="125">
        <v>28343</v>
      </c>
      <c r="G12" s="126"/>
      <c r="H12" s="127"/>
    </row>
    <row r="13" spans="1:8">
      <c r="A13" s="108"/>
      <c r="B13" s="113"/>
      <c r="C13" s="129"/>
      <c r="D13" s="130">
        <v>46441</v>
      </c>
      <c r="E13" s="131"/>
      <c r="F13" s="132">
        <v>48127</v>
      </c>
      <c r="G13" s="133"/>
      <c r="H13" s="119"/>
    </row>
    <row r="14" spans="1:8">
      <c r="A14" s="120"/>
      <c r="B14" s="121"/>
      <c r="C14" s="122"/>
      <c r="D14" s="123">
        <v>16010</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8.15</v>
      </c>
      <c r="C19" s="134">
        <f>ROUND(VALUE(SUBSTITUTE(実質収支比率等に係る経年分析!G$48,"▲","-")),2)</f>
        <v>6.95</v>
      </c>
      <c r="D19" s="134">
        <f>ROUND(VALUE(SUBSTITUTE(実質収支比率等に係る経年分析!H$48,"▲","-")),2)</f>
        <v>4.67</v>
      </c>
      <c r="E19" s="134">
        <f>ROUND(VALUE(SUBSTITUTE(実質収支比率等に係る経年分析!I$48,"▲","-")),2)</f>
        <v>7.1</v>
      </c>
      <c r="F19" s="134">
        <f>ROUND(VALUE(SUBSTITUTE(実質収支比率等に係る経年分析!J$48,"▲","-")),2)</f>
        <v>6.61</v>
      </c>
    </row>
    <row r="20" spans="1:11">
      <c r="A20" s="134" t="s">
        <v>43</v>
      </c>
      <c r="B20" s="134">
        <f>ROUND(VALUE(SUBSTITUTE(実質収支比率等に係る経年分析!F$47,"▲","-")),2)</f>
        <v>15.86</v>
      </c>
      <c r="C20" s="134">
        <f>ROUND(VALUE(SUBSTITUTE(実質収支比率等に係る経年分析!G$47,"▲","-")),2)</f>
        <v>20.28</v>
      </c>
      <c r="D20" s="134">
        <f>ROUND(VALUE(SUBSTITUTE(実質収支比率等に係る経年分析!H$47,"▲","-")),2)</f>
        <v>22.91</v>
      </c>
      <c r="E20" s="134">
        <f>ROUND(VALUE(SUBSTITUTE(実質収支比率等に係る経年分析!I$47,"▲","-")),2)</f>
        <v>24.29</v>
      </c>
      <c r="F20" s="134">
        <f>ROUND(VALUE(SUBSTITUTE(実質収支比率等に係る経年分析!J$47,"▲","-")),2)</f>
        <v>24.18</v>
      </c>
    </row>
    <row r="21" spans="1:11">
      <c r="A21" s="134" t="s">
        <v>44</v>
      </c>
      <c r="B21" s="134">
        <f>IF(ISNUMBER(VALUE(SUBSTITUTE(実質収支比率等に係る経年分析!F$49,"▲","-"))),ROUND(VALUE(SUBSTITUTE(実質収支比率等に係る経年分析!F$49,"▲","-")),2),NA())</f>
        <v>4.68</v>
      </c>
      <c r="C21" s="134">
        <f>IF(ISNUMBER(VALUE(SUBSTITUTE(実質収支比率等に係る経年分析!G$49,"▲","-"))),ROUND(VALUE(SUBSTITUTE(実質収支比率等に係る経年分析!G$49,"▲","-")),2),NA())</f>
        <v>-1.1599999999999999</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4.05</v>
      </c>
      <c r="F21" s="134">
        <f>IF(ISNUMBER(VALUE(SUBSTITUTE(実質収支比率等に係る経年分析!J$49,"▲","-"))),ROUND(VALUE(SUBSTITUTE(実質収支比率等に係る経年分析!J$49,"▲","-")),2),NA())</f>
        <v>-0.5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0.62</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1.85</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2.06</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4.7699999999999996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4.8099999999999996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8.8699999999999992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8.8000000000000007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10.029999999999999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3909</v>
      </c>
      <c r="E42" s="136"/>
      <c r="F42" s="136"/>
      <c r="G42" s="136">
        <f>'実質公債費比率（分子）の構造'!L$52</f>
        <v>3960</v>
      </c>
      <c r="H42" s="136"/>
      <c r="I42" s="136"/>
      <c r="J42" s="136">
        <f>'実質公債費比率（分子）の構造'!M$52</f>
        <v>3902</v>
      </c>
      <c r="K42" s="136"/>
      <c r="L42" s="136"/>
      <c r="M42" s="136">
        <f>'実質公債費比率（分子）の構造'!N$52</f>
        <v>4036</v>
      </c>
      <c r="N42" s="136"/>
      <c r="O42" s="136"/>
      <c r="P42" s="136">
        <f>'実質公債費比率（分子）の構造'!O$52</f>
        <v>4137</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131</v>
      </c>
      <c r="C44" s="136"/>
      <c r="D44" s="136"/>
      <c r="E44" s="136">
        <f>'実質公債費比率（分子）の構造'!L$50</f>
        <v>67</v>
      </c>
      <c r="F44" s="136"/>
      <c r="G44" s="136"/>
      <c r="H44" s="136">
        <f>'実質公債費比率（分子）の構造'!M$50</f>
        <v>71</v>
      </c>
      <c r="I44" s="136"/>
      <c r="J44" s="136"/>
      <c r="K44" s="136">
        <f>'実質公債費比率（分子）の構造'!N$50</f>
        <v>29</v>
      </c>
      <c r="L44" s="136"/>
      <c r="M44" s="136"/>
      <c r="N44" s="136">
        <f>'実質公債費比率（分子）の構造'!O$50</f>
        <v>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877</v>
      </c>
      <c r="C46" s="136"/>
      <c r="D46" s="136"/>
      <c r="E46" s="136">
        <f>'実質公債費比率（分子）の構造'!L$48</f>
        <v>933</v>
      </c>
      <c r="F46" s="136"/>
      <c r="G46" s="136"/>
      <c r="H46" s="136">
        <f>'実質公債費比率（分子）の構造'!M$48</f>
        <v>913</v>
      </c>
      <c r="I46" s="136"/>
      <c r="J46" s="136"/>
      <c r="K46" s="136">
        <f>'実質公債費比率（分子）の構造'!N$48</f>
        <v>921</v>
      </c>
      <c r="L46" s="136"/>
      <c r="M46" s="136"/>
      <c r="N46" s="136">
        <f>'実質公債費比率（分子）の構造'!O$48</f>
        <v>925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3961</v>
      </c>
      <c r="C49" s="136"/>
      <c r="D49" s="136"/>
      <c r="E49" s="136">
        <f>'実質公債費比率（分子）の構造'!L$45</f>
        <v>3694</v>
      </c>
      <c r="F49" s="136"/>
      <c r="G49" s="136"/>
      <c r="H49" s="136">
        <f>'実質公債費比率（分子）の構造'!M$45</f>
        <v>3750</v>
      </c>
      <c r="I49" s="136"/>
      <c r="J49" s="136"/>
      <c r="K49" s="136">
        <f>'実質公債費比率（分子）の構造'!N$45</f>
        <v>3847</v>
      </c>
      <c r="L49" s="136"/>
      <c r="M49" s="136"/>
      <c r="N49" s="136">
        <f>'実質公債費比率（分子）の構造'!O$45</f>
        <v>3773</v>
      </c>
      <c r="O49" s="136"/>
      <c r="P49" s="136"/>
    </row>
    <row r="50" spans="1:16">
      <c r="A50" s="136" t="s">
        <v>59</v>
      </c>
      <c r="B50" s="136" t="e">
        <f>NA()</f>
        <v>#N/A</v>
      </c>
      <c r="C50" s="136">
        <f>IF(ISNUMBER('実質公債費比率（分子）の構造'!K$53),'実質公債費比率（分子）の構造'!K$53,NA())</f>
        <v>1061</v>
      </c>
      <c r="D50" s="136" t="e">
        <f>NA()</f>
        <v>#N/A</v>
      </c>
      <c r="E50" s="136" t="e">
        <f>NA()</f>
        <v>#N/A</v>
      </c>
      <c r="F50" s="136">
        <f>IF(ISNUMBER('実質公債費比率（分子）の構造'!L$53),'実質公債費比率（分子）の構造'!L$53,NA())</f>
        <v>734</v>
      </c>
      <c r="G50" s="136" t="e">
        <f>NA()</f>
        <v>#N/A</v>
      </c>
      <c r="H50" s="136" t="e">
        <f>NA()</f>
        <v>#N/A</v>
      </c>
      <c r="I50" s="136">
        <f>IF(ISNUMBER('実質公債費比率（分子）の構造'!M$53),'実質公債費比率（分子）の構造'!M$53,NA())</f>
        <v>832</v>
      </c>
      <c r="J50" s="136" t="e">
        <f>NA()</f>
        <v>#N/A</v>
      </c>
      <c r="K50" s="136" t="e">
        <f>NA()</f>
        <v>#N/A</v>
      </c>
      <c r="L50" s="136">
        <f>IF(ISNUMBER('実質公債費比率（分子）の構造'!N$53),'実質公債費比率（分子）の構造'!N$53,NA())</f>
        <v>761</v>
      </c>
      <c r="M50" s="136" t="e">
        <f>NA()</f>
        <v>#N/A</v>
      </c>
      <c r="N50" s="136" t="e">
        <f>NA()</f>
        <v>#N/A</v>
      </c>
      <c r="O50" s="136">
        <f>IF(ISNUMBER('実質公債費比率（分子）の構造'!O$53),'実質公債費比率（分子）の構造'!O$53,NA())</f>
        <v>569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32813</v>
      </c>
      <c r="E56" s="135"/>
      <c r="F56" s="135"/>
      <c r="G56" s="135">
        <f>'将来負担比率（分子）の構造'!J$51</f>
        <v>34481</v>
      </c>
      <c r="H56" s="135"/>
      <c r="I56" s="135"/>
      <c r="J56" s="135">
        <f>'将来負担比率（分子）の構造'!K$51</f>
        <v>36789</v>
      </c>
      <c r="K56" s="135"/>
      <c r="L56" s="135"/>
      <c r="M56" s="135">
        <f>'将来負担比率（分子）の構造'!L$51</f>
        <v>38331</v>
      </c>
      <c r="N56" s="135"/>
      <c r="O56" s="135"/>
      <c r="P56" s="135">
        <f>'将来負担比率（分子）の構造'!M$51</f>
        <v>38343</v>
      </c>
    </row>
    <row r="57" spans="1:16">
      <c r="A57" s="135" t="s">
        <v>35</v>
      </c>
      <c r="B57" s="135"/>
      <c r="C57" s="135"/>
      <c r="D57" s="135">
        <f>'将来負担比率（分子）の構造'!I$50</f>
        <v>13377</v>
      </c>
      <c r="E57" s="135"/>
      <c r="F57" s="135"/>
      <c r="G57" s="135">
        <f>'将来負担比率（分子）の構造'!J$50</f>
        <v>13105</v>
      </c>
      <c r="H57" s="135"/>
      <c r="I57" s="135"/>
      <c r="J57" s="135">
        <f>'将来負担比率（分子）の構造'!K$50</f>
        <v>12908</v>
      </c>
      <c r="K57" s="135"/>
      <c r="L57" s="135"/>
      <c r="M57" s="135">
        <f>'将来負担比率（分子）の構造'!L$50</f>
        <v>12559</v>
      </c>
      <c r="N57" s="135"/>
      <c r="O57" s="135"/>
      <c r="P57" s="135">
        <f>'将来負担比率（分子）の構造'!M$50</f>
        <v>12185</v>
      </c>
    </row>
    <row r="58" spans="1:16">
      <c r="A58" s="135" t="s">
        <v>34</v>
      </c>
      <c r="B58" s="135"/>
      <c r="C58" s="135"/>
      <c r="D58" s="135">
        <f>'将来負担比率（分子）の構造'!I$49</f>
        <v>8649</v>
      </c>
      <c r="E58" s="135"/>
      <c r="F58" s="135"/>
      <c r="G58" s="135">
        <f>'将来負担比率（分子）の構造'!J$49</f>
        <v>9307</v>
      </c>
      <c r="H58" s="135"/>
      <c r="I58" s="135"/>
      <c r="J58" s="135">
        <f>'将来負担比率（分子）の構造'!K$49</f>
        <v>9914</v>
      </c>
      <c r="K58" s="135"/>
      <c r="L58" s="135"/>
      <c r="M58" s="135">
        <f>'将来負担比率（分子）の構造'!L$49</f>
        <v>10691</v>
      </c>
      <c r="N58" s="135"/>
      <c r="O58" s="135"/>
      <c r="P58" s="135">
        <f>'将来負担比率（分子）の構造'!M$49</f>
        <v>10898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8</v>
      </c>
      <c r="F61" s="135"/>
      <c r="G61" s="135"/>
      <c r="H61" s="135">
        <f>'将来負担比率（分子）の構造'!K$46</f>
        <v>6</v>
      </c>
      <c r="I61" s="135"/>
      <c r="J61" s="135"/>
      <c r="K61" s="135">
        <f>'将来負担比率（分子）の構造'!L$46</f>
        <v>4</v>
      </c>
      <c r="L61" s="135"/>
      <c r="M61" s="135"/>
      <c r="N61" s="135">
        <f>'将来負担比率（分子）の構造'!M$46</f>
        <v>3</v>
      </c>
      <c r="O61" s="135"/>
      <c r="P61" s="135"/>
    </row>
    <row r="62" spans="1:16">
      <c r="A62" s="135" t="s">
        <v>29</v>
      </c>
      <c r="B62" s="135">
        <f>'将来負担比率（分子）の構造'!I$45</f>
        <v>7953</v>
      </c>
      <c r="C62" s="135"/>
      <c r="D62" s="135"/>
      <c r="E62" s="135">
        <f>'将来負担比率（分子）の構造'!J$45</f>
        <v>7597</v>
      </c>
      <c r="F62" s="135"/>
      <c r="G62" s="135"/>
      <c r="H62" s="135">
        <f>'将来負担比率（分子）の構造'!K$45</f>
        <v>7313</v>
      </c>
      <c r="I62" s="135"/>
      <c r="J62" s="135"/>
      <c r="K62" s="135">
        <f>'将来負担比率（分子）の構造'!L$45</f>
        <v>6762</v>
      </c>
      <c r="L62" s="135"/>
      <c r="M62" s="135"/>
      <c r="N62" s="135">
        <f>'将来負担比率（分子）の構造'!M$45</f>
        <v>6391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15999</v>
      </c>
      <c r="C64" s="135"/>
      <c r="D64" s="135"/>
      <c r="E64" s="135">
        <f>'将来負担比率（分子）の構造'!J$43</f>
        <v>14976</v>
      </c>
      <c r="F64" s="135"/>
      <c r="G64" s="135"/>
      <c r="H64" s="135">
        <f>'将来負担比率（分子）の構造'!K$43</f>
        <v>14340</v>
      </c>
      <c r="I64" s="135"/>
      <c r="J64" s="135"/>
      <c r="K64" s="135">
        <f>'将来負担比率（分子）の構造'!L$43</f>
        <v>14633</v>
      </c>
      <c r="L64" s="135"/>
      <c r="M64" s="135"/>
      <c r="N64" s="135">
        <f>'将来負担比率（分子）の構造'!M$43</f>
        <v>14733</v>
      </c>
      <c r="O64" s="135"/>
      <c r="P64" s="135"/>
    </row>
    <row r="65" spans="1:16">
      <c r="A65" s="135" t="s">
        <v>26</v>
      </c>
      <c r="B65" s="135">
        <f>'将来負担比率（分子）の構造'!I$42</f>
        <v>975</v>
      </c>
      <c r="C65" s="135"/>
      <c r="D65" s="135"/>
      <c r="E65" s="135">
        <f>'将来負担比率（分子）の構造'!J$42</f>
        <v>849</v>
      </c>
      <c r="F65" s="135"/>
      <c r="G65" s="135"/>
      <c r="H65" s="135">
        <f>'将来負担比率（分子）の構造'!K$42</f>
        <v>381</v>
      </c>
      <c r="I65" s="135"/>
      <c r="J65" s="135"/>
      <c r="K65" s="135">
        <f>'将来負担比率（分子）の構造'!L$42</f>
        <v>330</v>
      </c>
      <c r="L65" s="135"/>
      <c r="M65" s="135"/>
      <c r="N65" s="135">
        <f>'将来負担比率（分子）の構造'!M$42</f>
        <v>329</v>
      </c>
      <c r="O65" s="135"/>
      <c r="P65" s="135"/>
    </row>
    <row r="66" spans="1:16">
      <c r="A66" s="135" t="s">
        <v>25</v>
      </c>
      <c r="B66" s="135">
        <f>'将来負担比率（分子）の構造'!I$41</f>
        <v>35570</v>
      </c>
      <c r="C66" s="135"/>
      <c r="D66" s="135"/>
      <c r="E66" s="135">
        <f>'将来負担比率（分子）の構造'!J$41</f>
        <v>35277</v>
      </c>
      <c r="F66" s="135"/>
      <c r="G66" s="135"/>
      <c r="H66" s="135">
        <f>'将来負担比率（分子）の構造'!K$41</f>
        <v>38205</v>
      </c>
      <c r="I66" s="135"/>
      <c r="J66" s="135"/>
      <c r="K66" s="135">
        <f>'将来負担比率（分子）の構造'!L$41</f>
        <v>38703</v>
      </c>
      <c r="L66" s="135"/>
      <c r="M66" s="135"/>
      <c r="N66" s="135">
        <f>'将来負担比率（分子）の構造'!M$41</f>
        <v>38661</v>
      </c>
      <c r="O66" s="135"/>
      <c r="P66" s="135"/>
    </row>
    <row r="67" spans="1:16">
      <c r="A67" s="135" t="s">
        <v>63</v>
      </c>
      <c r="B67" s="135" t="e">
        <f>NA()</f>
        <v>#N/A</v>
      </c>
      <c r="C67" s="135">
        <f>IF(ISNUMBER('将来負担比率（分子）の構造'!I$52), IF('将来負担比率（分子）の構造'!I$52 &lt; 0, 0, '将来負担比率（分子）の構造'!I$52), NA())</f>
        <v>5668</v>
      </c>
      <c r="D67" s="135" t="e">
        <f>NA()</f>
        <v>#N/A</v>
      </c>
      <c r="E67" s="135" t="e">
        <f>NA()</f>
        <v>#N/A</v>
      </c>
      <c r="F67" s="135">
        <f>IF(ISNUMBER('将来負担比率（分子）の構造'!J$52), IF('将来負担比率（分子）の構造'!J$52 &lt; 0, 0, '将来負担比率（分子）の構造'!J$52), NA())</f>
        <v>1812</v>
      </c>
      <c r="G67" s="135" t="e">
        <f>NA()</f>
        <v>#N/A</v>
      </c>
      <c r="H67" s="135" t="e">
        <f>NA()</f>
        <v>#N/A</v>
      </c>
      <c r="I67" s="135">
        <f>IF(ISNUMBER('将来負担比率（分子）の構造'!K$52), IF('将来負担比率（分子）の構造'!K$52 &lt; 0, 0, '将来負担比率（分子）の構造'!K$52), NA())</f>
        <v>635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2016-04-19T01:47:40Z</cp:lastPrinted>
  <dcterms:created xsi:type="dcterms:W3CDTF">2016-02-15T02:02:51Z</dcterms:created>
  <dcterms:modified xsi:type="dcterms:W3CDTF">2016-05-06T05:12:49Z</dcterms:modified>
</cp:coreProperties>
</file>