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730" windowHeight="96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BE36" i="9"/>
  <c r="C36"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 r="BE35" i="9" l="1"/>
  <c r="BW34" i="9"/>
  <c r="BW35" i="9" s="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<sst xmlns="http://schemas.openxmlformats.org/spreadsheetml/2006/main" count="988" uniqueCount="551">
  <si>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</si>
  <si>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</si>
  <si>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</si>
  <si>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</si>
  <si>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</si>
  <si>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</si>
  <si>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</si>
  <si>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</si>
  <si>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</si>
  <si>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</si>
  <si>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</si>
  <si>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</si>
  <si>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</si>
  <si>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</si>
  <si>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</si>
  <si>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</si>
  <si>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</si>
  <si>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</si>
  <si>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</si>
  <si>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</si>
  <si>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</si>
  <si>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</si>
  <si>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</si>
  <si>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</si>
  <si>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</si>
  <si>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</si>
  <si>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</si>
  <si>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</si>
  <si>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</si>
  <si>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</si>
  <si>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</si>
  <si>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</si>
  <si>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</si>
  <si>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</si>
  <si>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</si>
  <si>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</si>
  <si>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</si>
  <si>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</si>
  <si>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</si>
  <si>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</si>
  <si>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</si>
  <si>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</si>
  <si>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</si>
  <si>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</si>
  <si>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</si>
  <si>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</si>
  <si>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</si>
  <si>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</si>
  <si>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</si>
  <si>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</si>
  <si>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</si>
  <si>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</si>
  <si>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</si>
  <si>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</si>
  <si>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</si>
  <si>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</si>
  <si>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</si>
  <si>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</si>
  <si>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</si>
  <si>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</si>
  <si>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</si>
  <si>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</si>
  <si>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</si>
  <si>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</si>
  <si>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</si>
  <si>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</si>
  <si>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</si>
  <si>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</si>
  <si>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</si>
  <si>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</si>
  <si>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</si>
  <si>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</si>
  <si>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</si>
  <si>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</si>
  <si>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</si>
  <si>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</si>
  <si>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</si>
  <si>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</si>
  <si>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</si>
  <si>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</si>
  <si>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</si>
  <si>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光市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</si>
  <si>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</si>
  <si>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</si>
  <si>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</si>
  <si>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</si>
  <si>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</si>
  <si>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</si>
  <si>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</si>
  <si>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</si>
  <si>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</si>
  <si>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</si>
  <si>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</si>
  <si>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</si>
  <si>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</si>
  <si>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</si>
  <si>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</si>
  <si>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</si>
  <si>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</si>
  <si>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</si>
  <si>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</si>
  <si>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</si>
  <si>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</si>
  <si>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</si>
  <si>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</si>
  <si>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</si>
  <si>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</si>
  <si>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</si>
  <si>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</si>
  <si>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</si>
  <si>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</si>
  <si>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</si>
  <si>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</si>
  <si>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</si>
  <si>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</si>
  <si>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</si>
  <si>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</si>
  <si>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</si>
  <si>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</si>
  <si>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</si>
  <si>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</si>
  <si>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</si>
  <si>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</si>
  <si>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</si>
  <si>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</si>
  <si>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</si>
  <si>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</si>
  <si>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</si>
  <si>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</si>
  <si>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</si>
  <si>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</si>
  <si>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</si>
  <si>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</si>
  <si>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</si>
  <si>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</si>
  <si>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</si>
  <si>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</si>
  <si>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</si>
  <si>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</si>
  <si>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</si>
  <si>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</si>
  <si>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</si>
  <si>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</si>
  <si>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</si>
  <si>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</si>
  <si>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</si>
  <si>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</si>
  <si>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</si>
  <si>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</si>
  <si>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</si>
  <si>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</si>
  <si>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</si>
  <si>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</si>
  <si>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</si>
  <si>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</si>
  <si>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</si>
  <si>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</si>
  <si>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</si>
  <si>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</si>
  <si>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</si>
  <si>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</si>
  <si>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</si>
  <si>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</si>
  <si>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</si>
  <si>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</si>
  <si>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</si>
  <si>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</si>
  <si>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</si>
  <si>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</si>
  <si>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</si>
  <si>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</si>
  <si>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</si>
  <si>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</si>
  <si>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</si>
  <si>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</si>
  <si>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</si>
  <si>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</si>
  <si>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</si>
  <si>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</si>
  <si>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</si>
  <si>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</si>
  <si>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</si>
  <si>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</si>
  <si>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</si>
  <si>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</si>
  <si>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</si>
  <si>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</si>
  <si>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</si>
  <si>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</si>
  <si>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</si>
  <si>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</si>
  <si>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</si>
  <si>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</si>
  <si>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</si>
  <si>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</si>
  <si>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</si>
  <si>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</si>
  <si>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</si>
  <si>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</si>
  <si>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</si>
  <si>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</si>
  <si>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</si>
  <si>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</si>
  <si>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</si>
  <si>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</si>
  <si>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</si>
  <si>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</si>
  <si>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</si>
  <si>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</si>
  <si>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</si>
  <si>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</si>
  <si>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</si>
  <si>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</si>
  <si>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</si>
  <si>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</si>
  <si>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</si>
  <si>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</si>
  <si>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</si>
  <si>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</si>
  <si>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</si>
  <si>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</si>
  <si>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</si>
  <si>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</si>
  <si>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</si>
  <si>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</si>
  <si>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</si>
  <si>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</si>
  <si>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</si>
  <si>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</si>
  <si>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</si>
  <si>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</si>
  <si>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</si>
  <si>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</si>
  <si>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</si>
  <si>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</si>
  <si>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</si>
  <si>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</si>
  <si>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</si>
  <si>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</si>
  <si>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</si>
  <si>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</si>
  <si>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</si>
  <si>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</si>
  <si>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</si>
  <si>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</si>
  <si>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</si>
  <si>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</si>
  <si>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</si>
  <si>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</si>
  <si>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</si>
  <si>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</si>
  <si>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</si>
  <si>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</si>
  <si>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</si>
  <si>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</si>
  <si>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</si>
  <si>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</si>
  <si>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</si>
  <si>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</si>
  <si>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</si>
  <si>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</si>
  <si>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</si>
  <si>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</si>
  <si>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</si>
  <si>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</si>
  <si>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</si>
  <si>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</si>
  <si>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</si>
  <si>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</si>
  <si>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</si>
  <si>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</si>
  <si>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</si>
  <si>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</si>
  <si>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</si>
  <si>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</si>
  <si>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</si>
  <si>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</si>
  <si>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</si>
  <si>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</si>
  <si>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</si>
  <si>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</si>
  <si>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</si>
  <si>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</si>
  <si>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</si>
  <si>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</si>
  <si>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</si>
  <si>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</si>
  <si>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</si>
  <si>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</si>
  <si>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</si>
  <si>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</si>
  <si>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</si>
  <si>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</si>
  <si>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</si>
  <si>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</si>
  <si>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</si>
  <si>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</si>
  <si>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</si>
  <si>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</si>
  <si>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</si>
  <si>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</si>
  <si>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</si>
  <si>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</si>
  <si>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</si>
  <si>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</si>
  <si>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</si>
  <si>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</si>
  <si>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</si>
  <si>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</si>
  <si>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</si>
  <si>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</si>
  <si>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</si>
  <si>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</si>
  <si>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</si>
  <si>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</si>
  <si>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</si>
  <si>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</si>
  <si>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</si>
  <si>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</si>
  <si>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</si>
  <si>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</si>
  <si>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</si>
  <si>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</si>
  <si>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</si>
  <si>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</si>
  <si>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</si>
  <si>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</si>
  <si>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</si>
  <si>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</si>
  <si>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</si>
  <si>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</si>
  <si>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</si>
  <si>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</si>
  <si>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</si>
  <si>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</si>
  <si>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</si>
  <si>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</si>
  <si>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</si>
  <si>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</si>
  <si>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</si>
  <si>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</si>
  <si>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</si>
  <si>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山口県光市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</si>
  <si>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</si>
  <si>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</si>
  <si>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</si>
  <si>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</si>
  <si>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</si>
  <si>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</si>
  <si>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</si>
  <si>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</si>
  <si>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</si>
  <si>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</si>
  <si>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</si>
  <si>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</si>
  <si>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</si>
  <si>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</si>
  <si>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</si>
  <si>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</si>
  <si>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</si>
  <si>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</si>
  <si>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</si>
  <si>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</si>
  <si>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</si>
  <si>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</si>
  <si>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</si>
  <si>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</si>
  <si>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</si>
  <si>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</si>
  <si>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</si>
  <si>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</si>
  <si>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</si>
  <si>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</si>
  <si>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</si>
  <si>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</si>
  <si>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</si>
  <si>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</si>
  <si>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</si>
  <si>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</si>
  <si>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</si>
  <si>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</si>
  <si>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病院事業会計</t>
    <phoneticPr fontId="5"/>
  </si>
  <si>
    <t>介護老人保健施設事業会計</t>
    <phoneticPr fontId="5"/>
  </si>
  <si>
    <t>簡易水道特別会計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</si>
  <si>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</si>
  <si>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</si>
  <si>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</si>
  <si>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</si>
  <si>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</si>
  <si>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</si>
  <si>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</si>
  <si>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</si>
  <si>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</si>
  <si>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</si>
  <si>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</si>
  <si>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</si>
  <si>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</si>
  <si>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</si>
  <si>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</si>
  <si>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</si>
  <si>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</si>
  <si>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</si>
  <si>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</si>
  <si>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</si>
  <si>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</si>
  <si>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</si>
  <si>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</si>
  <si>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</si>
  <si>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</si>
  <si>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</si>
  <si>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</si>
  <si>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</si>
  <si>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</si>
  <si>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</si>
  <si>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</si>
  <si>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</si>
  <si>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</si>
  <si>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</si>
  <si>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</si>
  <si>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</si>
  <si>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</si>
  <si>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</si>
  <si>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</si>
  <si>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</si>
  <si>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</si>
  <si>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</si>
  <si>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</si>
  <si>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</si>
  <si>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</si>
  <si>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</si>
  <si>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</si>
  <si>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</si>
  <si>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</si>
  <si>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</si>
  <si>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</si>
  <si>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</si>
  <si>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</si>
  <si>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</si>
  <si>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</si>
  <si>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</si>
  <si>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</si>
  <si>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</si>
  <si>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</si>
  <si>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</si>
  <si>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</si>
  <si>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</si>
  <si>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</si>
  <si>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</si>
  <si>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</si>
  <si>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</si>
  <si>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</si>
  <si>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</si>
  <si>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</si>
  <si>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</si>
  <si>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</si>
  <si>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</si>
  <si>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</si>
  <si>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</si>
  <si>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</si>
  <si>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</si>
  <si>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</si>
  <si>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</si>
  <si>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</si>
  <si>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</si>
  <si>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</si>
  <si>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</si>
  <si>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</si>
  <si>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</si>
  <si>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</si>
  <si>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</si>
  <si>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</si>
  <si>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</si>
  <si>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</si>
  <si>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</si>
  <si>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</si>
  <si>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</si>
  <si>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</si>
  <si>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</si>
  <si>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</si>
  <si>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</si>
  <si>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</si>
  <si>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</si>
  <si>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</si>
  <si>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</si>
  <si>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</si>
  <si>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</si>
  <si>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</si>
  <si>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</si>
  <si>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</si>
  <si>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</si>
  <si>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</si>
  <si>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</si>
  <si>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</si>
  <si>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</si>
  <si>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</si>
  <si>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</si>
  <si>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</si>
  <si>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</si>
  <si>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</si>
  <si>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</si>
  <si>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</si>
  <si>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</si>
  <si>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</si>
  <si>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</si>
  <si>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</si>
  <si>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</si>
  <si>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</si>
  <si>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</si>
  <si>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</si>
  <si>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</si>
  <si>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</si>
  <si>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</si>
  <si>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</si>
  <si>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</si>
  <si>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</si>
  <si>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</si>
  <si>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</si>
  <si>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5.29</t>
  </si>
  <si>
    <t>▲ 4.69</t>
  </si>
  <si>
    <t>墓園特別会計</t>
  </si>
  <si>
    <t>▲ 0.12</t>
  </si>
  <si>
    <t>▲ 0.00</t>
  </si>
  <si>
    <t>▲ 0.02</t>
  </si>
  <si>
    <t>▲ 0.01</t>
  </si>
  <si>
    <t>病院事業会計</t>
  </si>
  <si>
    <t>水道事業会計</t>
  </si>
  <si>
    <t>一般会計</t>
  </si>
  <si>
    <t>介護老人保健施設事業会計</t>
  </si>
  <si>
    <t>国民健康保険特別会計</t>
  </si>
  <si>
    <t>介護保険特別会計</t>
  </si>
  <si>
    <t>簡易水道特別会計</t>
  </si>
  <si>
    <t>その他会計（赤字）</t>
  </si>
  <si>
    <t>その他会計（黒字）</t>
  </si>
  <si>
    <t>牛島海運</t>
    <rPh sb="0" eb="1">
      <t>ウシ</t>
    </rPh>
    <rPh sb="1" eb="2">
      <t>シマ</t>
    </rPh>
    <rPh sb="2" eb="4">
      <t>カイウン</t>
    </rPh>
    <phoneticPr fontId="2"/>
  </si>
  <si>
    <t>光市土地開発公社</t>
    <rPh sb="0" eb="2">
      <t>ヒカリシ</t>
    </rPh>
    <rPh sb="2" eb="4">
      <t>トチ</t>
    </rPh>
    <rPh sb="4" eb="6">
      <t>カイハツ</t>
    </rPh>
    <rPh sb="6" eb="8">
      <t>コウシャ</t>
    </rPh>
    <phoneticPr fontId="2"/>
  </si>
  <si>
    <t>光市スポーツ振興会</t>
    <rPh sb="0" eb="2">
      <t>ヒカリシ</t>
    </rPh>
    <rPh sb="6" eb="9">
      <t>シンコウカイ</t>
    </rPh>
    <phoneticPr fontId="2"/>
  </si>
  <si>
    <t>光市文化振興財団</t>
    <rPh sb="0" eb="2">
      <t>ヒカリシ</t>
    </rPh>
    <rPh sb="2" eb="4">
      <t>ブンカ</t>
    </rPh>
    <rPh sb="4" eb="6">
      <t>シンコウ</t>
    </rPh>
    <rPh sb="6" eb="8">
      <t>ザイダン</t>
    </rPh>
    <phoneticPr fontId="2"/>
  </si>
  <si>
    <t>やまぐち農林振興公社</t>
    <rPh sb="4" eb="6">
      <t>ノウリン</t>
    </rPh>
    <rPh sb="6" eb="8">
      <t>シンコウ</t>
    </rPh>
    <rPh sb="8" eb="10">
      <t>コウシャ</t>
    </rPh>
    <phoneticPr fontId="2"/>
  </si>
  <si>
    <t>山口県国際交流協会</t>
    <rPh sb="0" eb="3">
      <t>ヤマグチケン</t>
    </rPh>
    <rPh sb="3" eb="5">
      <t>コクサイ</t>
    </rPh>
    <rPh sb="5" eb="7">
      <t>コウリュウ</t>
    </rPh>
    <rPh sb="7" eb="9">
      <t>キョウカイ</t>
    </rPh>
    <phoneticPr fontId="2"/>
  </si>
  <si>
    <t>周南東部環境施設組合一般会計</t>
    <phoneticPr fontId="5"/>
  </si>
  <si>
    <t>山口県市町総合事務組合非常勤職員公務災害補償特別会計</t>
    <phoneticPr fontId="5"/>
  </si>
  <si>
    <t>山口県市町総合事務組合交通災害共済特別会計</t>
    <phoneticPr fontId="5"/>
  </si>
  <si>
    <t>山口県市町総合事務組合山口県自治会館管理特別会計</t>
    <phoneticPr fontId="5"/>
  </si>
  <si>
    <t>山口県後期高齢者医療広域連合一般会計</t>
    <phoneticPr fontId="5"/>
  </si>
  <si>
    <t>山口県後期高齢者医療広域連合後期高齢者医療特別会計</t>
    <phoneticPr fontId="5"/>
  </si>
  <si>
    <t>山口県市町総合事務組合一般会計</t>
    <phoneticPr fontId="5"/>
  </si>
  <si>
    <t>周南地区衛生施設組合一般会計</t>
    <phoneticPr fontId="5"/>
  </si>
  <si>
    <t>光地区消防組合一般会計</t>
    <phoneticPr fontId="5"/>
  </si>
  <si>
    <t>○</t>
    <phoneticPr fontId="2"/>
  </si>
  <si>
    <t>法適用企業</t>
  </si>
  <si>
    <t>法非適用企業</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</si>
</sst>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48103</c:v>
                </c:pt>
                <c:pt idx="2">
                  <c:v>45761</c:v>
                </c:pt>
                <c:pt idx="3">
                  <c:v>56255</c:v>
                </c:pt>
                <c:pt idx="4">
                  <c:v>57944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39590</c:v>
                </c:pt>
                <c:pt idx="1">
                  <c:v>40785</c:v>
                </c:pt>
                <c:pt idx="2">
                  <c:v>32349</c:v>
                </c:pt>
                <c:pt idx="3">
                  <c:v>36880</c:v>
                </c:pt>
                <c:pt idx="4">
                  <c:v>47968</c:v>
                </c:pt>
              </c:numCache>
            </c:numRef>
          </c:val>
          <c:smooth val="0"/>
        </c:ser>
        <c:dLbls>
          <c:showLegendKey val="0"/>
          <c:showVal val="0"/>
          <c:showCatName val="0"/>
          <c:showSerName val="0"/>
          <c:showPercent val="0"/>
          <c:showBubbleSize val="0"/>
        </c:dLbls>
        <c:marker val="1"/>
        <c:smooth val="0"/>
        <c:axId val="171612416"/>
        <c:axId val="171614592"/>
      </c:lineChart>
      <c:catAx>
        <c:axId val="171612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614592"/>
        <c:crosses val="autoZero"/>
        <c:auto val="1"/>
        <c:lblAlgn val="ctr"/>
        <c:lblOffset val="100"/>
        <c:tickLblSkip val="1"/>
        <c:tickMarkSkip val="1"/>
        <c:noMultiLvlLbl val="0"/>
      </c:catAx>
      <c:valAx>
        <c:axId val="1716145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612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5.67</c:v>
                </c:pt>
                <c:pt idx="1">
                  <c:v>9.25</c:v>
                </c:pt>
                <c:pt idx="2">
                  <c:v>5.55</c:v>
                </c:pt>
                <c:pt idx="3">
                  <c:v>5.68</c:v>
                </c:pt>
                <c:pt idx="4">
                  <c:v>5.28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16.100000000000001</c:v>
                </c:pt>
                <c:pt idx="1">
                  <c:v>17.48</c:v>
                </c:pt>
                <c:pt idx="2">
                  <c:v>15.77</c:v>
                </c:pt>
                <c:pt idx="3">
                  <c:v>28.2</c:v>
                </c:pt>
                <c:pt idx="4">
                  <c:v>22.4</c:v>
                </c:pt>
              </c:numCache>
            </c:numRef>
          </c:val>
        </c:ser>
        <c:dLbls>
          <c:showLegendKey val="0"/>
          <c:showVal val="0"/>
          <c:showCatName val="0"/>
          <c:showSerName val="0"/>
          <c:showPercent val="0"/>
          <c:showBubbleSize val="0"/>
        </c:dLbls>
        <c:gapWidth val="250"/>
        <c:overlap val="100"/>
        <c:axId val="157556096"/>
        <c:axId val="157574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6.75</c:v>
                </c:pt>
                <c:pt idx="1">
                  <c:v>4.37</c:v>
                </c:pt>
                <c:pt idx="2">
                  <c:v>-5.29</c:v>
                </c:pt>
                <c:pt idx="3">
                  <c:v>12.35</c:v>
                </c:pt>
                <c:pt idx="4">
                  <c:v>-4.6900000000000004</c:v>
                </c:pt>
              </c:numCache>
            </c:numRef>
          </c:val>
          <c:smooth val="0"/>
        </c:ser>
        <c:dLbls>
          <c:showLegendKey val="0"/>
          <c:showVal val="0"/>
          <c:showCatName val="0"/>
          <c:showSerName val="0"/>
          <c:showPercent val="0"/>
          <c:showBubbleSize val="0"/>
        </c:dLbls>
        <c:marker val="1"/>
        <c:smooth val="0"/>
        <c:axId val="157556096"/>
        <c:axId val="157574656"/>
      </c:lineChart>
      <c:catAx>
        <c:axId val="15755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574656"/>
        <c:crosses val="autoZero"/>
        <c:auto val="1"/>
        <c:lblAlgn val="ctr"/>
        <c:lblOffset val="100"/>
        <c:tickLblSkip val="1"/>
        <c:tickMarkSkip val="1"/>
        <c:noMultiLvlLbl val="0"/>
      </c:catAx>
      <c:valAx>
        <c:axId val="15757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55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0.06</c:v>
                </c:pt>
                <c:pt idx="4">
                  <c:v>#N/A</c:v>
                </c:pt>
                <c:pt idx="5">
                  <c:v>0.08</c:v>
                </c:pt>
                <c:pt idx="6">
                  <c:v>#N/A</c:v>
                </c:pt>
                <c:pt idx="7">
                  <c:v>0.02</c:v>
                </c:pt>
                <c:pt idx="8">
                  <c:v>#N/A</c:v>
                </c:pt>
                <c:pt idx="9">
                  <c:v>0.06</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0.95</c:v>
                </c:pt>
                <c:pt idx="2">
                  <c:v>#N/A</c:v>
                </c:pt>
                <c:pt idx="3">
                  <c:v>0.64</c:v>
                </c:pt>
                <c:pt idx="4">
                  <c:v>#N/A</c:v>
                </c:pt>
                <c:pt idx="5">
                  <c:v>0.65</c:v>
                </c:pt>
                <c:pt idx="6">
                  <c:v>#N/A</c:v>
                </c:pt>
                <c:pt idx="7">
                  <c:v>0.81</c:v>
                </c:pt>
                <c:pt idx="8">
                  <c:v>#N/A</c:v>
                </c:pt>
                <c:pt idx="9">
                  <c:v>0.91</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0.95</c:v>
                </c:pt>
                <c:pt idx="2">
                  <c:v>#N/A</c:v>
                </c:pt>
                <c:pt idx="3">
                  <c:v>0.6</c:v>
                </c:pt>
                <c:pt idx="4">
                  <c:v>#N/A</c:v>
                </c:pt>
                <c:pt idx="5">
                  <c:v>1.81</c:v>
                </c:pt>
                <c:pt idx="6">
                  <c:v>#N/A</c:v>
                </c:pt>
                <c:pt idx="7">
                  <c:v>2.09</c:v>
                </c:pt>
                <c:pt idx="8">
                  <c:v>#N/A</c:v>
                </c:pt>
                <c:pt idx="9">
                  <c:v>2.93</c:v>
                </c:pt>
              </c:numCache>
            </c:numRef>
          </c:val>
        </c:ser>
        <c:ser>
          <c:idx val="5"/>
          <c:order val="5"/>
          <c:tx>
            <c:strRef>
              <c:f>データシート!$A$32</c:f>
              <c:strCache>
                <c:ptCount val="1"/>
                <c:pt idx="0">
                  <c:v>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3.08</c:v>
                </c:pt>
                <c:pt idx="2">
                  <c:v>#N/A</c:v>
                </c:pt>
                <c:pt idx="3">
                  <c:v>3.36</c:v>
                </c:pt>
                <c:pt idx="4">
                  <c:v>#N/A</c:v>
                </c:pt>
                <c:pt idx="5">
                  <c:v>3.43</c:v>
                </c:pt>
                <c:pt idx="6">
                  <c:v>#N/A</c:v>
                </c:pt>
                <c:pt idx="7">
                  <c:v>3.42</c:v>
                </c:pt>
                <c:pt idx="8">
                  <c:v>#N/A</c:v>
                </c:pt>
                <c:pt idx="9">
                  <c:v>3.19</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5.78</c:v>
                </c:pt>
                <c:pt idx="2">
                  <c:v>#N/A</c:v>
                </c:pt>
                <c:pt idx="3">
                  <c:v>9.26</c:v>
                </c:pt>
                <c:pt idx="4">
                  <c:v>#N/A</c:v>
                </c:pt>
                <c:pt idx="5">
                  <c:v>5.56</c:v>
                </c:pt>
                <c:pt idx="6">
                  <c:v>#N/A</c:v>
                </c:pt>
                <c:pt idx="7">
                  <c:v>5.7</c:v>
                </c:pt>
                <c:pt idx="8">
                  <c:v>#N/A</c:v>
                </c:pt>
                <c:pt idx="9">
                  <c:v>5.29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3.55</c:v>
                </c:pt>
                <c:pt idx="2">
                  <c:v>#N/A</c:v>
                </c:pt>
                <c:pt idx="3">
                  <c:v>4.82</c:v>
                </c:pt>
                <c:pt idx="4">
                  <c:v>#N/A</c:v>
                </c:pt>
                <c:pt idx="5">
                  <c:v>4.88</c:v>
                </c:pt>
                <c:pt idx="6">
                  <c:v>#N/A</c:v>
                </c:pt>
                <c:pt idx="7">
                  <c:v>6.38</c:v>
                </c:pt>
                <c:pt idx="8">
                  <c:v>#N/A</c:v>
                </c:pt>
                <c:pt idx="9">
                  <c:v>7.33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29.85</c:v>
                </c:pt>
                <c:pt idx="2">
                  <c:v>#N/A</c:v>
                </c:pt>
                <c:pt idx="3">
                  <c:v>29.36</c:v>
                </c:pt>
                <c:pt idx="4">
                  <c:v>#N/A</c:v>
                </c:pt>
                <c:pt idx="5">
                  <c:v>32.08</c:v>
                </c:pt>
                <c:pt idx="6">
                  <c:v>#N/A</c:v>
                </c:pt>
                <c:pt idx="7">
                  <c:v>34.82</c:v>
                </c:pt>
                <c:pt idx="8">
                  <c:v>#N/A</c:v>
                </c:pt>
                <c:pt idx="9">
                  <c:v>35.01</c:v>
                </c:pt>
              </c:numCache>
            </c:numRef>
          </c:val>
        </c:ser>
        <c:ser>
          <c:idx val="9"/>
          <c:order val="9"/>
          <c:tx>
            <c:strRef>
              <c:f>データシート!$A$36</c:f>
              <c:strCache>
                <c:ptCount val="1"/>
                <c:pt idx="0">
                  <c:v>墓園特別会計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0.12</c:v>
                </c:pt>
                <c:pt idx="1">
                  <c:v>#N/A</c:v>
                </c:pt>
                <c:pt idx="2">
                  <c:v>#N/A</c:v>
                </c:pt>
                <c:pt idx="3">
                  <c:v>0</c:v>
                </c:pt>
                <c:pt idx="4">
                  <c:v>0.02</c:v>
                </c:pt>
                <c:pt idx="5">
                  <c:v>#N/A</c:v>
                </c:pt>
                <c:pt idx="6">
                  <c:v>0.01</c:v>
                </c:pt>
                <c:pt idx="7">
                  <c:v>#N/A</c:v>
                </c:pt>
                <c:pt idx="8">
                  <c:v>0.01</c:v>
                </c:pt>
                <c:pt idx="9">
                  <c:v>#N/A</c:v>
                </c:pt>
              </c:numCache>
            </c:numRef>
          </c:val>
        </c:ser>
        <c:dLbls>
          <c:showLegendKey val="0"/>
          <c:showVal val="0"/>
          <c:showCatName val="0"/>
          <c:showSerName val="0"/>
          <c:showPercent val="0"/>
          <c:showBubbleSize val="0"/>
        </c:dLbls>
        <c:gapWidth val="150"/>
        <c:overlap val="100"/>
        <c:axId val="157996160"/>
        <c:axId val="157997696"/>
      </c:barChart>
      <c:catAx>
        <c:axId val="15799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997696"/>
        <c:crosses val="autoZero"/>
        <c:auto val="1"/>
        <c:lblAlgn val="ctr"/>
        <c:lblOffset val="100"/>
        <c:tickLblSkip val="1"/>
        <c:tickMarkSkip val="1"/>
        <c:noMultiLvlLbl val="0"/>
      </c:catAx>
      <c:valAx>
        <c:axId val="157997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996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2546</c:v>
                </c:pt>
                <c:pt idx="5">
                  <c:v>2527</c:v>
                </c:pt>
                <c:pt idx="8">
                  <c:v>2492</c:v>
                </c:pt>
                <c:pt idx="11">
                  <c:v>2471</c:v>
                </c:pt>
                <c:pt idx="14">
                  <c:v>2552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28</c:v>
                </c:pt>
                <c:pt idx="3">
                  <c:v>27</c:v>
                </c:pt>
                <c:pt idx="6">
                  <c:v>27</c:v>
                </c:pt>
                <c:pt idx="9">
                  <c:v>25</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267</c:v>
                </c:pt>
                <c:pt idx="3">
                  <c:v>262</c:v>
                </c:pt>
                <c:pt idx="6">
                  <c:v>180</c:v>
                </c:pt>
                <c:pt idx="9">
                  <c:v>155</c:v>
                </c:pt>
                <c:pt idx="12">
                  <c:v>131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1553</c:v>
                </c:pt>
                <c:pt idx="3">
                  <c:v>1477</c:v>
                </c:pt>
                <c:pt idx="6">
                  <c:v>1397</c:v>
                </c:pt>
                <c:pt idx="9">
                  <c:v>1303</c:v>
                </c:pt>
                <c:pt idx="12">
                  <c:v>1306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2162</c:v>
                </c:pt>
                <c:pt idx="3">
                  <c:v>2027</c:v>
                </c:pt>
                <c:pt idx="6">
                  <c:v>2067</c:v>
                </c:pt>
                <c:pt idx="9">
                  <c:v>2022</c:v>
                </c:pt>
                <c:pt idx="12">
                  <c:v>2199</c:v>
                </c:pt>
              </c:numCache>
            </c:numRef>
          </c:val>
        </c:ser>
        <c:dLbls>
          <c:showLegendKey val="0"/>
          <c:showVal val="0"/>
          <c:showCatName val="0"/>
          <c:showSerName val="0"/>
          <c:showPercent val="0"/>
          <c:showBubbleSize val="0"/>
        </c:dLbls>
        <c:gapWidth val="100"/>
        <c:overlap val="100"/>
        <c:axId val="157799552"/>
        <c:axId val="157801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1467</c:v>
                </c:pt>
                <c:pt idx="2">
                  <c:v>#N/A</c:v>
                </c:pt>
                <c:pt idx="3">
                  <c:v>#N/A</c:v>
                </c:pt>
                <c:pt idx="4">
                  <c:v>1266</c:v>
                </c:pt>
                <c:pt idx="5">
                  <c:v>#N/A</c:v>
                </c:pt>
                <c:pt idx="6">
                  <c:v>#N/A</c:v>
                </c:pt>
                <c:pt idx="7">
                  <c:v>1179</c:v>
                </c:pt>
                <c:pt idx="8">
                  <c:v>#N/A</c:v>
                </c:pt>
                <c:pt idx="9">
                  <c:v>#N/A</c:v>
                </c:pt>
                <c:pt idx="10">
                  <c:v>1034</c:v>
                </c:pt>
                <c:pt idx="11">
                  <c:v>#N/A</c:v>
                </c:pt>
                <c:pt idx="12">
                  <c:v>#N/A</c:v>
                </c:pt>
                <c:pt idx="13">
                  <c:v>1103</c:v>
                </c:pt>
                <c:pt idx="14">
                  <c:v>#N/A</c:v>
                </c:pt>
              </c:numCache>
            </c:numRef>
          </c:val>
          <c:smooth val="0"/>
        </c:ser>
        <c:dLbls>
          <c:showLegendKey val="0"/>
          <c:showVal val="0"/>
          <c:showCatName val="0"/>
          <c:showSerName val="0"/>
          <c:showPercent val="0"/>
          <c:showBubbleSize val="0"/>
        </c:dLbls>
        <c:marker val="1"/>
        <c:smooth val="0"/>
        <c:axId val="157799552"/>
        <c:axId val="157801472"/>
      </c:lineChart>
      <c:catAx>
        <c:axId val="15779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801472"/>
        <c:crosses val="autoZero"/>
        <c:auto val="1"/>
        <c:lblAlgn val="ctr"/>
        <c:lblOffset val="100"/>
        <c:tickLblSkip val="1"/>
        <c:tickMarkSkip val="1"/>
        <c:noMultiLvlLbl val="0"/>
      </c:catAx>
      <c:valAx>
        <c:axId val="15780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79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20195</c:v>
                </c:pt>
                <c:pt idx="5">
                  <c:v>20771</c:v>
                </c:pt>
                <c:pt idx="8">
                  <c:v>21717</c:v>
                </c:pt>
                <c:pt idx="11">
                  <c:v>22229</c:v>
                </c:pt>
                <c:pt idx="14">
                  <c:v>22787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4452</c:v>
                </c:pt>
                <c:pt idx="5">
                  <c:v>4367</c:v>
                </c:pt>
                <c:pt idx="8">
                  <c:v>4278</c:v>
                </c:pt>
                <c:pt idx="11">
                  <c:v>3980</c:v>
                </c:pt>
                <c:pt idx="14">
                  <c:v>3733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4702</c:v>
                </c:pt>
                <c:pt idx="5">
                  <c:v>4755</c:v>
                </c:pt>
                <c:pt idx="8">
                  <c:v>4352</c:v>
                </c:pt>
                <c:pt idx="11">
                  <c:v>6135</c:v>
                </c:pt>
                <c:pt idx="14">
                  <c:v>5442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543</c:v>
                </c:pt>
                <c:pt idx="3">
                  <c:v>611</c:v>
                </c:pt>
                <c:pt idx="6">
                  <c:v>693</c:v>
                </c:pt>
                <c:pt idx="9">
                  <c:v>26</c:v>
                </c:pt>
                <c:pt idx="12">
                  <c:v>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4044</c:v>
                </c:pt>
                <c:pt idx="3">
                  <c:v>3829</c:v>
                </c:pt>
                <c:pt idx="6">
                  <c:v>3679</c:v>
                </c:pt>
                <c:pt idx="9">
                  <c:v>3487</c:v>
                </c:pt>
                <c:pt idx="12">
                  <c:v>3272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2141</c:v>
                </c:pt>
                <c:pt idx="3">
                  <c:v>1922</c:v>
                </c:pt>
                <c:pt idx="6">
                  <c:v>1092</c:v>
                </c:pt>
                <c:pt idx="9">
                  <c:v>1022</c:v>
                </c:pt>
                <c:pt idx="12">
                  <c:v>1175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12643</c:v>
                </c:pt>
                <c:pt idx="3">
                  <c:v>12025</c:v>
                </c:pt>
                <c:pt idx="6">
                  <c:v>11410</c:v>
                </c:pt>
                <c:pt idx="9">
                  <c:v>10982</c:v>
                </c:pt>
                <c:pt idx="12">
                  <c:v>10277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143</c:v>
                </c:pt>
                <c:pt idx="3">
                  <c:v>125</c:v>
                </c:pt>
                <c:pt idx="6">
                  <c:v>102</c:v>
                </c:pt>
                <c:pt idx="9">
                  <c:v>81</c:v>
                </c:pt>
                <c:pt idx="12">
                  <c:v>64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18759</c:v>
                </c:pt>
                <c:pt idx="3">
                  <c:v>19409</c:v>
                </c:pt>
                <c:pt idx="6">
                  <c:v>21033</c:v>
                </c:pt>
                <c:pt idx="9">
                  <c:v>22980</c:v>
                </c:pt>
                <c:pt idx="12">
                  <c:v>23810</c:v>
                </c:pt>
              </c:numCache>
            </c:numRef>
          </c:val>
        </c:ser>
        <c:dLbls>
          <c:showLegendKey val="0"/>
          <c:showVal val="0"/>
          <c:showCatName val="0"/>
          <c:showSerName val="0"/>
          <c:showPercent val="0"/>
          <c:showBubbleSize val="0"/>
        </c:dLbls>
        <c:gapWidth val="100"/>
        <c:overlap val="100"/>
        <c:axId val="158051328"/>
        <c:axId val="158065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8923</c:v>
                </c:pt>
                <c:pt idx="2">
                  <c:v>#N/A</c:v>
                </c:pt>
                <c:pt idx="3">
                  <c:v>#N/A</c:v>
                </c:pt>
                <c:pt idx="4">
                  <c:v>8027</c:v>
                </c:pt>
                <c:pt idx="5">
                  <c:v>#N/A</c:v>
                </c:pt>
                <c:pt idx="6">
                  <c:v>#N/A</c:v>
                </c:pt>
                <c:pt idx="7">
                  <c:v>7661</c:v>
                </c:pt>
                <c:pt idx="8">
                  <c:v>#N/A</c:v>
                </c:pt>
                <c:pt idx="9">
                  <c:v>#N/A</c:v>
                </c:pt>
                <c:pt idx="10">
                  <c:v>6234</c:v>
                </c:pt>
                <c:pt idx="11">
                  <c:v>#N/A</c:v>
                </c:pt>
                <c:pt idx="12">
                  <c:v>#N/A</c:v>
                </c:pt>
                <c:pt idx="13">
                  <c:v>6658</c:v>
                </c:pt>
                <c:pt idx="14">
                  <c:v>#N/A</c:v>
                </c:pt>
              </c:numCache>
            </c:numRef>
          </c:val>
          <c:smooth val="0"/>
        </c:ser>
        <c:dLbls>
          <c:showLegendKey val="0"/>
          <c:showVal val="0"/>
          <c:showCatName val="0"/>
          <c:showSerName val="0"/>
          <c:showPercent val="0"/>
          <c:showBubbleSize val="0"/>
        </c:dLbls>
        <c:marker val="1"/>
        <c:smooth val="0"/>
        <c:axId val="158051328"/>
        <c:axId val="158065792"/>
      </c:lineChart>
      <c:catAx>
        <c:axId val="15805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065792"/>
        <c:crosses val="autoZero"/>
        <c:auto val="1"/>
        <c:lblAlgn val="ctr"/>
        <c:lblOffset val="100"/>
        <c:tickLblSkip val="1"/>
        <c:tickMarkSkip val="1"/>
        <c:noMultiLvlLbl val="0"/>
      </c:catAx>
      <c:valAx>
        <c:axId val="158065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05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53,050
52,740
92.13
22,992,305
22,265,097
701,434
13,291,416
23,381,098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財政力指数については、全国平均及び山口県平均と比較して高い水準にある。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近年においては、景気低迷等の影響により低下傾向であったが、平成</a:t>
          </a:r>
          <a:r>
            <a:rPr kumimoji="1" lang="en-US" altLang="ja-JP" sz="1300">
              <a:solidFill>
                <a:schemeClr val="dk1"/>
              </a:solidFill>
              <a:effectLst/>
              <a:latin typeface="+mj-ea"/>
              <a:ea typeface="+mj-ea"/>
              <a:cs typeface="+mn-cs"/>
            </a:rPr>
            <a:t>26</a:t>
          </a:r>
          <a:r>
            <a:rPr kumimoji="1" lang="ja-JP" altLang="en-US" sz="1300">
              <a:solidFill>
                <a:schemeClr val="dk1"/>
              </a:solidFill>
              <a:effectLst/>
              <a:latin typeface="+mn-lt"/>
              <a:ea typeface="+mn-ea"/>
              <a:cs typeface="+mn-cs"/>
            </a:rPr>
            <a:t>年度の指数は、平成</a:t>
          </a:r>
          <a:r>
            <a:rPr kumimoji="1" lang="en-US" altLang="ja-JP" sz="1300">
              <a:solidFill>
                <a:schemeClr val="dk1"/>
              </a:solidFill>
              <a:effectLst/>
              <a:latin typeface="+mn-ea"/>
              <a:ea typeface="+mn-ea"/>
              <a:cs typeface="+mn-cs"/>
            </a:rPr>
            <a:t>25</a:t>
          </a:r>
          <a:r>
            <a:rPr kumimoji="1" lang="ja-JP" altLang="en-US" sz="1300">
              <a:solidFill>
                <a:schemeClr val="dk1"/>
              </a:solidFill>
              <a:effectLst/>
              <a:latin typeface="+mn-lt"/>
              <a:ea typeface="+mn-ea"/>
              <a:cs typeface="+mn-cs"/>
            </a:rPr>
            <a:t>年度と比較し上向いており、類似団体平均においても僅かに上回った。これは、平成</a:t>
          </a:r>
          <a:r>
            <a:rPr kumimoji="1" lang="en-US" altLang="ja-JP" sz="1300">
              <a:solidFill>
                <a:schemeClr val="dk1"/>
              </a:solidFill>
              <a:effectLst/>
              <a:latin typeface="+mn-ea"/>
              <a:ea typeface="+mn-ea"/>
              <a:cs typeface="+mn-cs"/>
            </a:rPr>
            <a:t>25</a:t>
          </a:r>
          <a:r>
            <a:rPr kumimoji="1" lang="ja-JP" altLang="en-US" sz="1300">
              <a:solidFill>
                <a:schemeClr val="dk1"/>
              </a:solidFill>
              <a:effectLst/>
              <a:latin typeface="+mn-ea"/>
              <a:ea typeface="+mn-ea"/>
              <a:cs typeface="+mn-cs"/>
            </a:rPr>
            <a:t>年</a:t>
          </a:r>
          <a:r>
            <a:rPr kumimoji="1" lang="ja-JP" altLang="en-US" sz="1300">
              <a:solidFill>
                <a:schemeClr val="dk1"/>
              </a:solidFill>
              <a:effectLst/>
              <a:latin typeface="+mn-lt"/>
              <a:ea typeface="+mn-ea"/>
              <a:cs typeface="+mn-cs"/>
            </a:rPr>
            <a:t>度の法人税割が業績の改善に伴い増加したこと及び固定資産税が償却資産の増加に伴い増加したことによる基準財政収入額の増加によるものである。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今後も、安定した財政運営のため、引き続き自主財源等の確保に努める。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4" name="直線コネクタ 63"/>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7"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8" name="直線コネクタ 67"/>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161472</xdr:rowOff>
    </xdr:from>
    <xdr:to>
      <xdr:col>7</xdr:col>
      <xdr:colOff>152400</xdr:colOff>
      <xdr:row>41</xdr:row>
      <xdr:rowOff>162378</xdr:rowOff>
    </xdr:to>
    <xdr:cxnSp macro="">
      <xdr:nvCxnSpPr>
        <xdr:cNvPr id="69" name="直線コネクタ 68"/>
        <xdr:cNvCxnSpPr/>
      </xdr:nvCxnSpPr>
      <xdr:spPr>
        <a:xfrm flipV="1">
          <a:off x="4114800" y="7019472"/>
          <a:ext cx="8382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151692</xdr:rowOff>
    </xdr:from>
    <xdr:ext cx="762000" cy="259045"/>
    <xdr:sp macro="" textlink="">
      <xdr:nvSpPr>
        <xdr:cNvPr id="70"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71" name="フローチャート : 判断 70"/>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41</xdr:row>
      <xdr:rowOff>162378</xdr:rowOff>
    </xdr:to>
    <xdr:cxnSp macro="">
      <xdr:nvCxnSpPr>
        <xdr:cNvPr id="72" name="直線コネクタ 71"/>
        <xdr:cNvCxnSpPr/>
      </xdr:nvCxnSpPr>
      <xdr:spPr>
        <a:xfrm>
          <a:off x="3225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42635</xdr:rowOff>
    </xdr:from>
    <xdr:to>
      <xdr:col>6</xdr:col>
      <xdr:colOff>50800</xdr:colOff>
      <xdr:row>41</xdr:row>
      <xdr:rowOff>144235</xdr:rowOff>
    </xdr:to>
    <xdr:sp macro="" textlink="">
      <xdr:nvSpPr>
        <xdr:cNvPr id="73" name="フローチャート : 判断 72"/>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74" name="テキスト ボックス 73"/>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58965</xdr:rowOff>
    </xdr:from>
    <xdr:to>
      <xdr:col>4</xdr:col>
      <xdr:colOff>482600</xdr:colOff>
      <xdr:row>41</xdr:row>
      <xdr:rowOff>162378</xdr:rowOff>
    </xdr:to>
    <xdr:cxnSp macro="">
      <xdr:nvCxnSpPr>
        <xdr:cNvPr id="75" name="直線コネクタ 74"/>
        <xdr:cNvCxnSpPr/>
      </xdr:nvCxnSpPr>
      <xdr:spPr>
        <a:xfrm>
          <a:off x="2336800" y="70884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77107</xdr:rowOff>
    </xdr:from>
    <xdr:to>
      <xdr:col>4</xdr:col>
      <xdr:colOff>533400</xdr:colOff>
      <xdr:row>42</xdr:row>
      <xdr:rowOff>7257</xdr:rowOff>
    </xdr:to>
    <xdr:sp macro="" textlink="">
      <xdr:nvSpPr>
        <xdr:cNvPr id="76" name="フローチャート : 判断 75"/>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77" name="テキスト ボックス 76"/>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41</xdr:row>
      <xdr:rowOff>58965</xdr:rowOff>
    </xdr:to>
    <xdr:cxnSp macro="">
      <xdr:nvCxnSpPr>
        <xdr:cNvPr id="78" name="直線コネクタ 77"/>
        <xdr:cNvCxnSpPr/>
      </xdr:nvCxnSpPr>
      <xdr:spPr>
        <a:xfrm>
          <a:off x="1447800" y="6743700"/>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0" name="テキスト ボックス 79"/>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108857</xdr:rowOff>
    </xdr:from>
    <xdr:to>
      <xdr:col>2</xdr:col>
      <xdr:colOff>127000</xdr:colOff>
      <xdr:row>39</xdr:row>
      <xdr:rowOff>39007</xdr:rowOff>
    </xdr:to>
    <xdr:sp macro="" textlink="">
      <xdr:nvSpPr>
        <xdr:cNvPr id="81" name="フローチャート : 判断 80"/>
        <xdr:cNvSpPr/>
      </xdr:nvSpPr>
      <xdr:spPr>
        <a:xfrm>
          <a:off x="1397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49184</xdr:rowOff>
    </xdr:from>
    <xdr:ext cx="762000" cy="259045"/>
    <xdr:sp macro="" textlink="">
      <xdr:nvSpPr>
        <xdr:cNvPr id="82" name="テキスト ボックス 81"/>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110672</xdr:rowOff>
    </xdr:from>
    <xdr:to>
      <xdr:col>7</xdr:col>
      <xdr:colOff>203200</xdr:colOff>
      <xdr:row>41</xdr:row>
      <xdr:rowOff>40822</xdr:rowOff>
    </xdr:to>
    <xdr:sp macro="" textlink="">
      <xdr:nvSpPr>
        <xdr:cNvPr id="88" name="円/楕円 87"/>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127199</xdr:rowOff>
    </xdr:from>
    <xdr:ext cx="762000" cy="259045"/>
    <xdr:sp macro="" textlink="">
      <xdr:nvSpPr>
        <xdr:cNvPr id="89"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90" name="円/楕円 89"/>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91" name="テキスト ボックス 90"/>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2" name="円/楕円 91"/>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26505</xdr:rowOff>
    </xdr:from>
    <xdr:ext cx="762000" cy="259045"/>
    <xdr:sp macro="" textlink="">
      <xdr:nvSpPr>
        <xdr:cNvPr id="93" name="テキスト ボックス 92"/>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8165</xdr:rowOff>
    </xdr:from>
    <xdr:to>
      <xdr:col>3</xdr:col>
      <xdr:colOff>330200</xdr:colOff>
      <xdr:row>41</xdr:row>
      <xdr:rowOff>109765</xdr:rowOff>
    </xdr:to>
    <xdr:sp macro="" textlink="">
      <xdr:nvSpPr>
        <xdr:cNvPr id="94" name="円/楕円 93"/>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119942</xdr:rowOff>
    </xdr:from>
    <xdr:ext cx="762000" cy="259045"/>
    <xdr:sp macro="" textlink="">
      <xdr:nvSpPr>
        <xdr:cNvPr id="95" name="テキスト ボックス 94"/>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6" name="円/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97" name="テキスト ボックス 96"/>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経常経費充当一般財源については、繰出金・人件費・扶助費の減少により前年度に比べて</a:t>
          </a:r>
          <a:r>
            <a:rPr kumimoji="1" lang="en-US" altLang="ja-JP" sz="1200">
              <a:latin typeface="ＭＳ Ｐゴシック"/>
            </a:rPr>
            <a:t>1.0</a:t>
          </a:r>
          <a:r>
            <a:rPr kumimoji="1" lang="ja-JP" altLang="en-US" sz="1200">
              <a:latin typeface="ＭＳ Ｐゴシック"/>
            </a:rPr>
            <a:t>％減少した。一方、経常一般財源収入額については、主要法人の業績悪化による法人市民税の大幅減及び平成</a:t>
          </a:r>
          <a:r>
            <a:rPr kumimoji="1" lang="en-US" altLang="ja-JP" sz="1200">
              <a:latin typeface="ＭＳ Ｐゴシック"/>
            </a:rPr>
            <a:t>25</a:t>
          </a:r>
          <a:r>
            <a:rPr kumimoji="1" lang="ja-JP" altLang="en-US" sz="1200">
              <a:latin typeface="ＭＳ Ｐゴシック"/>
            </a:rPr>
            <a:t>年度法人市民税の大幅増による基準財政収入額の増に伴う地方交付税の減少等の要因により、前年度に比べて、</a:t>
          </a:r>
          <a:r>
            <a:rPr kumimoji="1" lang="en-US" altLang="ja-JP" sz="1200">
              <a:latin typeface="ＭＳ Ｐゴシック"/>
            </a:rPr>
            <a:t>13.5</a:t>
          </a:r>
          <a:r>
            <a:rPr kumimoji="1" lang="ja-JP" altLang="en-US" sz="1200">
              <a:latin typeface="ＭＳ Ｐゴシック"/>
            </a:rPr>
            <a:t>％減少した。このことにより、経常収支比率は、前年度に比べて</a:t>
          </a:r>
          <a:r>
            <a:rPr kumimoji="1" lang="en-US" altLang="ja-JP" sz="1200">
              <a:latin typeface="ＭＳ Ｐゴシック"/>
            </a:rPr>
            <a:t>15.5</a:t>
          </a:r>
          <a:r>
            <a:rPr kumimoji="1" lang="ja-JP" altLang="en-US" sz="1200">
              <a:latin typeface="ＭＳ Ｐゴシック"/>
            </a:rPr>
            <a:t>ポイント上昇の</a:t>
          </a:r>
          <a:r>
            <a:rPr kumimoji="1" lang="en-US" altLang="ja-JP" sz="1200">
              <a:latin typeface="ＭＳ Ｐゴシック"/>
            </a:rPr>
            <a:t>101.5</a:t>
          </a:r>
          <a:r>
            <a:rPr kumimoji="1" lang="ja-JP" altLang="en-US" sz="1200">
              <a:latin typeface="ＭＳ Ｐゴシック"/>
            </a:rPr>
            <a:t>％となり、全国平均及び山口県平均、類似団体平均を上回った。</a:t>
          </a:r>
          <a:endParaRPr kumimoji="1" lang="en-US" altLang="ja-JP" sz="1200">
            <a:latin typeface="ＭＳ Ｐゴシック"/>
          </a:endParaRPr>
        </a:p>
        <a:p>
          <a:r>
            <a:rPr kumimoji="1" lang="ja-JP" altLang="en-US" sz="1200">
              <a:latin typeface="ＭＳ Ｐゴシック"/>
            </a:rPr>
            <a:t>　引き続き、公債費削減や需用費等の抑制に努め財政硬直化の改善を図る。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14394</xdr:rowOff>
    </xdr:from>
    <xdr:to>
      <xdr:col>7</xdr:col>
      <xdr:colOff>152400</xdr:colOff>
      <xdr:row>66</xdr:row>
      <xdr:rowOff>2117</xdr:rowOff>
    </xdr:to>
    <xdr:cxnSp macro="">
      <xdr:nvCxnSpPr>
        <xdr:cNvPr id="127" name="直線コネクタ 126"/>
        <xdr:cNvCxnSpPr/>
      </xdr:nvCxnSpPr>
      <xdr:spPr>
        <a:xfrm flipV="1">
          <a:off x="4953000" y="99584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8"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9" name="直線コネクタ 128"/>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100771</xdr:rowOff>
    </xdr:from>
    <xdr:ext cx="762000" cy="259045"/>
    <xdr:sp macro="" textlink="">
      <xdr:nvSpPr>
        <xdr:cNvPr id="130"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7</xdr:col>
      <xdr:colOff>63500</xdr:colOff>
      <xdr:row>58</xdr:row>
      <xdr:rowOff>14394</xdr:rowOff>
    </xdr:from>
    <xdr:to>
      <xdr:col>7</xdr:col>
      <xdr:colOff>241300</xdr:colOff>
      <xdr:row>58</xdr:row>
      <xdr:rowOff>14394</xdr:rowOff>
    </xdr:to>
    <xdr:cxnSp macro="">
      <xdr:nvCxnSpPr>
        <xdr:cNvPr id="131" name="直線コネクタ 130"/>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127000</xdr:rowOff>
    </xdr:from>
    <xdr:to>
      <xdr:col>7</xdr:col>
      <xdr:colOff>152400</xdr:colOff>
      <xdr:row>66</xdr:row>
      <xdr:rowOff>2117</xdr:rowOff>
    </xdr:to>
    <xdr:cxnSp macro="">
      <xdr:nvCxnSpPr>
        <xdr:cNvPr id="132" name="直線コネクタ 131"/>
        <xdr:cNvCxnSpPr/>
      </xdr:nvCxnSpPr>
      <xdr:spPr>
        <a:xfrm>
          <a:off x="4114800" y="10071100"/>
          <a:ext cx="838200" cy="124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63517</xdr:rowOff>
    </xdr:from>
    <xdr:ext cx="762000" cy="259045"/>
    <xdr:sp macro="" textlink="">
      <xdr:nvSpPr>
        <xdr:cNvPr id="133" name="財政構造の弾力性平均値テキスト"/>
        <xdr:cNvSpPr txBox="1"/>
      </xdr:nvSpPr>
      <xdr:spPr>
        <a:xfrm>
          <a:off x="5041900" y="10179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34" name="フローチャート : 判断 133"/>
        <xdr:cNvSpPr/>
      </xdr:nvSpPr>
      <xdr:spPr>
        <a:xfrm>
          <a:off x="49022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127000</xdr:rowOff>
    </xdr:from>
    <xdr:to>
      <xdr:col>6</xdr:col>
      <xdr:colOff>0</xdr:colOff>
      <xdr:row>64</xdr:row>
      <xdr:rowOff>15240</xdr:rowOff>
    </xdr:to>
    <xdr:cxnSp macro="">
      <xdr:nvCxnSpPr>
        <xdr:cNvPr id="135" name="直線コネクタ 134"/>
        <xdr:cNvCxnSpPr/>
      </xdr:nvCxnSpPr>
      <xdr:spPr>
        <a:xfrm flipV="1">
          <a:off x="3225800" y="10071100"/>
          <a:ext cx="889000" cy="9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170180</xdr:rowOff>
    </xdr:from>
    <xdr:to>
      <xdr:col>6</xdr:col>
      <xdr:colOff>50800</xdr:colOff>
      <xdr:row>60</xdr:row>
      <xdr:rowOff>100330</xdr:rowOff>
    </xdr:to>
    <xdr:sp macro="" textlink="">
      <xdr:nvSpPr>
        <xdr:cNvPr id="136" name="フローチャート : 判断 135"/>
        <xdr:cNvSpPr/>
      </xdr:nvSpPr>
      <xdr:spPr>
        <a:xfrm>
          <a:off x="4064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85107</xdr:rowOff>
    </xdr:from>
    <xdr:ext cx="736600" cy="259045"/>
    <xdr:sp macro="" textlink="">
      <xdr:nvSpPr>
        <xdr:cNvPr id="137" name="テキスト ボックス 136"/>
        <xdr:cNvSpPr txBox="1"/>
      </xdr:nvSpPr>
      <xdr:spPr>
        <a:xfrm>
          <a:off x="3733800" y="103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84667</xdr:rowOff>
    </xdr:from>
    <xdr:to>
      <xdr:col>4</xdr:col>
      <xdr:colOff>482600</xdr:colOff>
      <xdr:row>64</xdr:row>
      <xdr:rowOff>15240</xdr:rowOff>
    </xdr:to>
    <xdr:cxnSp macro="">
      <xdr:nvCxnSpPr>
        <xdr:cNvPr id="138" name="直線コネクタ 137"/>
        <xdr:cNvCxnSpPr/>
      </xdr:nvCxnSpPr>
      <xdr:spPr>
        <a:xfrm>
          <a:off x="2336800" y="10714567"/>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71120</xdr:rowOff>
    </xdr:from>
    <xdr:to>
      <xdr:col>4</xdr:col>
      <xdr:colOff>533400</xdr:colOff>
      <xdr:row>61</xdr:row>
      <xdr:rowOff>1270</xdr:rowOff>
    </xdr:to>
    <xdr:sp macro="" textlink="">
      <xdr:nvSpPr>
        <xdr:cNvPr id="139" name="フローチャート : 判断 138"/>
        <xdr:cNvSpPr/>
      </xdr:nvSpPr>
      <xdr:spPr>
        <a:xfrm>
          <a:off x="3175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11447</xdr:rowOff>
    </xdr:from>
    <xdr:ext cx="762000" cy="259045"/>
    <xdr:sp macro="" textlink="">
      <xdr:nvSpPr>
        <xdr:cNvPr id="140" name="テキスト ボックス 139"/>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87206</xdr:rowOff>
    </xdr:from>
    <xdr:to>
      <xdr:col>3</xdr:col>
      <xdr:colOff>279400</xdr:colOff>
      <xdr:row>62</xdr:row>
      <xdr:rowOff>84667</xdr:rowOff>
    </xdr:to>
    <xdr:cxnSp macro="">
      <xdr:nvCxnSpPr>
        <xdr:cNvPr id="141" name="直線コネクタ 140"/>
        <xdr:cNvCxnSpPr/>
      </xdr:nvCxnSpPr>
      <xdr:spPr>
        <a:xfrm>
          <a:off x="1447800" y="1054565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146050</xdr:rowOff>
    </xdr:from>
    <xdr:to>
      <xdr:col>3</xdr:col>
      <xdr:colOff>330200</xdr:colOff>
      <xdr:row>60</xdr:row>
      <xdr:rowOff>76200</xdr:rowOff>
    </xdr:to>
    <xdr:sp macro="" textlink="">
      <xdr:nvSpPr>
        <xdr:cNvPr id="142" name="フローチャート : 判断 141"/>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86377</xdr:rowOff>
    </xdr:from>
    <xdr:ext cx="762000" cy="259045"/>
    <xdr:sp macro="" textlink="">
      <xdr:nvSpPr>
        <xdr:cNvPr id="143" name="テキスト ボックス 142"/>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138006</xdr:rowOff>
    </xdr:from>
    <xdr:to>
      <xdr:col>2</xdr:col>
      <xdr:colOff>127000</xdr:colOff>
      <xdr:row>60</xdr:row>
      <xdr:rowOff>68156</xdr:rowOff>
    </xdr:to>
    <xdr:sp macro="" textlink="">
      <xdr:nvSpPr>
        <xdr:cNvPr id="144" name="フローチャート : 判断 143"/>
        <xdr:cNvSpPr/>
      </xdr:nvSpPr>
      <xdr:spPr>
        <a:xfrm>
          <a:off x="1397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78333</xdr:rowOff>
    </xdr:from>
    <xdr:ext cx="762000" cy="259045"/>
    <xdr:sp macro="" textlink="">
      <xdr:nvSpPr>
        <xdr:cNvPr id="145" name="テキスト ボックス 144"/>
        <xdr:cNvSpPr txBox="1"/>
      </xdr:nvSpPr>
      <xdr:spPr>
        <a:xfrm>
          <a:off x="1066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122767</xdr:rowOff>
    </xdr:from>
    <xdr:to>
      <xdr:col>7</xdr:col>
      <xdr:colOff>203200</xdr:colOff>
      <xdr:row>66</xdr:row>
      <xdr:rowOff>52917</xdr:rowOff>
    </xdr:to>
    <xdr:sp macro="" textlink="">
      <xdr:nvSpPr>
        <xdr:cNvPr id="151" name="円/楕円 150"/>
        <xdr:cNvSpPr/>
      </xdr:nvSpPr>
      <xdr:spPr>
        <a:xfrm>
          <a:off x="4902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18644</xdr:rowOff>
    </xdr:from>
    <xdr:ext cx="762000" cy="259045"/>
    <xdr:sp macro="" textlink="">
      <xdr:nvSpPr>
        <xdr:cNvPr id="152" name="財政構造の弾力性該当値テキスト"/>
        <xdr:cNvSpPr txBox="1"/>
      </xdr:nvSpPr>
      <xdr:spPr>
        <a:xfrm>
          <a:off x="5041900" y="1116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76200</xdr:rowOff>
    </xdr:from>
    <xdr:to>
      <xdr:col>6</xdr:col>
      <xdr:colOff>50800</xdr:colOff>
      <xdr:row>59</xdr:row>
      <xdr:rowOff>6350</xdr:rowOff>
    </xdr:to>
    <xdr:sp macro="" textlink="">
      <xdr:nvSpPr>
        <xdr:cNvPr id="153" name="円/楕円 152"/>
        <xdr:cNvSpPr/>
      </xdr:nvSpPr>
      <xdr:spPr>
        <a:xfrm>
          <a:off x="406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16527</xdr:rowOff>
    </xdr:from>
    <xdr:ext cx="736600" cy="259045"/>
    <xdr:sp macro="" textlink="">
      <xdr:nvSpPr>
        <xdr:cNvPr id="154" name="テキスト ボックス 153"/>
        <xdr:cNvSpPr txBox="1"/>
      </xdr:nvSpPr>
      <xdr:spPr>
        <a:xfrm>
          <a:off x="3733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135890</xdr:rowOff>
    </xdr:from>
    <xdr:to>
      <xdr:col>4</xdr:col>
      <xdr:colOff>533400</xdr:colOff>
      <xdr:row>64</xdr:row>
      <xdr:rowOff>66040</xdr:rowOff>
    </xdr:to>
    <xdr:sp macro="" textlink="">
      <xdr:nvSpPr>
        <xdr:cNvPr id="155" name="円/楕円 154"/>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50817</xdr:rowOff>
    </xdr:from>
    <xdr:ext cx="762000" cy="259045"/>
    <xdr:sp macro="" textlink="">
      <xdr:nvSpPr>
        <xdr:cNvPr id="156" name="テキスト ボックス 155"/>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33867</xdr:rowOff>
    </xdr:from>
    <xdr:to>
      <xdr:col>3</xdr:col>
      <xdr:colOff>330200</xdr:colOff>
      <xdr:row>62</xdr:row>
      <xdr:rowOff>135467</xdr:rowOff>
    </xdr:to>
    <xdr:sp macro="" textlink="">
      <xdr:nvSpPr>
        <xdr:cNvPr id="157" name="円/楕円 156"/>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120244</xdr:rowOff>
    </xdr:from>
    <xdr:ext cx="762000" cy="259045"/>
    <xdr:sp macro="" textlink="">
      <xdr:nvSpPr>
        <xdr:cNvPr id="158" name="テキスト ボックス 157"/>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36406</xdr:rowOff>
    </xdr:from>
    <xdr:to>
      <xdr:col>2</xdr:col>
      <xdr:colOff>127000</xdr:colOff>
      <xdr:row>61</xdr:row>
      <xdr:rowOff>138006</xdr:rowOff>
    </xdr:to>
    <xdr:sp macro="" textlink="">
      <xdr:nvSpPr>
        <xdr:cNvPr id="159" name="円/楕円 158"/>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122783</xdr:rowOff>
    </xdr:from>
    <xdr:ext cx="762000" cy="259045"/>
    <xdr:sp macro="" textlink="">
      <xdr:nvSpPr>
        <xdr:cNvPr id="160" name="テキスト ボックス 159"/>
        <xdr:cNvSpPr txBox="1"/>
      </xdr:nvSpPr>
      <xdr:spPr>
        <a:xfrm>
          <a:off x="1066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[110,594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人件費・物件費等については、全国平均及び山口県平均をともに下回っており、類似団体平均は僅かながら上回っているが、ほぼ同水準となっている。</a:t>
          </a:r>
          <a:endParaRPr kumimoji="1" lang="en-US" altLang="ja-JP" sz="1300">
            <a:latin typeface="ＭＳ Ｐゴシック"/>
          </a:endParaRPr>
        </a:p>
        <a:p>
          <a:r>
            <a:rPr kumimoji="1" lang="ja-JP" altLang="en-US" sz="1300">
              <a:latin typeface="ＭＳ Ｐゴシック"/>
            </a:rPr>
            <a:t>　人件費は人事院勧告による給与改定、物件費は予防接種事業等の増によって、それぞれ増加となり、前年度比</a:t>
          </a:r>
          <a:r>
            <a:rPr kumimoji="1" lang="en-US" altLang="ja-JP" sz="1300">
              <a:latin typeface="ＭＳ Ｐゴシック"/>
            </a:rPr>
            <a:t>2,861</a:t>
          </a:r>
          <a:r>
            <a:rPr kumimoji="1" lang="ja-JP" altLang="en-US" sz="1300">
              <a:latin typeface="ＭＳ Ｐゴシック"/>
            </a:rPr>
            <a:t>円の増となった。</a:t>
          </a:r>
          <a:endParaRPr kumimoji="1" lang="en-US" altLang="ja-JP" sz="1300">
            <a:latin typeface="ＭＳ Ｐゴシック"/>
          </a:endParaRPr>
        </a:p>
        <a:p>
          <a:r>
            <a:rPr kumimoji="1" lang="ja-JP" altLang="en-US" sz="1300">
              <a:latin typeface="ＭＳ Ｐゴシック"/>
            </a:rPr>
            <a:t>　引き続き、人件費の適正化や内部事務経費の削減に努める。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19710</xdr:rowOff>
    </xdr:from>
    <xdr:to>
      <xdr:col>7</xdr:col>
      <xdr:colOff>152400</xdr:colOff>
      <xdr:row>88</xdr:row>
      <xdr:rowOff>58455</xdr:rowOff>
    </xdr:to>
    <xdr:cxnSp macro="">
      <xdr:nvCxnSpPr>
        <xdr:cNvPr id="190" name="直線コネクタ 189"/>
        <xdr:cNvCxnSpPr/>
      </xdr:nvCxnSpPr>
      <xdr:spPr>
        <a:xfrm flipV="1">
          <a:off x="4953000" y="13907160"/>
          <a:ext cx="0" cy="1238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30532</xdr:rowOff>
    </xdr:from>
    <xdr:ext cx="762000" cy="259045"/>
    <xdr:sp macro="" textlink="">
      <xdr:nvSpPr>
        <xdr:cNvPr id="191" name="人件費・物件費等の状況最小値テキスト"/>
        <xdr:cNvSpPr txBox="1"/>
      </xdr:nvSpPr>
      <xdr:spPr>
        <a:xfrm>
          <a:off x="5041900" y="151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146,907</a:t>
          </a:r>
          <a:endParaRPr kumimoji="1" lang="ja-JP" altLang="en-US" sz="1000" b="1">
            <a:latin typeface="ＭＳ Ｐゴシック"/>
          </a:endParaRPr>
        </a:p>
      </xdr:txBody>
    </xdr:sp>
    <xdr:clientData/>
  </xdr:oneCellAnchor>
  <xdr:twoCellAnchor>
    <xdr:from>
      <xdr:col>7</xdr:col>
      <xdr:colOff>63500</xdr:colOff>
      <xdr:row>88</xdr:row>
      <xdr:rowOff>58455</xdr:rowOff>
    </xdr:from>
    <xdr:to>
      <xdr:col>7</xdr:col>
      <xdr:colOff>241300</xdr:colOff>
      <xdr:row>88</xdr:row>
      <xdr:rowOff>58455</xdr:rowOff>
    </xdr:to>
    <xdr:cxnSp macro="">
      <xdr:nvCxnSpPr>
        <xdr:cNvPr id="192" name="直線コネクタ 191"/>
        <xdr:cNvCxnSpPr/>
      </xdr:nvCxnSpPr>
      <xdr:spPr>
        <a:xfrm>
          <a:off x="4864100" y="1514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106087</xdr:rowOff>
    </xdr:from>
    <xdr:ext cx="762000" cy="259045"/>
    <xdr:sp macro="" textlink="">
      <xdr:nvSpPr>
        <xdr:cNvPr id="193" name="人件費・物件費等の状況最大値テキスト"/>
        <xdr:cNvSpPr txBox="1"/>
      </xdr:nvSpPr>
      <xdr:spPr>
        <a:xfrm>
          <a:off x="5041900" y="13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85,296</a:t>
          </a:r>
          <a:endParaRPr kumimoji="1" lang="ja-JP" altLang="en-US" sz="1000" b="1">
            <a:latin typeface="ＭＳ Ｐゴシック"/>
          </a:endParaRPr>
        </a:p>
      </xdr:txBody>
    </xdr:sp>
    <xdr:clientData/>
  </xdr:oneCellAnchor>
  <xdr:twoCellAnchor>
    <xdr:from>
      <xdr:col>7</xdr:col>
      <xdr:colOff>63500</xdr:colOff>
      <xdr:row>81</xdr:row>
      <xdr:rowOff>19710</xdr:rowOff>
    </xdr:from>
    <xdr:to>
      <xdr:col>7</xdr:col>
      <xdr:colOff>241300</xdr:colOff>
      <xdr:row>81</xdr:row>
      <xdr:rowOff>19710</xdr:rowOff>
    </xdr:to>
    <xdr:cxnSp macro="">
      <xdr:nvCxnSpPr>
        <xdr:cNvPr id="194" name="直線コネクタ 193"/>
        <xdr:cNvCxnSpPr/>
      </xdr:nvCxnSpPr>
      <xdr:spPr>
        <a:xfrm>
          <a:off x="4864100" y="1390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127981</xdr:rowOff>
    </xdr:from>
    <xdr:to>
      <xdr:col>7</xdr:col>
      <xdr:colOff>152400</xdr:colOff>
      <xdr:row>84</xdr:row>
      <xdr:rowOff>14061</xdr:rowOff>
    </xdr:to>
    <xdr:cxnSp macro="">
      <xdr:nvCxnSpPr>
        <xdr:cNvPr id="195" name="直線コネクタ 194"/>
        <xdr:cNvCxnSpPr/>
      </xdr:nvCxnSpPr>
      <xdr:spPr>
        <a:xfrm>
          <a:off x="4114800" y="14358331"/>
          <a:ext cx="838200" cy="5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147618</xdr:rowOff>
    </xdr:from>
    <xdr:ext cx="762000" cy="259045"/>
    <xdr:sp macro="" textlink="">
      <xdr:nvSpPr>
        <xdr:cNvPr id="196" name="人件費・物件費等の状況平均値テキスト"/>
        <xdr:cNvSpPr txBox="1"/>
      </xdr:nvSpPr>
      <xdr:spPr>
        <a:xfrm>
          <a:off x="5041900" y="14206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131091</xdr:rowOff>
    </xdr:from>
    <xdr:to>
      <xdr:col>7</xdr:col>
      <xdr:colOff>203200</xdr:colOff>
      <xdr:row>84</xdr:row>
      <xdr:rowOff>61241</xdr:rowOff>
    </xdr:to>
    <xdr:sp macro="" textlink="">
      <xdr:nvSpPr>
        <xdr:cNvPr id="197" name="フローチャート : 判断 196"/>
        <xdr:cNvSpPr/>
      </xdr:nvSpPr>
      <xdr:spPr>
        <a:xfrm>
          <a:off x="4902200" y="143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127981</xdr:rowOff>
    </xdr:from>
    <xdr:to>
      <xdr:col>6</xdr:col>
      <xdr:colOff>0</xdr:colOff>
      <xdr:row>84</xdr:row>
      <xdr:rowOff>21541</xdr:rowOff>
    </xdr:to>
    <xdr:cxnSp macro="">
      <xdr:nvCxnSpPr>
        <xdr:cNvPr id="198" name="直線コネクタ 197"/>
        <xdr:cNvCxnSpPr/>
      </xdr:nvCxnSpPr>
      <xdr:spPr>
        <a:xfrm flipV="1">
          <a:off x="3225800" y="14358331"/>
          <a:ext cx="889000" cy="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64754</xdr:rowOff>
    </xdr:from>
    <xdr:to>
      <xdr:col>6</xdr:col>
      <xdr:colOff>50800</xdr:colOff>
      <xdr:row>83</xdr:row>
      <xdr:rowOff>166354</xdr:rowOff>
    </xdr:to>
    <xdr:sp macro="" textlink="">
      <xdr:nvSpPr>
        <xdr:cNvPr id="199" name="フローチャート : 判断 198"/>
        <xdr:cNvSpPr/>
      </xdr:nvSpPr>
      <xdr:spPr>
        <a:xfrm>
          <a:off x="40640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5081</xdr:rowOff>
    </xdr:from>
    <xdr:ext cx="736600" cy="259045"/>
    <xdr:sp macro="" textlink="">
      <xdr:nvSpPr>
        <xdr:cNvPr id="200" name="テキスト ボックス 199"/>
        <xdr:cNvSpPr txBox="1"/>
      </xdr:nvSpPr>
      <xdr:spPr>
        <a:xfrm>
          <a:off x="3733800" y="140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21541</xdr:rowOff>
    </xdr:from>
    <xdr:to>
      <xdr:col>4</xdr:col>
      <xdr:colOff>482600</xdr:colOff>
      <xdr:row>84</xdr:row>
      <xdr:rowOff>24276</xdr:rowOff>
    </xdr:to>
    <xdr:cxnSp macro="">
      <xdr:nvCxnSpPr>
        <xdr:cNvPr id="201" name="直線コネクタ 200"/>
        <xdr:cNvCxnSpPr/>
      </xdr:nvCxnSpPr>
      <xdr:spPr>
        <a:xfrm flipV="1">
          <a:off x="2336800" y="14423341"/>
          <a:ext cx="889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91337</xdr:rowOff>
    </xdr:from>
    <xdr:to>
      <xdr:col>4</xdr:col>
      <xdr:colOff>533400</xdr:colOff>
      <xdr:row>84</xdr:row>
      <xdr:rowOff>21487</xdr:rowOff>
    </xdr:to>
    <xdr:sp macro="" textlink="">
      <xdr:nvSpPr>
        <xdr:cNvPr id="202" name="フローチャート : 判断 201"/>
        <xdr:cNvSpPr/>
      </xdr:nvSpPr>
      <xdr:spPr>
        <a:xfrm>
          <a:off x="3175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31664</xdr:rowOff>
    </xdr:from>
    <xdr:ext cx="762000" cy="259045"/>
    <xdr:sp macro="" textlink="">
      <xdr:nvSpPr>
        <xdr:cNvPr id="203" name="テキスト ボックス 202"/>
        <xdr:cNvSpPr txBox="1"/>
      </xdr:nvSpPr>
      <xdr:spPr>
        <a:xfrm>
          <a:off x="2844800" y="1409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132285</xdr:rowOff>
    </xdr:from>
    <xdr:to>
      <xdr:col>3</xdr:col>
      <xdr:colOff>279400</xdr:colOff>
      <xdr:row>84</xdr:row>
      <xdr:rowOff>24276</xdr:rowOff>
    </xdr:to>
    <xdr:cxnSp macro="">
      <xdr:nvCxnSpPr>
        <xdr:cNvPr id="204" name="直線コネクタ 203"/>
        <xdr:cNvCxnSpPr/>
      </xdr:nvCxnSpPr>
      <xdr:spPr>
        <a:xfrm>
          <a:off x="1447800" y="14362635"/>
          <a:ext cx="889000" cy="6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24651</xdr:rowOff>
    </xdr:from>
    <xdr:to>
      <xdr:col>3</xdr:col>
      <xdr:colOff>330200</xdr:colOff>
      <xdr:row>84</xdr:row>
      <xdr:rowOff>126251</xdr:rowOff>
    </xdr:to>
    <xdr:sp macro="" textlink="">
      <xdr:nvSpPr>
        <xdr:cNvPr id="205" name="フローチャート : 判断 204"/>
        <xdr:cNvSpPr/>
      </xdr:nvSpPr>
      <xdr:spPr>
        <a:xfrm>
          <a:off x="2286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111028</xdr:rowOff>
    </xdr:from>
    <xdr:ext cx="762000" cy="259045"/>
    <xdr:sp macro="" textlink="">
      <xdr:nvSpPr>
        <xdr:cNvPr id="206" name="テキスト ボックス 205"/>
        <xdr:cNvSpPr txBox="1"/>
      </xdr:nvSpPr>
      <xdr:spPr>
        <a:xfrm>
          <a:off x="1955800" y="145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36743</xdr:rowOff>
    </xdr:from>
    <xdr:to>
      <xdr:col>2</xdr:col>
      <xdr:colOff>127000</xdr:colOff>
      <xdr:row>83</xdr:row>
      <xdr:rowOff>138343</xdr:rowOff>
    </xdr:to>
    <xdr:sp macro="" textlink="">
      <xdr:nvSpPr>
        <xdr:cNvPr id="207" name="フローチャート : 判断 206"/>
        <xdr:cNvSpPr/>
      </xdr:nvSpPr>
      <xdr:spPr>
        <a:xfrm>
          <a:off x="1397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148520</xdr:rowOff>
    </xdr:from>
    <xdr:ext cx="762000" cy="259045"/>
    <xdr:sp macro="" textlink="">
      <xdr:nvSpPr>
        <xdr:cNvPr id="208" name="テキスト ボックス 207"/>
        <xdr:cNvSpPr txBox="1"/>
      </xdr:nvSpPr>
      <xdr:spPr>
        <a:xfrm>
          <a:off x="1066800" y="14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134711</xdr:rowOff>
    </xdr:from>
    <xdr:to>
      <xdr:col>7</xdr:col>
      <xdr:colOff>203200</xdr:colOff>
      <xdr:row>84</xdr:row>
      <xdr:rowOff>64861</xdr:rowOff>
    </xdr:to>
    <xdr:sp macro="" textlink="">
      <xdr:nvSpPr>
        <xdr:cNvPr id="214" name="円/楕円 213"/>
        <xdr:cNvSpPr/>
      </xdr:nvSpPr>
      <xdr:spPr>
        <a:xfrm>
          <a:off x="4902200" y="1436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106788</xdr:rowOff>
    </xdr:from>
    <xdr:ext cx="762000" cy="259045"/>
    <xdr:sp macro="" textlink="">
      <xdr:nvSpPr>
        <xdr:cNvPr id="215" name="人件費・物件費等の状況該当値テキスト"/>
        <xdr:cNvSpPr txBox="1"/>
      </xdr:nvSpPr>
      <xdr:spPr>
        <a:xfrm>
          <a:off x="5041900" y="143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110,594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77181</xdr:rowOff>
    </xdr:from>
    <xdr:to>
      <xdr:col>6</xdr:col>
      <xdr:colOff>50800</xdr:colOff>
      <xdr:row>84</xdr:row>
      <xdr:rowOff>7331</xdr:rowOff>
    </xdr:to>
    <xdr:sp macro="" textlink="">
      <xdr:nvSpPr>
        <xdr:cNvPr id="216" name="円/楕円 215"/>
        <xdr:cNvSpPr/>
      </xdr:nvSpPr>
      <xdr:spPr>
        <a:xfrm>
          <a:off x="4064000" y="143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163558</xdr:rowOff>
    </xdr:from>
    <xdr:ext cx="736600" cy="259045"/>
    <xdr:sp macro="" textlink="">
      <xdr:nvSpPr>
        <xdr:cNvPr id="217" name="テキスト ボックス 216"/>
        <xdr:cNvSpPr txBox="1"/>
      </xdr:nvSpPr>
      <xdr:spPr>
        <a:xfrm>
          <a:off x="3733800" y="1439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107,733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142191</xdr:rowOff>
    </xdr:from>
    <xdr:to>
      <xdr:col>4</xdr:col>
      <xdr:colOff>533400</xdr:colOff>
      <xdr:row>84</xdr:row>
      <xdr:rowOff>72341</xdr:rowOff>
    </xdr:to>
    <xdr:sp macro="" textlink="">
      <xdr:nvSpPr>
        <xdr:cNvPr id="218" name="円/楕円 217"/>
        <xdr:cNvSpPr/>
      </xdr:nvSpPr>
      <xdr:spPr>
        <a:xfrm>
          <a:off x="3175000" y="1437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57118</xdr:rowOff>
    </xdr:from>
    <xdr:ext cx="762000" cy="259045"/>
    <xdr:sp macro="" textlink="">
      <xdr:nvSpPr>
        <xdr:cNvPr id="219" name="テキスト ボックス 218"/>
        <xdr:cNvSpPr txBox="1"/>
      </xdr:nvSpPr>
      <xdr:spPr>
        <a:xfrm>
          <a:off x="2844800" y="1445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110,966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144926</xdr:rowOff>
    </xdr:from>
    <xdr:to>
      <xdr:col>3</xdr:col>
      <xdr:colOff>330200</xdr:colOff>
      <xdr:row>84</xdr:row>
      <xdr:rowOff>75076</xdr:rowOff>
    </xdr:to>
    <xdr:sp macro="" textlink="">
      <xdr:nvSpPr>
        <xdr:cNvPr id="220" name="円/楕円 219"/>
        <xdr:cNvSpPr/>
      </xdr:nvSpPr>
      <xdr:spPr>
        <a:xfrm>
          <a:off x="2286000" y="1437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85253</xdr:rowOff>
    </xdr:from>
    <xdr:ext cx="762000" cy="259045"/>
    <xdr:sp macro="" textlink="">
      <xdr:nvSpPr>
        <xdr:cNvPr id="221" name="テキスト ボックス 220"/>
        <xdr:cNvSpPr txBox="1"/>
      </xdr:nvSpPr>
      <xdr:spPr>
        <a:xfrm>
          <a:off x="1955800" y="1414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111,102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81485</xdr:rowOff>
    </xdr:from>
    <xdr:to>
      <xdr:col>2</xdr:col>
      <xdr:colOff>127000</xdr:colOff>
      <xdr:row>84</xdr:row>
      <xdr:rowOff>11635</xdr:rowOff>
    </xdr:to>
    <xdr:sp macro="" textlink="">
      <xdr:nvSpPr>
        <xdr:cNvPr id="222" name="円/楕円 221"/>
        <xdr:cNvSpPr/>
      </xdr:nvSpPr>
      <xdr:spPr>
        <a:xfrm>
          <a:off x="1397000" y="143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167862</xdr:rowOff>
    </xdr:from>
    <xdr:ext cx="762000" cy="259045"/>
    <xdr:sp macro="" textlink="">
      <xdr:nvSpPr>
        <xdr:cNvPr id="223" name="テキスト ボックス 222"/>
        <xdr:cNvSpPr txBox="1"/>
      </xdr:nvSpPr>
      <xdr:spPr>
        <a:xfrm>
          <a:off x="1066800" y="143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年度に職員給の</a:t>
          </a:r>
          <a:r>
            <a:rPr kumimoji="1" lang="en-US" altLang="ja-JP" sz="1300">
              <a:latin typeface="ＭＳ Ｐゴシック"/>
            </a:rPr>
            <a:t>2.5</a:t>
          </a:r>
          <a:r>
            <a:rPr kumimoji="1" lang="ja-JP" altLang="en-US" sz="1300">
              <a:latin typeface="ＭＳ Ｐゴシック"/>
            </a:rPr>
            <a:t>％カット、平成</a:t>
          </a:r>
          <a:r>
            <a:rPr kumimoji="1" lang="en-US" altLang="ja-JP" sz="1300">
              <a:latin typeface="ＭＳ Ｐゴシック"/>
            </a:rPr>
            <a:t>23</a:t>
          </a:r>
          <a:r>
            <a:rPr kumimoji="1" lang="ja-JP" altLang="en-US" sz="1300">
              <a:latin typeface="ＭＳ Ｐゴシック"/>
            </a:rPr>
            <a:t>年度及び平成</a:t>
          </a:r>
          <a:r>
            <a:rPr kumimoji="1" lang="en-US" altLang="ja-JP" sz="1300">
              <a:latin typeface="ＭＳ Ｐゴシック"/>
            </a:rPr>
            <a:t>24</a:t>
          </a:r>
          <a:r>
            <a:rPr kumimoji="1" lang="ja-JP" altLang="en-US" sz="1300">
              <a:latin typeface="ＭＳ Ｐゴシック"/>
            </a:rPr>
            <a:t>年度は</a:t>
          </a:r>
          <a:r>
            <a:rPr kumimoji="1" lang="en-US" altLang="ja-JP" sz="1300">
              <a:latin typeface="ＭＳ Ｐゴシック"/>
            </a:rPr>
            <a:t>1.5</a:t>
          </a:r>
          <a:r>
            <a:rPr kumimoji="1" lang="ja-JP" altLang="en-US" sz="1300">
              <a:latin typeface="ＭＳ Ｐゴシック"/>
            </a:rPr>
            <a:t>％カット、平成</a:t>
          </a:r>
          <a:r>
            <a:rPr kumimoji="1" lang="en-US" altLang="ja-JP" sz="1300">
              <a:latin typeface="ＭＳ Ｐゴシック"/>
            </a:rPr>
            <a:t>25</a:t>
          </a:r>
          <a:r>
            <a:rPr kumimoji="1" lang="ja-JP" altLang="en-US" sz="1300">
              <a:latin typeface="ＭＳ Ｐゴシック"/>
            </a:rPr>
            <a:t>年度管理職職員の職員給の</a:t>
          </a:r>
          <a:r>
            <a:rPr kumimoji="1" lang="en-US" altLang="ja-JP" sz="1300">
              <a:latin typeface="ＭＳ Ｐゴシック"/>
            </a:rPr>
            <a:t>1.5</a:t>
          </a:r>
          <a:r>
            <a:rPr kumimoji="1" lang="ja-JP" altLang="en-US" sz="1300">
              <a:latin typeface="ＭＳ Ｐゴシック"/>
            </a:rPr>
            <a:t>％カットを実施したものの、類似団体平均を上回っている状況である。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年度は給与の総合的見直し等の実施により、</a:t>
          </a:r>
          <a:r>
            <a:rPr kumimoji="1" lang="en-US" altLang="ja-JP" sz="1300">
              <a:latin typeface="ＭＳ Ｐゴシック"/>
            </a:rPr>
            <a:t>0.1</a:t>
          </a:r>
          <a:r>
            <a:rPr kumimoji="1" lang="ja-JP" altLang="en-US" sz="1300">
              <a:latin typeface="ＭＳ Ｐゴシック"/>
            </a:rPr>
            <a:t>ポイント低下した。</a:t>
          </a:r>
          <a:endParaRPr kumimoji="1" lang="en-US" altLang="ja-JP" sz="1300">
            <a:latin typeface="ＭＳ Ｐゴシック"/>
          </a:endParaRPr>
        </a:p>
        <a:p>
          <a:r>
            <a:rPr kumimoji="1" lang="ja-JP" altLang="en-US" sz="1300">
              <a:latin typeface="ＭＳ Ｐゴシック"/>
            </a:rPr>
            <a:t>　今後も国や県、県内市町等の動向に注視しながら、給与制度の運用や、給与水準の適正化に努める。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85</xdr:row>
      <xdr:rowOff>4939</xdr:rowOff>
    </xdr:to>
    <xdr:cxnSp macro="">
      <xdr:nvCxnSpPr>
        <xdr:cNvPr id="252" name="直線コネクタ 251"/>
        <xdr:cNvCxnSpPr/>
      </xdr:nvCxnSpPr>
      <xdr:spPr>
        <a:xfrm flipV="1">
          <a:off x="17018000" y="13680016"/>
          <a:ext cx="0" cy="8981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148466</xdr:rowOff>
    </xdr:from>
    <xdr:ext cx="762000" cy="259045"/>
    <xdr:sp macro="" textlink="">
      <xdr:nvSpPr>
        <xdr:cNvPr id="253" name="給与水準   （国との比較）最小値テキスト"/>
        <xdr:cNvSpPr txBox="1"/>
      </xdr:nvSpPr>
      <xdr:spPr>
        <a:xfrm>
          <a:off x="17106900" y="145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85</xdr:row>
      <xdr:rowOff>4939</xdr:rowOff>
    </xdr:from>
    <xdr:to>
      <xdr:col>24</xdr:col>
      <xdr:colOff>647700</xdr:colOff>
      <xdr:row>85</xdr:row>
      <xdr:rowOff>4939</xdr:rowOff>
    </xdr:to>
    <xdr:cxnSp macro="">
      <xdr:nvCxnSpPr>
        <xdr:cNvPr id="254" name="直線コネクタ 253"/>
        <xdr:cNvCxnSpPr/>
      </xdr:nvCxnSpPr>
      <xdr:spPr>
        <a:xfrm>
          <a:off x="16929100" y="1457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69145</xdr:rowOff>
    </xdr:from>
    <xdr:to>
      <xdr:col>24</xdr:col>
      <xdr:colOff>558800</xdr:colOff>
      <xdr:row>84</xdr:row>
      <xdr:rowOff>82550</xdr:rowOff>
    </xdr:to>
    <xdr:cxnSp macro="">
      <xdr:nvCxnSpPr>
        <xdr:cNvPr id="257" name="直線コネクタ 256"/>
        <xdr:cNvCxnSpPr/>
      </xdr:nvCxnSpPr>
      <xdr:spPr>
        <a:xfrm flipV="1">
          <a:off x="16179800" y="144709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15822</xdr:rowOff>
    </xdr:from>
    <xdr:ext cx="762000" cy="259045"/>
    <xdr:sp macro="" textlink="">
      <xdr:nvSpPr>
        <xdr:cNvPr id="258" name="給与水準   （国との比較）平均値テキスト"/>
        <xdr:cNvSpPr txBox="1"/>
      </xdr:nvSpPr>
      <xdr:spPr>
        <a:xfrm>
          <a:off x="17106900" y="13903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59" name="フローチャート : 判断 258"/>
        <xdr:cNvSpPr/>
      </xdr:nvSpPr>
      <xdr:spPr>
        <a:xfrm>
          <a:off x="169672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89</xdr:row>
      <xdr:rowOff>69850</xdr:rowOff>
    </xdr:to>
    <xdr:cxnSp macro="">
      <xdr:nvCxnSpPr>
        <xdr:cNvPr id="260" name="直線コネクタ 259"/>
        <xdr:cNvCxnSpPr/>
      </xdr:nvCxnSpPr>
      <xdr:spPr>
        <a:xfrm flipV="1">
          <a:off x="15290800" y="14484350"/>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170745</xdr:rowOff>
    </xdr:from>
    <xdr:to>
      <xdr:col>23</xdr:col>
      <xdr:colOff>457200</xdr:colOff>
      <xdr:row>82</xdr:row>
      <xdr:rowOff>100895</xdr:rowOff>
    </xdr:to>
    <xdr:sp macro="" textlink="">
      <xdr:nvSpPr>
        <xdr:cNvPr id="261" name="フローチャート : 判断 260"/>
        <xdr:cNvSpPr/>
      </xdr:nvSpPr>
      <xdr:spPr>
        <a:xfrm>
          <a:off x="16129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111072</xdr:rowOff>
    </xdr:from>
    <xdr:ext cx="736600" cy="259045"/>
    <xdr:sp macro="" textlink="">
      <xdr:nvSpPr>
        <xdr:cNvPr id="262" name="テキスト ボックス 261"/>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69850</xdr:rowOff>
    </xdr:from>
    <xdr:to>
      <xdr:col>22</xdr:col>
      <xdr:colOff>203200</xdr:colOff>
      <xdr:row>90</xdr:row>
      <xdr:rowOff>32455</xdr:rowOff>
    </xdr:to>
    <xdr:cxnSp macro="">
      <xdr:nvCxnSpPr>
        <xdr:cNvPr id="263" name="直線コネクタ 262"/>
        <xdr:cNvCxnSpPr/>
      </xdr:nvCxnSpPr>
      <xdr:spPr>
        <a:xfrm flipV="1">
          <a:off x="14401800" y="153289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4" name="フローチャート : 判断 263"/>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101193</xdr:rowOff>
    </xdr:from>
    <xdr:ext cx="762000" cy="259045"/>
    <xdr:sp macro="" textlink="">
      <xdr:nvSpPr>
        <xdr:cNvPr id="265" name="テキスト ボックス 264"/>
        <xdr:cNvSpPr txBox="1"/>
      </xdr:nvSpPr>
      <xdr:spPr>
        <a:xfrm>
          <a:off x="14909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79728</xdr:rowOff>
    </xdr:from>
    <xdr:to>
      <xdr:col>21</xdr:col>
      <xdr:colOff>0</xdr:colOff>
      <xdr:row>90</xdr:row>
      <xdr:rowOff>32455</xdr:rowOff>
    </xdr:to>
    <xdr:cxnSp macro="">
      <xdr:nvCxnSpPr>
        <xdr:cNvPr id="266" name="直線コネクタ 265"/>
        <xdr:cNvCxnSpPr/>
      </xdr:nvCxnSpPr>
      <xdr:spPr>
        <a:xfrm>
          <a:off x="13512800" y="14310078"/>
          <a:ext cx="889000" cy="115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134055</xdr:rowOff>
    </xdr:from>
    <xdr:to>
      <xdr:col>21</xdr:col>
      <xdr:colOff>50800</xdr:colOff>
      <xdr:row>88</xdr:row>
      <xdr:rowOff>64205</xdr:rowOff>
    </xdr:to>
    <xdr:sp macro="" textlink="">
      <xdr:nvSpPr>
        <xdr:cNvPr id="267" name="フローチャート :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130528</xdr:rowOff>
    </xdr:from>
    <xdr:to>
      <xdr:col>19</xdr:col>
      <xdr:colOff>533400</xdr:colOff>
      <xdr:row>82</xdr:row>
      <xdr:rowOff>60678</xdr:rowOff>
    </xdr:to>
    <xdr:sp macro="" textlink="">
      <xdr:nvSpPr>
        <xdr:cNvPr id="269" name="フローチャート : 判断 268"/>
        <xdr:cNvSpPr/>
      </xdr:nvSpPr>
      <xdr:spPr>
        <a:xfrm>
          <a:off x="134620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70855</xdr:rowOff>
    </xdr:from>
    <xdr:ext cx="762000" cy="259045"/>
    <xdr:sp macro="" textlink="">
      <xdr:nvSpPr>
        <xdr:cNvPr id="270" name="テキスト ボックス 269"/>
        <xdr:cNvSpPr txBox="1"/>
      </xdr:nvSpPr>
      <xdr:spPr>
        <a:xfrm>
          <a:off x="13131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18345</xdr:rowOff>
    </xdr:from>
    <xdr:to>
      <xdr:col>24</xdr:col>
      <xdr:colOff>609600</xdr:colOff>
      <xdr:row>84</xdr:row>
      <xdr:rowOff>119945</xdr:rowOff>
    </xdr:to>
    <xdr:sp macro="" textlink="">
      <xdr:nvSpPr>
        <xdr:cNvPr id="276" name="円/楕円 275"/>
        <xdr:cNvSpPr/>
      </xdr:nvSpPr>
      <xdr:spPr>
        <a:xfrm>
          <a:off x="169672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85672</xdr:rowOff>
    </xdr:from>
    <xdr:ext cx="762000" cy="259045"/>
    <xdr:sp macro="" textlink="">
      <xdr:nvSpPr>
        <xdr:cNvPr id="277" name="給与水準   （国との比較）該当値テキスト"/>
        <xdr:cNvSpPr txBox="1"/>
      </xdr:nvSpPr>
      <xdr:spPr>
        <a:xfrm>
          <a:off x="17106900" y="1431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8" name="円/楕円 277"/>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118127</xdr:rowOff>
    </xdr:from>
    <xdr:ext cx="736600" cy="259045"/>
    <xdr:sp macro="" textlink="">
      <xdr:nvSpPr>
        <xdr:cNvPr id="279" name="テキスト ボックス 278"/>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80" name="円/楕円 279"/>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81" name="テキスト ボックス 280"/>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153105</xdr:rowOff>
    </xdr:from>
    <xdr:to>
      <xdr:col>21</xdr:col>
      <xdr:colOff>50800</xdr:colOff>
      <xdr:row>90</xdr:row>
      <xdr:rowOff>83255</xdr:rowOff>
    </xdr:to>
    <xdr:sp macro="" textlink="">
      <xdr:nvSpPr>
        <xdr:cNvPr id="282" name="円/楕円 281"/>
        <xdr:cNvSpPr/>
      </xdr:nvSpPr>
      <xdr:spPr>
        <a:xfrm>
          <a:off x="14351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83" name="テキスト ボックス 282"/>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28928</xdr:rowOff>
    </xdr:from>
    <xdr:to>
      <xdr:col>19</xdr:col>
      <xdr:colOff>533400</xdr:colOff>
      <xdr:row>83</xdr:row>
      <xdr:rowOff>130528</xdr:rowOff>
    </xdr:to>
    <xdr:sp macro="" textlink="">
      <xdr:nvSpPr>
        <xdr:cNvPr id="284" name="円/楕円 283"/>
        <xdr:cNvSpPr/>
      </xdr:nvSpPr>
      <xdr:spPr>
        <a:xfrm>
          <a:off x="13462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115305</xdr:rowOff>
    </xdr:from>
    <xdr:ext cx="762000" cy="259045"/>
    <xdr:sp macro="" textlink="">
      <xdr:nvSpPr>
        <xdr:cNvPr id="285" name="テキスト ボックス 284"/>
        <xdr:cNvSpPr txBox="1"/>
      </xdr:nvSpPr>
      <xdr:spPr>
        <a:xfrm>
          <a:off x="131318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光市の一般職員の全体数は</a:t>
          </a:r>
          <a:r>
            <a:rPr kumimoji="1" lang="en-US" altLang="ja-JP" sz="1300">
              <a:latin typeface="ＭＳ Ｐゴシック"/>
            </a:rPr>
            <a:t>1</a:t>
          </a:r>
          <a:r>
            <a:rPr kumimoji="1" lang="ja-JP" altLang="en-US" sz="1300">
              <a:latin typeface="ＭＳ Ｐゴシック"/>
            </a:rPr>
            <a:t>人減となったものの、普通会計に属する職員数の増加と人口減少により、前年度と比べて</a:t>
          </a:r>
          <a:r>
            <a:rPr kumimoji="1" lang="en-US" altLang="ja-JP" sz="1300">
              <a:latin typeface="ＭＳ Ｐゴシック"/>
            </a:rPr>
            <a:t>0.15</a:t>
          </a:r>
          <a:r>
            <a:rPr kumimoji="1" lang="ja-JP" altLang="en-US" sz="1300">
              <a:latin typeface="ＭＳ Ｐゴシック"/>
            </a:rPr>
            <a:t>人の増加となった。</a:t>
          </a:r>
          <a:endParaRPr kumimoji="1" lang="en-US" altLang="ja-JP" sz="1300">
            <a:latin typeface="ＭＳ Ｐゴシック"/>
          </a:endParaRPr>
        </a:p>
        <a:p>
          <a:r>
            <a:rPr kumimoji="1" lang="ja-JP" altLang="en-US" sz="1300">
              <a:latin typeface="ＭＳ Ｐゴシック"/>
            </a:rPr>
            <a:t>　類似団体平均と比較すると、</a:t>
          </a:r>
          <a:r>
            <a:rPr kumimoji="1" lang="en-US" altLang="ja-JP" sz="1300">
              <a:latin typeface="ＭＳ Ｐゴシック"/>
            </a:rPr>
            <a:t>0.29</a:t>
          </a:r>
          <a:r>
            <a:rPr kumimoji="1" lang="ja-JP" altLang="en-US" sz="1300">
              <a:latin typeface="ＭＳ Ｐゴシック"/>
            </a:rPr>
            <a:t>人下回っており、今後も引き続き、効率的な職員配置により、職員数の適正管理に努める。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108903</xdr:rowOff>
    </xdr:from>
    <xdr:to>
      <xdr:col>24</xdr:col>
      <xdr:colOff>558800</xdr:colOff>
      <xdr:row>67</xdr:row>
      <xdr:rowOff>16669</xdr:rowOff>
    </xdr:to>
    <xdr:cxnSp macro="">
      <xdr:nvCxnSpPr>
        <xdr:cNvPr id="319" name="直線コネクタ 318"/>
        <xdr:cNvCxnSpPr/>
      </xdr:nvCxnSpPr>
      <xdr:spPr>
        <a:xfrm flipV="1">
          <a:off x="17018000" y="10053003"/>
          <a:ext cx="0" cy="1450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160196</xdr:rowOff>
    </xdr:from>
    <xdr:ext cx="762000" cy="259045"/>
    <xdr:sp macro="" textlink="">
      <xdr:nvSpPr>
        <xdr:cNvPr id="320" name="定員管理の状況最小値テキスト"/>
        <xdr:cNvSpPr txBox="1"/>
      </xdr:nvSpPr>
      <xdr:spPr>
        <a:xfrm>
          <a:off x="17106900" y="1147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24</xdr:col>
      <xdr:colOff>469900</xdr:colOff>
      <xdr:row>67</xdr:row>
      <xdr:rowOff>16669</xdr:rowOff>
    </xdr:from>
    <xdr:to>
      <xdr:col>24</xdr:col>
      <xdr:colOff>647700</xdr:colOff>
      <xdr:row>67</xdr:row>
      <xdr:rowOff>16669</xdr:rowOff>
    </xdr:to>
    <xdr:cxnSp macro="">
      <xdr:nvCxnSpPr>
        <xdr:cNvPr id="321" name="直線コネクタ 320"/>
        <xdr:cNvCxnSpPr/>
      </xdr:nvCxnSpPr>
      <xdr:spPr>
        <a:xfrm>
          <a:off x="16929100" y="115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23830</xdr:rowOff>
    </xdr:from>
    <xdr:ext cx="762000" cy="259045"/>
    <xdr:sp macro="" textlink="">
      <xdr:nvSpPr>
        <xdr:cNvPr id="322" name="定員管理の状況最大値テキスト"/>
        <xdr:cNvSpPr txBox="1"/>
      </xdr:nvSpPr>
      <xdr:spPr>
        <a:xfrm>
          <a:off x="17106900" y="97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24</xdr:col>
      <xdr:colOff>469900</xdr:colOff>
      <xdr:row>58</xdr:row>
      <xdr:rowOff>108903</xdr:rowOff>
    </xdr:from>
    <xdr:to>
      <xdr:col>24</xdr:col>
      <xdr:colOff>647700</xdr:colOff>
      <xdr:row>58</xdr:row>
      <xdr:rowOff>108903</xdr:rowOff>
    </xdr:to>
    <xdr:cxnSp macro="">
      <xdr:nvCxnSpPr>
        <xdr:cNvPr id="323" name="直線コネクタ 322"/>
        <xdr:cNvCxnSpPr/>
      </xdr:nvCxnSpPr>
      <xdr:spPr>
        <a:xfrm>
          <a:off x="16929100" y="1005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20320</xdr:rowOff>
    </xdr:from>
    <xdr:to>
      <xdr:col>24</xdr:col>
      <xdr:colOff>558800</xdr:colOff>
      <xdr:row>62</xdr:row>
      <xdr:rowOff>65563</xdr:rowOff>
    </xdr:to>
    <xdr:cxnSp macro="">
      <xdr:nvCxnSpPr>
        <xdr:cNvPr id="324" name="直線コネクタ 323"/>
        <xdr:cNvCxnSpPr/>
      </xdr:nvCxnSpPr>
      <xdr:spPr>
        <a:xfrm>
          <a:off x="16179800" y="10650220"/>
          <a:ext cx="8382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74312</xdr:rowOff>
    </xdr:from>
    <xdr:ext cx="762000" cy="259045"/>
    <xdr:sp macro="" textlink="">
      <xdr:nvSpPr>
        <xdr:cNvPr id="325"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26" name="フローチャート :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20320</xdr:rowOff>
    </xdr:from>
    <xdr:to>
      <xdr:col>23</xdr:col>
      <xdr:colOff>406400</xdr:colOff>
      <xdr:row>62</xdr:row>
      <xdr:rowOff>38418</xdr:rowOff>
    </xdr:to>
    <xdr:cxnSp macro="">
      <xdr:nvCxnSpPr>
        <xdr:cNvPr id="327" name="直線コネクタ 326"/>
        <xdr:cNvCxnSpPr/>
      </xdr:nvCxnSpPr>
      <xdr:spPr>
        <a:xfrm flipV="1">
          <a:off x="15290800" y="1065022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102235</xdr:rowOff>
    </xdr:from>
    <xdr:to>
      <xdr:col>23</xdr:col>
      <xdr:colOff>457200</xdr:colOff>
      <xdr:row>63</xdr:row>
      <xdr:rowOff>32385</xdr:rowOff>
    </xdr:to>
    <xdr:sp macro="" textlink="">
      <xdr:nvSpPr>
        <xdr:cNvPr id="328" name="フローチャート : 判断 327"/>
        <xdr:cNvSpPr/>
      </xdr:nvSpPr>
      <xdr:spPr>
        <a:xfrm>
          <a:off x="16129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17162</xdr:rowOff>
    </xdr:from>
    <xdr:ext cx="736600" cy="259045"/>
    <xdr:sp macro="" textlink="">
      <xdr:nvSpPr>
        <xdr:cNvPr id="329" name="テキスト ボックス 328"/>
        <xdr:cNvSpPr txBox="1"/>
      </xdr:nvSpPr>
      <xdr:spPr>
        <a:xfrm>
          <a:off x="15798800" y="1081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29369</xdr:rowOff>
    </xdr:from>
    <xdr:to>
      <xdr:col>22</xdr:col>
      <xdr:colOff>203200</xdr:colOff>
      <xdr:row>62</xdr:row>
      <xdr:rowOff>38418</xdr:rowOff>
    </xdr:to>
    <xdr:cxnSp macro="">
      <xdr:nvCxnSpPr>
        <xdr:cNvPr id="330" name="直線コネクタ 329"/>
        <xdr:cNvCxnSpPr/>
      </xdr:nvCxnSpPr>
      <xdr:spPr>
        <a:xfrm>
          <a:off x="14401800" y="10659269"/>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108268</xdr:rowOff>
    </xdr:from>
    <xdr:to>
      <xdr:col>22</xdr:col>
      <xdr:colOff>254000</xdr:colOff>
      <xdr:row>63</xdr:row>
      <xdr:rowOff>38418</xdr:rowOff>
    </xdr:to>
    <xdr:sp macro="" textlink="">
      <xdr:nvSpPr>
        <xdr:cNvPr id="331" name="フローチャート :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29369</xdr:rowOff>
    </xdr:from>
    <xdr:to>
      <xdr:col>21</xdr:col>
      <xdr:colOff>0</xdr:colOff>
      <xdr:row>62</xdr:row>
      <xdr:rowOff>44450</xdr:rowOff>
    </xdr:to>
    <xdr:cxnSp macro="">
      <xdr:nvCxnSpPr>
        <xdr:cNvPr id="333" name="直線コネクタ 332"/>
        <xdr:cNvCxnSpPr/>
      </xdr:nvCxnSpPr>
      <xdr:spPr>
        <a:xfrm flipV="1">
          <a:off x="13512800" y="1065926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12224</xdr:rowOff>
    </xdr:from>
    <xdr:to>
      <xdr:col>21</xdr:col>
      <xdr:colOff>50800</xdr:colOff>
      <xdr:row>63</xdr:row>
      <xdr:rowOff>113824</xdr:rowOff>
    </xdr:to>
    <xdr:sp macro="" textlink="">
      <xdr:nvSpPr>
        <xdr:cNvPr id="334" name="フローチャート : 判断 333"/>
        <xdr:cNvSpPr/>
      </xdr:nvSpPr>
      <xdr:spPr>
        <a:xfrm>
          <a:off x="14351000" y="1081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98601</xdr:rowOff>
    </xdr:from>
    <xdr:ext cx="762000" cy="259045"/>
    <xdr:sp macro="" textlink="">
      <xdr:nvSpPr>
        <xdr:cNvPr id="335" name="テキスト ボックス 334"/>
        <xdr:cNvSpPr txBox="1"/>
      </xdr:nvSpPr>
      <xdr:spPr>
        <a:xfrm>
          <a:off x="14020800" y="1089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60007</xdr:rowOff>
    </xdr:from>
    <xdr:to>
      <xdr:col>19</xdr:col>
      <xdr:colOff>533400</xdr:colOff>
      <xdr:row>62</xdr:row>
      <xdr:rowOff>161607</xdr:rowOff>
    </xdr:to>
    <xdr:sp macro="" textlink="">
      <xdr:nvSpPr>
        <xdr:cNvPr id="336" name="フローチャート : 判断 335"/>
        <xdr:cNvSpPr/>
      </xdr:nvSpPr>
      <xdr:spPr>
        <a:xfrm>
          <a:off x="13462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146384</xdr:rowOff>
    </xdr:from>
    <xdr:ext cx="762000" cy="259045"/>
    <xdr:sp macro="" textlink="">
      <xdr:nvSpPr>
        <xdr:cNvPr id="337" name="テキスト ボックス 336"/>
        <xdr:cNvSpPr txBox="1"/>
      </xdr:nvSpPr>
      <xdr:spPr>
        <a:xfrm>
          <a:off x="13131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14763</xdr:rowOff>
    </xdr:from>
    <xdr:to>
      <xdr:col>24</xdr:col>
      <xdr:colOff>609600</xdr:colOff>
      <xdr:row>62</xdr:row>
      <xdr:rowOff>116363</xdr:rowOff>
    </xdr:to>
    <xdr:sp macro="" textlink="">
      <xdr:nvSpPr>
        <xdr:cNvPr id="343" name="円/楕円 342"/>
        <xdr:cNvSpPr/>
      </xdr:nvSpPr>
      <xdr:spPr>
        <a:xfrm>
          <a:off x="16967200" y="106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31290</xdr:rowOff>
    </xdr:from>
    <xdr:ext cx="762000" cy="259045"/>
    <xdr:sp macro="" textlink="">
      <xdr:nvSpPr>
        <xdr:cNvPr id="344" name="定員管理の状況該当値テキスト"/>
        <xdr:cNvSpPr txBox="1"/>
      </xdr:nvSpPr>
      <xdr:spPr>
        <a:xfrm>
          <a:off x="17106900" y="1048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140970</xdr:rowOff>
    </xdr:from>
    <xdr:to>
      <xdr:col>23</xdr:col>
      <xdr:colOff>457200</xdr:colOff>
      <xdr:row>62</xdr:row>
      <xdr:rowOff>71120</xdr:rowOff>
    </xdr:to>
    <xdr:sp macro="" textlink="">
      <xdr:nvSpPr>
        <xdr:cNvPr id="345" name="円/楕円 344"/>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81297</xdr:rowOff>
    </xdr:from>
    <xdr:ext cx="736600" cy="259045"/>
    <xdr:sp macro="" textlink="">
      <xdr:nvSpPr>
        <xdr:cNvPr id="346" name="テキスト ボックス 345"/>
        <xdr:cNvSpPr txBox="1"/>
      </xdr:nvSpPr>
      <xdr:spPr>
        <a:xfrm>
          <a:off x="15798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159068</xdr:rowOff>
    </xdr:from>
    <xdr:to>
      <xdr:col>22</xdr:col>
      <xdr:colOff>254000</xdr:colOff>
      <xdr:row>62</xdr:row>
      <xdr:rowOff>89218</xdr:rowOff>
    </xdr:to>
    <xdr:sp macro="" textlink="">
      <xdr:nvSpPr>
        <xdr:cNvPr id="347" name="円/楕円 346"/>
        <xdr:cNvSpPr/>
      </xdr:nvSpPr>
      <xdr:spPr>
        <a:xfrm>
          <a:off x="15240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99395</xdr:rowOff>
    </xdr:from>
    <xdr:ext cx="762000" cy="259045"/>
    <xdr:sp macro="" textlink="">
      <xdr:nvSpPr>
        <xdr:cNvPr id="348" name="テキスト ボックス 347"/>
        <xdr:cNvSpPr txBox="1"/>
      </xdr:nvSpPr>
      <xdr:spPr>
        <a:xfrm>
          <a:off x="14909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150019</xdr:rowOff>
    </xdr:from>
    <xdr:to>
      <xdr:col>21</xdr:col>
      <xdr:colOff>50800</xdr:colOff>
      <xdr:row>62</xdr:row>
      <xdr:rowOff>80169</xdr:rowOff>
    </xdr:to>
    <xdr:sp macro="" textlink="">
      <xdr:nvSpPr>
        <xdr:cNvPr id="349" name="円/楕円 348"/>
        <xdr:cNvSpPr/>
      </xdr:nvSpPr>
      <xdr:spPr>
        <a:xfrm>
          <a:off x="14351000" y="1060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90346</xdr:rowOff>
    </xdr:from>
    <xdr:ext cx="762000" cy="259045"/>
    <xdr:sp macro="" textlink="">
      <xdr:nvSpPr>
        <xdr:cNvPr id="350" name="テキスト ボックス 349"/>
        <xdr:cNvSpPr txBox="1"/>
      </xdr:nvSpPr>
      <xdr:spPr>
        <a:xfrm>
          <a:off x="14020800" y="1037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51" name="円/楕円 350"/>
        <xdr:cNvSpPr/>
      </xdr:nvSpPr>
      <xdr:spPr>
        <a:xfrm>
          <a:off x="13462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52" name="テキスト ボックス 351"/>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0.7</a:t>
          </a:r>
          <a:r>
            <a:rPr kumimoji="1" lang="ja-JP" altLang="en-US" sz="1300">
              <a:latin typeface="ＭＳ Ｐゴシック"/>
            </a:rPr>
            <a:t>ポイント上回っているものの、前年度と比べて</a:t>
          </a:r>
          <a:r>
            <a:rPr kumimoji="1" lang="en-US" altLang="ja-JP" sz="1300">
              <a:latin typeface="ＭＳ Ｐゴシック"/>
            </a:rPr>
            <a:t>0.6</a:t>
          </a:r>
          <a:r>
            <a:rPr kumimoji="1" lang="ja-JP" altLang="en-US" sz="1300">
              <a:latin typeface="ＭＳ Ｐゴシック"/>
            </a:rPr>
            <a:t>ポイント低下した。</a:t>
          </a:r>
          <a:endParaRPr kumimoji="1" lang="en-US" altLang="ja-JP" sz="1300">
            <a:latin typeface="ＭＳ Ｐゴシック"/>
          </a:endParaRPr>
        </a:p>
        <a:p>
          <a:r>
            <a:rPr kumimoji="1" lang="ja-JP" altLang="en-US" sz="1300">
              <a:latin typeface="ＭＳ Ｐゴシック"/>
            </a:rPr>
            <a:t>　一部事務組合等の公債費負担分や債務負担行為に係る公債費は減少傾向であるが、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第三セクター等改革推進債の償還開始により、地方債の元利償還金は増加している</a:t>
          </a:r>
          <a:r>
            <a:rPr kumimoji="1" lang="ja-JP" altLang="en-US" sz="1300">
              <a:latin typeface="ＭＳ Ｐゴシック"/>
            </a:rPr>
            <a:t>。実質公債比率低下の主な要因としては、標準財政規模の増加による影響が挙げられる。</a:t>
          </a:r>
          <a:endParaRPr kumimoji="1" lang="en-US" altLang="ja-JP" sz="1300">
            <a:latin typeface="ＭＳ Ｐゴシック"/>
          </a:endParaRPr>
        </a:p>
        <a:p>
          <a:r>
            <a:rPr kumimoji="1" lang="ja-JP" altLang="en-US" sz="1300">
              <a:latin typeface="ＭＳ Ｐゴシック"/>
            </a:rPr>
            <a:t>　今後においても、引き続き、財政健全化計画に基づき、地方債の発行抑制等によって、数値の改善に努める。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117856</xdr:rowOff>
    </xdr:from>
    <xdr:to>
      <xdr:col>24</xdr:col>
      <xdr:colOff>558800</xdr:colOff>
      <xdr:row>45</xdr:row>
      <xdr:rowOff>51562</xdr:rowOff>
    </xdr:to>
    <xdr:cxnSp macro="">
      <xdr:nvCxnSpPr>
        <xdr:cNvPr id="379" name="直線コネクタ 378"/>
        <xdr:cNvCxnSpPr/>
      </xdr:nvCxnSpPr>
      <xdr:spPr>
        <a:xfrm flipV="1">
          <a:off x="17018000" y="6290056"/>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80"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81" name="直線コネクタ 380"/>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32783</xdr:rowOff>
    </xdr:from>
    <xdr:ext cx="762000" cy="259045"/>
    <xdr:sp macro="" textlink="">
      <xdr:nvSpPr>
        <xdr:cNvPr id="382" name="公債費負担の状況最大値テキスト"/>
        <xdr:cNvSpPr txBox="1"/>
      </xdr:nvSpPr>
      <xdr:spPr>
        <a:xfrm>
          <a:off x="17106900" y="603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117856</xdr:rowOff>
    </xdr:from>
    <xdr:to>
      <xdr:col>24</xdr:col>
      <xdr:colOff>647700</xdr:colOff>
      <xdr:row>36</xdr:row>
      <xdr:rowOff>117856</xdr:rowOff>
    </xdr:to>
    <xdr:cxnSp macro="">
      <xdr:nvCxnSpPr>
        <xdr:cNvPr id="383" name="直線コネクタ 382"/>
        <xdr:cNvCxnSpPr/>
      </xdr:nvCxnSpPr>
      <xdr:spPr>
        <a:xfrm>
          <a:off x="16929100" y="629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35052</xdr:rowOff>
    </xdr:from>
    <xdr:to>
      <xdr:col>24</xdr:col>
      <xdr:colOff>558800</xdr:colOff>
      <xdr:row>42</xdr:row>
      <xdr:rowOff>92964</xdr:rowOff>
    </xdr:to>
    <xdr:cxnSp macro="">
      <xdr:nvCxnSpPr>
        <xdr:cNvPr id="384" name="直線コネクタ 383"/>
        <xdr:cNvCxnSpPr/>
      </xdr:nvCxnSpPr>
      <xdr:spPr>
        <a:xfrm flipV="1">
          <a:off x="16179800" y="723595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104665</xdr:rowOff>
    </xdr:from>
    <xdr:ext cx="762000" cy="259045"/>
    <xdr:sp macro="" textlink="">
      <xdr:nvSpPr>
        <xdr:cNvPr id="385" name="公債費負担の状況平均値テキスト"/>
        <xdr:cNvSpPr txBox="1"/>
      </xdr:nvSpPr>
      <xdr:spPr>
        <a:xfrm>
          <a:off x="17106900" y="696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6" name="フローチャート : 判断 385"/>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92964</xdr:rowOff>
    </xdr:from>
    <xdr:to>
      <xdr:col>23</xdr:col>
      <xdr:colOff>406400</xdr:colOff>
      <xdr:row>43</xdr:row>
      <xdr:rowOff>37338</xdr:rowOff>
    </xdr:to>
    <xdr:cxnSp macro="">
      <xdr:nvCxnSpPr>
        <xdr:cNvPr id="387" name="直線コネクタ 386"/>
        <xdr:cNvCxnSpPr/>
      </xdr:nvCxnSpPr>
      <xdr:spPr>
        <a:xfrm flipV="1">
          <a:off x="15290800" y="729386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13208</xdr:rowOff>
    </xdr:from>
    <xdr:to>
      <xdr:col>23</xdr:col>
      <xdr:colOff>457200</xdr:colOff>
      <xdr:row>42</xdr:row>
      <xdr:rowOff>114808</xdr:rowOff>
    </xdr:to>
    <xdr:sp macro="" textlink="">
      <xdr:nvSpPr>
        <xdr:cNvPr id="388" name="フローチャート : 判断 387"/>
        <xdr:cNvSpPr/>
      </xdr:nvSpPr>
      <xdr:spPr>
        <a:xfrm>
          <a:off x="16129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124985</xdr:rowOff>
    </xdr:from>
    <xdr:ext cx="736600" cy="259045"/>
    <xdr:sp macro="" textlink="">
      <xdr:nvSpPr>
        <xdr:cNvPr id="389" name="テキスト ボックス 388"/>
        <xdr:cNvSpPr txBox="1"/>
      </xdr:nvSpPr>
      <xdr:spPr>
        <a:xfrm>
          <a:off x="15798800" y="698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37338</xdr:rowOff>
    </xdr:from>
    <xdr:to>
      <xdr:col>22</xdr:col>
      <xdr:colOff>203200</xdr:colOff>
      <xdr:row>44</xdr:row>
      <xdr:rowOff>1016</xdr:rowOff>
    </xdr:to>
    <xdr:cxnSp macro="">
      <xdr:nvCxnSpPr>
        <xdr:cNvPr id="390" name="直線コネクタ 389"/>
        <xdr:cNvCxnSpPr/>
      </xdr:nvCxnSpPr>
      <xdr:spPr>
        <a:xfrm flipV="1">
          <a:off x="14401800" y="740968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100076</xdr:rowOff>
    </xdr:from>
    <xdr:to>
      <xdr:col>22</xdr:col>
      <xdr:colOff>254000</xdr:colOff>
      <xdr:row>43</xdr:row>
      <xdr:rowOff>30226</xdr:rowOff>
    </xdr:to>
    <xdr:sp macro="" textlink="">
      <xdr:nvSpPr>
        <xdr:cNvPr id="391" name="フローチャート : 判断 390"/>
        <xdr:cNvSpPr/>
      </xdr:nvSpPr>
      <xdr:spPr>
        <a:xfrm>
          <a:off x="15240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40403</xdr:rowOff>
    </xdr:from>
    <xdr:ext cx="762000" cy="259045"/>
    <xdr:sp macro="" textlink="">
      <xdr:nvSpPr>
        <xdr:cNvPr id="392" name="テキスト ボックス 391"/>
        <xdr:cNvSpPr txBox="1"/>
      </xdr:nvSpPr>
      <xdr:spPr>
        <a:xfrm>
          <a:off x="14909800" y="70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1016</xdr:rowOff>
    </xdr:from>
    <xdr:to>
      <xdr:col>21</xdr:col>
      <xdr:colOff>0</xdr:colOff>
      <xdr:row>44</xdr:row>
      <xdr:rowOff>126492</xdr:rowOff>
    </xdr:to>
    <xdr:cxnSp macro="">
      <xdr:nvCxnSpPr>
        <xdr:cNvPr id="393" name="直線コネクタ 392"/>
        <xdr:cNvCxnSpPr/>
      </xdr:nvCxnSpPr>
      <xdr:spPr>
        <a:xfrm flipV="1">
          <a:off x="13512800" y="75448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15494</xdr:rowOff>
    </xdr:from>
    <xdr:to>
      <xdr:col>21</xdr:col>
      <xdr:colOff>50800</xdr:colOff>
      <xdr:row>43</xdr:row>
      <xdr:rowOff>117094</xdr:rowOff>
    </xdr:to>
    <xdr:sp macro="" textlink="">
      <xdr:nvSpPr>
        <xdr:cNvPr id="394" name="フローチャート : 判断 393"/>
        <xdr:cNvSpPr/>
      </xdr:nvSpPr>
      <xdr:spPr>
        <a:xfrm>
          <a:off x="14351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127271</xdr:rowOff>
    </xdr:from>
    <xdr:ext cx="762000" cy="259045"/>
    <xdr:sp macro="" textlink="">
      <xdr:nvSpPr>
        <xdr:cNvPr id="395" name="テキスト ボックス 394"/>
        <xdr:cNvSpPr txBox="1"/>
      </xdr:nvSpPr>
      <xdr:spPr>
        <a:xfrm>
          <a:off x="14020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396" name="フローチャート : 判断 395"/>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96029</xdr:rowOff>
    </xdr:from>
    <xdr:ext cx="762000" cy="259045"/>
    <xdr:sp macro="" textlink="">
      <xdr:nvSpPr>
        <xdr:cNvPr id="397" name="テキスト ボックス 396"/>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155702</xdr:rowOff>
    </xdr:from>
    <xdr:to>
      <xdr:col>24</xdr:col>
      <xdr:colOff>609600</xdr:colOff>
      <xdr:row>42</xdr:row>
      <xdr:rowOff>85852</xdr:rowOff>
    </xdr:to>
    <xdr:sp macro="" textlink="">
      <xdr:nvSpPr>
        <xdr:cNvPr id="403" name="円/楕円 402"/>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127779</xdr:rowOff>
    </xdr:from>
    <xdr:ext cx="762000" cy="259045"/>
    <xdr:sp macro="" textlink="">
      <xdr:nvSpPr>
        <xdr:cNvPr id="404" name="公債費負担の状況該当値テキスト"/>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42164</xdr:rowOff>
    </xdr:from>
    <xdr:to>
      <xdr:col>23</xdr:col>
      <xdr:colOff>457200</xdr:colOff>
      <xdr:row>42</xdr:row>
      <xdr:rowOff>143764</xdr:rowOff>
    </xdr:to>
    <xdr:sp macro="" textlink="">
      <xdr:nvSpPr>
        <xdr:cNvPr id="405" name="円/楕円 404"/>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128541</xdr:rowOff>
    </xdr:from>
    <xdr:ext cx="736600" cy="259045"/>
    <xdr:sp macro="" textlink="">
      <xdr:nvSpPr>
        <xdr:cNvPr id="406" name="テキスト ボックス 405"/>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157988</xdr:rowOff>
    </xdr:from>
    <xdr:to>
      <xdr:col>22</xdr:col>
      <xdr:colOff>254000</xdr:colOff>
      <xdr:row>43</xdr:row>
      <xdr:rowOff>88138</xdr:rowOff>
    </xdr:to>
    <xdr:sp macro="" textlink="">
      <xdr:nvSpPr>
        <xdr:cNvPr id="407" name="円/楕円 406"/>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72915</xdr:rowOff>
    </xdr:from>
    <xdr:ext cx="762000" cy="259045"/>
    <xdr:sp macro="" textlink="">
      <xdr:nvSpPr>
        <xdr:cNvPr id="408" name="テキスト ボックス 407"/>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121666</xdr:rowOff>
    </xdr:from>
    <xdr:to>
      <xdr:col>21</xdr:col>
      <xdr:colOff>50800</xdr:colOff>
      <xdr:row>44</xdr:row>
      <xdr:rowOff>51816</xdr:rowOff>
    </xdr:to>
    <xdr:sp macro="" textlink="">
      <xdr:nvSpPr>
        <xdr:cNvPr id="409" name="円/楕円 408"/>
        <xdr:cNvSpPr/>
      </xdr:nvSpPr>
      <xdr:spPr>
        <a:xfrm>
          <a:off x="14351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36593</xdr:rowOff>
    </xdr:from>
    <xdr:ext cx="762000" cy="259045"/>
    <xdr:sp macro="" textlink="">
      <xdr:nvSpPr>
        <xdr:cNvPr id="410" name="テキスト ボックス 409"/>
        <xdr:cNvSpPr txBox="1"/>
      </xdr:nvSpPr>
      <xdr:spPr>
        <a:xfrm>
          <a:off x="14020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75692</xdr:rowOff>
    </xdr:from>
    <xdr:to>
      <xdr:col>19</xdr:col>
      <xdr:colOff>533400</xdr:colOff>
      <xdr:row>45</xdr:row>
      <xdr:rowOff>5842</xdr:rowOff>
    </xdr:to>
    <xdr:sp macro="" textlink="">
      <xdr:nvSpPr>
        <xdr:cNvPr id="411" name="円/楕円 410"/>
        <xdr:cNvSpPr/>
      </xdr:nvSpPr>
      <xdr:spPr>
        <a:xfrm>
          <a:off x="13462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162069</xdr:rowOff>
    </xdr:from>
    <xdr:ext cx="762000" cy="259045"/>
    <xdr:sp macro="" textlink="">
      <xdr:nvSpPr>
        <xdr:cNvPr id="412" name="テキスト ボックス 411"/>
        <xdr:cNvSpPr txBox="1"/>
      </xdr:nvSpPr>
      <xdr:spPr>
        <a:xfrm>
          <a:off x="13131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近年、改善傾向にあったが、前年度に比べ</a:t>
          </a:r>
          <a:r>
            <a:rPr kumimoji="1" lang="en-US" altLang="ja-JP" sz="1300">
              <a:latin typeface="ＭＳ Ｐゴシック"/>
            </a:rPr>
            <a:t>1.3</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公営企業債等繰入見込額や退職手当負担見込額の減少及び</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基準財政需要額算入見込額の増加</a:t>
          </a:r>
          <a:r>
            <a:rPr kumimoji="1" lang="ja-JP" altLang="en-US" sz="1300">
              <a:latin typeface="ＭＳ Ｐゴシック"/>
            </a:rPr>
            <a:t>があったものの、学校給食センター建設事業の実施に伴う地方債残高の増加による将来負担額の増加及び財政調整基金の取崩しに伴う充当可能基金が減少したことが主な要因となっている。</a:t>
          </a:r>
          <a:endParaRPr kumimoji="1" lang="en-US" altLang="ja-JP" sz="1300">
            <a:latin typeface="ＭＳ Ｐゴシック"/>
          </a:endParaRPr>
        </a:p>
        <a:p>
          <a:r>
            <a:rPr kumimoji="1" lang="ja-JP" altLang="en-US" sz="1300">
              <a:latin typeface="ＭＳ Ｐゴシック"/>
            </a:rPr>
            <a:t>　今後も事業費の抑制に努め、数値の維持・改善を図る。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55759</xdr:rowOff>
    </xdr:to>
    <xdr:cxnSp macro="">
      <xdr:nvCxnSpPr>
        <xdr:cNvPr id="443" name="直線コネクタ 442"/>
        <xdr:cNvCxnSpPr/>
      </xdr:nvCxnSpPr>
      <xdr:spPr>
        <a:xfrm flipV="1">
          <a:off x="17018000" y="2313214"/>
          <a:ext cx="0" cy="1514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27836</xdr:rowOff>
    </xdr:from>
    <xdr:ext cx="762000" cy="259045"/>
    <xdr:sp macro="" textlink="">
      <xdr:nvSpPr>
        <xdr:cNvPr id="444" name="将来負担の状況最小値テキスト"/>
        <xdr:cNvSpPr txBox="1"/>
      </xdr:nvSpPr>
      <xdr:spPr>
        <a:xfrm>
          <a:off x="17106900" y="379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131.8</a:t>
          </a:r>
          <a:endParaRPr kumimoji="1" lang="ja-JP" altLang="en-US" sz="1000" b="1">
            <a:latin typeface="ＭＳ Ｐゴシック"/>
          </a:endParaRPr>
        </a:p>
      </xdr:txBody>
    </xdr:sp>
    <xdr:clientData/>
  </xdr:oneCellAnchor>
  <xdr:twoCellAnchor>
    <xdr:from>
      <xdr:col>24</xdr:col>
      <xdr:colOff>469900</xdr:colOff>
      <xdr:row>22</xdr:row>
      <xdr:rowOff>55759</xdr:rowOff>
    </xdr:from>
    <xdr:to>
      <xdr:col>24</xdr:col>
      <xdr:colOff>647700</xdr:colOff>
      <xdr:row>22</xdr:row>
      <xdr:rowOff>55759</xdr:rowOff>
    </xdr:to>
    <xdr:cxnSp macro="">
      <xdr:nvCxnSpPr>
        <xdr:cNvPr id="445" name="直線コネクタ 444"/>
        <xdr:cNvCxnSpPr/>
      </xdr:nvCxnSpPr>
      <xdr:spPr>
        <a:xfrm>
          <a:off x="16929100" y="382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65012</xdr:rowOff>
    </xdr:from>
    <xdr:to>
      <xdr:col>24</xdr:col>
      <xdr:colOff>558800</xdr:colOff>
      <xdr:row>17</xdr:row>
      <xdr:rowOff>79950</xdr:rowOff>
    </xdr:to>
    <xdr:cxnSp macro="">
      <xdr:nvCxnSpPr>
        <xdr:cNvPr id="448" name="直線コネクタ 447"/>
        <xdr:cNvCxnSpPr/>
      </xdr:nvCxnSpPr>
      <xdr:spPr>
        <a:xfrm>
          <a:off x="16179800" y="2979662"/>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45918</xdr:rowOff>
    </xdr:from>
    <xdr:ext cx="762000" cy="259045"/>
    <xdr:sp macro="" textlink="">
      <xdr:nvSpPr>
        <xdr:cNvPr id="449" name="将来負担の状況平均値テキスト"/>
        <xdr:cNvSpPr txBox="1"/>
      </xdr:nvSpPr>
      <xdr:spPr>
        <a:xfrm>
          <a:off x="17106900" y="2617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29391</xdr:rowOff>
    </xdr:from>
    <xdr:to>
      <xdr:col>24</xdr:col>
      <xdr:colOff>609600</xdr:colOff>
      <xdr:row>16</xdr:row>
      <xdr:rowOff>130991</xdr:rowOff>
    </xdr:to>
    <xdr:sp macro="" textlink="">
      <xdr:nvSpPr>
        <xdr:cNvPr id="450" name="フローチャート : 判断 449"/>
        <xdr:cNvSpPr/>
      </xdr:nvSpPr>
      <xdr:spPr>
        <a:xfrm>
          <a:off x="16967200" y="277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65012</xdr:rowOff>
    </xdr:from>
    <xdr:to>
      <xdr:col>23</xdr:col>
      <xdr:colOff>406400</xdr:colOff>
      <xdr:row>18</xdr:row>
      <xdr:rowOff>36044</xdr:rowOff>
    </xdr:to>
    <xdr:cxnSp macro="">
      <xdr:nvCxnSpPr>
        <xdr:cNvPr id="451" name="直線コネクタ 450"/>
        <xdr:cNvCxnSpPr/>
      </xdr:nvCxnSpPr>
      <xdr:spPr>
        <a:xfrm flipV="1">
          <a:off x="15290800" y="2979662"/>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74204</xdr:rowOff>
    </xdr:from>
    <xdr:to>
      <xdr:col>23</xdr:col>
      <xdr:colOff>457200</xdr:colOff>
      <xdr:row>17</xdr:row>
      <xdr:rowOff>4354</xdr:rowOff>
    </xdr:to>
    <xdr:sp macro="" textlink="">
      <xdr:nvSpPr>
        <xdr:cNvPr id="452" name="フローチャート : 判断 451"/>
        <xdr:cNvSpPr/>
      </xdr:nvSpPr>
      <xdr:spPr>
        <a:xfrm>
          <a:off x="161290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14531</xdr:rowOff>
    </xdr:from>
    <xdr:ext cx="736600" cy="259045"/>
    <xdr:sp macro="" textlink="">
      <xdr:nvSpPr>
        <xdr:cNvPr id="453" name="テキスト ボックス 452"/>
        <xdr:cNvSpPr txBox="1"/>
      </xdr:nvSpPr>
      <xdr:spPr>
        <a:xfrm>
          <a:off x="15798800" y="258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36044</xdr:rowOff>
    </xdr:from>
    <xdr:to>
      <xdr:col>22</xdr:col>
      <xdr:colOff>203200</xdr:colOff>
      <xdr:row>18</xdr:row>
      <xdr:rowOff>80857</xdr:rowOff>
    </xdr:to>
    <xdr:cxnSp macro="">
      <xdr:nvCxnSpPr>
        <xdr:cNvPr id="454" name="直線コネクタ 453"/>
        <xdr:cNvCxnSpPr/>
      </xdr:nvCxnSpPr>
      <xdr:spPr>
        <a:xfrm flipV="1">
          <a:off x="14401800" y="312214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9616</xdr:rowOff>
    </xdr:from>
    <xdr:to>
      <xdr:col>22</xdr:col>
      <xdr:colOff>254000</xdr:colOff>
      <xdr:row>17</xdr:row>
      <xdr:rowOff>111216</xdr:rowOff>
    </xdr:to>
    <xdr:sp macro="" textlink="">
      <xdr:nvSpPr>
        <xdr:cNvPr id="455" name="フローチャート : 判断 454"/>
        <xdr:cNvSpPr/>
      </xdr:nvSpPr>
      <xdr:spPr>
        <a:xfrm>
          <a:off x="15240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121393</xdr:rowOff>
    </xdr:from>
    <xdr:ext cx="762000" cy="259045"/>
    <xdr:sp macro="" textlink="">
      <xdr:nvSpPr>
        <xdr:cNvPr id="456" name="テキスト ボックス 455"/>
        <xdr:cNvSpPr txBox="1"/>
      </xdr:nvSpPr>
      <xdr:spPr>
        <a:xfrm>
          <a:off x="14909800" y="269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80857</xdr:rowOff>
    </xdr:from>
    <xdr:to>
      <xdr:col>21</xdr:col>
      <xdr:colOff>0</xdr:colOff>
      <xdr:row>18</xdr:row>
      <xdr:rowOff>145203</xdr:rowOff>
    </xdr:to>
    <xdr:cxnSp macro="">
      <xdr:nvCxnSpPr>
        <xdr:cNvPr id="457" name="直線コネクタ 456"/>
        <xdr:cNvCxnSpPr/>
      </xdr:nvCxnSpPr>
      <xdr:spPr>
        <a:xfrm flipV="1">
          <a:off x="13512800" y="316695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147501</xdr:rowOff>
    </xdr:from>
    <xdr:to>
      <xdr:col>21</xdr:col>
      <xdr:colOff>50800</xdr:colOff>
      <xdr:row>18</xdr:row>
      <xdr:rowOff>77651</xdr:rowOff>
    </xdr:to>
    <xdr:sp macro="" textlink="">
      <xdr:nvSpPr>
        <xdr:cNvPr id="458" name="フローチャート : 判断 457"/>
        <xdr:cNvSpPr/>
      </xdr:nvSpPr>
      <xdr:spPr>
        <a:xfrm>
          <a:off x="14351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87828</xdr:rowOff>
    </xdr:from>
    <xdr:ext cx="762000" cy="259045"/>
    <xdr:sp macro="" textlink="">
      <xdr:nvSpPr>
        <xdr:cNvPr id="459" name="テキスト ボックス 458"/>
        <xdr:cNvSpPr txBox="1"/>
      </xdr:nvSpPr>
      <xdr:spPr>
        <a:xfrm>
          <a:off x="14020800" y="28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136011</xdr:rowOff>
    </xdr:from>
    <xdr:to>
      <xdr:col>19</xdr:col>
      <xdr:colOff>533400</xdr:colOff>
      <xdr:row>18</xdr:row>
      <xdr:rowOff>66161</xdr:rowOff>
    </xdr:to>
    <xdr:sp macro="" textlink="">
      <xdr:nvSpPr>
        <xdr:cNvPr id="460" name="フローチャート : 判断 459"/>
        <xdr:cNvSpPr/>
      </xdr:nvSpPr>
      <xdr:spPr>
        <a:xfrm>
          <a:off x="13462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76338</xdr:rowOff>
    </xdr:from>
    <xdr:ext cx="762000" cy="259045"/>
    <xdr:sp macro="" textlink="">
      <xdr:nvSpPr>
        <xdr:cNvPr id="461" name="テキスト ボックス 460"/>
        <xdr:cNvSpPr txBox="1"/>
      </xdr:nvSpPr>
      <xdr:spPr>
        <a:xfrm>
          <a:off x="13131800" y="28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29150</xdr:rowOff>
    </xdr:from>
    <xdr:to>
      <xdr:col>24</xdr:col>
      <xdr:colOff>609600</xdr:colOff>
      <xdr:row>17</xdr:row>
      <xdr:rowOff>130750</xdr:rowOff>
    </xdr:to>
    <xdr:sp macro="" textlink="">
      <xdr:nvSpPr>
        <xdr:cNvPr id="467" name="円/楕円 466"/>
        <xdr:cNvSpPr/>
      </xdr:nvSpPr>
      <xdr:spPr>
        <a:xfrm>
          <a:off x="16967200" y="294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1227</xdr:rowOff>
    </xdr:from>
    <xdr:ext cx="762000" cy="259045"/>
    <xdr:sp macro="" textlink="">
      <xdr:nvSpPr>
        <xdr:cNvPr id="468" name="将来負担の状況該当値テキスト"/>
        <xdr:cNvSpPr txBox="1"/>
      </xdr:nvSpPr>
      <xdr:spPr>
        <a:xfrm>
          <a:off x="17106900" y="291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14212</xdr:rowOff>
    </xdr:from>
    <xdr:to>
      <xdr:col>23</xdr:col>
      <xdr:colOff>457200</xdr:colOff>
      <xdr:row>17</xdr:row>
      <xdr:rowOff>115812</xdr:rowOff>
    </xdr:to>
    <xdr:sp macro="" textlink="">
      <xdr:nvSpPr>
        <xdr:cNvPr id="469" name="円/楕円 468"/>
        <xdr:cNvSpPr/>
      </xdr:nvSpPr>
      <xdr:spPr>
        <a:xfrm>
          <a:off x="16129000" y="29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100589</xdr:rowOff>
    </xdr:from>
    <xdr:ext cx="736600" cy="259045"/>
    <xdr:sp macro="" textlink="">
      <xdr:nvSpPr>
        <xdr:cNvPr id="470" name="テキスト ボックス 469"/>
        <xdr:cNvSpPr txBox="1"/>
      </xdr:nvSpPr>
      <xdr:spPr>
        <a:xfrm>
          <a:off x="15798800" y="301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156694</xdr:rowOff>
    </xdr:from>
    <xdr:to>
      <xdr:col>22</xdr:col>
      <xdr:colOff>254000</xdr:colOff>
      <xdr:row>18</xdr:row>
      <xdr:rowOff>86844</xdr:rowOff>
    </xdr:to>
    <xdr:sp macro="" textlink="">
      <xdr:nvSpPr>
        <xdr:cNvPr id="471" name="円/楕円 470"/>
        <xdr:cNvSpPr/>
      </xdr:nvSpPr>
      <xdr:spPr>
        <a:xfrm>
          <a:off x="15240000" y="30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71621</xdr:rowOff>
    </xdr:from>
    <xdr:ext cx="762000" cy="259045"/>
    <xdr:sp macro="" textlink="">
      <xdr:nvSpPr>
        <xdr:cNvPr id="472" name="テキスト ボックス 471"/>
        <xdr:cNvSpPr txBox="1"/>
      </xdr:nvSpPr>
      <xdr:spPr>
        <a:xfrm>
          <a:off x="14909800" y="31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30057</xdr:rowOff>
    </xdr:from>
    <xdr:to>
      <xdr:col>21</xdr:col>
      <xdr:colOff>50800</xdr:colOff>
      <xdr:row>18</xdr:row>
      <xdr:rowOff>131657</xdr:rowOff>
    </xdr:to>
    <xdr:sp macro="" textlink="">
      <xdr:nvSpPr>
        <xdr:cNvPr id="473" name="円/楕円 472"/>
        <xdr:cNvSpPr/>
      </xdr:nvSpPr>
      <xdr:spPr>
        <a:xfrm>
          <a:off x="14351000" y="31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116434</xdr:rowOff>
    </xdr:from>
    <xdr:ext cx="762000" cy="259045"/>
    <xdr:sp macro="" textlink="">
      <xdr:nvSpPr>
        <xdr:cNvPr id="474" name="テキスト ボックス 473"/>
        <xdr:cNvSpPr txBox="1"/>
      </xdr:nvSpPr>
      <xdr:spPr>
        <a:xfrm>
          <a:off x="14020800" y="32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94403</xdr:rowOff>
    </xdr:from>
    <xdr:to>
      <xdr:col>19</xdr:col>
      <xdr:colOff>533400</xdr:colOff>
      <xdr:row>19</xdr:row>
      <xdr:rowOff>24554</xdr:rowOff>
    </xdr:to>
    <xdr:sp macro="" textlink="">
      <xdr:nvSpPr>
        <xdr:cNvPr id="475" name="円/楕円 474"/>
        <xdr:cNvSpPr/>
      </xdr:nvSpPr>
      <xdr:spPr>
        <a:xfrm>
          <a:off x="13462000" y="31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9330</xdr:rowOff>
    </xdr:from>
    <xdr:ext cx="762000" cy="259045"/>
    <xdr:sp macro="" textlink="">
      <xdr:nvSpPr>
        <xdr:cNvPr id="476" name="テキスト ボックス 475"/>
        <xdr:cNvSpPr txBox="1"/>
      </xdr:nvSpPr>
      <xdr:spPr>
        <a:xfrm>
          <a:off x="13131800" y="326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53,050
52,740
92.13
22,992,305
22,265,097
701,434
13,291,416
23,381,098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職員給与は</a:t>
          </a:r>
          <a:r>
            <a:rPr kumimoji="1" lang="en-US" altLang="ja-JP" sz="1300">
              <a:latin typeface="ＭＳ Ｐゴシック"/>
            </a:rPr>
            <a:t>37,676</a:t>
          </a:r>
          <a:r>
            <a:rPr kumimoji="1" lang="ja-JP" altLang="en-US" sz="1300">
              <a:latin typeface="ＭＳ Ｐゴシック"/>
            </a:rPr>
            <a:t>千円増加したが、退職金が</a:t>
          </a:r>
          <a:r>
            <a:rPr kumimoji="1" lang="en-US" altLang="ja-JP" sz="1300">
              <a:latin typeface="ＭＳ Ｐゴシック"/>
            </a:rPr>
            <a:t>111,001</a:t>
          </a:r>
          <a:r>
            <a:rPr kumimoji="1" lang="ja-JP" altLang="en-US" sz="1300">
              <a:latin typeface="ＭＳ Ｐゴシック"/>
            </a:rPr>
            <a:t>千円減少したため、人件費としては、</a:t>
          </a:r>
          <a:r>
            <a:rPr kumimoji="1" lang="en-US" altLang="ja-JP" sz="1300">
              <a:latin typeface="ＭＳ Ｐゴシック"/>
            </a:rPr>
            <a:t>56,180</a:t>
          </a:r>
          <a:r>
            <a:rPr kumimoji="1" lang="ja-JP" altLang="en-US" sz="1300">
              <a:latin typeface="ＭＳ Ｐゴシック"/>
            </a:rPr>
            <a:t>千円の減少となった。しかしながら、経常一般財源収入額が減少したため、人件費に係る経常収支比率は、前年度と比べて</a:t>
          </a:r>
          <a:r>
            <a:rPr kumimoji="1" lang="en-US" altLang="ja-JP" sz="1300">
              <a:latin typeface="ＭＳ Ｐゴシック"/>
            </a:rPr>
            <a:t>3.4</a:t>
          </a:r>
          <a:r>
            <a:rPr kumimoji="1" lang="ja-JP" altLang="en-US" sz="1300">
              <a:latin typeface="ＭＳ Ｐゴシック"/>
            </a:rPr>
            <a:t>ポイント増の</a:t>
          </a:r>
          <a:r>
            <a:rPr kumimoji="1" lang="en-US" altLang="ja-JP" sz="1300">
              <a:latin typeface="ＭＳ Ｐゴシック"/>
            </a:rPr>
            <a:t>23.5</a:t>
          </a:r>
          <a:r>
            <a:rPr kumimoji="1" lang="ja-JP" altLang="en-US" sz="1300">
              <a:latin typeface="ＭＳ Ｐゴシック"/>
            </a:rPr>
            <a:t>％となり、類似団体平均を</a:t>
          </a:r>
          <a:r>
            <a:rPr kumimoji="1" lang="en-US" altLang="ja-JP" sz="1300">
              <a:latin typeface="ＭＳ Ｐゴシック"/>
            </a:rPr>
            <a:t>1.5</a:t>
          </a:r>
          <a:r>
            <a:rPr kumimoji="1" lang="ja-JP" altLang="en-US" sz="1300">
              <a:latin typeface="ＭＳ Ｐゴシック"/>
            </a:rPr>
            <a:t>ポイント上回った。</a:t>
          </a:r>
          <a:endParaRPr kumimoji="1" lang="en-US" altLang="ja-JP" sz="1300">
            <a:latin typeface="ＭＳ Ｐゴシック"/>
          </a:endParaRPr>
        </a:p>
        <a:p>
          <a:r>
            <a:rPr kumimoji="1" lang="ja-JP" altLang="en-US" sz="1300">
              <a:latin typeface="ＭＳ Ｐゴシック"/>
            </a:rPr>
            <a:t>　今後も職員数の適正管理、各種手当の見直し及び時間外勤務の削減に取組むこと等によって適正な管理に努める。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41</xdr:row>
      <xdr:rowOff>50800</xdr:rowOff>
    </xdr:to>
    <xdr:cxnSp macro="">
      <xdr:nvCxnSpPr>
        <xdr:cNvPr id="63" name="直線コネクタ 62"/>
        <xdr:cNvCxnSpPr/>
      </xdr:nvCxnSpPr>
      <xdr:spPr>
        <a:xfrm flipV="1">
          <a:off x="4826000" y="5746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22877</xdr:rowOff>
    </xdr:from>
    <xdr:ext cx="762000" cy="259045"/>
    <xdr:sp macro="" textlink="">
      <xdr:nvSpPr>
        <xdr:cNvPr id="64"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41</xdr:row>
      <xdr:rowOff>50800</xdr:rowOff>
    </xdr:from>
    <xdr:to>
      <xdr:col>7</xdr:col>
      <xdr:colOff>104775</xdr:colOff>
      <xdr:row>41</xdr:row>
      <xdr:rowOff>50800</xdr:rowOff>
    </xdr:to>
    <xdr:cxnSp macro="">
      <xdr:nvCxnSpPr>
        <xdr:cNvPr id="65" name="直線コネクタ 64"/>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6"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7" name="直線コネクタ 66"/>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41275</xdr:rowOff>
    </xdr:from>
    <xdr:to>
      <xdr:col>7</xdr:col>
      <xdr:colOff>15875</xdr:colOff>
      <xdr:row>37</xdr:row>
      <xdr:rowOff>22225</xdr:rowOff>
    </xdr:to>
    <xdr:cxnSp macro="">
      <xdr:nvCxnSpPr>
        <xdr:cNvPr id="68" name="直線コネクタ 67"/>
        <xdr:cNvCxnSpPr/>
      </xdr:nvCxnSpPr>
      <xdr:spPr>
        <a:xfrm>
          <a:off x="3987800" y="6042025"/>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16527</xdr:rowOff>
    </xdr:from>
    <xdr:ext cx="762000" cy="259045"/>
    <xdr:sp macro="" textlink="">
      <xdr:nvSpPr>
        <xdr:cNvPr id="69"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70" name="フローチャート : 判断 69"/>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41275</xdr:rowOff>
    </xdr:from>
    <xdr:to>
      <xdr:col>5</xdr:col>
      <xdr:colOff>549275</xdr:colOff>
      <xdr:row>37</xdr:row>
      <xdr:rowOff>50800</xdr:rowOff>
    </xdr:to>
    <xdr:cxnSp macro="">
      <xdr:nvCxnSpPr>
        <xdr:cNvPr id="71" name="直線コネクタ 70"/>
        <xdr:cNvCxnSpPr/>
      </xdr:nvCxnSpPr>
      <xdr:spPr>
        <a:xfrm flipV="1">
          <a:off x="3098800" y="6042025"/>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9525</xdr:rowOff>
    </xdr:from>
    <xdr:to>
      <xdr:col>5</xdr:col>
      <xdr:colOff>600075</xdr:colOff>
      <xdr:row>36</xdr:row>
      <xdr:rowOff>111125</xdr:rowOff>
    </xdr:to>
    <xdr:sp macro="" textlink="">
      <xdr:nvSpPr>
        <xdr:cNvPr id="72" name="フローチャート : 判断 71"/>
        <xdr:cNvSpPr/>
      </xdr:nvSpPr>
      <xdr:spPr>
        <a:xfrm>
          <a:off x="39370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95902</xdr:rowOff>
    </xdr:from>
    <xdr:ext cx="736600" cy="259045"/>
    <xdr:sp macro="" textlink="">
      <xdr:nvSpPr>
        <xdr:cNvPr id="73" name="テキスト ボックス 72"/>
        <xdr:cNvSpPr txBox="1"/>
      </xdr:nvSpPr>
      <xdr:spPr>
        <a:xfrm>
          <a:off x="3606800" y="626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50800</xdr:rowOff>
    </xdr:from>
    <xdr:to>
      <xdr:col>4</xdr:col>
      <xdr:colOff>346075</xdr:colOff>
      <xdr:row>37</xdr:row>
      <xdr:rowOff>88900</xdr:rowOff>
    </xdr:to>
    <xdr:cxnSp macro="">
      <xdr:nvCxnSpPr>
        <xdr:cNvPr id="74" name="直線コネクタ 73"/>
        <xdr:cNvCxnSpPr/>
      </xdr:nvCxnSpPr>
      <xdr:spPr>
        <a:xfrm flipV="1">
          <a:off x="2209800" y="639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396875</xdr:colOff>
      <xdr:row>37</xdr:row>
      <xdr:rowOff>53975</xdr:rowOff>
    </xdr:to>
    <xdr:sp macro="" textlink="">
      <xdr:nvSpPr>
        <xdr:cNvPr id="75" name="フローチャート : 判断 74"/>
        <xdr:cNvSpPr/>
      </xdr:nvSpPr>
      <xdr:spPr>
        <a:xfrm>
          <a:off x="30480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64152</xdr:rowOff>
    </xdr:from>
    <xdr:ext cx="762000" cy="259045"/>
    <xdr:sp macro="" textlink="">
      <xdr:nvSpPr>
        <xdr:cNvPr id="76" name="テキスト ボックス 75"/>
        <xdr:cNvSpPr txBox="1"/>
      </xdr:nvSpPr>
      <xdr:spPr>
        <a:xfrm>
          <a:off x="27178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69850</xdr:rowOff>
    </xdr:from>
    <xdr:to>
      <xdr:col>3</xdr:col>
      <xdr:colOff>142875</xdr:colOff>
      <xdr:row>37</xdr:row>
      <xdr:rowOff>88900</xdr:rowOff>
    </xdr:to>
    <xdr:cxnSp macro="">
      <xdr:nvCxnSpPr>
        <xdr:cNvPr id="77" name="直線コネクタ 76"/>
        <xdr:cNvCxnSpPr/>
      </xdr:nvCxnSpPr>
      <xdr:spPr>
        <a:xfrm>
          <a:off x="1320800" y="62420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xdr:rowOff>
    </xdr:from>
    <xdr:to>
      <xdr:col>3</xdr:col>
      <xdr:colOff>193675</xdr:colOff>
      <xdr:row>37</xdr:row>
      <xdr:rowOff>111125</xdr:rowOff>
    </xdr:to>
    <xdr:sp macro="" textlink="">
      <xdr:nvSpPr>
        <xdr:cNvPr id="78" name="フローチャート : 判断 77"/>
        <xdr:cNvSpPr/>
      </xdr:nvSpPr>
      <xdr:spPr>
        <a:xfrm>
          <a:off x="2159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121302</xdr:rowOff>
    </xdr:from>
    <xdr:ext cx="762000" cy="259045"/>
    <xdr:sp macro="" textlink="">
      <xdr:nvSpPr>
        <xdr:cNvPr id="79" name="テキスト ボックス 78"/>
        <xdr:cNvSpPr txBox="1"/>
      </xdr:nvSpPr>
      <xdr:spPr>
        <a:xfrm>
          <a:off x="1828800" y="612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47625</xdr:rowOff>
    </xdr:from>
    <xdr:to>
      <xdr:col>1</xdr:col>
      <xdr:colOff>676275</xdr:colOff>
      <xdr:row>37</xdr:row>
      <xdr:rowOff>149225</xdr:rowOff>
    </xdr:to>
    <xdr:sp macro="" textlink="">
      <xdr:nvSpPr>
        <xdr:cNvPr id="80" name="フローチャート : 判断 79"/>
        <xdr:cNvSpPr/>
      </xdr:nvSpPr>
      <xdr:spPr>
        <a:xfrm>
          <a:off x="1270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134002</xdr:rowOff>
    </xdr:from>
    <xdr:ext cx="762000" cy="259045"/>
    <xdr:sp macro="" textlink="">
      <xdr:nvSpPr>
        <xdr:cNvPr id="81" name="テキスト ボックス 80"/>
        <xdr:cNvSpPr txBox="1"/>
      </xdr:nvSpPr>
      <xdr:spPr>
        <a:xfrm>
          <a:off x="939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142875</xdr:rowOff>
    </xdr:from>
    <xdr:to>
      <xdr:col>7</xdr:col>
      <xdr:colOff>66675</xdr:colOff>
      <xdr:row>37</xdr:row>
      <xdr:rowOff>73025</xdr:rowOff>
    </xdr:to>
    <xdr:sp macro="" textlink="">
      <xdr:nvSpPr>
        <xdr:cNvPr id="87" name="円/楕円 86"/>
        <xdr:cNvSpPr/>
      </xdr:nvSpPr>
      <xdr:spPr>
        <a:xfrm>
          <a:off x="4775200" y="63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114952</xdr:rowOff>
    </xdr:from>
    <xdr:ext cx="762000" cy="259045"/>
    <xdr:sp macro="" textlink="">
      <xdr:nvSpPr>
        <xdr:cNvPr id="88" name="人件費該当値テキスト"/>
        <xdr:cNvSpPr txBox="1"/>
      </xdr:nvSpPr>
      <xdr:spPr>
        <a:xfrm>
          <a:off x="49149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161925</xdr:rowOff>
    </xdr:from>
    <xdr:to>
      <xdr:col>5</xdr:col>
      <xdr:colOff>600075</xdr:colOff>
      <xdr:row>35</xdr:row>
      <xdr:rowOff>92075</xdr:rowOff>
    </xdr:to>
    <xdr:sp macro="" textlink="">
      <xdr:nvSpPr>
        <xdr:cNvPr id="89" name="円/楕円 88"/>
        <xdr:cNvSpPr/>
      </xdr:nvSpPr>
      <xdr:spPr>
        <a:xfrm>
          <a:off x="3937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102252</xdr:rowOff>
    </xdr:from>
    <xdr:ext cx="736600" cy="259045"/>
    <xdr:sp macro="" textlink="">
      <xdr:nvSpPr>
        <xdr:cNvPr id="90" name="テキスト ボックス 89"/>
        <xdr:cNvSpPr txBox="1"/>
      </xdr:nvSpPr>
      <xdr:spPr>
        <a:xfrm>
          <a:off x="3606800" y="576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0</xdr:rowOff>
    </xdr:from>
    <xdr:to>
      <xdr:col>4</xdr:col>
      <xdr:colOff>396875</xdr:colOff>
      <xdr:row>37</xdr:row>
      <xdr:rowOff>101600</xdr:rowOff>
    </xdr:to>
    <xdr:sp macro="" textlink="">
      <xdr:nvSpPr>
        <xdr:cNvPr id="91" name="円/楕円 90"/>
        <xdr:cNvSpPr/>
      </xdr:nvSpPr>
      <xdr:spPr>
        <a:xfrm>
          <a:off x="3048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86377</xdr:rowOff>
    </xdr:from>
    <xdr:ext cx="762000" cy="259045"/>
    <xdr:sp macro="" textlink="">
      <xdr:nvSpPr>
        <xdr:cNvPr id="92" name="テキスト ボックス 91"/>
        <xdr:cNvSpPr txBox="1"/>
      </xdr:nvSpPr>
      <xdr:spPr>
        <a:xfrm>
          <a:off x="2717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38100</xdr:rowOff>
    </xdr:from>
    <xdr:to>
      <xdr:col>3</xdr:col>
      <xdr:colOff>193675</xdr:colOff>
      <xdr:row>37</xdr:row>
      <xdr:rowOff>139700</xdr:rowOff>
    </xdr:to>
    <xdr:sp macro="" textlink="">
      <xdr:nvSpPr>
        <xdr:cNvPr id="93" name="円/楕円 92"/>
        <xdr:cNvSpPr/>
      </xdr:nvSpPr>
      <xdr:spPr>
        <a:xfrm>
          <a:off x="2159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124477</xdr:rowOff>
    </xdr:from>
    <xdr:ext cx="762000" cy="259045"/>
    <xdr:sp macro="" textlink="">
      <xdr:nvSpPr>
        <xdr:cNvPr id="94" name="テキスト ボックス 93"/>
        <xdr:cNvSpPr txBox="1"/>
      </xdr:nvSpPr>
      <xdr:spPr>
        <a:xfrm>
          <a:off x="1828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19050</xdr:rowOff>
    </xdr:from>
    <xdr:to>
      <xdr:col>1</xdr:col>
      <xdr:colOff>676275</xdr:colOff>
      <xdr:row>36</xdr:row>
      <xdr:rowOff>120650</xdr:rowOff>
    </xdr:to>
    <xdr:sp macro="" textlink="">
      <xdr:nvSpPr>
        <xdr:cNvPr id="95" name="円/楕円 94"/>
        <xdr:cNvSpPr/>
      </xdr:nvSpPr>
      <xdr:spPr>
        <a:xfrm>
          <a:off x="1270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130827</xdr:rowOff>
    </xdr:from>
    <xdr:ext cx="762000" cy="259045"/>
    <xdr:sp macro="" textlink="">
      <xdr:nvSpPr>
        <xdr:cNvPr id="96" name="テキスト ボックス 95"/>
        <xdr:cNvSpPr txBox="1"/>
      </xdr:nvSpPr>
      <xdr:spPr>
        <a:xfrm>
          <a:off x="939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物件費に係る経常経費充当一般財源については、不燃物・可燃ごみ等収集事業や予防接種事業の事業費の増加により、総額としては増加した。</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経常収支比率は前年度と比べて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近年、物件費は増加傾向にあるため、事務事業や施設管理経費等の見直しを図り、内部事務経費等の徹底した削減に努める。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26307</xdr:rowOff>
    </xdr:to>
    <xdr:cxnSp macro="">
      <xdr:nvCxnSpPr>
        <xdr:cNvPr id="126" name="直線コネクタ 125"/>
        <xdr:cNvCxnSpPr/>
      </xdr:nvCxnSpPr>
      <xdr:spPr>
        <a:xfrm flipV="1">
          <a:off x="16510000" y="2374900"/>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7"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8" name="直線コネクタ 127"/>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9"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30" name="直線コネクタ 129"/>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39914</xdr:rowOff>
    </xdr:from>
    <xdr:to>
      <xdr:col>24</xdr:col>
      <xdr:colOff>31750</xdr:colOff>
      <xdr:row>16</xdr:row>
      <xdr:rowOff>12700</xdr:rowOff>
    </xdr:to>
    <xdr:cxnSp macro="">
      <xdr:nvCxnSpPr>
        <xdr:cNvPr id="131" name="直線コネクタ 130"/>
        <xdr:cNvCxnSpPr/>
      </xdr:nvCxnSpPr>
      <xdr:spPr>
        <a:xfrm>
          <a:off x="15671800" y="2440214"/>
          <a:ext cx="8382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138991</xdr:rowOff>
    </xdr:from>
    <xdr:ext cx="762000" cy="259045"/>
    <xdr:sp macro="" textlink="">
      <xdr:nvSpPr>
        <xdr:cNvPr id="132"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122464</xdr:rowOff>
    </xdr:from>
    <xdr:to>
      <xdr:col>24</xdr:col>
      <xdr:colOff>82550</xdr:colOff>
      <xdr:row>16</xdr:row>
      <xdr:rowOff>52614</xdr:rowOff>
    </xdr:to>
    <xdr:sp macro="" textlink="">
      <xdr:nvSpPr>
        <xdr:cNvPr id="133" name="フローチャート : 判断 132"/>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39914</xdr:rowOff>
    </xdr:from>
    <xdr:to>
      <xdr:col>22</xdr:col>
      <xdr:colOff>565150</xdr:colOff>
      <xdr:row>14</xdr:row>
      <xdr:rowOff>137886</xdr:rowOff>
    </xdr:to>
    <xdr:cxnSp macro="">
      <xdr:nvCxnSpPr>
        <xdr:cNvPr id="134" name="直線コネクタ 133"/>
        <xdr:cNvCxnSpPr/>
      </xdr:nvCxnSpPr>
      <xdr:spPr>
        <a:xfrm flipV="1">
          <a:off x="14782800" y="24402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89807</xdr:rowOff>
    </xdr:from>
    <xdr:to>
      <xdr:col>22</xdr:col>
      <xdr:colOff>615950</xdr:colOff>
      <xdr:row>16</xdr:row>
      <xdr:rowOff>19957</xdr:rowOff>
    </xdr:to>
    <xdr:sp macro="" textlink="">
      <xdr:nvSpPr>
        <xdr:cNvPr id="135" name="フローチャート : 判断 134"/>
        <xdr:cNvSpPr/>
      </xdr:nvSpPr>
      <xdr:spPr>
        <a:xfrm>
          <a:off x="15621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4734</xdr:rowOff>
    </xdr:from>
    <xdr:ext cx="736600" cy="259045"/>
    <xdr:sp macro="" textlink="">
      <xdr:nvSpPr>
        <xdr:cNvPr id="136" name="テキスト ボックス 135"/>
        <xdr:cNvSpPr txBox="1"/>
      </xdr:nvSpPr>
      <xdr:spPr>
        <a:xfrm>
          <a:off x="15290800" y="274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29029</xdr:rowOff>
    </xdr:from>
    <xdr:to>
      <xdr:col>21</xdr:col>
      <xdr:colOff>361950</xdr:colOff>
      <xdr:row>14</xdr:row>
      <xdr:rowOff>137886</xdr:rowOff>
    </xdr:to>
    <xdr:cxnSp macro="">
      <xdr:nvCxnSpPr>
        <xdr:cNvPr id="137" name="直線コネクタ 136"/>
        <xdr:cNvCxnSpPr/>
      </xdr:nvCxnSpPr>
      <xdr:spPr>
        <a:xfrm>
          <a:off x="13893800" y="24293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9" name="テキスト ボックス 138"/>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156936</xdr:rowOff>
    </xdr:from>
    <xdr:to>
      <xdr:col>20</xdr:col>
      <xdr:colOff>158750</xdr:colOff>
      <xdr:row>14</xdr:row>
      <xdr:rowOff>29029</xdr:rowOff>
    </xdr:to>
    <xdr:cxnSp macro="">
      <xdr:nvCxnSpPr>
        <xdr:cNvPr id="140" name="直線コネクタ 139"/>
        <xdr:cNvCxnSpPr/>
      </xdr:nvCxnSpPr>
      <xdr:spPr>
        <a:xfrm>
          <a:off x="13004800" y="2385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163286</xdr:rowOff>
    </xdr:from>
    <xdr:to>
      <xdr:col>20</xdr:col>
      <xdr:colOff>209550</xdr:colOff>
      <xdr:row>15</xdr:row>
      <xdr:rowOff>93436</xdr:rowOff>
    </xdr:to>
    <xdr:sp macro="" textlink="">
      <xdr:nvSpPr>
        <xdr:cNvPr id="141" name="フローチャート : 判断 140"/>
        <xdr:cNvSpPr/>
      </xdr:nvSpPr>
      <xdr:spPr>
        <a:xfrm>
          <a:off x="13843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78213</xdr:rowOff>
    </xdr:from>
    <xdr:ext cx="762000" cy="259045"/>
    <xdr:sp macro="" textlink="">
      <xdr:nvSpPr>
        <xdr:cNvPr id="142" name="テキスト ボックス 141"/>
        <xdr:cNvSpPr txBox="1"/>
      </xdr:nvSpPr>
      <xdr:spPr>
        <a:xfrm>
          <a:off x="13512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3" name="フローチャート : 判断 142"/>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4" name="テキスト ボックス 143"/>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50" name="円/楕円 149"/>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105427</xdr:rowOff>
    </xdr:from>
    <xdr:ext cx="762000" cy="259045"/>
    <xdr:sp macro="" textlink="">
      <xdr:nvSpPr>
        <xdr:cNvPr id="151" name="物件費該当値テキスト"/>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160564</xdr:rowOff>
    </xdr:from>
    <xdr:to>
      <xdr:col>22</xdr:col>
      <xdr:colOff>615950</xdr:colOff>
      <xdr:row>14</xdr:row>
      <xdr:rowOff>90714</xdr:rowOff>
    </xdr:to>
    <xdr:sp macro="" textlink="">
      <xdr:nvSpPr>
        <xdr:cNvPr id="152" name="円/楕円 151"/>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100891</xdr:rowOff>
    </xdr:from>
    <xdr:ext cx="736600" cy="259045"/>
    <xdr:sp macro="" textlink="">
      <xdr:nvSpPr>
        <xdr:cNvPr id="153" name="テキスト ボックス 152"/>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87086</xdr:rowOff>
    </xdr:from>
    <xdr:to>
      <xdr:col>21</xdr:col>
      <xdr:colOff>412750</xdr:colOff>
      <xdr:row>15</xdr:row>
      <xdr:rowOff>17236</xdr:rowOff>
    </xdr:to>
    <xdr:sp macro="" textlink="">
      <xdr:nvSpPr>
        <xdr:cNvPr id="154" name="円/楕円 153"/>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27413</xdr:rowOff>
    </xdr:from>
    <xdr:ext cx="762000" cy="259045"/>
    <xdr:sp macro="" textlink="">
      <xdr:nvSpPr>
        <xdr:cNvPr id="155" name="テキスト ボックス 154"/>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149679</xdr:rowOff>
    </xdr:from>
    <xdr:to>
      <xdr:col>20</xdr:col>
      <xdr:colOff>209550</xdr:colOff>
      <xdr:row>14</xdr:row>
      <xdr:rowOff>79829</xdr:rowOff>
    </xdr:to>
    <xdr:sp macro="" textlink="">
      <xdr:nvSpPr>
        <xdr:cNvPr id="156" name="円/楕円 155"/>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90006</xdr:rowOff>
    </xdr:from>
    <xdr:ext cx="762000" cy="259045"/>
    <xdr:sp macro="" textlink="">
      <xdr:nvSpPr>
        <xdr:cNvPr id="157" name="テキスト ボックス 156"/>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106136</xdr:rowOff>
    </xdr:from>
    <xdr:to>
      <xdr:col>19</xdr:col>
      <xdr:colOff>6350</xdr:colOff>
      <xdr:row>14</xdr:row>
      <xdr:rowOff>36286</xdr:rowOff>
    </xdr:to>
    <xdr:sp macro="" textlink="">
      <xdr:nvSpPr>
        <xdr:cNvPr id="158" name="円/楕円 157"/>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46463</xdr:rowOff>
    </xdr:from>
    <xdr:ext cx="762000" cy="259045"/>
    <xdr:sp macro="" textlink="">
      <xdr:nvSpPr>
        <xdr:cNvPr id="159" name="テキスト ボックス 158"/>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扶助費に係る経常経費充当一般財源については、生活保護費等に増加が見られたものの、障害者等支援事業や児童扶養手当等の減少により、総額は減少した。しかし、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経常一般財源収入額が減少したため、経常収支比率は、前年度と比べて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今後においても引き続き、扶助費の適正な執行に努める。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60</xdr:row>
      <xdr:rowOff>69850</xdr:rowOff>
    </xdr:to>
    <xdr:cxnSp macro="">
      <xdr:nvCxnSpPr>
        <xdr:cNvPr id="187" name="直線コネクタ 186"/>
        <xdr:cNvCxnSpPr/>
      </xdr:nvCxnSpPr>
      <xdr:spPr>
        <a:xfrm flipV="1">
          <a:off x="4826000" y="91757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90"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91" name="直線コネクタ 190"/>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57</xdr:row>
      <xdr:rowOff>107950</xdr:rowOff>
    </xdr:to>
    <xdr:cxnSp macro="">
      <xdr:nvCxnSpPr>
        <xdr:cNvPr id="192" name="直線コネクタ 191"/>
        <xdr:cNvCxnSpPr/>
      </xdr:nvCxnSpPr>
      <xdr:spPr>
        <a:xfrm>
          <a:off x="3987800" y="96329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3"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4" name="フローチャート : 判断 193"/>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57</xdr:row>
      <xdr:rowOff>50800</xdr:rowOff>
    </xdr:to>
    <xdr:cxnSp macro="">
      <xdr:nvCxnSpPr>
        <xdr:cNvPr id="195" name="直線コネクタ 194"/>
        <xdr:cNvCxnSpPr/>
      </xdr:nvCxnSpPr>
      <xdr:spPr>
        <a:xfrm flipV="1">
          <a:off x="3098800" y="96329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6" name="フローチャート :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57</xdr:row>
      <xdr:rowOff>50800</xdr:rowOff>
    </xdr:to>
    <xdr:cxnSp macro="">
      <xdr:nvCxnSpPr>
        <xdr:cNvPr id="198" name="直線コネクタ 197"/>
        <xdr:cNvCxnSpPr/>
      </xdr:nvCxnSpPr>
      <xdr:spPr>
        <a:xfrm>
          <a:off x="2209800" y="96520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00" name="テキスト ボックス 199"/>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69850</xdr:rowOff>
    </xdr:to>
    <xdr:cxnSp macro="">
      <xdr:nvCxnSpPr>
        <xdr:cNvPr id="201" name="直線コネクタ 200"/>
        <xdr:cNvCxnSpPr/>
      </xdr:nvCxnSpPr>
      <xdr:spPr>
        <a:xfrm flipV="1">
          <a:off x="1320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2" name="フローチャート : 判断 201"/>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03" name="テキスト ボックス 202"/>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4" name="フローチャート : 判断 203"/>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5" name="テキスト ボックス 204"/>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11" name="円/楕円 210"/>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29227</xdr:rowOff>
    </xdr:from>
    <xdr:ext cx="762000" cy="259045"/>
    <xdr:sp macro="" textlink="">
      <xdr:nvSpPr>
        <xdr:cNvPr id="212"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13" name="円/楕円 212"/>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92727</xdr:rowOff>
    </xdr:from>
    <xdr:ext cx="736600" cy="259045"/>
    <xdr:sp macro="" textlink="">
      <xdr:nvSpPr>
        <xdr:cNvPr id="214" name="テキスト ボックス 213"/>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15" name="円/楕円 214"/>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16" name="テキスト ボックス 215"/>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7" name="円/楕円 216"/>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8" name="テキスト ボックス 217"/>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19" name="円/楕円 218"/>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220" name="テキスト ボックス 219"/>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下水道事業特別会計への繰出金の減少等によって、その他のものに係る</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経常経費充当一般財源の</a:t>
          </a:r>
          <a:r>
            <a:rPr kumimoji="1" lang="ja-JP" altLang="en-US" sz="1200">
              <a:latin typeface="ＭＳ Ｐゴシック"/>
            </a:rPr>
            <a:t>総額は減少したものの、</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経常一般財源収入額が減少したため、経常収支比率は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18.9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％と前年度と比べ</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ポイント上昇した。類似団体平均を</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3.9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ポイント上回っているが、これは特別会計等への繰出金、特に下水道事業特別会計が多額であることが主な要因である。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引き続き、経費の削減に取組むとともに、使用料等の適正化を図り、普通会計の負担額を減らすよう務める。</a:t>
          </a:r>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37193</xdr:rowOff>
    </xdr:from>
    <xdr:to>
      <xdr:col>24</xdr:col>
      <xdr:colOff>31750</xdr:colOff>
      <xdr:row>62</xdr:row>
      <xdr:rowOff>110672</xdr:rowOff>
    </xdr:to>
    <xdr:cxnSp macro="">
      <xdr:nvCxnSpPr>
        <xdr:cNvPr id="250" name="直線コネクタ 249"/>
        <xdr:cNvCxnSpPr/>
      </xdr:nvCxnSpPr>
      <xdr:spPr>
        <a:xfrm flipV="1">
          <a:off x="16510000" y="9124043"/>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82749</xdr:rowOff>
    </xdr:from>
    <xdr:ext cx="762000" cy="259045"/>
    <xdr:sp macro="" textlink="">
      <xdr:nvSpPr>
        <xdr:cNvPr id="251" name="その他最小値テキスト"/>
        <xdr:cNvSpPr txBox="1"/>
      </xdr:nvSpPr>
      <xdr:spPr>
        <a:xfrm>
          <a:off x="16598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62</xdr:row>
      <xdr:rowOff>110672</xdr:rowOff>
    </xdr:from>
    <xdr:to>
      <xdr:col>24</xdr:col>
      <xdr:colOff>120650</xdr:colOff>
      <xdr:row>62</xdr:row>
      <xdr:rowOff>110672</xdr:rowOff>
    </xdr:to>
    <xdr:cxnSp macro="">
      <xdr:nvCxnSpPr>
        <xdr:cNvPr id="252" name="直線コネクタ 251"/>
        <xdr:cNvCxnSpPr/>
      </xdr:nvCxnSpPr>
      <xdr:spPr>
        <a:xfrm>
          <a:off x="16421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123570</xdr:rowOff>
    </xdr:from>
    <xdr:ext cx="762000" cy="259045"/>
    <xdr:sp macro="" textlink="">
      <xdr:nvSpPr>
        <xdr:cNvPr id="253"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23</xdr:col>
      <xdr:colOff>628650</xdr:colOff>
      <xdr:row>53</xdr:row>
      <xdr:rowOff>37193</xdr:rowOff>
    </xdr:from>
    <xdr:to>
      <xdr:col>24</xdr:col>
      <xdr:colOff>120650</xdr:colOff>
      <xdr:row>53</xdr:row>
      <xdr:rowOff>37193</xdr:rowOff>
    </xdr:to>
    <xdr:cxnSp macro="">
      <xdr:nvCxnSpPr>
        <xdr:cNvPr id="254" name="直線コネクタ 253"/>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78015</xdr:rowOff>
    </xdr:from>
    <xdr:to>
      <xdr:col>24</xdr:col>
      <xdr:colOff>31750</xdr:colOff>
      <xdr:row>61</xdr:row>
      <xdr:rowOff>20865</xdr:rowOff>
    </xdr:to>
    <xdr:cxnSp macro="">
      <xdr:nvCxnSpPr>
        <xdr:cNvPr id="255" name="直線コネクタ 254"/>
        <xdr:cNvCxnSpPr/>
      </xdr:nvCxnSpPr>
      <xdr:spPr>
        <a:xfrm>
          <a:off x="15671800" y="103650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7" name="フローチャート :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78015</xdr:rowOff>
    </xdr:from>
    <xdr:to>
      <xdr:col>22</xdr:col>
      <xdr:colOff>565150</xdr:colOff>
      <xdr:row>61</xdr:row>
      <xdr:rowOff>151493</xdr:rowOff>
    </xdr:to>
    <xdr:cxnSp macro="">
      <xdr:nvCxnSpPr>
        <xdr:cNvPr id="258" name="直線コネクタ 257"/>
        <xdr:cNvCxnSpPr/>
      </xdr:nvCxnSpPr>
      <xdr:spPr>
        <a:xfrm flipV="1">
          <a:off x="14782800" y="10365015"/>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141515</xdr:rowOff>
    </xdr:from>
    <xdr:to>
      <xdr:col>22</xdr:col>
      <xdr:colOff>615950</xdr:colOff>
      <xdr:row>57</xdr:row>
      <xdr:rowOff>71665</xdr:rowOff>
    </xdr:to>
    <xdr:sp macro="" textlink="">
      <xdr:nvSpPr>
        <xdr:cNvPr id="259" name="フローチャート : 判断 258"/>
        <xdr:cNvSpPr/>
      </xdr:nvSpPr>
      <xdr:spPr>
        <a:xfrm>
          <a:off x="15621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81842</xdr:rowOff>
    </xdr:from>
    <xdr:ext cx="736600" cy="259045"/>
    <xdr:sp macro="" textlink="">
      <xdr:nvSpPr>
        <xdr:cNvPr id="260" name="テキスト ボックス 259"/>
        <xdr:cNvSpPr txBox="1"/>
      </xdr:nvSpPr>
      <xdr:spPr>
        <a:xfrm>
          <a:off x="15290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127000</xdr:rowOff>
    </xdr:from>
    <xdr:to>
      <xdr:col>21</xdr:col>
      <xdr:colOff>361950</xdr:colOff>
      <xdr:row>61</xdr:row>
      <xdr:rowOff>151493</xdr:rowOff>
    </xdr:to>
    <xdr:cxnSp macro="">
      <xdr:nvCxnSpPr>
        <xdr:cNvPr id="261" name="直線コネクタ 260"/>
        <xdr:cNvCxnSpPr/>
      </xdr:nvCxnSpPr>
      <xdr:spPr>
        <a:xfrm>
          <a:off x="13893800" y="104140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157843</xdr:rowOff>
    </xdr:from>
    <xdr:to>
      <xdr:col>21</xdr:col>
      <xdr:colOff>412750</xdr:colOff>
      <xdr:row>57</xdr:row>
      <xdr:rowOff>87993</xdr:rowOff>
    </xdr:to>
    <xdr:sp macro="" textlink="">
      <xdr:nvSpPr>
        <xdr:cNvPr id="262" name="フローチャート : 判断 261"/>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98170</xdr:rowOff>
    </xdr:from>
    <xdr:ext cx="762000" cy="259045"/>
    <xdr:sp macro="" textlink="">
      <xdr:nvSpPr>
        <xdr:cNvPr id="263" name="テキスト ボックス 262"/>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78015</xdr:rowOff>
    </xdr:from>
    <xdr:to>
      <xdr:col>20</xdr:col>
      <xdr:colOff>158750</xdr:colOff>
      <xdr:row>60</xdr:row>
      <xdr:rowOff>127000</xdr:rowOff>
    </xdr:to>
    <xdr:cxnSp macro="">
      <xdr:nvCxnSpPr>
        <xdr:cNvPr id="264" name="直線コネクタ 263"/>
        <xdr:cNvCxnSpPr/>
      </xdr:nvCxnSpPr>
      <xdr:spPr>
        <a:xfrm>
          <a:off x="13004800" y="10365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157843</xdr:rowOff>
    </xdr:from>
    <xdr:to>
      <xdr:col>20</xdr:col>
      <xdr:colOff>209550</xdr:colOff>
      <xdr:row>57</xdr:row>
      <xdr:rowOff>87993</xdr:rowOff>
    </xdr:to>
    <xdr:sp macro="" textlink="">
      <xdr:nvSpPr>
        <xdr:cNvPr id="265" name="フローチャート : 判断 264"/>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98170</xdr:rowOff>
    </xdr:from>
    <xdr:ext cx="762000" cy="259045"/>
    <xdr:sp macro="" textlink="">
      <xdr:nvSpPr>
        <xdr:cNvPr id="266" name="テキスト ボックス 265"/>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51707</xdr:rowOff>
    </xdr:from>
    <xdr:to>
      <xdr:col>19</xdr:col>
      <xdr:colOff>6350</xdr:colOff>
      <xdr:row>55</xdr:row>
      <xdr:rowOff>153307</xdr:rowOff>
    </xdr:to>
    <xdr:sp macro="" textlink="">
      <xdr:nvSpPr>
        <xdr:cNvPr id="267" name="フローチャート : 判断 266"/>
        <xdr:cNvSpPr/>
      </xdr:nvSpPr>
      <xdr:spPr>
        <a:xfrm>
          <a:off x="12954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163484</xdr:rowOff>
    </xdr:from>
    <xdr:ext cx="762000" cy="259045"/>
    <xdr:sp macro="" textlink="">
      <xdr:nvSpPr>
        <xdr:cNvPr id="268" name="テキスト ボックス 267"/>
        <xdr:cNvSpPr txBox="1"/>
      </xdr:nvSpPr>
      <xdr:spPr>
        <a:xfrm>
          <a:off x="12623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141515</xdr:rowOff>
    </xdr:from>
    <xdr:to>
      <xdr:col>24</xdr:col>
      <xdr:colOff>82550</xdr:colOff>
      <xdr:row>61</xdr:row>
      <xdr:rowOff>71665</xdr:rowOff>
    </xdr:to>
    <xdr:sp macro="" textlink="">
      <xdr:nvSpPr>
        <xdr:cNvPr id="274" name="円/楕円 273"/>
        <xdr:cNvSpPr/>
      </xdr:nvSpPr>
      <xdr:spPr>
        <a:xfrm>
          <a:off x="164592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113592</xdr:rowOff>
    </xdr:from>
    <xdr:ext cx="762000" cy="259045"/>
    <xdr:sp macro="" textlink="">
      <xdr:nvSpPr>
        <xdr:cNvPr id="275" name="その他該当値テキスト"/>
        <xdr:cNvSpPr txBox="1"/>
      </xdr:nvSpPr>
      <xdr:spPr>
        <a:xfrm>
          <a:off x="165989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27215</xdr:rowOff>
    </xdr:from>
    <xdr:to>
      <xdr:col>22</xdr:col>
      <xdr:colOff>615950</xdr:colOff>
      <xdr:row>60</xdr:row>
      <xdr:rowOff>128815</xdr:rowOff>
    </xdr:to>
    <xdr:sp macro="" textlink="">
      <xdr:nvSpPr>
        <xdr:cNvPr id="276" name="円/楕円 275"/>
        <xdr:cNvSpPr/>
      </xdr:nvSpPr>
      <xdr:spPr>
        <a:xfrm>
          <a:off x="15621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113592</xdr:rowOff>
    </xdr:from>
    <xdr:ext cx="736600" cy="259045"/>
    <xdr:sp macro="" textlink="">
      <xdr:nvSpPr>
        <xdr:cNvPr id="277" name="テキスト ボックス 276"/>
        <xdr:cNvSpPr txBox="1"/>
      </xdr:nvSpPr>
      <xdr:spPr>
        <a:xfrm>
          <a:off x="15290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100693</xdr:rowOff>
    </xdr:from>
    <xdr:to>
      <xdr:col>21</xdr:col>
      <xdr:colOff>412750</xdr:colOff>
      <xdr:row>62</xdr:row>
      <xdr:rowOff>30843</xdr:rowOff>
    </xdr:to>
    <xdr:sp macro="" textlink="">
      <xdr:nvSpPr>
        <xdr:cNvPr id="278" name="円/楕円 277"/>
        <xdr:cNvSpPr/>
      </xdr:nvSpPr>
      <xdr:spPr>
        <a:xfrm>
          <a:off x="14732000" y="10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15620</xdr:rowOff>
    </xdr:from>
    <xdr:ext cx="762000" cy="259045"/>
    <xdr:sp macro="" textlink="">
      <xdr:nvSpPr>
        <xdr:cNvPr id="279" name="テキスト ボックス 278"/>
        <xdr:cNvSpPr txBox="1"/>
      </xdr:nvSpPr>
      <xdr:spPr>
        <a:xfrm>
          <a:off x="14401800" y="1064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76200</xdr:rowOff>
    </xdr:from>
    <xdr:to>
      <xdr:col>20</xdr:col>
      <xdr:colOff>209550</xdr:colOff>
      <xdr:row>61</xdr:row>
      <xdr:rowOff>6350</xdr:rowOff>
    </xdr:to>
    <xdr:sp macro="" textlink="">
      <xdr:nvSpPr>
        <xdr:cNvPr id="280" name="円/楕円 279"/>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162577</xdr:rowOff>
    </xdr:from>
    <xdr:ext cx="762000" cy="259045"/>
    <xdr:sp macro="" textlink="">
      <xdr:nvSpPr>
        <xdr:cNvPr id="281" name="テキスト ボックス 280"/>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27215</xdr:rowOff>
    </xdr:from>
    <xdr:to>
      <xdr:col>19</xdr:col>
      <xdr:colOff>6350</xdr:colOff>
      <xdr:row>60</xdr:row>
      <xdr:rowOff>128815</xdr:rowOff>
    </xdr:to>
    <xdr:sp macro="" textlink="">
      <xdr:nvSpPr>
        <xdr:cNvPr id="282" name="円/楕円 281"/>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113592</xdr:rowOff>
    </xdr:from>
    <xdr:ext cx="762000" cy="259045"/>
    <xdr:sp macro="" textlink="">
      <xdr:nvSpPr>
        <xdr:cNvPr id="283" name="テキスト ボックス 282"/>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病院事業会計への繰出金が増加したことによって、補助費等に係る</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経常経費充当一般財源の</a:t>
          </a:r>
          <a:r>
            <a:rPr kumimoji="1" lang="ja-JP" altLang="en-US" sz="1200">
              <a:latin typeface="ＭＳ Ｐゴシック"/>
            </a:rPr>
            <a:t>総額は増加し、補助費等の経常収支比率は</a:t>
          </a:r>
          <a:r>
            <a:rPr kumimoji="1" lang="en-US" altLang="ja-JP" sz="1200">
              <a:latin typeface="ＭＳ Ｐゴシック"/>
            </a:rPr>
            <a:t>18.2</a:t>
          </a:r>
          <a:r>
            <a:rPr kumimoji="1" lang="ja-JP" altLang="en-US" sz="1200">
              <a:latin typeface="ＭＳ Ｐゴシック"/>
            </a:rPr>
            <a:t>％と、前年度と比べて</a:t>
          </a:r>
          <a:r>
            <a:rPr kumimoji="1" lang="en-US" altLang="ja-JP" sz="1200">
              <a:latin typeface="ＭＳ Ｐゴシック"/>
            </a:rPr>
            <a:t>3.3</a:t>
          </a:r>
          <a:r>
            <a:rPr kumimoji="1" lang="ja-JP" altLang="en-US" sz="1200">
              <a:latin typeface="ＭＳ Ｐゴシック"/>
            </a:rPr>
            <a:t>ポイント上昇した。類似団体平均との比較では、</a:t>
          </a:r>
          <a:r>
            <a:rPr kumimoji="1" lang="en-US" altLang="ja-JP" sz="1200">
              <a:latin typeface="ＭＳ Ｐゴシック"/>
            </a:rPr>
            <a:t>6.5</a:t>
          </a:r>
          <a:r>
            <a:rPr kumimoji="1" lang="ja-JP" altLang="en-US" sz="1200">
              <a:latin typeface="ＭＳ Ｐゴシック"/>
            </a:rPr>
            <a:t>ポイント上回っているが、これは公営企業会計や一部事務組合に対する繰出金・負担金が多いことが主な要因である。</a:t>
          </a:r>
          <a:endParaRPr kumimoji="1" lang="en-US" altLang="ja-JP" sz="1200">
            <a:latin typeface="ＭＳ Ｐゴシック"/>
          </a:endParaRPr>
        </a:p>
        <a:p>
          <a:r>
            <a:rPr kumimoji="1" lang="ja-JP" altLang="en-US" sz="1200">
              <a:latin typeface="ＭＳ Ｐゴシック"/>
            </a:rPr>
            <a:t>　今後も、公営企業会計や一部事務組合等への繰出金・負担金等の目的を明確にし、見直しを進める。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122428</xdr:rowOff>
    </xdr:from>
    <xdr:to>
      <xdr:col>24</xdr:col>
      <xdr:colOff>31750</xdr:colOff>
      <xdr:row>41</xdr:row>
      <xdr:rowOff>106426</xdr:rowOff>
    </xdr:to>
    <xdr:cxnSp macro="">
      <xdr:nvCxnSpPr>
        <xdr:cNvPr id="309" name="直線コネクタ 308"/>
        <xdr:cNvCxnSpPr/>
      </xdr:nvCxnSpPr>
      <xdr:spPr>
        <a:xfrm flipV="1">
          <a:off x="16510000" y="5608828"/>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310"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311" name="直線コネクタ 310"/>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37355</xdr:rowOff>
    </xdr:from>
    <xdr:ext cx="762000" cy="259045"/>
    <xdr:sp macro="" textlink="">
      <xdr:nvSpPr>
        <xdr:cNvPr id="312"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122428</xdr:rowOff>
    </xdr:from>
    <xdr:to>
      <xdr:col>24</xdr:col>
      <xdr:colOff>120650</xdr:colOff>
      <xdr:row>32</xdr:row>
      <xdr:rowOff>122428</xdr:rowOff>
    </xdr:to>
    <xdr:cxnSp macro="">
      <xdr:nvCxnSpPr>
        <xdr:cNvPr id="313" name="直線コネクタ 312"/>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117856</xdr:rowOff>
    </xdr:from>
    <xdr:to>
      <xdr:col>24</xdr:col>
      <xdr:colOff>31750</xdr:colOff>
      <xdr:row>40</xdr:row>
      <xdr:rowOff>76708</xdr:rowOff>
    </xdr:to>
    <xdr:cxnSp macro="">
      <xdr:nvCxnSpPr>
        <xdr:cNvPr id="314" name="直線コネクタ 313"/>
        <xdr:cNvCxnSpPr/>
      </xdr:nvCxnSpPr>
      <xdr:spPr>
        <a:xfrm>
          <a:off x="15671800" y="6632956"/>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15"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16" name="フローチャート : 判断 315"/>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117856</xdr:rowOff>
    </xdr:from>
    <xdr:to>
      <xdr:col>22</xdr:col>
      <xdr:colOff>565150</xdr:colOff>
      <xdr:row>40</xdr:row>
      <xdr:rowOff>12700</xdr:rowOff>
    </xdr:to>
    <xdr:cxnSp macro="">
      <xdr:nvCxnSpPr>
        <xdr:cNvPr id="317" name="直線コネクタ 316"/>
        <xdr:cNvCxnSpPr/>
      </xdr:nvCxnSpPr>
      <xdr:spPr>
        <a:xfrm flipV="1">
          <a:off x="14782800" y="663295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8" name="フローチャート : 判断 317"/>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19" name="テキスト ボックス 318"/>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129286</xdr:rowOff>
    </xdr:from>
    <xdr:to>
      <xdr:col>21</xdr:col>
      <xdr:colOff>361950</xdr:colOff>
      <xdr:row>40</xdr:row>
      <xdr:rowOff>12700</xdr:rowOff>
    </xdr:to>
    <xdr:cxnSp macro="">
      <xdr:nvCxnSpPr>
        <xdr:cNvPr id="320" name="直線コネクタ 319"/>
        <xdr:cNvCxnSpPr/>
      </xdr:nvCxnSpPr>
      <xdr:spPr>
        <a:xfrm>
          <a:off x="13893800" y="68158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21" name="フローチャート : 判断 32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2" name="テキスト ボックス 321"/>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129286</xdr:rowOff>
    </xdr:from>
    <xdr:to>
      <xdr:col>20</xdr:col>
      <xdr:colOff>158750</xdr:colOff>
      <xdr:row>39</xdr:row>
      <xdr:rowOff>129286</xdr:rowOff>
    </xdr:to>
    <xdr:cxnSp macro="">
      <xdr:nvCxnSpPr>
        <xdr:cNvPr id="323" name="直線コネクタ 322"/>
        <xdr:cNvCxnSpPr/>
      </xdr:nvCxnSpPr>
      <xdr:spPr>
        <a:xfrm>
          <a:off x="13004800" y="6815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24" name="フローチャート : 判断 323"/>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25" name="テキスト ボックス 324"/>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6" name="フローチャート : 判断 32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7" name="テキスト ボックス 326"/>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25908</xdr:rowOff>
    </xdr:from>
    <xdr:to>
      <xdr:col>24</xdr:col>
      <xdr:colOff>82550</xdr:colOff>
      <xdr:row>40</xdr:row>
      <xdr:rowOff>127508</xdr:rowOff>
    </xdr:to>
    <xdr:sp macro="" textlink="">
      <xdr:nvSpPr>
        <xdr:cNvPr id="333" name="円/楕円 332"/>
        <xdr:cNvSpPr/>
      </xdr:nvSpPr>
      <xdr:spPr>
        <a:xfrm>
          <a:off x="164592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169435</xdr:rowOff>
    </xdr:from>
    <xdr:ext cx="762000" cy="259045"/>
    <xdr:sp macro="" textlink="">
      <xdr:nvSpPr>
        <xdr:cNvPr id="334" name="補助費等該当値テキスト"/>
        <xdr:cNvSpPr txBox="1"/>
      </xdr:nvSpPr>
      <xdr:spPr>
        <a:xfrm>
          <a:off x="165989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67056</xdr:rowOff>
    </xdr:from>
    <xdr:to>
      <xdr:col>22</xdr:col>
      <xdr:colOff>615950</xdr:colOff>
      <xdr:row>38</xdr:row>
      <xdr:rowOff>168656</xdr:rowOff>
    </xdr:to>
    <xdr:sp macro="" textlink="">
      <xdr:nvSpPr>
        <xdr:cNvPr id="335" name="円/楕円 334"/>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153433</xdr:rowOff>
    </xdr:from>
    <xdr:ext cx="736600" cy="259045"/>
    <xdr:sp macro="" textlink="">
      <xdr:nvSpPr>
        <xdr:cNvPr id="336" name="テキスト ボックス 335"/>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133350</xdr:rowOff>
    </xdr:from>
    <xdr:to>
      <xdr:col>21</xdr:col>
      <xdr:colOff>412750</xdr:colOff>
      <xdr:row>40</xdr:row>
      <xdr:rowOff>63500</xdr:rowOff>
    </xdr:to>
    <xdr:sp macro="" textlink="">
      <xdr:nvSpPr>
        <xdr:cNvPr id="337" name="円/楕円 336"/>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48277</xdr:rowOff>
    </xdr:from>
    <xdr:ext cx="762000" cy="259045"/>
    <xdr:sp macro="" textlink="">
      <xdr:nvSpPr>
        <xdr:cNvPr id="338" name="テキスト ボックス 337"/>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78486</xdr:rowOff>
    </xdr:from>
    <xdr:to>
      <xdr:col>20</xdr:col>
      <xdr:colOff>209550</xdr:colOff>
      <xdr:row>40</xdr:row>
      <xdr:rowOff>8636</xdr:rowOff>
    </xdr:to>
    <xdr:sp macro="" textlink="">
      <xdr:nvSpPr>
        <xdr:cNvPr id="339" name="円/楕円 338"/>
        <xdr:cNvSpPr/>
      </xdr:nvSpPr>
      <xdr:spPr>
        <a:xfrm>
          <a:off x="13843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164863</xdr:rowOff>
    </xdr:from>
    <xdr:ext cx="762000" cy="259045"/>
    <xdr:sp macro="" textlink="">
      <xdr:nvSpPr>
        <xdr:cNvPr id="340" name="テキスト ボックス 339"/>
        <xdr:cNvSpPr txBox="1"/>
      </xdr:nvSpPr>
      <xdr:spPr>
        <a:xfrm>
          <a:off x="13512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78486</xdr:rowOff>
    </xdr:from>
    <xdr:to>
      <xdr:col>19</xdr:col>
      <xdr:colOff>6350</xdr:colOff>
      <xdr:row>40</xdr:row>
      <xdr:rowOff>8636</xdr:rowOff>
    </xdr:to>
    <xdr:sp macro="" textlink="">
      <xdr:nvSpPr>
        <xdr:cNvPr id="341" name="円/楕円 340"/>
        <xdr:cNvSpPr/>
      </xdr:nvSpPr>
      <xdr:spPr>
        <a:xfrm>
          <a:off x="12954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164863</xdr:rowOff>
    </xdr:from>
    <xdr:ext cx="762000" cy="259045"/>
    <xdr:sp macro="" textlink="">
      <xdr:nvSpPr>
        <xdr:cNvPr id="342" name="テキスト ボックス 341"/>
        <xdr:cNvSpPr txBox="1"/>
      </xdr:nvSpPr>
      <xdr:spPr>
        <a:xfrm>
          <a:off x="12623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公債費は、平成</a:t>
          </a:r>
          <a:r>
            <a:rPr kumimoji="1" lang="en-US" altLang="ja-JP" sz="1200">
              <a:latin typeface="ＭＳ Ｐゴシック"/>
            </a:rPr>
            <a:t>22</a:t>
          </a:r>
          <a:r>
            <a:rPr kumimoji="1" lang="ja-JP" altLang="en-US" sz="1200">
              <a:latin typeface="ＭＳ Ｐゴシック"/>
            </a:rPr>
            <a:t>年度借入の臨時財政対策債の据置期間終了や第三セクター等改革推進債の償還開始等により</a:t>
          </a:r>
          <a:r>
            <a:rPr kumimoji="1" lang="en-US" altLang="ja-JP" sz="1200">
              <a:latin typeface="ＭＳ Ｐゴシック"/>
            </a:rPr>
            <a:t>191,024</a:t>
          </a:r>
          <a:r>
            <a:rPr kumimoji="1" lang="ja-JP" altLang="en-US" sz="1200">
              <a:latin typeface="ＭＳ Ｐゴシック"/>
            </a:rPr>
            <a:t>千円増加したため、公債費に係る経常収支比率は</a:t>
          </a:r>
          <a:r>
            <a:rPr kumimoji="1" lang="en-US" altLang="ja-JP" sz="1200">
              <a:latin typeface="ＭＳ Ｐゴシック"/>
            </a:rPr>
            <a:t>16.3</a:t>
          </a:r>
          <a:r>
            <a:rPr kumimoji="1" lang="ja-JP" altLang="en-US" sz="1200">
              <a:latin typeface="ＭＳ Ｐゴシック"/>
            </a:rPr>
            <a:t>％と前年度に比べ</a:t>
          </a:r>
          <a:r>
            <a:rPr kumimoji="1" lang="en-US" altLang="ja-JP" sz="1200">
              <a:latin typeface="ＭＳ Ｐゴシック"/>
            </a:rPr>
            <a:t>3.9</a:t>
          </a:r>
          <a:r>
            <a:rPr kumimoji="1" lang="ja-JP" altLang="en-US" sz="1200">
              <a:latin typeface="ＭＳ Ｐゴシック"/>
            </a:rPr>
            <a:t>ポイント上昇したものの、類似団体平均と比べると</a:t>
          </a:r>
          <a:r>
            <a:rPr kumimoji="1" lang="en-US" altLang="ja-JP" sz="1200">
              <a:latin typeface="ＭＳ Ｐゴシック"/>
            </a:rPr>
            <a:t>1.2</a:t>
          </a:r>
          <a:r>
            <a:rPr kumimoji="1" lang="ja-JP" altLang="en-US" sz="1200">
              <a:latin typeface="ＭＳ Ｐゴシック"/>
            </a:rPr>
            <a:t>ポイント下回った。</a:t>
          </a:r>
          <a:endParaRPr kumimoji="1" lang="en-US" altLang="ja-JP" sz="1200">
            <a:latin typeface="ＭＳ Ｐゴシック"/>
          </a:endParaRPr>
        </a:p>
        <a:p>
          <a:r>
            <a:rPr kumimoji="1" lang="ja-JP" altLang="en-US" sz="1200">
              <a:latin typeface="ＭＳ Ｐゴシック"/>
            </a:rPr>
            <a:t>　今後においては引き続き、地方債の新規発行を伴う普通建設事業を厳選し、地方債の発行抑制に努めるとともに、借入方法の見直し等により、公債費の縮減を図る取組みを行っていく。</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63500</xdr:rowOff>
    </xdr:from>
    <xdr:to>
      <xdr:col>7</xdr:col>
      <xdr:colOff>15875</xdr:colOff>
      <xdr:row>81</xdr:row>
      <xdr:rowOff>82550</xdr:rowOff>
    </xdr:to>
    <xdr:cxnSp macro="">
      <xdr:nvCxnSpPr>
        <xdr:cNvPr id="370" name="直線コネクタ 369"/>
        <xdr:cNvCxnSpPr/>
      </xdr:nvCxnSpPr>
      <xdr:spPr>
        <a:xfrm flipV="1">
          <a:off x="4826000" y="12407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71"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72" name="直線コネクタ 371"/>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149877</xdr:rowOff>
    </xdr:from>
    <xdr:ext cx="762000" cy="259045"/>
    <xdr:sp macro="" textlink="">
      <xdr:nvSpPr>
        <xdr:cNvPr id="373" name="公債費最大値テキスト"/>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72</xdr:row>
      <xdr:rowOff>63500</xdr:rowOff>
    </xdr:from>
    <xdr:to>
      <xdr:col>7</xdr:col>
      <xdr:colOff>104775</xdr:colOff>
      <xdr:row>72</xdr:row>
      <xdr:rowOff>63500</xdr:rowOff>
    </xdr:to>
    <xdr:cxnSp macro="">
      <xdr:nvCxnSpPr>
        <xdr:cNvPr id="374" name="直線コネクタ 373"/>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44450</xdr:rowOff>
    </xdr:from>
    <xdr:to>
      <xdr:col>7</xdr:col>
      <xdr:colOff>15875</xdr:colOff>
      <xdr:row>76</xdr:row>
      <xdr:rowOff>25400</xdr:rowOff>
    </xdr:to>
    <xdr:cxnSp macro="">
      <xdr:nvCxnSpPr>
        <xdr:cNvPr id="375" name="直線コネクタ 374"/>
        <xdr:cNvCxnSpPr/>
      </xdr:nvCxnSpPr>
      <xdr:spPr>
        <a:xfrm>
          <a:off x="3987800" y="125603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76"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7" name="フローチャート : 判断 376"/>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44450</xdr:rowOff>
    </xdr:from>
    <xdr:to>
      <xdr:col>5</xdr:col>
      <xdr:colOff>549275</xdr:colOff>
      <xdr:row>74</xdr:row>
      <xdr:rowOff>88900</xdr:rowOff>
    </xdr:to>
    <xdr:cxnSp macro="">
      <xdr:nvCxnSpPr>
        <xdr:cNvPr id="378" name="直線コネクタ 377"/>
        <xdr:cNvCxnSpPr/>
      </xdr:nvCxnSpPr>
      <xdr:spPr>
        <a:xfrm flipV="1">
          <a:off x="3098800" y="125603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127000</xdr:rowOff>
    </xdr:from>
    <xdr:to>
      <xdr:col>5</xdr:col>
      <xdr:colOff>600075</xdr:colOff>
      <xdr:row>77</xdr:row>
      <xdr:rowOff>57150</xdr:rowOff>
    </xdr:to>
    <xdr:sp macro="" textlink="">
      <xdr:nvSpPr>
        <xdr:cNvPr id="379" name="フローチャート : 判断 378"/>
        <xdr:cNvSpPr/>
      </xdr:nvSpPr>
      <xdr:spPr>
        <a:xfrm>
          <a:off x="3937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41927</xdr:rowOff>
    </xdr:from>
    <xdr:ext cx="736600" cy="259045"/>
    <xdr:sp macro="" textlink="">
      <xdr:nvSpPr>
        <xdr:cNvPr id="380" name="テキスト ボックス 379"/>
        <xdr:cNvSpPr txBox="1"/>
      </xdr:nvSpPr>
      <xdr:spPr>
        <a:xfrm>
          <a:off x="3606800" y="1324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76200</xdr:rowOff>
    </xdr:from>
    <xdr:to>
      <xdr:col>4</xdr:col>
      <xdr:colOff>346075</xdr:colOff>
      <xdr:row>74</xdr:row>
      <xdr:rowOff>88900</xdr:rowOff>
    </xdr:to>
    <xdr:cxnSp macro="">
      <xdr:nvCxnSpPr>
        <xdr:cNvPr id="381" name="直線コネクタ 380"/>
        <xdr:cNvCxnSpPr/>
      </xdr:nvCxnSpPr>
      <xdr:spPr>
        <a:xfrm>
          <a:off x="2209800" y="1276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165100</xdr:rowOff>
    </xdr:from>
    <xdr:to>
      <xdr:col>4</xdr:col>
      <xdr:colOff>396875</xdr:colOff>
      <xdr:row>77</xdr:row>
      <xdr:rowOff>95250</xdr:rowOff>
    </xdr:to>
    <xdr:sp macro="" textlink="">
      <xdr:nvSpPr>
        <xdr:cNvPr id="382" name="フローチャート : 判断 381"/>
        <xdr:cNvSpPr/>
      </xdr:nvSpPr>
      <xdr:spPr>
        <a:xfrm>
          <a:off x="3048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80027</xdr:rowOff>
    </xdr:from>
    <xdr:ext cx="762000" cy="259045"/>
    <xdr:sp macro="" textlink="">
      <xdr:nvSpPr>
        <xdr:cNvPr id="383" name="テキスト ボックス 382"/>
        <xdr:cNvSpPr txBox="1"/>
      </xdr:nvSpPr>
      <xdr:spPr>
        <a:xfrm>
          <a:off x="27178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76200</xdr:rowOff>
    </xdr:from>
    <xdr:to>
      <xdr:col>3</xdr:col>
      <xdr:colOff>142875</xdr:colOff>
      <xdr:row>74</xdr:row>
      <xdr:rowOff>139700</xdr:rowOff>
    </xdr:to>
    <xdr:cxnSp macro="">
      <xdr:nvCxnSpPr>
        <xdr:cNvPr id="384" name="直線コネクタ 383"/>
        <xdr:cNvCxnSpPr/>
      </xdr:nvCxnSpPr>
      <xdr:spPr>
        <a:xfrm flipV="1">
          <a:off x="1320800" y="1276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152400</xdr:rowOff>
    </xdr:from>
    <xdr:to>
      <xdr:col>3</xdr:col>
      <xdr:colOff>193675</xdr:colOff>
      <xdr:row>77</xdr:row>
      <xdr:rowOff>82550</xdr:rowOff>
    </xdr:to>
    <xdr:sp macro="" textlink="">
      <xdr:nvSpPr>
        <xdr:cNvPr id="385" name="フローチャート :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67327</xdr:rowOff>
    </xdr:from>
    <xdr:ext cx="762000" cy="259045"/>
    <xdr:sp macro="" textlink="">
      <xdr:nvSpPr>
        <xdr:cNvPr id="386" name="テキスト ボックス 385"/>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107950</xdr:rowOff>
    </xdr:from>
    <xdr:to>
      <xdr:col>1</xdr:col>
      <xdr:colOff>676275</xdr:colOff>
      <xdr:row>76</xdr:row>
      <xdr:rowOff>38100</xdr:rowOff>
    </xdr:to>
    <xdr:sp macro="" textlink="">
      <xdr:nvSpPr>
        <xdr:cNvPr id="387" name="フローチャート : 判断 386"/>
        <xdr:cNvSpPr/>
      </xdr:nvSpPr>
      <xdr:spPr>
        <a:xfrm>
          <a:off x="1270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22877</xdr:rowOff>
    </xdr:from>
    <xdr:ext cx="762000" cy="259045"/>
    <xdr:sp macro="" textlink="">
      <xdr:nvSpPr>
        <xdr:cNvPr id="388" name="テキスト ボックス 387"/>
        <xdr:cNvSpPr txBox="1"/>
      </xdr:nvSpPr>
      <xdr:spPr>
        <a:xfrm>
          <a:off x="939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146050</xdr:rowOff>
    </xdr:from>
    <xdr:to>
      <xdr:col>7</xdr:col>
      <xdr:colOff>66675</xdr:colOff>
      <xdr:row>76</xdr:row>
      <xdr:rowOff>76200</xdr:rowOff>
    </xdr:to>
    <xdr:sp macro="" textlink="">
      <xdr:nvSpPr>
        <xdr:cNvPr id="394" name="円/楕円 393"/>
        <xdr:cNvSpPr/>
      </xdr:nvSpPr>
      <xdr:spPr>
        <a:xfrm>
          <a:off x="47752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162577</xdr:rowOff>
    </xdr:from>
    <xdr:ext cx="762000" cy="259045"/>
    <xdr:sp macro="" textlink="">
      <xdr:nvSpPr>
        <xdr:cNvPr id="395" name="公債費該当値テキスト"/>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165100</xdr:rowOff>
    </xdr:from>
    <xdr:to>
      <xdr:col>5</xdr:col>
      <xdr:colOff>600075</xdr:colOff>
      <xdr:row>73</xdr:row>
      <xdr:rowOff>95250</xdr:rowOff>
    </xdr:to>
    <xdr:sp macro="" textlink="">
      <xdr:nvSpPr>
        <xdr:cNvPr id="396" name="円/楕円 395"/>
        <xdr:cNvSpPr/>
      </xdr:nvSpPr>
      <xdr:spPr>
        <a:xfrm>
          <a:off x="3937000" y="125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105427</xdr:rowOff>
    </xdr:from>
    <xdr:ext cx="736600" cy="259045"/>
    <xdr:sp macro="" textlink="">
      <xdr:nvSpPr>
        <xdr:cNvPr id="397" name="テキスト ボックス 396"/>
        <xdr:cNvSpPr txBox="1"/>
      </xdr:nvSpPr>
      <xdr:spPr>
        <a:xfrm>
          <a:off x="3606800" y="1227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38100</xdr:rowOff>
    </xdr:from>
    <xdr:to>
      <xdr:col>4</xdr:col>
      <xdr:colOff>396875</xdr:colOff>
      <xdr:row>74</xdr:row>
      <xdr:rowOff>139700</xdr:rowOff>
    </xdr:to>
    <xdr:sp macro="" textlink="">
      <xdr:nvSpPr>
        <xdr:cNvPr id="398" name="円/楕円 397"/>
        <xdr:cNvSpPr/>
      </xdr:nvSpPr>
      <xdr:spPr>
        <a:xfrm>
          <a:off x="3048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149877</xdr:rowOff>
    </xdr:from>
    <xdr:ext cx="762000" cy="259045"/>
    <xdr:sp macro="" textlink="">
      <xdr:nvSpPr>
        <xdr:cNvPr id="399" name="テキスト ボックス 398"/>
        <xdr:cNvSpPr txBox="1"/>
      </xdr:nvSpPr>
      <xdr:spPr>
        <a:xfrm>
          <a:off x="2717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25400</xdr:rowOff>
    </xdr:from>
    <xdr:to>
      <xdr:col>3</xdr:col>
      <xdr:colOff>193675</xdr:colOff>
      <xdr:row>74</xdr:row>
      <xdr:rowOff>127000</xdr:rowOff>
    </xdr:to>
    <xdr:sp macro="" textlink="">
      <xdr:nvSpPr>
        <xdr:cNvPr id="400" name="円/楕円 399"/>
        <xdr:cNvSpPr/>
      </xdr:nvSpPr>
      <xdr:spPr>
        <a:xfrm>
          <a:off x="2159000" y="127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137177</xdr:rowOff>
    </xdr:from>
    <xdr:ext cx="762000" cy="259045"/>
    <xdr:sp macro="" textlink="">
      <xdr:nvSpPr>
        <xdr:cNvPr id="401" name="テキスト ボックス 400"/>
        <xdr:cNvSpPr txBox="1"/>
      </xdr:nvSpPr>
      <xdr:spPr>
        <a:xfrm>
          <a:off x="18288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88900</xdr:rowOff>
    </xdr:from>
    <xdr:to>
      <xdr:col>1</xdr:col>
      <xdr:colOff>676275</xdr:colOff>
      <xdr:row>75</xdr:row>
      <xdr:rowOff>19050</xdr:rowOff>
    </xdr:to>
    <xdr:sp macro="" textlink="">
      <xdr:nvSpPr>
        <xdr:cNvPr id="402" name="円/楕円 401"/>
        <xdr:cNvSpPr/>
      </xdr:nvSpPr>
      <xdr:spPr>
        <a:xfrm>
          <a:off x="12700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29227</xdr:rowOff>
    </xdr:from>
    <xdr:ext cx="762000" cy="259045"/>
    <xdr:sp macro="" textlink="">
      <xdr:nvSpPr>
        <xdr:cNvPr id="403" name="テキスト ボックス 402"/>
        <xdr:cNvSpPr txBox="1"/>
      </xdr:nvSpPr>
      <xdr:spPr>
        <a:xfrm>
          <a:off x="939800" y="1254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a:t>
          </a:r>
          <a:r>
            <a:rPr kumimoji="1" lang="en-US" altLang="ja-JP" sz="1300">
              <a:latin typeface="ＭＳ Ｐゴシック"/>
            </a:rPr>
            <a:t>85.2</a:t>
          </a:r>
          <a:r>
            <a:rPr kumimoji="1" lang="ja-JP" altLang="en-US" sz="1300">
              <a:latin typeface="ＭＳ Ｐゴシック"/>
            </a:rPr>
            <a:t>％と、前年度に比べ</a:t>
          </a:r>
          <a:r>
            <a:rPr kumimoji="1" lang="en-US" altLang="ja-JP" sz="1300">
              <a:latin typeface="ＭＳ Ｐゴシック"/>
            </a:rPr>
            <a:t>11.6</a:t>
          </a:r>
          <a:r>
            <a:rPr kumimoji="1" lang="ja-JP" altLang="en-US" sz="1300">
              <a:latin typeface="ＭＳ Ｐゴシック"/>
            </a:rPr>
            <a:t>ポイント上昇し、類似団体平均を</a:t>
          </a:r>
          <a:r>
            <a:rPr kumimoji="1" lang="en-US" altLang="ja-JP" sz="1300">
              <a:latin typeface="ＭＳ Ｐゴシック"/>
            </a:rPr>
            <a:t>12.8</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これは、類似団体に比べ公債費割合が低いことに加え、補助費等やその他（繰出金等）の割合が高いことによる。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123190</xdr:rowOff>
    </xdr:from>
    <xdr:to>
      <xdr:col>24</xdr:col>
      <xdr:colOff>31750</xdr:colOff>
      <xdr:row>82</xdr:row>
      <xdr:rowOff>50800</xdr:rowOff>
    </xdr:to>
    <xdr:cxnSp macro="">
      <xdr:nvCxnSpPr>
        <xdr:cNvPr id="431" name="直線コネクタ 430"/>
        <xdr:cNvCxnSpPr/>
      </xdr:nvCxnSpPr>
      <xdr:spPr>
        <a:xfrm flipV="1">
          <a:off x="16510000" y="126390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22877</xdr:rowOff>
    </xdr:from>
    <xdr:ext cx="762000" cy="259045"/>
    <xdr:sp macro="" textlink="">
      <xdr:nvSpPr>
        <xdr:cNvPr id="432"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82</xdr:row>
      <xdr:rowOff>50800</xdr:rowOff>
    </xdr:from>
    <xdr:to>
      <xdr:col>24</xdr:col>
      <xdr:colOff>120650</xdr:colOff>
      <xdr:row>82</xdr:row>
      <xdr:rowOff>50800</xdr:rowOff>
    </xdr:to>
    <xdr:cxnSp macro="">
      <xdr:nvCxnSpPr>
        <xdr:cNvPr id="433" name="直線コネクタ 432"/>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38117</xdr:rowOff>
    </xdr:from>
    <xdr:ext cx="762000" cy="259045"/>
    <xdr:sp macro="" textlink="">
      <xdr:nvSpPr>
        <xdr:cNvPr id="434"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23</xdr:col>
      <xdr:colOff>628650</xdr:colOff>
      <xdr:row>73</xdr:row>
      <xdr:rowOff>123190</xdr:rowOff>
    </xdr:from>
    <xdr:to>
      <xdr:col>24</xdr:col>
      <xdr:colOff>120650</xdr:colOff>
      <xdr:row>73</xdr:row>
      <xdr:rowOff>123190</xdr:rowOff>
    </xdr:to>
    <xdr:cxnSp macro="">
      <xdr:nvCxnSpPr>
        <xdr:cNvPr id="435" name="直線コネクタ 434"/>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134620</xdr:rowOff>
    </xdr:from>
    <xdr:to>
      <xdr:col>24</xdr:col>
      <xdr:colOff>31750</xdr:colOff>
      <xdr:row>81</xdr:row>
      <xdr:rowOff>161289</xdr:rowOff>
    </xdr:to>
    <xdr:cxnSp macro="">
      <xdr:nvCxnSpPr>
        <xdr:cNvPr id="436" name="直線コネクタ 435"/>
        <xdr:cNvCxnSpPr/>
      </xdr:nvCxnSpPr>
      <xdr:spPr>
        <a:xfrm>
          <a:off x="15671800" y="13164820"/>
          <a:ext cx="838200" cy="88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8907</xdr:rowOff>
    </xdr:from>
    <xdr:ext cx="762000" cy="259045"/>
    <xdr:sp macro="" textlink="">
      <xdr:nvSpPr>
        <xdr:cNvPr id="437" name="公債費以外平均値テキスト"/>
        <xdr:cNvSpPr txBox="1"/>
      </xdr:nvSpPr>
      <xdr:spPr>
        <a:xfrm>
          <a:off x="16598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38" name="フローチャート : 判断 437"/>
        <xdr:cNvSpPr/>
      </xdr:nvSpPr>
      <xdr:spPr>
        <a:xfrm>
          <a:off x="16459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134620</xdr:rowOff>
    </xdr:from>
    <xdr:to>
      <xdr:col>22</xdr:col>
      <xdr:colOff>565150</xdr:colOff>
      <xdr:row>81</xdr:row>
      <xdr:rowOff>16511</xdr:rowOff>
    </xdr:to>
    <xdr:cxnSp macro="">
      <xdr:nvCxnSpPr>
        <xdr:cNvPr id="439" name="直線コネクタ 438"/>
        <xdr:cNvCxnSpPr/>
      </xdr:nvCxnSpPr>
      <xdr:spPr>
        <a:xfrm flipV="1">
          <a:off x="14782800" y="13164820"/>
          <a:ext cx="889000" cy="7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118110</xdr:rowOff>
    </xdr:from>
    <xdr:to>
      <xdr:col>22</xdr:col>
      <xdr:colOff>615950</xdr:colOff>
      <xdr:row>76</xdr:row>
      <xdr:rowOff>48261</xdr:rowOff>
    </xdr:to>
    <xdr:sp macro="" textlink="">
      <xdr:nvSpPr>
        <xdr:cNvPr id="440" name="フローチャート : 判断 439"/>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58437</xdr:rowOff>
    </xdr:from>
    <xdr:ext cx="736600" cy="259045"/>
    <xdr:sp macro="" textlink="">
      <xdr:nvSpPr>
        <xdr:cNvPr id="441" name="テキスト ボックス 440"/>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107950</xdr:rowOff>
    </xdr:from>
    <xdr:to>
      <xdr:col>21</xdr:col>
      <xdr:colOff>361950</xdr:colOff>
      <xdr:row>81</xdr:row>
      <xdr:rowOff>16511</xdr:rowOff>
    </xdr:to>
    <xdr:cxnSp macro="">
      <xdr:nvCxnSpPr>
        <xdr:cNvPr id="442" name="直線コネクタ 441"/>
        <xdr:cNvCxnSpPr/>
      </xdr:nvCxnSpPr>
      <xdr:spPr>
        <a:xfrm>
          <a:off x="13893800" y="13652500"/>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163830</xdr:rowOff>
    </xdr:from>
    <xdr:to>
      <xdr:col>21</xdr:col>
      <xdr:colOff>412750</xdr:colOff>
      <xdr:row>76</xdr:row>
      <xdr:rowOff>93980</xdr:rowOff>
    </xdr:to>
    <xdr:sp macro="" textlink="">
      <xdr:nvSpPr>
        <xdr:cNvPr id="443" name="フローチャート : 判断 442"/>
        <xdr:cNvSpPr/>
      </xdr:nvSpPr>
      <xdr:spPr>
        <a:xfrm>
          <a:off x="14732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104157</xdr:rowOff>
    </xdr:from>
    <xdr:ext cx="762000" cy="259045"/>
    <xdr:sp macro="" textlink="">
      <xdr:nvSpPr>
        <xdr:cNvPr id="444" name="テキスト ボックス 443"/>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81280</xdr:rowOff>
    </xdr:from>
    <xdr:to>
      <xdr:col>20</xdr:col>
      <xdr:colOff>158750</xdr:colOff>
      <xdr:row>79</xdr:row>
      <xdr:rowOff>107950</xdr:rowOff>
    </xdr:to>
    <xdr:cxnSp macro="">
      <xdr:nvCxnSpPr>
        <xdr:cNvPr id="445" name="直線コネクタ 444"/>
        <xdr:cNvCxnSpPr/>
      </xdr:nvCxnSpPr>
      <xdr:spPr>
        <a:xfrm>
          <a:off x="13004800" y="134543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46" name="フローチャート : 判断 445"/>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47" name="テキスト ボックス 446"/>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8" name="フローチャート : 判断 44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9" name="テキスト ボックス 44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81</xdr:row>
      <xdr:rowOff>110489</xdr:rowOff>
    </xdr:from>
    <xdr:to>
      <xdr:col>24</xdr:col>
      <xdr:colOff>82550</xdr:colOff>
      <xdr:row>82</xdr:row>
      <xdr:rowOff>40639</xdr:rowOff>
    </xdr:to>
    <xdr:sp macro="" textlink="">
      <xdr:nvSpPr>
        <xdr:cNvPr id="455" name="円/楕円 454"/>
        <xdr:cNvSpPr/>
      </xdr:nvSpPr>
      <xdr:spPr>
        <a:xfrm>
          <a:off x="164592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81</xdr:row>
      <xdr:rowOff>19066</xdr:rowOff>
    </xdr:from>
    <xdr:ext cx="762000" cy="259045"/>
    <xdr:sp macro="" textlink="">
      <xdr:nvSpPr>
        <xdr:cNvPr id="456" name="公債費以外該当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83820</xdr:rowOff>
    </xdr:from>
    <xdr:to>
      <xdr:col>22</xdr:col>
      <xdr:colOff>615950</xdr:colOff>
      <xdr:row>77</xdr:row>
      <xdr:rowOff>13970</xdr:rowOff>
    </xdr:to>
    <xdr:sp macro="" textlink="">
      <xdr:nvSpPr>
        <xdr:cNvPr id="457" name="円/楕円 456"/>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170197</xdr:rowOff>
    </xdr:from>
    <xdr:ext cx="736600" cy="259045"/>
    <xdr:sp macro="" textlink="">
      <xdr:nvSpPr>
        <xdr:cNvPr id="458" name="テキスト ボックス 457"/>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137161</xdr:rowOff>
    </xdr:from>
    <xdr:to>
      <xdr:col>21</xdr:col>
      <xdr:colOff>412750</xdr:colOff>
      <xdr:row>81</xdr:row>
      <xdr:rowOff>67311</xdr:rowOff>
    </xdr:to>
    <xdr:sp macro="" textlink="">
      <xdr:nvSpPr>
        <xdr:cNvPr id="459" name="円/楕円 458"/>
        <xdr:cNvSpPr/>
      </xdr:nvSpPr>
      <xdr:spPr>
        <a:xfrm>
          <a:off x="14732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52088</xdr:rowOff>
    </xdr:from>
    <xdr:ext cx="762000" cy="259045"/>
    <xdr:sp macro="" textlink="">
      <xdr:nvSpPr>
        <xdr:cNvPr id="460" name="テキスト ボックス 459"/>
        <xdr:cNvSpPr txBox="1"/>
      </xdr:nvSpPr>
      <xdr:spPr>
        <a:xfrm>
          <a:off x="14401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57150</xdr:rowOff>
    </xdr:from>
    <xdr:to>
      <xdr:col>20</xdr:col>
      <xdr:colOff>209550</xdr:colOff>
      <xdr:row>79</xdr:row>
      <xdr:rowOff>158750</xdr:rowOff>
    </xdr:to>
    <xdr:sp macro="" textlink="">
      <xdr:nvSpPr>
        <xdr:cNvPr id="461" name="円/楕円 460"/>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143527</xdr:rowOff>
    </xdr:from>
    <xdr:ext cx="762000" cy="259045"/>
    <xdr:sp macro="" textlink="">
      <xdr:nvSpPr>
        <xdr:cNvPr id="462" name="テキスト ボックス 461"/>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63" name="円/楕円 462"/>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116857</xdr:rowOff>
    </xdr:from>
    <xdr:ext cx="762000" cy="259045"/>
    <xdr:sp macro="" textlink="">
      <xdr:nvSpPr>
        <xdr:cNvPr id="464" name="テキスト ボックス 463"/>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165862</xdr:rowOff>
    </xdr:from>
    <xdr:to>
      <xdr:col>4</xdr:col>
      <xdr:colOff>1117600</xdr:colOff>
      <xdr:row>20</xdr:row>
      <xdr:rowOff>113474</xdr:rowOff>
    </xdr:to>
    <xdr:cxnSp macro="">
      <xdr:nvCxnSpPr>
        <xdr:cNvPr id="45" name="直線コネクタ 44"/>
        <xdr:cNvCxnSpPr/>
      </xdr:nvCxnSpPr>
      <xdr:spPr bwMode="auto">
        <a:xfrm flipV="1">
          <a:off x="5651500" y="2270887"/>
          <a:ext cx="0" cy="13192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85551</xdr:rowOff>
    </xdr:from>
    <xdr:ext cx="762000" cy="259045"/>
    <xdr:sp macro="" textlink="">
      <xdr:nvSpPr>
        <xdr:cNvPr id="46" name="人口1人当たり決算額の推移最小値テキスト130"/>
        <xdr:cNvSpPr txBox="1"/>
      </xdr:nvSpPr>
      <xdr:spPr>
        <a:xfrm>
          <a:off x="5740400" y="35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49,105</a:t>
          </a:r>
          <a:endParaRPr kumimoji="1" lang="ja-JP" altLang="en-US" sz="1000" b="1">
            <a:latin typeface="ＭＳ Ｐゴシック"/>
          </a:endParaRPr>
        </a:p>
      </xdr:txBody>
    </xdr:sp>
    <xdr:clientData/>
  </xdr:oneCellAnchor>
  <xdr:twoCellAnchor>
    <xdr:from>
      <xdr:col>4</xdr:col>
      <xdr:colOff>1028700</xdr:colOff>
      <xdr:row>20</xdr:row>
      <xdr:rowOff>113474</xdr:rowOff>
    </xdr:from>
    <xdr:to>
      <xdr:col>5</xdr:col>
      <xdr:colOff>73025</xdr:colOff>
      <xdr:row>20</xdr:row>
      <xdr:rowOff>113474</xdr:rowOff>
    </xdr:to>
    <xdr:cxnSp macro="">
      <xdr:nvCxnSpPr>
        <xdr:cNvPr id="47" name="直線コネクタ 46"/>
        <xdr:cNvCxnSpPr/>
      </xdr:nvCxnSpPr>
      <xdr:spPr bwMode="auto">
        <a:xfrm>
          <a:off x="5562600" y="3590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80789</xdr:rowOff>
    </xdr:from>
    <xdr:ext cx="762000" cy="259045"/>
    <xdr:sp macro="" textlink="">
      <xdr:nvSpPr>
        <xdr:cNvPr id="48" name="人口1人当たり決算額の推移最大値テキスト130"/>
        <xdr:cNvSpPr txBox="1"/>
      </xdr:nvSpPr>
      <xdr:spPr>
        <a:xfrm>
          <a:off x="5740400" y="201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83,730</a:t>
          </a:r>
          <a:endParaRPr kumimoji="1" lang="ja-JP" altLang="en-US" sz="1000" b="1">
            <a:latin typeface="ＭＳ Ｐゴシック"/>
          </a:endParaRPr>
        </a:p>
      </xdr:txBody>
    </xdr:sp>
    <xdr:clientData/>
  </xdr:oneCellAnchor>
  <xdr:twoCellAnchor>
    <xdr:from>
      <xdr:col>4</xdr:col>
      <xdr:colOff>1028700</xdr:colOff>
      <xdr:row>12</xdr:row>
      <xdr:rowOff>165862</xdr:rowOff>
    </xdr:from>
    <xdr:to>
      <xdr:col>5</xdr:col>
      <xdr:colOff>73025</xdr:colOff>
      <xdr:row>12</xdr:row>
      <xdr:rowOff>165862</xdr:rowOff>
    </xdr:to>
    <xdr:cxnSp macro="">
      <xdr:nvCxnSpPr>
        <xdr:cNvPr id="49" name="直線コネクタ 48"/>
        <xdr:cNvCxnSpPr/>
      </xdr:nvCxnSpPr>
      <xdr:spPr bwMode="auto">
        <a:xfrm>
          <a:off x="5562600" y="22708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82575</xdr:rowOff>
    </xdr:from>
    <xdr:to>
      <xdr:col>4</xdr:col>
      <xdr:colOff>1117600</xdr:colOff>
      <xdr:row>13</xdr:row>
      <xdr:rowOff>170434</xdr:rowOff>
    </xdr:to>
    <xdr:cxnSp macro="">
      <xdr:nvCxnSpPr>
        <xdr:cNvPr id="50" name="直線コネクタ 49"/>
        <xdr:cNvCxnSpPr/>
      </xdr:nvCxnSpPr>
      <xdr:spPr bwMode="auto">
        <a:xfrm flipV="1">
          <a:off x="5003800" y="2359050"/>
          <a:ext cx="647700" cy="8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40505</xdr:rowOff>
    </xdr:from>
    <xdr:ext cx="762000" cy="259045"/>
    <xdr:sp macro="" textlink="">
      <xdr:nvSpPr>
        <xdr:cNvPr id="51" name="人口1人当たり決算額の推移平均値テキスト130"/>
        <xdr:cNvSpPr txBox="1"/>
      </xdr:nvSpPr>
      <xdr:spPr>
        <a:xfrm>
          <a:off x="5740400" y="2659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68428</xdr:rowOff>
    </xdr:from>
    <xdr:to>
      <xdr:col>5</xdr:col>
      <xdr:colOff>34925</xdr:colOff>
      <xdr:row>15</xdr:row>
      <xdr:rowOff>170028</xdr:rowOff>
    </xdr:to>
    <xdr:sp macro="" textlink="">
      <xdr:nvSpPr>
        <xdr:cNvPr id="52" name="フローチャート : 判断 51"/>
        <xdr:cNvSpPr/>
      </xdr:nvSpPr>
      <xdr:spPr bwMode="auto">
        <a:xfrm>
          <a:off x="5600700" y="2687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103568</xdr:rowOff>
    </xdr:from>
    <xdr:to>
      <xdr:col>4</xdr:col>
      <xdr:colOff>469900</xdr:colOff>
      <xdr:row>13</xdr:row>
      <xdr:rowOff>170434</xdr:rowOff>
    </xdr:to>
    <xdr:cxnSp macro="">
      <xdr:nvCxnSpPr>
        <xdr:cNvPr id="53" name="直線コネクタ 52"/>
        <xdr:cNvCxnSpPr/>
      </xdr:nvCxnSpPr>
      <xdr:spPr bwMode="auto">
        <a:xfrm>
          <a:off x="4305300" y="2380043"/>
          <a:ext cx="698500" cy="66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127368</xdr:rowOff>
    </xdr:from>
    <xdr:to>
      <xdr:col>4</xdr:col>
      <xdr:colOff>520700</xdr:colOff>
      <xdr:row>16</xdr:row>
      <xdr:rowOff>57518</xdr:rowOff>
    </xdr:to>
    <xdr:sp macro="" textlink="">
      <xdr:nvSpPr>
        <xdr:cNvPr id="54" name="フローチャート : 判断 53"/>
        <xdr:cNvSpPr/>
      </xdr:nvSpPr>
      <xdr:spPr bwMode="auto">
        <a:xfrm>
          <a:off x="49530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42295</xdr:rowOff>
    </xdr:from>
    <xdr:ext cx="736600" cy="259045"/>
    <xdr:sp macro="" textlink="">
      <xdr:nvSpPr>
        <xdr:cNvPr id="55" name="テキスト ボックス 54"/>
        <xdr:cNvSpPr txBox="1"/>
      </xdr:nvSpPr>
      <xdr:spPr>
        <a:xfrm>
          <a:off x="4622800" y="28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12052</xdr:rowOff>
    </xdr:from>
    <xdr:to>
      <xdr:col>3</xdr:col>
      <xdr:colOff>904875</xdr:colOff>
      <xdr:row>13</xdr:row>
      <xdr:rowOff>103568</xdr:rowOff>
    </xdr:to>
    <xdr:cxnSp macro="">
      <xdr:nvCxnSpPr>
        <xdr:cNvPr id="56" name="直線コネクタ 55"/>
        <xdr:cNvCxnSpPr/>
      </xdr:nvCxnSpPr>
      <xdr:spPr bwMode="auto">
        <a:xfrm>
          <a:off x="3606800" y="2288527"/>
          <a:ext cx="698500" cy="91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68008</xdr:rowOff>
    </xdr:from>
    <xdr:to>
      <xdr:col>3</xdr:col>
      <xdr:colOff>955675</xdr:colOff>
      <xdr:row>15</xdr:row>
      <xdr:rowOff>169608</xdr:rowOff>
    </xdr:to>
    <xdr:sp macro="" textlink="">
      <xdr:nvSpPr>
        <xdr:cNvPr id="57" name="フローチャート : 判断 56"/>
        <xdr:cNvSpPr/>
      </xdr:nvSpPr>
      <xdr:spPr bwMode="auto">
        <a:xfrm>
          <a:off x="42545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154385</xdr:rowOff>
    </xdr:from>
    <xdr:ext cx="762000" cy="259045"/>
    <xdr:sp macro="" textlink="">
      <xdr:nvSpPr>
        <xdr:cNvPr id="58" name="テキスト ボックス 57"/>
        <xdr:cNvSpPr txBox="1"/>
      </xdr:nvSpPr>
      <xdr:spPr>
        <a:xfrm>
          <a:off x="3924300" y="277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12052</xdr:rowOff>
    </xdr:from>
    <xdr:to>
      <xdr:col>3</xdr:col>
      <xdr:colOff>206375</xdr:colOff>
      <xdr:row>13</xdr:row>
      <xdr:rowOff>43256</xdr:rowOff>
    </xdr:to>
    <xdr:cxnSp macro="">
      <xdr:nvCxnSpPr>
        <xdr:cNvPr id="59" name="直線コネクタ 58"/>
        <xdr:cNvCxnSpPr/>
      </xdr:nvCxnSpPr>
      <xdr:spPr bwMode="auto">
        <a:xfrm flipV="1">
          <a:off x="2908300" y="2288527"/>
          <a:ext cx="698500" cy="31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139103</xdr:rowOff>
    </xdr:from>
    <xdr:to>
      <xdr:col>3</xdr:col>
      <xdr:colOff>257175</xdr:colOff>
      <xdr:row>15</xdr:row>
      <xdr:rowOff>69253</xdr:rowOff>
    </xdr:to>
    <xdr:sp macro="" textlink="">
      <xdr:nvSpPr>
        <xdr:cNvPr id="60" name="フローチャート : 判断 59"/>
        <xdr:cNvSpPr/>
      </xdr:nvSpPr>
      <xdr:spPr bwMode="auto">
        <a:xfrm>
          <a:off x="35560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54030</xdr:rowOff>
    </xdr:from>
    <xdr:ext cx="762000" cy="259045"/>
    <xdr:sp macro="" textlink="">
      <xdr:nvSpPr>
        <xdr:cNvPr id="61" name="テキスト ボックス 60"/>
        <xdr:cNvSpPr txBox="1"/>
      </xdr:nvSpPr>
      <xdr:spPr>
        <a:xfrm>
          <a:off x="3225800" y="26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10211</xdr:rowOff>
    </xdr:from>
    <xdr:to>
      <xdr:col>2</xdr:col>
      <xdr:colOff>692150</xdr:colOff>
      <xdr:row>16</xdr:row>
      <xdr:rowOff>111811</xdr:rowOff>
    </xdr:to>
    <xdr:sp macro="" textlink="">
      <xdr:nvSpPr>
        <xdr:cNvPr id="62" name="フローチャート : 判断 61"/>
        <xdr:cNvSpPr/>
      </xdr:nvSpPr>
      <xdr:spPr bwMode="auto">
        <a:xfrm>
          <a:off x="28575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96588</xdr:rowOff>
    </xdr:from>
    <xdr:ext cx="762000" cy="259045"/>
    <xdr:sp macro="" textlink="">
      <xdr:nvSpPr>
        <xdr:cNvPr id="63" name="テキスト ボックス 62"/>
        <xdr:cNvSpPr txBox="1"/>
      </xdr:nvSpPr>
      <xdr:spPr>
        <a:xfrm>
          <a:off x="2527300" y="28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31775</xdr:rowOff>
    </xdr:from>
    <xdr:to>
      <xdr:col>5</xdr:col>
      <xdr:colOff>34925</xdr:colOff>
      <xdr:row>13</xdr:row>
      <xdr:rowOff>133375</xdr:rowOff>
    </xdr:to>
    <xdr:sp macro="" textlink="">
      <xdr:nvSpPr>
        <xdr:cNvPr id="69" name="円/楕円 68"/>
        <xdr:cNvSpPr/>
      </xdr:nvSpPr>
      <xdr:spPr bwMode="auto">
        <a:xfrm>
          <a:off x="5600700" y="2308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111802</xdr:rowOff>
    </xdr:from>
    <xdr:ext cx="762000" cy="259045"/>
    <xdr:sp macro="" textlink="">
      <xdr:nvSpPr>
        <xdr:cNvPr id="70" name="人口1人当たり決算額の推移該当値テキスト130"/>
        <xdr:cNvSpPr txBox="1"/>
      </xdr:nvSpPr>
      <xdr:spPr>
        <a:xfrm>
          <a:off x="5740400" y="22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81,416</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119634</xdr:rowOff>
    </xdr:from>
    <xdr:to>
      <xdr:col>4</xdr:col>
      <xdr:colOff>520700</xdr:colOff>
      <xdr:row>14</xdr:row>
      <xdr:rowOff>49784</xdr:rowOff>
    </xdr:to>
    <xdr:sp macro="" textlink="">
      <xdr:nvSpPr>
        <xdr:cNvPr id="71" name="円/楕円 70"/>
        <xdr:cNvSpPr/>
      </xdr:nvSpPr>
      <xdr:spPr bwMode="auto">
        <a:xfrm>
          <a:off x="4953000" y="2396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59961</xdr:rowOff>
    </xdr:from>
    <xdr:ext cx="736600" cy="259045"/>
    <xdr:sp macro="" textlink="">
      <xdr:nvSpPr>
        <xdr:cNvPr id="72" name="テキスト ボックス 71"/>
        <xdr:cNvSpPr txBox="1"/>
      </xdr:nvSpPr>
      <xdr:spPr>
        <a:xfrm>
          <a:off x="4622800" y="216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79,110</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52768</xdr:rowOff>
    </xdr:from>
    <xdr:to>
      <xdr:col>3</xdr:col>
      <xdr:colOff>955675</xdr:colOff>
      <xdr:row>13</xdr:row>
      <xdr:rowOff>154368</xdr:rowOff>
    </xdr:to>
    <xdr:sp macro="" textlink="">
      <xdr:nvSpPr>
        <xdr:cNvPr id="73" name="円/楕円 72"/>
        <xdr:cNvSpPr/>
      </xdr:nvSpPr>
      <xdr:spPr bwMode="auto">
        <a:xfrm>
          <a:off x="4254500" y="2329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164545</xdr:rowOff>
    </xdr:from>
    <xdr:ext cx="762000" cy="259045"/>
    <xdr:sp macro="" textlink="">
      <xdr:nvSpPr>
        <xdr:cNvPr id="74" name="テキスト ボックス 73"/>
        <xdr:cNvSpPr txBox="1"/>
      </xdr:nvSpPr>
      <xdr:spPr>
        <a:xfrm>
          <a:off x="3924300" y="20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80,865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132702</xdr:rowOff>
    </xdr:from>
    <xdr:to>
      <xdr:col>3</xdr:col>
      <xdr:colOff>257175</xdr:colOff>
      <xdr:row>13</xdr:row>
      <xdr:rowOff>62852</xdr:rowOff>
    </xdr:to>
    <xdr:sp macro="" textlink="">
      <xdr:nvSpPr>
        <xdr:cNvPr id="75" name="円/楕円 74"/>
        <xdr:cNvSpPr/>
      </xdr:nvSpPr>
      <xdr:spPr bwMode="auto">
        <a:xfrm>
          <a:off x="3556000" y="2237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73029</xdr:rowOff>
    </xdr:from>
    <xdr:ext cx="762000" cy="259045"/>
    <xdr:sp macro="" textlink="">
      <xdr:nvSpPr>
        <xdr:cNvPr id="76" name="テキスト ボックス 75"/>
        <xdr:cNvSpPr txBox="1"/>
      </xdr:nvSpPr>
      <xdr:spPr>
        <a:xfrm>
          <a:off x="3225800" y="200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83,267</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163906</xdr:rowOff>
    </xdr:from>
    <xdr:to>
      <xdr:col>2</xdr:col>
      <xdr:colOff>692150</xdr:colOff>
      <xdr:row>13</xdr:row>
      <xdr:rowOff>94056</xdr:rowOff>
    </xdr:to>
    <xdr:sp macro="" textlink="">
      <xdr:nvSpPr>
        <xdr:cNvPr id="77" name="円/楕円 76"/>
        <xdr:cNvSpPr/>
      </xdr:nvSpPr>
      <xdr:spPr bwMode="auto">
        <a:xfrm>
          <a:off x="2857500" y="226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104233</xdr:rowOff>
    </xdr:from>
    <xdr:ext cx="762000" cy="259045"/>
    <xdr:sp macro="" textlink="">
      <xdr:nvSpPr>
        <xdr:cNvPr id="78" name="テキスト ボックス 77"/>
        <xdr:cNvSpPr txBox="1"/>
      </xdr:nvSpPr>
      <xdr:spPr>
        <a:xfrm>
          <a:off x="2527300" y="203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102448</xdr:rowOff>
    </xdr:from>
    <xdr:to>
      <xdr:col>4</xdr:col>
      <xdr:colOff>1117600</xdr:colOff>
      <xdr:row>38</xdr:row>
      <xdr:rowOff>84343</xdr:rowOff>
    </xdr:to>
    <xdr:cxnSp macro="">
      <xdr:nvCxnSpPr>
        <xdr:cNvPr id="105" name="直線コネクタ 104"/>
        <xdr:cNvCxnSpPr/>
      </xdr:nvCxnSpPr>
      <xdr:spPr bwMode="auto">
        <a:xfrm flipV="1">
          <a:off x="5651500" y="6026998"/>
          <a:ext cx="0" cy="15249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56420</xdr:rowOff>
    </xdr:from>
    <xdr:ext cx="762000" cy="259045"/>
    <xdr:sp macro="" textlink="">
      <xdr:nvSpPr>
        <xdr:cNvPr id="106" name="人口1人当たり決算額の推移最小値テキスト445"/>
        <xdr:cNvSpPr txBox="1"/>
      </xdr:nvSpPr>
      <xdr:spPr>
        <a:xfrm>
          <a:off x="5740400" y="75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-1,567</a:t>
          </a:r>
          <a:endParaRPr kumimoji="1" lang="ja-JP" altLang="en-US" sz="1000" b="1">
            <a:latin typeface="ＭＳ Ｐゴシック"/>
          </a:endParaRPr>
        </a:p>
      </xdr:txBody>
    </xdr:sp>
    <xdr:clientData/>
  </xdr:oneCellAnchor>
  <xdr:twoCellAnchor>
    <xdr:from>
      <xdr:col>4</xdr:col>
      <xdr:colOff>1028700</xdr:colOff>
      <xdr:row>38</xdr:row>
      <xdr:rowOff>84343</xdr:rowOff>
    </xdr:from>
    <xdr:to>
      <xdr:col>5</xdr:col>
      <xdr:colOff>73025</xdr:colOff>
      <xdr:row>38</xdr:row>
      <xdr:rowOff>84343</xdr:rowOff>
    </xdr:to>
    <xdr:cxnSp macro="">
      <xdr:nvCxnSpPr>
        <xdr:cNvPr id="107" name="直線コネクタ 106"/>
        <xdr:cNvCxnSpPr/>
      </xdr:nvCxnSpPr>
      <xdr:spPr bwMode="auto">
        <a:xfrm>
          <a:off x="5562600" y="7551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17375</xdr:rowOff>
    </xdr:from>
    <xdr:ext cx="762000" cy="259045"/>
    <xdr:sp macro="" textlink="">
      <xdr:nvSpPr>
        <xdr:cNvPr id="108" name="人口1人当たり決算額の推移最大値テキスト445"/>
        <xdr:cNvSpPr txBox="1"/>
      </xdr:nvSpPr>
      <xdr:spPr>
        <a:xfrm>
          <a:off x="5740400" y="577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31,787</a:t>
          </a:r>
          <a:endParaRPr kumimoji="1" lang="ja-JP" altLang="en-US" sz="1000" b="1">
            <a:latin typeface="ＭＳ Ｐゴシック"/>
          </a:endParaRPr>
        </a:p>
      </xdr:txBody>
    </xdr:sp>
    <xdr:clientData/>
  </xdr:oneCellAnchor>
  <xdr:twoCellAnchor>
    <xdr:from>
      <xdr:col>4</xdr:col>
      <xdr:colOff>1028700</xdr:colOff>
      <xdr:row>33</xdr:row>
      <xdr:rowOff>102448</xdr:rowOff>
    </xdr:from>
    <xdr:to>
      <xdr:col>5</xdr:col>
      <xdr:colOff>73025</xdr:colOff>
      <xdr:row>33</xdr:row>
      <xdr:rowOff>102448</xdr:rowOff>
    </xdr:to>
    <xdr:cxnSp macro="">
      <xdr:nvCxnSpPr>
        <xdr:cNvPr id="109" name="直線コネクタ 108"/>
        <xdr:cNvCxnSpPr/>
      </xdr:nvCxnSpPr>
      <xdr:spPr bwMode="auto">
        <a:xfrm>
          <a:off x="5562600" y="60269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261645</xdr:rowOff>
    </xdr:from>
    <xdr:to>
      <xdr:col>4</xdr:col>
      <xdr:colOff>1117600</xdr:colOff>
      <xdr:row>34</xdr:row>
      <xdr:rowOff>327848</xdr:rowOff>
    </xdr:to>
    <xdr:cxnSp macro="">
      <xdr:nvCxnSpPr>
        <xdr:cNvPr id="110" name="直線コネクタ 109"/>
        <xdr:cNvCxnSpPr/>
      </xdr:nvCxnSpPr>
      <xdr:spPr bwMode="auto">
        <a:xfrm flipV="1">
          <a:off x="5003800" y="6529095"/>
          <a:ext cx="647700" cy="66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41191</xdr:rowOff>
    </xdr:from>
    <xdr:ext cx="762000" cy="259045"/>
    <xdr:sp macro="" textlink="">
      <xdr:nvSpPr>
        <xdr:cNvPr id="111" name="人口1人当たり決算額の推移平均値テキスト445"/>
        <xdr:cNvSpPr txBox="1"/>
      </xdr:nvSpPr>
      <xdr:spPr>
        <a:xfrm>
          <a:off x="5740400" y="6651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69114</xdr:rowOff>
    </xdr:from>
    <xdr:to>
      <xdr:col>5</xdr:col>
      <xdr:colOff>34925</xdr:colOff>
      <xdr:row>35</xdr:row>
      <xdr:rowOff>170714</xdr:rowOff>
    </xdr:to>
    <xdr:sp macro="" textlink="">
      <xdr:nvSpPr>
        <xdr:cNvPr id="112" name="フローチャート : 判断 111"/>
        <xdr:cNvSpPr/>
      </xdr:nvSpPr>
      <xdr:spPr bwMode="auto">
        <a:xfrm>
          <a:off x="56007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205456</xdr:rowOff>
    </xdr:from>
    <xdr:to>
      <xdr:col>4</xdr:col>
      <xdr:colOff>469900</xdr:colOff>
      <xdr:row>34</xdr:row>
      <xdr:rowOff>327848</xdr:rowOff>
    </xdr:to>
    <xdr:cxnSp macro="">
      <xdr:nvCxnSpPr>
        <xdr:cNvPr id="113" name="直線コネクタ 112"/>
        <xdr:cNvCxnSpPr/>
      </xdr:nvCxnSpPr>
      <xdr:spPr bwMode="auto">
        <a:xfrm>
          <a:off x="4305300" y="6472906"/>
          <a:ext cx="698500" cy="122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318425</xdr:rowOff>
    </xdr:from>
    <xdr:to>
      <xdr:col>4</xdr:col>
      <xdr:colOff>520700</xdr:colOff>
      <xdr:row>35</xdr:row>
      <xdr:rowOff>77125</xdr:rowOff>
    </xdr:to>
    <xdr:sp macro="" textlink="">
      <xdr:nvSpPr>
        <xdr:cNvPr id="114" name="フローチャート : 判断 113"/>
        <xdr:cNvSpPr/>
      </xdr:nvSpPr>
      <xdr:spPr bwMode="auto">
        <a:xfrm>
          <a:off x="4953000" y="658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61902</xdr:rowOff>
    </xdr:from>
    <xdr:ext cx="736600" cy="259045"/>
    <xdr:sp macro="" textlink="">
      <xdr:nvSpPr>
        <xdr:cNvPr id="115" name="テキスト ボックス 114"/>
        <xdr:cNvSpPr txBox="1"/>
      </xdr:nvSpPr>
      <xdr:spPr>
        <a:xfrm>
          <a:off x="4622800" y="667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132578</xdr:rowOff>
    </xdr:from>
    <xdr:to>
      <xdr:col>3</xdr:col>
      <xdr:colOff>904875</xdr:colOff>
      <xdr:row>34</xdr:row>
      <xdr:rowOff>205456</xdr:rowOff>
    </xdr:to>
    <xdr:cxnSp macro="">
      <xdr:nvCxnSpPr>
        <xdr:cNvPr id="116" name="直線コネクタ 115"/>
        <xdr:cNvCxnSpPr/>
      </xdr:nvCxnSpPr>
      <xdr:spPr bwMode="auto">
        <a:xfrm>
          <a:off x="3606800" y="6400028"/>
          <a:ext cx="698500" cy="7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240381</xdr:rowOff>
    </xdr:from>
    <xdr:to>
      <xdr:col>3</xdr:col>
      <xdr:colOff>955675</xdr:colOff>
      <xdr:row>34</xdr:row>
      <xdr:rowOff>341981</xdr:rowOff>
    </xdr:to>
    <xdr:sp macro="" textlink="">
      <xdr:nvSpPr>
        <xdr:cNvPr id="117" name="フローチャート : 判断 116"/>
        <xdr:cNvSpPr/>
      </xdr:nvSpPr>
      <xdr:spPr bwMode="auto">
        <a:xfrm>
          <a:off x="4254500" y="6507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326758</xdr:rowOff>
    </xdr:from>
    <xdr:ext cx="762000" cy="259045"/>
    <xdr:sp macro="" textlink="">
      <xdr:nvSpPr>
        <xdr:cNvPr id="118" name="テキスト ボックス 117"/>
        <xdr:cNvSpPr txBox="1"/>
      </xdr:nvSpPr>
      <xdr:spPr>
        <a:xfrm>
          <a:off x="3924300" y="659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312852</xdr:rowOff>
    </xdr:from>
    <xdr:to>
      <xdr:col>3</xdr:col>
      <xdr:colOff>206375</xdr:colOff>
      <xdr:row>34</xdr:row>
      <xdr:rowOff>132578</xdr:rowOff>
    </xdr:to>
    <xdr:cxnSp macro="">
      <xdr:nvCxnSpPr>
        <xdr:cNvPr id="119" name="直線コネクタ 118"/>
        <xdr:cNvCxnSpPr/>
      </xdr:nvCxnSpPr>
      <xdr:spPr bwMode="auto">
        <a:xfrm>
          <a:off x="2908300" y="6237402"/>
          <a:ext cx="698500" cy="162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124572</xdr:rowOff>
    </xdr:from>
    <xdr:to>
      <xdr:col>3</xdr:col>
      <xdr:colOff>257175</xdr:colOff>
      <xdr:row>34</xdr:row>
      <xdr:rowOff>226172</xdr:rowOff>
    </xdr:to>
    <xdr:sp macro="" textlink="">
      <xdr:nvSpPr>
        <xdr:cNvPr id="120" name="フローチャート : 判断 119"/>
        <xdr:cNvSpPr/>
      </xdr:nvSpPr>
      <xdr:spPr bwMode="auto">
        <a:xfrm>
          <a:off x="3556000" y="6392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210948</xdr:rowOff>
    </xdr:from>
    <xdr:ext cx="762000" cy="259045"/>
    <xdr:sp macro="" textlink="">
      <xdr:nvSpPr>
        <xdr:cNvPr id="121" name="テキスト ボックス 120"/>
        <xdr:cNvSpPr txBox="1"/>
      </xdr:nvSpPr>
      <xdr:spPr>
        <a:xfrm>
          <a:off x="3225800" y="647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29520</xdr:rowOff>
    </xdr:from>
    <xdr:to>
      <xdr:col>2</xdr:col>
      <xdr:colOff>692150</xdr:colOff>
      <xdr:row>35</xdr:row>
      <xdr:rowOff>131120</xdr:rowOff>
    </xdr:to>
    <xdr:sp macro="" textlink="">
      <xdr:nvSpPr>
        <xdr:cNvPr id="122" name="フローチャート : 判断 121"/>
        <xdr:cNvSpPr/>
      </xdr:nvSpPr>
      <xdr:spPr bwMode="auto">
        <a:xfrm>
          <a:off x="2857500" y="663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115897</xdr:rowOff>
    </xdr:from>
    <xdr:ext cx="762000" cy="259045"/>
    <xdr:sp macro="" textlink="">
      <xdr:nvSpPr>
        <xdr:cNvPr id="123" name="テキスト ボックス 122"/>
        <xdr:cNvSpPr txBox="1"/>
      </xdr:nvSpPr>
      <xdr:spPr>
        <a:xfrm>
          <a:off x="2527300" y="672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210845</xdr:rowOff>
    </xdr:from>
    <xdr:to>
      <xdr:col>5</xdr:col>
      <xdr:colOff>34925</xdr:colOff>
      <xdr:row>34</xdr:row>
      <xdr:rowOff>312445</xdr:rowOff>
    </xdr:to>
    <xdr:sp macro="" textlink="">
      <xdr:nvSpPr>
        <xdr:cNvPr id="129" name="円/楕円 128"/>
        <xdr:cNvSpPr/>
      </xdr:nvSpPr>
      <xdr:spPr bwMode="auto">
        <a:xfrm>
          <a:off x="5600700" y="6478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55922</xdr:rowOff>
    </xdr:from>
    <xdr:ext cx="762000" cy="259045"/>
    <xdr:sp macro="" textlink="">
      <xdr:nvSpPr>
        <xdr:cNvPr id="130" name="人口1人当たり決算額の推移該当値テキスト445"/>
        <xdr:cNvSpPr txBox="1"/>
      </xdr:nvSpPr>
      <xdr:spPr>
        <a:xfrm>
          <a:off x="5740400" y="63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20,805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277048</xdr:rowOff>
    </xdr:from>
    <xdr:to>
      <xdr:col>4</xdr:col>
      <xdr:colOff>520700</xdr:colOff>
      <xdr:row>35</xdr:row>
      <xdr:rowOff>35748</xdr:rowOff>
    </xdr:to>
    <xdr:sp macro="" textlink="">
      <xdr:nvSpPr>
        <xdr:cNvPr id="131" name="円/楕円 130"/>
        <xdr:cNvSpPr/>
      </xdr:nvSpPr>
      <xdr:spPr bwMode="auto">
        <a:xfrm>
          <a:off x="4953000" y="6544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45925</xdr:rowOff>
    </xdr:from>
    <xdr:ext cx="736600" cy="259045"/>
    <xdr:sp macro="" textlink="">
      <xdr:nvSpPr>
        <xdr:cNvPr id="132" name="テキスト ボックス 131"/>
        <xdr:cNvSpPr txBox="1"/>
      </xdr:nvSpPr>
      <xdr:spPr>
        <a:xfrm>
          <a:off x="4622800" y="6313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154656</xdr:rowOff>
    </xdr:from>
    <xdr:to>
      <xdr:col>3</xdr:col>
      <xdr:colOff>955675</xdr:colOff>
      <xdr:row>34</xdr:row>
      <xdr:rowOff>256256</xdr:rowOff>
    </xdr:to>
    <xdr:sp macro="" textlink="">
      <xdr:nvSpPr>
        <xdr:cNvPr id="133" name="円/楕円 132"/>
        <xdr:cNvSpPr/>
      </xdr:nvSpPr>
      <xdr:spPr bwMode="auto">
        <a:xfrm>
          <a:off x="4254500" y="6422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266433</xdr:rowOff>
    </xdr:from>
    <xdr:ext cx="762000" cy="259045"/>
    <xdr:sp macro="" textlink="">
      <xdr:nvSpPr>
        <xdr:cNvPr id="134" name="テキスト ボックス 133"/>
        <xdr:cNvSpPr txBox="1"/>
      </xdr:nvSpPr>
      <xdr:spPr>
        <a:xfrm>
          <a:off x="3924300" y="619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22,034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81778</xdr:rowOff>
    </xdr:from>
    <xdr:to>
      <xdr:col>3</xdr:col>
      <xdr:colOff>257175</xdr:colOff>
      <xdr:row>34</xdr:row>
      <xdr:rowOff>183378</xdr:rowOff>
    </xdr:to>
    <xdr:sp macro="" textlink="">
      <xdr:nvSpPr>
        <xdr:cNvPr id="135" name="円/楕円 134"/>
        <xdr:cNvSpPr/>
      </xdr:nvSpPr>
      <xdr:spPr bwMode="auto">
        <a:xfrm>
          <a:off x="3556000" y="6349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193555</xdr:rowOff>
    </xdr:from>
    <xdr:ext cx="762000" cy="259045"/>
    <xdr:sp macro="" textlink="">
      <xdr:nvSpPr>
        <xdr:cNvPr id="136" name="テキスト ボックス 135"/>
        <xdr:cNvSpPr txBox="1"/>
      </xdr:nvSpPr>
      <xdr:spPr>
        <a:xfrm>
          <a:off x="3225800" y="611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23,628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262052</xdr:rowOff>
    </xdr:from>
    <xdr:to>
      <xdr:col>2</xdr:col>
      <xdr:colOff>692150</xdr:colOff>
      <xdr:row>34</xdr:row>
      <xdr:rowOff>20752</xdr:rowOff>
    </xdr:to>
    <xdr:sp macro="" textlink="">
      <xdr:nvSpPr>
        <xdr:cNvPr id="137" name="円/楕円 136"/>
        <xdr:cNvSpPr/>
      </xdr:nvSpPr>
      <xdr:spPr bwMode="auto">
        <a:xfrm>
          <a:off x="2857500" y="6186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30929</xdr:rowOff>
    </xdr:from>
    <xdr:ext cx="762000" cy="259045"/>
    <xdr:sp macro="" textlink="">
      <xdr:nvSpPr>
        <xdr:cNvPr id="138" name="テキスト ボックス 137"/>
        <xdr:cNvSpPr txBox="1"/>
      </xdr:nvSpPr>
      <xdr:spPr>
        <a:xfrm>
          <a:off x="2527300" y="595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年度において、主要法人の業績悪化による法人市民税の減少及び平成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年度の法人市民税の増による地方交付税の減少に伴う不足分の補填のため繰入を行い、前年度比</a:t>
          </a:r>
          <a:r>
            <a:rPr kumimoji="1" lang="en-US" altLang="ja-JP" sz="1200">
              <a:latin typeface="ＭＳ ゴシック" pitchFamily="49" charset="-128"/>
              <a:ea typeface="ＭＳ ゴシック" pitchFamily="49" charset="-128"/>
            </a:rPr>
            <a:t>5.8</a:t>
          </a:r>
          <a:r>
            <a:rPr kumimoji="1" lang="ja-JP" altLang="en-US" sz="1200">
              <a:latin typeface="ＭＳ ゴシック" pitchFamily="49" charset="-128"/>
              <a:ea typeface="ＭＳ ゴシック" pitchFamily="49" charset="-128"/>
            </a:rPr>
            <a:t>ポイントの低下となった。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年度は黒字であったが、平成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年度においては、法人市民税の減に対応するため、財政調整基金からの繰入が増加し、前年度比</a:t>
          </a:r>
          <a:r>
            <a:rPr kumimoji="1" lang="en-US" altLang="ja-JP" sz="1200">
              <a:latin typeface="ＭＳ ゴシック" pitchFamily="49" charset="-128"/>
              <a:ea typeface="ＭＳ ゴシック" pitchFamily="49" charset="-128"/>
            </a:rPr>
            <a:t>17.04</a:t>
          </a:r>
          <a:r>
            <a:rPr kumimoji="1" lang="ja-JP" altLang="en-US" sz="1200">
              <a:latin typeface="ＭＳ ゴシック" pitchFamily="49" charset="-128"/>
              <a:ea typeface="ＭＳ ゴシック" pitchFamily="49" charset="-128"/>
            </a:rPr>
            <a:t>ポイントの低下となった。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年度から標準財政規模比</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％前後の黒字で推移していたが、平成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年度にかけて、病院事業会計や水道事業会計の実質収支額の増加により、</a:t>
          </a:r>
          <a:r>
            <a:rPr kumimoji="1" lang="en-US" altLang="ja-JP" sz="1400">
              <a:latin typeface="ＭＳ ゴシック" pitchFamily="49" charset="-128"/>
              <a:ea typeface="ＭＳ ゴシック" pitchFamily="49" charset="-128"/>
            </a:rPr>
            <a:t>53.26</a:t>
          </a:r>
          <a:r>
            <a:rPr kumimoji="1" lang="ja-JP" altLang="en-US" sz="1400">
              <a:latin typeface="ＭＳ ゴシック" pitchFamily="49" charset="-128"/>
              <a:ea typeface="ＭＳ ゴシック" pitchFamily="49" charset="-128"/>
            </a:rPr>
            <a:t>％まで上昇した。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年度においては、病院事業会計及び水道事業会計の実質収支額が引き続き増加したことにより</a:t>
          </a:r>
          <a:r>
            <a:rPr kumimoji="1" lang="en-US" altLang="ja-JP" sz="1400">
              <a:latin typeface="ＭＳ ゴシック" pitchFamily="49" charset="-128"/>
              <a:ea typeface="ＭＳ ゴシック" pitchFamily="49" charset="-128"/>
            </a:rPr>
            <a:t>54.75</a:t>
          </a:r>
          <a:r>
            <a:rPr kumimoji="1" lang="ja-JP" altLang="en-US" sz="1400">
              <a:latin typeface="ＭＳ ゴシック" pitchFamily="49" charset="-128"/>
              <a:ea typeface="ＭＳ ゴシック" pitchFamily="49" charset="-128"/>
            </a:rPr>
            <a:t>％となり、</a:t>
          </a:r>
          <a:r>
            <a:rPr kumimoji="1" lang="en-US" altLang="ja-JP" sz="1400">
              <a:latin typeface="ＭＳ ゴシック" pitchFamily="49" charset="-128"/>
              <a:ea typeface="ＭＳ ゴシック" pitchFamily="49" charset="-128"/>
            </a:rPr>
            <a:t>1.49</a:t>
          </a:r>
          <a:r>
            <a:rPr kumimoji="1" lang="ja-JP" altLang="en-US" sz="1400">
              <a:latin typeface="ＭＳ ゴシック" pitchFamily="49" charset="-128"/>
              <a:ea typeface="ＭＳ ゴシック" pitchFamily="49" charset="-128"/>
            </a:rPr>
            <a:t>ポイント上昇している。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今後も、公営企業や特別会計等を含めた市全体の適正な財政運営に努める。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元利償還金等の額については、</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第三セクター等改革推進債や据置期間が終了した臨時財政対策債の償還開始により、増加しているものの、</a:t>
          </a:r>
          <a:r>
            <a:rPr kumimoji="1" lang="ja-JP" altLang="en-US" sz="1200">
              <a:latin typeface="ＭＳ ゴシック" pitchFamily="49" charset="-128"/>
              <a:ea typeface="ＭＳ ゴシック" pitchFamily="49" charset="-128"/>
            </a:rPr>
            <a:t>公営企業債の元利償還金に対する繰入金や組合等が起こした地方債の元利償還金に対する負担金は減少傾向にあり、平成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年度と比較して、</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ポイント減、組合等が起こした地方債の元利償還金に対する負担金は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算入公債費等については、ほぼ横ばいとなっている。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引き続き、起債充当事業を厳選し、さらに合併特例債等の交付税算入率の有利な起債を活用し、実質公債費比率の改善に努める。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学校給食センター建設事業等の実施に伴う地方債の借入により地方債の残高が増加する中、前年度の法人市民税の増加による平成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年度の地方交付税の減少等の影響により、財政調整基金からの繰入金が増となり、充当可能基金が減少している。これらの要因により、将来負担比率の分子は前年度比</a:t>
          </a:r>
          <a:r>
            <a:rPr kumimoji="1" lang="en-US" altLang="ja-JP" sz="1300">
              <a:latin typeface="ＭＳ ゴシック" pitchFamily="49" charset="-128"/>
              <a:ea typeface="ＭＳ ゴシック" pitchFamily="49" charset="-128"/>
            </a:rPr>
            <a:t>424</a:t>
          </a:r>
          <a:r>
            <a:rPr kumimoji="1" lang="ja-JP" altLang="en-US" sz="1300">
              <a:latin typeface="ＭＳ ゴシック" pitchFamily="49" charset="-128"/>
              <a:ea typeface="ＭＳ ゴシック" pitchFamily="49" charset="-128"/>
            </a:rPr>
            <a:t>百万円増の</a:t>
          </a:r>
          <a:r>
            <a:rPr kumimoji="1" lang="en-US" altLang="ja-JP" sz="1300">
              <a:latin typeface="ＭＳ ゴシック" pitchFamily="49" charset="-128"/>
              <a:ea typeface="ＭＳ ゴシック" pitchFamily="49" charset="-128"/>
            </a:rPr>
            <a:t>6,658</a:t>
          </a:r>
          <a:r>
            <a:rPr kumimoji="1" lang="ja-JP" altLang="en-US" sz="1300">
              <a:latin typeface="ＭＳ ゴシック" pitchFamily="49" charset="-128"/>
              <a:ea typeface="ＭＳ ゴシック" pitchFamily="49" charset="-128"/>
            </a:rPr>
            <a:t>百万円となった。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一方、公営企業債等繰入見込額については、病院事業会計や下水道事業特別会計等の公営企業債の減少により、全体的には減少傾向にある。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今後においても、公共施設の建設等により一時的な数値の増加が見込まれるが、財政健全化計画に基づき、地方債の発行額抑制に努め、起債充当事業を厳選し、将来負担比率の改善を目指す。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22992305</v>
      </c>
      <c r="BO4" s="349"/>
      <c r="BP4" s="349"/>
      <c r="BQ4" s="349"/>
      <c r="BR4" s="349"/>
      <c r="BS4" s="349"/>
      <c r="BT4" s="349"/>
      <c r="BU4" s="350"/>
      <c r="BV4" s="348">
        <v>24646295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5.3</v>
      </c>
      <c r="CU4" s="355"/>
      <c r="CV4" s="355"/>
      <c r="CW4" s="355"/>
      <c r="CX4" s="355"/>
      <c r="CY4" s="355"/>
      <c r="CZ4" s="355"/>
      <c r="DA4" s="356"/>
      <c r="DB4" s="354">
        <v>5.7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22265097</v>
      </c>
      <c r="BO5" s="386"/>
      <c r="BP5" s="386"/>
      <c r="BQ5" s="386"/>
      <c r="BR5" s="386"/>
      <c r="BS5" s="386"/>
      <c r="BT5" s="386"/>
      <c r="BU5" s="387"/>
      <c r="BV5" s="385">
        <v>23781663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101.5</v>
      </c>
      <c r="CU5" s="383"/>
      <c r="CV5" s="383"/>
      <c r="CW5" s="383"/>
      <c r="CX5" s="383"/>
      <c r="CY5" s="383"/>
      <c r="CZ5" s="383"/>
      <c r="DA5" s="384"/>
      <c r="DB5" s="382">
        <v>86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727208</v>
      </c>
      <c r="BO6" s="386"/>
      <c r="BP6" s="386"/>
      <c r="BQ6" s="386"/>
      <c r="BR6" s="386"/>
      <c r="BS6" s="386"/>
      <c r="BT6" s="386"/>
      <c r="BU6" s="387"/>
      <c r="BV6" s="385">
        <v>864632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109</v>
      </c>
      <c r="CU6" s="423"/>
      <c r="CV6" s="423"/>
      <c r="CW6" s="423"/>
      <c r="CX6" s="423"/>
      <c r="CY6" s="423"/>
      <c r="CZ6" s="423"/>
      <c r="DA6" s="424"/>
      <c r="DB6" s="422">
        <v>95.2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25774</v>
      </c>
      <c r="BO7" s="386"/>
      <c r="BP7" s="386"/>
      <c r="BQ7" s="386"/>
      <c r="BR7" s="386"/>
      <c r="BS7" s="386"/>
      <c r="BT7" s="386"/>
      <c r="BU7" s="387"/>
      <c r="BV7" s="385">
        <v>143246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13291416</v>
      </c>
      <c r="CU7" s="386"/>
      <c r="CV7" s="386"/>
      <c r="CW7" s="386"/>
      <c r="CX7" s="386"/>
      <c r="CY7" s="386"/>
      <c r="CZ7" s="386"/>
      <c r="DA7" s="387"/>
      <c r="DB7" s="385">
        <v>12695322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701434</v>
      </c>
      <c r="BO8" s="386"/>
      <c r="BP8" s="386"/>
      <c r="BQ8" s="386"/>
      <c r="BR8" s="386"/>
      <c r="BS8" s="386"/>
      <c r="BT8" s="386"/>
      <c r="BU8" s="387"/>
      <c r="BV8" s="385">
        <v>721386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0.74</v>
      </c>
      <c r="CU8" s="426"/>
      <c r="CV8" s="426"/>
      <c r="CW8" s="426"/>
      <c r="CX8" s="426"/>
      <c r="CY8" s="426"/>
      <c r="CZ8" s="426"/>
      <c r="DA8" s="427"/>
      <c r="DB8" s="425">
        <v>0.69</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53004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-19952</v>
      </c>
      <c r="BO9" s="386"/>
      <c r="BP9" s="386"/>
      <c r="BQ9" s="386"/>
      <c r="BR9" s="386"/>
      <c r="BS9" s="386"/>
      <c r="BT9" s="386"/>
      <c r="BU9" s="387"/>
      <c r="BV9" s="385">
        <v>10235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12.6</v>
      </c>
      <c r="CU9" s="383"/>
      <c r="CV9" s="383"/>
      <c r="CW9" s="383"/>
      <c r="CX9" s="383"/>
      <c r="CY9" s="383"/>
      <c r="CZ9" s="383"/>
      <c r="DA9" s="384"/>
      <c r="DB9" s="382">
        <v>10.5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53971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550000</v>
      </c>
      <c r="BO10" s="386"/>
      <c r="BP10" s="386"/>
      <c r="BQ10" s="386"/>
      <c r="BR10" s="386"/>
      <c r="BS10" s="386"/>
      <c r="BT10" s="386"/>
      <c r="BU10" s="387"/>
      <c r="BV10" s="385">
        <v>1789800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53050</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1153000</v>
      </c>
      <c r="BO12" s="386"/>
      <c r="BP12" s="386"/>
      <c r="BQ12" s="386"/>
      <c r="BR12" s="386"/>
      <c r="BS12" s="386"/>
      <c r="BT12" s="386"/>
      <c r="BU12" s="387"/>
      <c r="BV12" s="385">
        <v>232000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52740</v>
      </c>
      <c r="S13" s="467"/>
      <c r="T13" s="467"/>
      <c r="U13" s="467"/>
      <c r="V13" s="468"/>
      <c r="W13" s="401" t="s">
        <v>122</v>
      </c>
      <c r="X13" s="402"/>
      <c r="Y13" s="402"/>
      <c r="Z13" s="402"/>
      <c r="AA13" s="402"/>
      <c r="AB13" s="392"/>
      <c r="AC13" s="436">
        <v>776</v>
      </c>
      <c r="AD13" s="437"/>
      <c r="AE13" s="437"/>
      <c r="AF13" s="437"/>
      <c r="AG13" s="476"/>
      <c r="AH13" s="436">
        <v>1159</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-622952</v>
      </c>
      <c r="BO13" s="386"/>
      <c r="BP13" s="386"/>
      <c r="BQ13" s="386"/>
      <c r="BR13" s="386"/>
      <c r="BS13" s="386"/>
      <c r="BT13" s="386"/>
      <c r="BU13" s="387"/>
      <c r="BV13" s="385">
        <v>1568035</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10.1</v>
      </c>
      <c r="CU13" s="383"/>
      <c r="CV13" s="383"/>
      <c r="CW13" s="383"/>
      <c r="CX13" s="383"/>
      <c r="CY13" s="383"/>
      <c r="CZ13" s="383"/>
      <c r="DA13" s="384"/>
      <c r="DB13" s="382">
        <v>10.7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53515</v>
      </c>
      <c r="S14" s="467"/>
      <c r="T14" s="467"/>
      <c r="U14" s="467"/>
      <c r="V14" s="468"/>
      <c r="W14" s="375"/>
      <c r="X14" s="376"/>
      <c r="Y14" s="376"/>
      <c r="Z14" s="376"/>
      <c r="AA14" s="376"/>
      <c r="AB14" s="365"/>
      <c r="AC14" s="469">
        <v>3.4</v>
      </c>
      <c r="AD14" s="470"/>
      <c r="AE14" s="470"/>
      <c r="AF14" s="470"/>
      <c r="AG14" s="471"/>
      <c r="AH14" s="469">
        <v>4.7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59.3</v>
      </c>
      <c r="CU14" s="481"/>
      <c r="CV14" s="481"/>
      <c r="CW14" s="481"/>
      <c r="CX14" s="481"/>
      <c r="CY14" s="481"/>
      <c r="CZ14" s="481"/>
      <c r="DA14" s="482"/>
      <c r="DB14" s="480">
        <v>58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53208</v>
      </c>
      <c r="S15" s="467"/>
      <c r="T15" s="467"/>
      <c r="U15" s="467"/>
      <c r="V15" s="468"/>
      <c r="W15" s="401" t="s">
        <v>129</v>
      </c>
      <c r="X15" s="402"/>
      <c r="Y15" s="402"/>
      <c r="Z15" s="402"/>
      <c r="AA15" s="402"/>
      <c r="AB15" s="392"/>
      <c r="AC15" s="436">
        <v>8047</v>
      </c>
      <c r="AD15" s="437"/>
      <c r="AE15" s="437"/>
      <c r="AF15" s="437"/>
      <c r="AG15" s="476"/>
      <c r="AH15" s="436">
        <v>8781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7760209</v>
      </c>
      <c r="BO15" s="349"/>
      <c r="BP15" s="349"/>
      <c r="BQ15" s="349"/>
      <c r="BR15" s="349"/>
      <c r="BS15" s="349"/>
      <c r="BT15" s="349"/>
      <c r="BU15" s="350"/>
      <c r="BV15" s="348">
        <v>6066949</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35.1</v>
      </c>
      <c r="AD16" s="470"/>
      <c r="AE16" s="470"/>
      <c r="AF16" s="470"/>
      <c r="AG16" s="471"/>
      <c r="AH16" s="469">
        <v>35.4</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9638594</v>
      </c>
      <c r="BO16" s="386"/>
      <c r="BP16" s="386"/>
      <c r="BQ16" s="386"/>
      <c r="BR16" s="386"/>
      <c r="BS16" s="386"/>
      <c r="BT16" s="386"/>
      <c r="BU16" s="387"/>
      <c r="BV16" s="385">
        <v>8798295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14105</v>
      </c>
      <c r="AD17" s="437"/>
      <c r="AE17" s="437"/>
      <c r="AF17" s="437"/>
      <c r="AG17" s="476"/>
      <c r="AH17" s="436">
        <v>14871</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10073789</v>
      </c>
      <c r="BO17" s="386"/>
      <c r="BP17" s="386"/>
      <c r="BQ17" s="386"/>
      <c r="BR17" s="386"/>
      <c r="BS17" s="386"/>
      <c r="BT17" s="386"/>
      <c r="BU17" s="387"/>
      <c r="BV17" s="385">
        <v>7864822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92.13</v>
      </c>
      <c r="M18" s="498"/>
      <c r="N18" s="498"/>
      <c r="O18" s="498"/>
      <c r="P18" s="498"/>
      <c r="Q18" s="498"/>
      <c r="R18" s="499"/>
      <c r="S18" s="499"/>
      <c r="T18" s="499"/>
      <c r="U18" s="499"/>
      <c r="V18" s="500"/>
      <c r="W18" s="403"/>
      <c r="X18" s="404"/>
      <c r="Y18" s="404"/>
      <c r="Z18" s="404"/>
      <c r="AA18" s="404"/>
      <c r="AB18" s="395"/>
      <c r="AC18" s="501">
        <v>61.5</v>
      </c>
      <c r="AD18" s="502"/>
      <c r="AE18" s="502"/>
      <c r="AF18" s="502"/>
      <c r="AG18" s="503"/>
      <c r="AH18" s="501">
        <v>59.9</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12599280</v>
      </c>
      <c r="BO18" s="386"/>
      <c r="BP18" s="386"/>
      <c r="BQ18" s="386"/>
      <c r="BR18" s="386"/>
      <c r="BS18" s="386"/>
      <c r="BT18" s="386"/>
      <c r="BU18" s="387"/>
      <c r="BV18" s="385">
        <v>12729282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575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16084996</v>
      </c>
      <c r="BO19" s="386"/>
      <c r="BP19" s="386"/>
      <c r="BQ19" s="386"/>
      <c r="BR19" s="386"/>
      <c r="BS19" s="386"/>
      <c r="BT19" s="386"/>
      <c r="BU19" s="387"/>
      <c r="BV19" s="385">
        <v>17495241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20913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23381098</v>
      </c>
      <c r="BO23" s="386"/>
      <c r="BP23" s="386"/>
      <c r="BQ23" s="386"/>
      <c r="BR23" s="386"/>
      <c r="BS23" s="386"/>
      <c r="BT23" s="386"/>
      <c r="BU23" s="387"/>
      <c r="BV23" s="385">
        <v>22469972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7776</v>
      </c>
      <c r="R24" s="437"/>
      <c r="S24" s="437"/>
      <c r="T24" s="437"/>
      <c r="U24" s="437"/>
      <c r="V24" s="476"/>
      <c r="W24" s="531"/>
      <c r="X24" s="519"/>
      <c r="Y24" s="520"/>
      <c r="Z24" s="435" t="s">
        <v>152</v>
      </c>
      <c r="AA24" s="415"/>
      <c r="AB24" s="415"/>
      <c r="AC24" s="415"/>
      <c r="AD24" s="415"/>
      <c r="AE24" s="415"/>
      <c r="AF24" s="415"/>
      <c r="AG24" s="416"/>
      <c r="AH24" s="436">
        <v>351</v>
      </c>
      <c r="AI24" s="437"/>
      <c r="AJ24" s="437"/>
      <c r="AK24" s="437"/>
      <c r="AL24" s="476"/>
      <c r="AM24" s="436">
        <v>1114425</v>
      </c>
      <c r="AN24" s="437"/>
      <c r="AO24" s="437"/>
      <c r="AP24" s="437"/>
      <c r="AQ24" s="437"/>
      <c r="AR24" s="476"/>
      <c r="AS24" s="436">
        <v>3175</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17419394</v>
      </c>
      <c r="BO24" s="386"/>
      <c r="BP24" s="386"/>
      <c r="BQ24" s="386"/>
      <c r="BR24" s="386"/>
      <c r="BS24" s="386"/>
      <c r="BT24" s="386"/>
      <c r="BU24" s="387"/>
      <c r="BV24" s="385">
        <v>17827939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6858</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1952802</v>
      </c>
      <c r="BO25" s="349"/>
      <c r="BP25" s="349"/>
      <c r="BQ25" s="349"/>
      <c r="BR25" s="349"/>
      <c r="BS25" s="349"/>
      <c r="BT25" s="349"/>
      <c r="BU25" s="350"/>
      <c r="BV25" s="348">
        <v>3205120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6082</v>
      </c>
      <c r="R26" s="437"/>
      <c r="S26" s="437"/>
      <c r="T26" s="437"/>
      <c r="U26" s="437"/>
      <c r="V26" s="476"/>
      <c r="W26" s="531"/>
      <c r="X26" s="519"/>
      <c r="Y26" s="520"/>
      <c r="Z26" s="435" t="s">
        <v>158</v>
      </c>
      <c r="AA26" s="541"/>
      <c r="AB26" s="541"/>
      <c r="AC26" s="541"/>
      <c r="AD26" s="541"/>
      <c r="AE26" s="541"/>
      <c r="AF26" s="541"/>
      <c r="AG26" s="542"/>
      <c r="AH26" s="436">
        <v>5</v>
      </c>
      <c r="AI26" s="437"/>
      <c r="AJ26" s="437"/>
      <c r="AK26" s="437"/>
      <c r="AL26" s="476"/>
      <c r="AM26" s="436">
        <v>16900</v>
      </c>
      <c r="AN26" s="437"/>
      <c r="AO26" s="437"/>
      <c r="AP26" s="437"/>
      <c r="AQ26" s="437"/>
      <c r="AR26" s="476"/>
      <c r="AS26" s="436">
        <v>3380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4560</v>
      </c>
      <c r="R27" s="437"/>
      <c r="S27" s="437"/>
      <c r="T27" s="437"/>
      <c r="U27" s="437"/>
      <c r="V27" s="476"/>
      <c r="W27" s="531"/>
      <c r="X27" s="519"/>
      <c r="Y27" s="520"/>
      <c r="Z27" s="435" t="s">
        <v>161</v>
      </c>
      <c r="AA27" s="415"/>
      <c r="AB27" s="415"/>
      <c r="AC27" s="415"/>
      <c r="AD27" s="415"/>
      <c r="AE27" s="415"/>
      <c r="AF27" s="415"/>
      <c r="AG27" s="416"/>
      <c r="AH27" s="436">
        <v>3</v>
      </c>
      <c r="AI27" s="437"/>
      <c r="AJ27" s="437"/>
      <c r="AK27" s="437"/>
      <c r="AL27" s="476"/>
      <c r="AM27" s="436">
        <v>8226</v>
      </c>
      <c r="AN27" s="437"/>
      <c r="AO27" s="437"/>
      <c r="AP27" s="437"/>
      <c r="AQ27" s="437"/>
      <c r="AR27" s="476"/>
      <c r="AS27" s="436">
        <v>2742</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776234</v>
      </c>
      <c r="BO27" s="555"/>
      <c r="BP27" s="555"/>
      <c r="BQ27" s="555"/>
      <c r="BR27" s="555"/>
      <c r="BS27" s="555"/>
      <c r="BT27" s="555"/>
      <c r="BU27" s="556"/>
      <c r="BV27" s="554">
        <v>776234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3990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2977145</v>
      </c>
      <c r="BO28" s="349"/>
      <c r="BP28" s="349"/>
      <c r="BQ28" s="349"/>
      <c r="BR28" s="349"/>
      <c r="BS28" s="349"/>
      <c r="BT28" s="349"/>
      <c r="BU28" s="350"/>
      <c r="BV28" s="348">
        <v>3580145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16</v>
      </c>
      <c r="M29" s="437"/>
      <c r="N29" s="437"/>
      <c r="O29" s="437"/>
      <c r="P29" s="476"/>
      <c r="Q29" s="436">
        <v>3700</v>
      </c>
      <c r="R29" s="437"/>
      <c r="S29" s="437"/>
      <c r="T29" s="437"/>
      <c r="U29" s="437"/>
      <c r="V29" s="476"/>
      <c r="W29" s="532"/>
      <c r="X29" s="533"/>
      <c r="Y29" s="534"/>
      <c r="Z29" s="435" t="s">
        <v>168</v>
      </c>
      <c r="AA29" s="415"/>
      <c r="AB29" s="415"/>
      <c r="AC29" s="415"/>
      <c r="AD29" s="415"/>
      <c r="AE29" s="415"/>
      <c r="AF29" s="415"/>
      <c r="AG29" s="416"/>
      <c r="AH29" s="436">
        <v>354</v>
      </c>
      <c r="AI29" s="437"/>
      <c r="AJ29" s="437"/>
      <c r="AK29" s="437"/>
      <c r="AL29" s="476"/>
      <c r="AM29" s="436">
        <v>1122651</v>
      </c>
      <c r="AN29" s="437"/>
      <c r="AO29" s="437"/>
      <c r="AP29" s="437"/>
      <c r="AQ29" s="437"/>
      <c r="AR29" s="476"/>
      <c r="AS29" s="436">
        <v>3171</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1035737</v>
      </c>
      <c r="BO29" s="386"/>
      <c r="BP29" s="386"/>
      <c r="BQ29" s="386"/>
      <c r="BR29" s="386"/>
      <c r="BS29" s="386"/>
      <c r="BT29" s="386"/>
      <c r="BU29" s="387"/>
      <c r="BV29" s="385">
        <v>1245238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101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2070434</v>
      </c>
      <c r="BO30" s="555"/>
      <c r="BP30" s="555"/>
      <c r="BQ30" s="555"/>
      <c r="BR30" s="555"/>
      <c r="BS30" s="555"/>
      <c r="BT30" s="555"/>
      <c r="BU30" s="556"/>
      <c r="BV30" s="554">
        <v>1764896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IF('各会計、関係団体の財政状況及び健全化判断比率'!B34="","",'各会計、関係団体の財政状況及び健全化判断比率'!B34)</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周南地区衛生施設組合一般会計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牛島海運</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墓園特別会計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病院事業会計</v>
      </c>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IF('各会計、関係団体の財政状況及び健全化判断比率'!B35="","",'各会計、関係団体の財政状況及び健全化判断比率'!B35)</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光地区消防組合一般会計</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光市土地開発公社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8</v>
      </c>
      <c r="AN36" s="566"/>
      <c r="AO36" s="567" t="str">
        <f>IF('各会計、関係団体の財政状況及び健全化判断比率'!B33="","",'各会計、関係団体の財政状況及び健全化判断比率'!B33)</f>
        <v>介護老人保健施設事業会計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周南東部環境施設組合一般会計</v>
      </c>
      <c r="BZ36" s="567"/>
      <c r="CA36" s="567"/>
      <c r="CB36" s="567"/>
      <c r="CC36" s="567"/>
      <c r="CD36" s="567"/>
      <c r="CE36" s="567"/>
      <c r="CF36" s="567"/>
      <c r="CG36" s="567"/>
      <c r="CH36" s="567"/>
      <c r="CI36" s="567"/>
      <c r="CJ36" s="567"/>
      <c r="CK36" s="567"/>
      <c r="CL36" s="567"/>
      <c r="CM36" s="567"/>
      <c r="CN36" s="165"/>
      <c r="CO36" s="566">
        <f t="shared" si="3"/>
        <v>22</v>
      </c>
      <c r="CP36" s="566"/>
      <c r="CQ36" s="567" t="str">
        <f>IF('各会計、関係団体の財政状況及び健全化判断比率'!BS9="","",'各会計、関係団体の財政状況及び健全化判断比率'!BS9)</f>
        <v>光市スポーツ振興会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山口県市町総合事務組合一般会計</v>
      </c>
      <c r="BZ37" s="567"/>
      <c r="CA37" s="567"/>
      <c r="CB37" s="567"/>
      <c r="CC37" s="567"/>
      <c r="CD37" s="567"/>
      <c r="CE37" s="567"/>
      <c r="CF37" s="567"/>
      <c r="CG37" s="567"/>
      <c r="CH37" s="567"/>
      <c r="CI37" s="567"/>
      <c r="CJ37" s="567"/>
      <c r="CK37" s="567"/>
      <c r="CL37" s="567"/>
      <c r="CM37" s="567"/>
      <c r="CN37" s="165"/>
      <c r="CO37" s="566">
        <f t="shared" si="3"/>
        <v>23</v>
      </c>
      <c r="CP37" s="566"/>
      <c r="CQ37" s="567" t="str">
        <f>IF('各会計、関係団体の財政状況及び健全化判断比率'!BS10="","",'各会計、関係団体の財政状況及び健全化判断比率'!BS10)</f>
        <v>光市文化振興財団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山口県市町総合事務組合非常勤職員公務災害補償特別会計</v>
      </c>
      <c r="BZ38" s="567"/>
      <c r="CA38" s="567"/>
      <c r="CB38" s="567"/>
      <c r="CC38" s="567"/>
      <c r="CD38" s="567"/>
      <c r="CE38" s="567"/>
      <c r="CF38" s="567"/>
      <c r="CG38" s="567"/>
      <c r="CH38" s="567"/>
      <c r="CI38" s="567"/>
      <c r="CJ38" s="567"/>
      <c r="CK38" s="567"/>
      <c r="CL38" s="567"/>
      <c r="CM38" s="567"/>
      <c r="CN38" s="165"/>
      <c r="CO38" s="566">
        <f t="shared" si="3"/>
        <v>24</v>
      </c>
      <c r="CP38" s="566"/>
      <c r="CQ38" s="567" t="str">
        <f>IF('各会計、関係団体の財政状況及び健全化判断比率'!BS11="","",'各会計、関係団体の財政状況及び健全化判断比率'!BS11)</f>
        <v>やまぐち農林振興公社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山口県市町総合事務組合交通災害共済特別会計</v>
      </c>
      <c r="BZ39" s="567"/>
      <c r="CA39" s="567"/>
      <c r="CB39" s="567"/>
      <c r="CC39" s="567"/>
      <c r="CD39" s="567"/>
      <c r="CE39" s="567"/>
      <c r="CF39" s="567"/>
      <c r="CG39" s="567"/>
      <c r="CH39" s="567"/>
      <c r="CI39" s="567"/>
      <c r="CJ39" s="567"/>
      <c r="CK39" s="567"/>
      <c r="CL39" s="567"/>
      <c r="CM39" s="567"/>
      <c r="CN39" s="165"/>
      <c r="CO39" s="566">
        <f t="shared" si="3"/>
        <v>25</v>
      </c>
      <c r="CP39" s="566"/>
      <c r="CQ39" s="567" t="str">
        <f>IF('各会計、関係団体の財政状況及び健全化判断比率'!BS12="","",'各会計、関係団体の財政状況及び健全化判断比率'!BS12)</f>
        <v>山口県国際交流協会</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山口県市町総合事務組合山口県自治会館管理特別会計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山口県後期高齢者医療広域連合一般会計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山口県後期高齢者医療広域連合後期高齢者医療特別会計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9" t="s">
        <v>24</v>
      </c>
      <c r="C41" s="1170"/>
      <c r="D41" s="81"/>
      <c r="E41" s="1175" t="s">
        <v>25</v>
      </c>
      <c r="F41" s="1175"/>
      <c r="G41" s="1175"/>
      <c r="H41" s="1176"/>
      <c r="I41" s="82">
        <v>18759</v>
      </c>
      <c r="J41" s="83">
        <v>19409</v>
      </c>
      <c r="K41" s="83">
        <v>21033</v>
      </c>
      <c r="L41" s="83">
        <v>22980</v>
      </c>
      <c r="M41" s="84">
        <v>23810</v>
      </c>
    </row>
    <row r="42" spans="2:13" ht="27.75" customHeight="1">
      <c r="B42" s="1171"/>
      <c r="C42" s="1172"/>
      <c r="D42" s="85"/>
      <c r="E42" s="1177" t="s">
        <v>26</v>
      </c>
      <c r="F42" s="1177"/>
      <c r="G42" s="1177"/>
      <c r="H42" s="1178"/>
      <c r="I42" s="86">
        <v>143</v>
      </c>
      <c r="J42" s="87">
        <v>125</v>
      </c>
      <c r="K42" s="87">
        <v>102</v>
      </c>
      <c r="L42" s="87">
        <v>81</v>
      </c>
      <c r="M42" s="88">
        <v>64</v>
      </c>
    </row>
    <row r="43" spans="2:13" ht="27.75" customHeight="1">
      <c r="B43" s="1171"/>
      <c r="C43" s="1172"/>
      <c r="D43" s="85"/>
      <c r="E43" s="1177" t="s">
        <v>27</v>
      </c>
      <c r="F43" s="1177"/>
      <c r="G43" s="1177"/>
      <c r="H43" s="1178"/>
      <c r="I43" s="86">
        <v>12643</v>
      </c>
      <c r="J43" s="87">
        <v>12025</v>
      </c>
      <c r="K43" s="87">
        <v>11410</v>
      </c>
      <c r="L43" s="87">
        <v>10982</v>
      </c>
      <c r="M43" s="88">
        <v>10277</v>
      </c>
    </row>
    <row r="44" spans="2:13" ht="27.75" customHeight="1">
      <c r="B44" s="1171"/>
      <c r="C44" s="1172"/>
      <c r="D44" s="85"/>
      <c r="E44" s="1177" t="s">
        <v>28</v>
      </c>
      <c r="F44" s="1177"/>
      <c r="G44" s="1177"/>
      <c r="H44" s="1178"/>
      <c r="I44" s="86">
        <v>2141</v>
      </c>
      <c r="J44" s="87">
        <v>1922</v>
      </c>
      <c r="K44" s="87">
        <v>1092</v>
      </c>
      <c r="L44" s="87">
        <v>1022</v>
      </c>
      <c r="M44" s="88">
        <v>1175</v>
      </c>
    </row>
    <row r="45" spans="2:13" ht="27.75" customHeight="1">
      <c r="B45" s="1171"/>
      <c r="C45" s="1172"/>
      <c r="D45" s="85"/>
      <c r="E45" s="1177" t="s">
        <v>29</v>
      </c>
      <c r="F45" s="1177"/>
      <c r="G45" s="1177"/>
      <c r="H45" s="1178"/>
      <c r="I45" s="86">
        <v>4044</v>
      </c>
      <c r="J45" s="87">
        <v>3829</v>
      </c>
      <c r="K45" s="87">
        <v>3679</v>
      </c>
      <c r="L45" s="87">
        <v>3487</v>
      </c>
      <c r="M45" s="88">
        <v>3272</v>
      </c>
    </row>
    <row r="46" spans="2:13" ht="27.75" customHeight="1">
      <c r="B46" s="1171"/>
      <c r="C46" s="1172"/>
      <c r="D46" s="85"/>
      <c r="E46" s="1177" t="s">
        <v>30</v>
      </c>
      <c r="F46" s="1177"/>
      <c r="G46" s="1177"/>
      <c r="H46" s="1178"/>
      <c r="I46" s="86">
        <v>543</v>
      </c>
      <c r="J46" s="87">
        <v>611</v>
      </c>
      <c r="K46" s="87">
        <v>693</v>
      </c>
      <c r="L46" s="87">
        <v>26</v>
      </c>
      <c r="M46" s="88">
        <v>20</v>
      </c>
    </row>
    <row r="47" spans="2:13" ht="27.75" customHeight="1">
      <c r="B47" s="1171"/>
      <c r="C47" s="1172"/>
      <c r="D47" s="85"/>
      <c r="E47" s="1177" t="s">
        <v>31</v>
      </c>
      <c r="F47" s="1177"/>
      <c r="G47" s="1177"/>
      <c r="H47" s="1178"/>
      <c r="I47" s="86" t="s">
        <v>474</v>
      </c>
      <c r="J47" s="87" t="s">
        <v>474</v>
      </c>
      <c r="K47" s="87" t="s">
        <v>474</v>
      </c>
      <c r="L47" s="87" t="s">
        <v>474</v>
      </c>
      <c r="M47" s="88" t="s">
        <v>474</v>
      </c>
    </row>
    <row r="48" spans="2:13" ht="27.75" customHeight="1">
      <c r="B48" s="1173"/>
      <c r="C48" s="1174"/>
      <c r="D48" s="85"/>
      <c r="E48" s="1177" t="s">
        <v>32</v>
      </c>
      <c r="F48" s="1177"/>
      <c r="G48" s="1177"/>
      <c r="H48" s="1178"/>
      <c r="I48" s="86" t="s">
        <v>474</v>
      </c>
      <c r="J48" s="87" t="s">
        <v>474</v>
      </c>
      <c r="K48" s="87" t="s">
        <v>474</v>
      </c>
      <c r="L48" s="87" t="s">
        <v>474</v>
      </c>
      <c r="M48" s="88" t="s">
        <v>474</v>
      </c>
    </row>
    <row r="49" spans="2:13" ht="27.75" customHeight="1">
      <c r="B49" s="1179" t="s">
        <v>33</v>
      </c>
      <c r="C49" s="1180"/>
      <c r="D49" s="89"/>
      <c r="E49" s="1177" t="s">
        <v>34</v>
      </c>
      <c r="F49" s="1177"/>
      <c r="G49" s="1177"/>
      <c r="H49" s="1178"/>
      <c r="I49" s="86">
        <v>4702</v>
      </c>
      <c r="J49" s="87">
        <v>4755</v>
      </c>
      <c r="K49" s="87">
        <v>4352</v>
      </c>
      <c r="L49" s="87">
        <v>6135</v>
      </c>
      <c r="M49" s="88">
        <v>5442</v>
      </c>
    </row>
    <row r="50" spans="2:13" ht="27.75" customHeight="1">
      <c r="B50" s="1171"/>
      <c r="C50" s="1172"/>
      <c r="D50" s="85"/>
      <c r="E50" s="1177" t="s">
        <v>35</v>
      </c>
      <c r="F50" s="1177"/>
      <c r="G50" s="1177"/>
      <c r="H50" s="1178"/>
      <c r="I50" s="86">
        <v>4452</v>
      </c>
      <c r="J50" s="87">
        <v>4367</v>
      </c>
      <c r="K50" s="87">
        <v>4278</v>
      </c>
      <c r="L50" s="87">
        <v>3980</v>
      </c>
      <c r="M50" s="88">
        <v>3733</v>
      </c>
    </row>
    <row r="51" spans="2:13" ht="27.75" customHeight="1">
      <c r="B51" s="1173"/>
      <c r="C51" s="1174"/>
      <c r="D51" s="85"/>
      <c r="E51" s="1177" t="s">
        <v>36</v>
      </c>
      <c r="F51" s="1177"/>
      <c r="G51" s="1177"/>
      <c r="H51" s="1178"/>
      <c r="I51" s="86">
        <v>20195</v>
      </c>
      <c r="J51" s="87">
        <v>20771</v>
      </c>
      <c r="K51" s="87">
        <v>21717</v>
      </c>
      <c r="L51" s="87">
        <v>22229</v>
      </c>
      <c r="M51" s="88">
        <v>22787</v>
      </c>
    </row>
    <row r="52" spans="2:13" ht="27.75" customHeight="1" thickBot="1">
      <c r="B52" s="1181" t="s">
        <v>21</v>
      </c>
      <c r="C52" s="1182"/>
      <c r="D52" s="90"/>
      <c r="E52" s="1183" t="s">
        <v>37</v>
      </c>
      <c r="F52" s="1183"/>
      <c r="G52" s="1183"/>
      <c r="H52" s="1184"/>
      <c r="I52" s="91">
        <v>8923</v>
      </c>
      <c r="J52" s="92">
        <v>8027</v>
      </c>
      <c r="K52" s="92">
        <v>7661</v>
      </c>
      <c r="L52" s="92">
        <v>6234</v>
      </c>
      <c r="M52" s="93">
        <v>6658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39590</v>
      </c>
      <c r="E3" s="116"/>
      <c r="F3" s="117">
        <v>44162</v>
      </c>
      <c r="G3" s="118"/>
      <c r="H3" s="119"/>
    </row>
    <row r="4" spans="1:8">
      <c r="A4" s="120"/>
      <c r="B4" s="121"/>
      <c r="C4" s="122"/>
      <c r="D4" s="123">
        <v>17307</v>
      </c>
      <c r="E4" s="124"/>
      <c r="F4" s="125">
        <v>24931</v>
      </c>
      <c r="G4" s="126"/>
      <c r="H4" s="127"/>
    </row>
    <row r="5" spans="1:8">
      <c r="A5" s="108" t="s">
        <v>506</v>
      </c>
      <c r="B5" s="113"/>
      <c r="C5" s="114"/>
      <c r="D5" s="115">
        <v>40785</v>
      </c>
      <c r="E5" s="116"/>
      <c r="F5" s="117">
        <v>48103</v>
      </c>
      <c r="G5" s="118"/>
      <c r="H5" s="119"/>
    </row>
    <row r="6" spans="1:8">
      <c r="A6" s="120"/>
      <c r="B6" s="121"/>
      <c r="C6" s="122"/>
      <c r="D6" s="123">
        <v>19160</v>
      </c>
      <c r="E6" s="124"/>
      <c r="F6" s="125">
        <v>22640</v>
      </c>
      <c r="G6" s="126"/>
      <c r="H6" s="127"/>
    </row>
    <row r="7" spans="1:8">
      <c r="A7" s="108" t="s">
        <v>507</v>
      </c>
      <c r="B7" s="113"/>
      <c r="C7" s="114"/>
      <c r="D7" s="115">
        <v>32349</v>
      </c>
      <c r="E7" s="116"/>
      <c r="F7" s="117">
        <v>45761</v>
      </c>
      <c r="G7" s="118"/>
      <c r="H7" s="119"/>
    </row>
    <row r="8" spans="1:8">
      <c r="A8" s="120"/>
      <c r="B8" s="121"/>
      <c r="C8" s="122"/>
      <c r="D8" s="123">
        <v>18037</v>
      </c>
      <c r="E8" s="124"/>
      <c r="F8" s="125">
        <v>24777</v>
      </c>
      <c r="G8" s="126"/>
      <c r="H8" s="127"/>
    </row>
    <row r="9" spans="1:8">
      <c r="A9" s="108" t="s">
        <v>508</v>
      </c>
      <c r="B9" s="113"/>
      <c r="C9" s="114"/>
      <c r="D9" s="115">
        <v>36880</v>
      </c>
      <c r="E9" s="116"/>
      <c r="F9" s="117">
        <v>56255</v>
      </c>
      <c r="G9" s="118"/>
      <c r="H9" s="119"/>
    </row>
    <row r="10" spans="1:8">
      <c r="A10" s="120"/>
      <c r="B10" s="121"/>
      <c r="C10" s="122"/>
      <c r="D10" s="123">
        <v>16222</v>
      </c>
      <c r="E10" s="124"/>
      <c r="F10" s="125">
        <v>26957</v>
      </c>
      <c r="G10" s="126"/>
      <c r="H10" s="127"/>
    </row>
    <row r="11" spans="1:8">
      <c r="A11" s="108" t="s">
        <v>509</v>
      </c>
      <c r="B11" s="113"/>
      <c r="C11" s="114"/>
      <c r="D11" s="115">
        <v>47968</v>
      </c>
      <c r="E11" s="116"/>
      <c r="F11" s="117">
        <v>57944</v>
      </c>
      <c r="G11" s="118"/>
      <c r="H11" s="119"/>
    </row>
    <row r="12" spans="1:8">
      <c r="A12" s="120"/>
      <c r="B12" s="121"/>
      <c r="C12" s="128"/>
      <c r="D12" s="123">
        <v>33085</v>
      </c>
      <c r="E12" s="124"/>
      <c r="F12" s="125">
        <v>29326</v>
      </c>
      <c r="G12" s="126"/>
      <c r="H12" s="127"/>
    </row>
    <row r="13" spans="1:8">
      <c r="A13" s="108"/>
      <c r="B13" s="113"/>
      <c r="C13" s="129"/>
      <c r="D13" s="130">
        <v>39514</v>
      </c>
      <c r="E13" s="131"/>
      <c r="F13" s="132">
        <v>50445</v>
      </c>
      <c r="G13" s="133"/>
      <c r="H13" s="119"/>
    </row>
    <row r="14" spans="1:8">
      <c r="A14" s="120"/>
      <c r="B14" s="121"/>
      <c r="C14" s="122"/>
      <c r="D14" s="123">
        <v>20762</v>
      </c>
      <c r="E14" s="124"/>
      <c r="F14" s="125">
        <v>25726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5.67</v>
      </c>
      <c r="C19" s="134">
        <f>ROUND(VALUE(SUBSTITUTE(実質収支比率等に係る経年分析!G$48,"▲","-")),2)</f>
        <v>9.25</v>
      </c>
      <c r="D19" s="134">
        <f>ROUND(VALUE(SUBSTITUTE(実質収支比率等に係る経年分析!H$48,"▲","-")),2)</f>
        <v>5.55</v>
      </c>
      <c r="E19" s="134">
        <f>ROUND(VALUE(SUBSTITUTE(実質収支比率等に係る経年分析!I$48,"▲","-")),2)</f>
        <v>5.68</v>
      </c>
      <c r="F19" s="134">
        <f>ROUND(VALUE(SUBSTITUTE(実質収支比率等に係る経年分析!J$48,"▲","-")),2)</f>
        <v>5.28</v>
      </c>
    </row>
    <row r="20" spans="1:11">
      <c r="A20" s="134" t="s">
        <v>42</v>
      </c>
      <c r="B20" s="134">
        <f>ROUND(VALUE(SUBSTITUTE(実質収支比率等に係る経年分析!F$47,"▲","-")),2)</f>
        <v>16.100000000000001</v>
      </c>
      <c r="C20" s="134">
        <f>ROUND(VALUE(SUBSTITUTE(実質収支比率等に係る経年分析!G$47,"▲","-")),2)</f>
        <v>17.48</v>
      </c>
      <c r="D20" s="134">
        <f>ROUND(VALUE(SUBSTITUTE(実質収支比率等に係る経年分析!H$47,"▲","-")),2)</f>
        <v>15.77</v>
      </c>
      <c r="E20" s="134">
        <f>ROUND(VALUE(SUBSTITUTE(実質収支比率等に係る経年分析!I$47,"▲","-")),2)</f>
        <v>28.2</v>
      </c>
      <c r="F20" s="134">
        <f>ROUND(VALUE(SUBSTITUTE(実質収支比率等に係る経年分析!J$47,"▲","-")),2)</f>
        <v>22.4</v>
      </c>
    </row>
    <row r="21" spans="1:11">
      <c r="A21" s="134" t="s">
        <v>43</v>
      </c>
      <c r="B21" s="134">
        <f>IF(ISNUMBER(VALUE(SUBSTITUTE(実質収支比率等に係る経年分析!F$49,"▲","-"))),ROUND(VALUE(SUBSTITUTE(実質収支比率等に係る経年分析!F$49,"▲","-")),2),NA())</f>
        <v>6.75</v>
      </c>
      <c r="C21" s="134">
        <f>IF(ISNUMBER(VALUE(SUBSTITUTE(実質収支比率等に係る経年分析!G$49,"▲","-"))),ROUND(VALUE(SUBSTITUTE(実質収支比率等に係る経年分析!G$49,"▲","-")),2),NA())</f>
        <v>4.37</v>
      </c>
      <c r="D21" s="134">
        <f>IF(ISNUMBER(VALUE(SUBSTITUTE(実質収支比率等に係る経年分析!H$49,"▲","-"))),ROUND(VALUE(SUBSTITUTE(実質収支比率等に係る経年分析!H$49,"▲","-")),2),NA())</f>
        <v>-5.29</v>
      </c>
      <c r="E21" s="134">
        <f>IF(ISNUMBER(VALUE(SUBSTITUTE(実質収支比率等に係る経年分析!I$49,"▲","-"))),ROUND(VALUE(SUBSTITUTE(実質収支比率等に係る経年分析!I$49,"▲","-")),2),NA())</f>
        <v>12.35</v>
      </c>
      <c r="F21" s="134">
        <f>IF(ISNUMBER(VALUE(SUBSTITUTE(実質収支比率等に係る経年分析!J$49,"▲","-"))),ROUND(VALUE(SUBSTITUTE(実質収支比率等に係る経年分析!J$49,"▲","-")),2),NA())</f>
        <v>-4.6900000000000004</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0.95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0.81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0.91</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0.95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1.81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2.93</v>
      </c>
    </row>
    <row r="32" spans="1:11">
      <c r="A32" s="135" t="str">
        <f>IF(連結実質赤字比率に係る赤字・黒字の構成分析!C$38="",NA(),連結実質赤字比率に係る赤字・黒字の構成分析!C$38)</f>
        <v>介護老人保健施設事業会計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3.19</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5.78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9.26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5.56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5.29</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7.33</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35.01</v>
      </c>
    </row>
    <row r="36" spans="1:16">
      <c r="A36" s="135" t="str">
        <f>IF(連結実質赤字比率に係る赤字・黒字の構成分析!C$34="",NA(),連結実質赤字比率に係る赤字・黒字の構成分析!C$34)</f>
        <v>墓園特別会計</v>
      </c>
      <c r="B36" s="135">
        <f>IF(ROUND(VALUE(SUBSTITUTE(連結実質赤字比率に係る赤字・黒字の構成分析!F$34,"▲", "-")), 2) &lt; 0, ABS(ROUND(VALUE(SUBSTITUTE(連結実質赤字比率に係る赤字・黒字の構成分析!F$34,"▲", "-")), 2)), NA())</f>
        <v>0.12</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f>IF(ROUND(VALUE(SUBSTITUTE(連結実質赤字比率に係る赤字・黒字の構成分析!H$34,"▲", "-")), 2) &lt; 0, ABS(ROUND(VALUE(SUBSTITUTE(連結実質赤字比率に係る赤字・黒字の構成分析!H$34,"▲", "-")), 2)), NA())</f>
        <v>0.02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0.01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0.01</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2546</v>
      </c>
      <c r="E42" s="136"/>
      <c r="F42" s="136"/>
      <c r="G42" s="136">
        <f>'実質公債費比率（分子）の構造'!L$52</f>
        <v>2527</v>
      </c>
      <c r="H42" s="136"/>
      <c r="I42" s="136"/>
      <c r="J42" s="136">
        <f>'実質公債費比率（分子）の構造'!M$52</f>
        <v>2492</v>
      </c>
      <c r="K42" s="136"/>
      <c r="L42" s="136"/>
      <c r="M42" s="136">
        <f>'実質公債費比率（分子）の構造'!N$52</f>
        <v>2471</v>
      </c>
      <c r="N42" s="136"/>
      <c r="O42" s="136"/>
      <c r="P42" s="136">
        <f>'実質公債費比率（分子）の構造'!O$52</f>
        <v>2552</v>
      </c>
    </row>
    <row r="43" spans="1:16">
      <c r="A43" s="136" t="s">
        <v>51</v>
      </c>
      <c r="B43" s="136">
        <f>'実質公債費比率（分子）の構造'!K$51</f>
        <v>3</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28</v>
      </c>
      <c r="C44" s="136"/>
      <c r="D44" s="136"/>
      <c r="E44" s="136">
        <f>'実質公債費比率（分子）の構造'!L$50</f>
        <v>27</v>
      </c>
      <c r="F44" s="136"/>
      <c r="G44" s="136"/>
      <c r="H44" s="136">
        <f>'実質公債費比率（分子）の構造'!M$50</f>
        <v>27</v>
      </c>
      <c r="I44" s="136"/>
      <c r="J44" s="136"/>
      <c r="K44" s="136">
        <f>'実質公債費比率（分子）の構造'!N$50</f>
        <v>25</v>
      </c>
      <c r="L44" s="136"/>
      <c r="M44" s="136"/>
      <c r="N44" s="136">
        <f>'実質公債費比率（分子）の構造'!O$50</f>
        <v>19</v>
      </c>
      <c r="O44" s="136"/>
      <c r="P44" s="136"/>
    </row>
    <row r="45" spans="1:16">
      <c r="A45" s="136" t="s">
        <v>53</v>
      </c>
      <c r="B45" s="136">
        <f>'実質公債費比率（分子）の構造'!K$49</f>
        <v>267</v>
      </c>
      <c r="C45" s="136"/>
      <c r="D45" s="136"/>
      <c r="E45" s="136">
        <f>'実質公債費比率（分子）の構造'!L$49</f>
        <v>262</v>
      </c>
      <c r="F45" s="136"/>
      <c r="G45" s="136"/>
      <c r="H45" s="136">
        <f>'実質公債費比率（分子）の構造'!M$49</f>
        <v>180</v>
      </c>
      <c r="I45" s="136"/>
      <c r="J45" s="136"/>
      <c r="K45" s="136">
        <f>'実質公債費比率（分子）の構造'!N$49</f>
        <v>155</v>
      </c>
      <c r="L45" s="136"/>
      <c r="M45" s="136"/>
      <c r="N45" s="136">
        <f>'実質公債費比率（分子）の構造'!O$49</f>
        <v>131</v>
      </c>
      <c r="O45" s="136"/>
      <c r="P45" s="136"/>
    </row>
    <row r="46" spans="1:16">
      <c r="A46" s="136" t="s">
        <v>54</v>
      </c>
      <c r="B46" s="136">
        <f>'実質公債費比率（分子）の構造'!K$48</f>
        <v>1553</v>
      </c>
      <c r="C46" s="136"/>
      <c r="D46" s="136"/>
      <c r="E46" s="136">
        <f>'実質公債費比率（分子）の構造'!L$48</f>
        <v>1477</v>
      </c>
      <c r="F46" s="136"/>
      <c r="G46" s="136"/>
      <c r="H46" s="136">
        <f>'実質公債費比率（分子）の構造'!M$48</f>
        <v>1397</v>
      </c>
      <c r="I46" s="136"/>
      <c r="J46" s="136"/>
      <c r="K46" s="136">
        <f>'実質公債費比率（分子）の構造'!N$48</f>
        <v>1303</v>
      </c>
      <c r="L46" s="136"/>
      <c r="M46" s="136"/>
      <c r="N46" s="136">
        <f>'実質公債費比率（分子）の構造'!O$48</f>
        <v>1306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2162</v>
      </c>
      <c r="C49" s="136"/>
      <c r="D49" s="136"/>
      <c r="E49" s="136">
        <f>'実質公債費比率（分子）の構造'!L$45</f>
        <v>2027</v>
      </c>
      <c r="F49" s="136"/>
      <c r="G49" s="136"/>
      <c r="H49" s="136">
        <f>'実質公債費比率（分子）の構造'!M$45</f>
        <v>2067</v>
      </c>
      <c r="I49" s="136"/>
      <c r="J49" s="136"/>
      <c r="K49" s="136">
        <f>'実質公債費比率（分子）の構造'!N$45</f>
        <v>2022</v>
      </c>
      <c r="L49" s="136"/>
      <c r="M49" s="136"/>
      <c r="N49" s="136">
        <f>'実質公債費比率（分子）の構造'!O$45</f>
        <v>2199</v>
      </c>
      <c r="O49" s="136"/>
      <c r="P49" s="136"/>
    </row>
    <row r="50" spans="1:16">
      <c r="A50" s="136" t="s">
        <v>58</v>
      </c>
      <c r="B50" s="136" t="e">
        <f>NA()</f>
        <v>#N/A</v>
      </c>
      <c r="C50" s="136">
        <f>IF(ISNUMBER('実質公債費比率（分子）の構造'!K$53),'実質公債費比率（分子）の構造'!K$53,NA())</f>
        <v>1467</v>
      </c>
      <c r="D50" s="136" t="e">
        <f>NA()</f>
        <v>#N/A</v>
      </c>
      <c r="E50" s="136" t="e">
        <f>NA()</f>
        <v>#N/A</v>
      </c>
      <c r="F50" s="136">
        <f>IF(ISNUMBER('実質公債費比率（分子）の構造'!L$53),'実質公債費比率（分子）の構造'!L$53,NA())</f>
        <v>1266</v>
      </c>
      <c r="G50" s="136" t="e">
        <f>NA()</f>
        <v>#N/A</v>
      </c>
      <c r="H50" s="136" t="e">
        <f>NA()</f>
        <v>#N/A</v>
      </c>
      <c r="I50" s="136">
        <f>IF(ISNUMBER('実質公債費比率（分子）の構造'!M$53),'実質公債費比率（分子）の構造'!M$53,NA())</f>
        <v>1179</v>
      </c>
      <c r="J50" s="136" t="e">
        <f>NA()</f>
        <v>#N/A</v>
      </c>
      <c r="K50" s="136" t="e">
        <f>NA()</f>
        <v>#N/A</v>
      </c>
      <c r="L50" s="136">
        <f>IF(ISNUMBER('実質公債費比率（分子）の構造'!N$53),'実質公債費比率（分子）の構造'!N$53,NA())</f>
        <v>1034</v>
      </c>
      <c r="M50" s="136" t="e">
        <f>NA()</f>
        <v>#N/A</v>
      </c>
      <c r="N50" s="136" t="e">
        <f>NA()</f>
        <v>#N/A</v>
      </c>
      <c r="O50" s="136">
        <f>IF(ISNUMBER('実質公債費比率（分子）の構造'!O$53),'実質公債費比率（分子）の構造'!O$53,NA())</f>
        <v>1103</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20195</v>
      </c>
      <c r="E56" s="135"/>
      <c r="F56" s="135"/>
      <c r="G56" s="135">
        <f>'将来負担比率（分子）の構造'!J$51</f>
        <v>20771</v>
      </c>
      <c r="H56" s="135"/>
      <c r="I56" s="135"/>
      <c r="J56" s="135">
        <f>'将来負担比率（分子）の構造'!K$51</f>
        <v>21717</v>
      </c>
      <c r="K56" s="135"/>
      <c r="L56" s="135"/>
      <c r="M56" s="135">
        <f>'将来負担比率（分子）の構造'!L$51</f>
        <v>22229</v>
      </c>
      <c r="N56" s="135"/>
      <c r="O56" s="135"/>
      <c r="P56" s="135">
        <f>'将来負担比率（分子）の構造'!M$51</f>
        <v>22787</v>
      </c>
    </row>
    <row r="57" spans="1:16">
      <c r="A57" s="135" t="s">
        <v>35</v>
      </c>
      <c r="B57" s="135"/>
      <c r="C57" s="135"/>
      <c r="D57" s="135">
        <f>'将来負担比率（分子）の構造'!I$50</f>
        <v>4452</v>
      </c>
      <c r="E57" s="135"/>
      <c r="F57" s="135"/>
      <c r="G57" s="135">
        <f>'将来負担比率（分子）の構造'!J$50</f>
        <v>4367</v>
      </c>
      <c r="H57" s="135"/>
      <c r="I57" s="135"/>
      <c r="J57" s="135">
        <f>'将来負担比率（分子）の構造'!K$50</f>
        <v>4278</v>
      </c>
      <c r="K57" s="135"/>
      <c r="L57" s="135"/>
      <c r="M57" s="135">
        <f>'将来負担比率（分子）の構造'!L$50</f>
        <v>3980</v>
      </c>
      <c r="N57" s="135"/>
      <c r="O57" s="135"/>
      <c r="P57" s="135">
        <f>'将来負担比率（分子）の構造'!M$50</f>
        <v>3733</v>
      </c>
    </row>
    <row r="58" spans="1:16">
      <c r="A58" s="135" t="s">
        <v>34</v>
      </c>
      <c r="B58" s="135"/>
      <c r="C58" s="135"/>
      <c r="D58" s="135">
        <f>'将来負担比率（分子）の構造'!I$49</f>
        <v>4702</v>
      </c>
      <c r="E58" s="135"/>
      <c r="F58" s="135"/>
      <c r="G58" s="135">
        <f>'将来負担比率（分子）の構造'!J$49</f>
        <v>4755</v>
      </c>
      <c r="H58" s="135"/>
      <c r="I58" s="135"/>
      <c r="J58" s="135">
        <f>'将来負担比率（分子）の構造'!K$49</f>
        <v>4352</v>
      </c>
      <c r="K58" s="135"/>
      <c r="L58" s="135"/>
      <c r="M58" s="135">
        <f>'将来負担比率（分子）の構造'!L$49</f>
        <v>6135</v>
      </c>
      <c r="N58" s="135"/>
      <c r="O58" s="135"/>
      <c r="P58" s="135">
        <f>'将来負担比率（分子）の構造'!M$49</f>
        <v>5442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543</v>
      </c>
      <c r="C61" s="135"/>
      <c r="D61" s="135"/>
      <c r="E61" s="135">
        <f>'将来負担比率（分子）の構造'!J$46</f>
        <v>611</v>
      </c>
      <c r="F61" s="135"/>
      <c r="G61" s="135"/>
      <c r="H61" s="135">
        <f>'将来負担比率（分子）の構造'!K$46</f>
        <v>693</v>
      </c>
      <c r="I61" s="135"/>
      <c r="J61" s="135"/>
      <c r="K61" s="135">
        <f>'将来負担比率（分子）の構造'!L$46</f>
        <v>26</v>
      </c>
      <c r="L61" s="135"/>
      <c r="M61" s="135"/>
      <c r="N61" s="135">
        <f>'将来負担比率（分子）の構造'!M$46</f>
        <v>20</v>
      </c>
      <c r="O61" s="135"/>
      <c r="P61" s="135"/>
    </row>
    <row r="62" spans="1:16">
      <c r="A62" s="135" t="s">
        <v>29</v>
      </c>
      <c r="B62" s="135">
        <f>'将来負担比率（分子）の構造'!I$45</f>
        <v>4044</v>
      </c>
      <c r="C62" s="135"/>
      <c r="D62" s="135"/>
      <c r="E62" s="135">
        <f>'将来負担比率（分子）の構造'!J$45</f>
        <v>3829</v>
      </c>
      <c r="F62" s="135"/>
      <c r="G62" s="135"/>
      <c r="H62" s="135">
        <f>'将来負担比率（分子）の構造'!K$45</f>
        <v>3679</v>
      </c>
      <c r="I62" s="135"/>
      <c r="J62" s="135"/>
      <c r="K62" s="135">
        <f>'将来負担比率（分子）の構造'!L$45</f>
        <v>3487</v>
      </c>
      <c r="L62" s="135"/>
      <c r="M62" s="135"/>
      <c r="N62" s="135">
        <f>'将来負担比率（分子）の構造'!M$45</f>
        <v>3272</v>
      </c>
      <c r="O62" s="135"/>
      <c r="P62" s="135"/>
    </row>
    <row r="63" spans="1:16">
      <c r="A63" s="135" t="s">
        <v>28</v>
      </c>
      <c r="B63" s="135">
        <f>'将来負担比率（分子）の構造'!I$44</f>
        <v>2141</v>
      </c>
      <c r="C63" s="135"/>
      <c r="D63" s="135"/>
      <c r="E63" s="135">
        <f>'将来負担比率（分子）の構造'!J$44</f>
        <v>1922</v>
      </c>
      <c r="F63" s="135"/>
      <c r="G63" s="135"/>
      <c r="H63" s="135">
        <f>'将来負担比率（分子）の構造'!K$44</f>
        <v>1092</v>
      </c>
      <c r="I63" s="135"/>
      <c r="J63" s="135"/>
      <c r="K63" s="135">
        <f>'将来負担比率（分子）の構造'!L$44</f>
        <v>1022</v>
      </c>
      <c r="L63" s="135"/>
      <c r="M63" s="135"/>
      <c r="N63" s="135">
        <f>'将来負担比率（分子）の構造'!M$44</f>
        <v>1175</v>
      </c>
      <c r="O63" s="135"/>
      <c r="P63" s="135"/>
    </row>
    <row r="64" spans="1:16">
      <c r="A64" s="135" t="s">
        <v>27</v>
      </c>
      <c r="B64" s="135">
        <f>'将来負担比率（分子）の構造'!I$43</f>
        <v>12643</v>
      </c>
      <c r="C64" s="135"/>
      <c r="D64" s="135"/>
      <c r="E64" s="135">
        <f>'将来負担比率（分子）の構造'!J$43</f>
        <v>12025</v>
      </c>
      <c r="F64" s="135"/>
      <c r="G64" s="135"/>
      <c r="H64" s="135">
        <f>'将来負担比率（分子）の構造'!K$43</f>
        <v>11410</v>
      </c>
      <c r="I64" s="135"/>
      <c r="J64" s="135"/>
      <c r="K64" s="135">
        <f>'将来負担比率（分子）の構造'!L$43</f>
        <v>10982</v>
      </c>
      <c r="L64" s="135"/>
      <c r="M64" s="135"/>
      <c r="N64" s="135">
        <f>'将来負担比率（分子）の構造'!M$43</f>
        <v>10277</v>
      </c>
      <c r="O64" s="135"/>
      <c r="P64" s="135"/>
    </row>
    <row r="65" spans="1:16">
      <c r="A65" s="135" t="s">
        <v>26</v>
      </c>
      <c r="B65" s="135">
        <f>'将来負担比率（分子）の構造'!I$42</f>
        <v>143</v>
      </c>
      <c r="C65" s="135"/>
      <c r="D65" s="135"/>
      <c r="E65" s="135">
        <f>'将来負担比率（分子）の構造'!J$42</f>
        <v>125</v>
      </c>
      <c r="F65" s="135"/>
      <c r="G65" s="135"/>
      <c r="H65" s="135">
        <f>'将来負担比率（分子）の構造'!K$42</f>
        <v>102</v>
      </c>
      <c r="I65" s="135"/>
      <c r="J65" s="135"/>
      <c r="K65" s="135">
        <f>'将来負担比率（分子）の構造'!L$42</f>
        <v>81</v>
      </c>
      <c r="L65" s="135"/>
      <c r="M65" s="135"/>
      <c r="N65" s="135">
        <f>'将来負担比率（分子）の構造'!M$42</f>
        <v>64</v>
      </c>
      <c r="O65" s="135"/>
      <c r="P65" s="135"/>
    </row>
    <row r="66" spans="1:16">
      <c r="A66" s="135" t="s">
        <v>25</v>
      </c>
      <c r="B66" s="135">
        <f>'将来負担比率（分子）の構造'!I$41</f>
        <v>18759</v>
      </c>
      <c r="C66" s="135"/>
      <c r="D66" s="135"/>
      <c r="E66" s="135">
        <f>'将来負担比率（分子）の構造'!J$41</f>
        <v>19409</v>
      </c>
      <c r="F66" s="135"/>
      <c r="G66" s="135"/>
      <c r="H66" s="135">
        <f>'将来負担比率（分子）の構造'!K$41</f>
        <v>21033</v>
      </c>
      <c r="I66" s="135"/>
      <c r="J66" s="135"/>
      <c r="K66" s="135">
        <f>'将来負担比率（分子）の構造'!L$41</f>
        <v>22980</v>
      </c>
      <c r="L66" s="135"/>
      <c r="M66" s="135"/>
      <c r="N66" s="135">
        <f>'将来負担比率（分子）の構造'!M$41</f>
        <v>23810</v>
      </c>
      <c r="O66" s="135"/>
      <c r="P66" s="135"/>
    </row>
    <row r="67" spans="1:16">
      <c r="A67" s="135" t="s">
        <v>62</v>
      </c>
      <c r="B67" s="135" t="e">
        <f>NA()</f>
        <v>#N/A</v>
      </c>
      <c r="C67" s="135">
        <f>IF(ISNUMBER('将来負担比率（分子）の構造'!I$52), IF('将来負担比率（分子）の構造'!I$52 &lt; 0, 0, '将来負担比率（分子）の構造'!I$52), NA())</f>
        <v>8923</v>
      </c>
      <c r="D67" s="135" t="e">
        <f>NA()</f>
        <v>#N/A</v>
      </c>
      <c r="E67" s="135" t="e">
        <f>NA()</f>
        <v>#N/A</v>
      </c>
      <c r="F67" s="135">
        <f>IF(ISNUMBER('将来負担比率（分子）の構造'!J$52), IF('将来負担比率（分子）の構造'!J$52 &lt; 0, 0, '将来負担比率（分子）の構造'!J$52), NA())</f>
        <v>8027</v>
      </c>
      <c r="G67" s="135" t="e">
        <f>NA()</f>
        <v>#N/A</v>
      </c>
      <c r="H67" s="135" t="e">
        <f>NA()</f>
        <v>#N/A</v>
      </c>
      <c r="I67" s="135">
        <f>IF(ISNUMBER('将来負担比率（分子）の構造'!K$52), IF('将来負担比率（分子）の構造'!K$52 &lt; 0, 0, '将来負担比率（分子）の構造'!K$52), NA())</f>
        <v>7661</v>
      </c>
      <c r="J67" s="135" t="e">
        <f>NA()</f>
        <v>#N/A</v>
      </c>
      <c r="K67" s="135" t="e">
        <f>NA()</f>
        <v>#N/A</v>
      </c>
      <c r="L67" s="135">
        <f>IF(ISNUMBER('将来負担比率（分子）の構造'!L$52), IF('将来負担比率（分子）の構造'!L$52 &lt; 0, 0, '将来負担比率（分子）の構造'!L$52), NA())</f>
        <v>6234</v>
      </c>
      <c r="M67" s="135" t="e">
        <f>NA()</f>
        <v>#N/A</v>
      </c>
      <c r="N67" s="135" t="e">
        <f>NA()</f>
        <v>#N/A</v>
      </c>
      <c r="O67" s="135">
        <f>IF(ISNUMBER('将来負担比率（分子）の構造'!M$52), IF('将来負担比率（分子）の構造'!M$52 &lt; 0, 0, '将来負担比率（分子）の構造'!M$52), NA())</f>
        <v>6658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8587427</v>
      </c>
      <c r="S5" s="583"/>
      <c r="T5" s="583"/>
      <c r="U5" s="583"/>
      <c r="V5" s="583"/>
      <c r="W5" s="583"/>
      <c r="X5" s="583"/>
      <c r="Y5" s="584"/>
      <c r="Z5" s="585">
        <v>37.299999999999997</v>
      </c>
      <c r="AA5" s="585"/>
      <c r="AB5" s="585"/>
      <c r="AC5" s="585"/>
      <c r="AD5" s="586">
        <v>8055404</v>
      </c>
      <c r="AE5" s="586"/>
      <c r="AF5" s="586"/>
      <c r="AG5" s="586"/>
      <c r="AH5" s="586"/>
      <c r="AI5" s="586"/>
      <c r="AJ5" s="586"/>
      <c r="AK5" s="586"/>
      <c r="AL5" s="587">
        <v>69.7</v>
      </c>
      <c r="AM5" s="588"/>
      <c r="AN5" s="588"/>
      <c r="AO5" s="589"/>
      <c r="AP5" s="579" t="s">
        <v>206</v>
      </c>
      <c r="AQ5" s="580"/>
      <c r="AR5" s="580"/>
      <c r="AS5" s="580"/>
      <c r="AT5" s="580"/>
      <c r="AU5" s="580"/>
      <c r="AV5" s="580"/>
      <c r="AW5" s="580"/>
      <c r="AX5" s="580"/>
      <c r="AY5" s="580"/>
      <c r="AZ5" s="580"/>
      <c r="BA5" s="580"/>
      <c r="BB5" s="580"/>
      <c r="BC5" s="580"/>
      <c r="BD5" s="580"/>
      <c r="BE5" s="580"/>
      <c r="BF5" s="581"/>
      <c r="BG5" s="593">
        <v>8050861</v>
      </c>
      <c r="BH5" s="594"/>
      <c r="BI5" s="594"/>
      <c r="BJ5" s="594"/>
      <c r="BK5" s="594"/>
      <c r="BL5" s="594"/>
      <c r="BM5" s="594"/>
      <c r="BN5" s="595"/>
      <c r="BO5" s="596">
        <v>93.8</v>
      </c>
      <c r="BP5" s="596"/>
      <c r="BQ5" s="596"/>
      <c r="BR5" s="596"/>
      <c r="BS5" s="597">
        <v>131501</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148824</v>
      </c>
      <c r="S6" s="594"/>
      <c r="T6" s="594"/>
      <c r="U6" s="594"/>
      <c r="V6" s="594"/>
      <c r="W6" s="594"/>
      <c r="X6" s="594"/>
      <c r="Y6" s="595"/>
      <c r="Z6" s="596">
        <v>0.6</v>
      </c>
      <c r="AA6" s="596"/>
      <c r="AB6" s="596"/>
      <c r="AC6" s="596"/>
      <c r="AD6" s="597">
        <v>148824</v>
      </c>
      <c r="AE6" s="597"/>
      <c r="AF6" s="597"/>
      <c r="AG6" s="597"/>
      <c r="AH6" s="597"/>
      <c r="AI6" s="597"/>
      <c r="AJ6" s="597"/>
      <c r="AK6" s="597"/>
      <c r="AL6" s="598">
        <v>1.3</v>
      </c>
      <c r="AM6" s="599"/>
      <c r="AN6" s="599"/>
      <c r="AO6" s="600"/>
      <c r="AP6" s="590" t="s">
        <v>211</v>
      </c>
      <c r="AQ6" s="591"/>
      <c r="AR6" s="591"/>
      <c r="AS6" s="591"/>
      <c r="AT6" s="591"/>
      <c r="AU6" s="591"/>
      <c r="AV6" s="591"/>
      <c r="AW6" s="591"/>
      <c r="AX6" s="591"/>
      <c r="AY6" s="591"/>
      <c r="AZ6" s="591"/>
      <c r="BA6" s="591"/>
      <c r="BB6" s="591"/>
      <c r="BC6" s="591"/>
      <c r="BD6" s="591"/>
      <c r="BE6" s="591"/>
      <c r="BF6" s="592"/>
      <c r="BG6" s="593">
        <v>8050861</v>
      </c>
      <c r="BH6" s="594"/>
      <c r="BI6" s="594"/>
      <c r="BJ6" s="594"/>
      <c r="BK6" s="594"/>
      <c r="BL6" s="594"/>
      <c r="BM6" s="594"/>
      <c r="BN6" s="595"/>
      <c r="BO6" s="596">
        <v>93.8</v>
      </c>
      <c r="BP6" s="596"/>
      <c r="BQ6" s="596"/>
      <c r="BR6" s="596"/>
      <c r="BS6" s="597">
        <v>131501</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215091</v>
      </c>
      <c r="CS6" s="594"/>
      <c r="CT6" s="594"/>
      <c r="CU6" s="594"/>
      <c r="CV6" s="594"/>
      <c r="CW6" s="594"/>
      <c r="CX6" s="594"/>
      <c r="CY6" s="595"/>
      <c r="CZ6" s="596">
        <v>1</v>
      </c>
      <c r="DA6" s="596"/>
      <c r="DB6" s="596"/>
      <c r="DC6" s="596"/>
      <c r="DD6" s="602" t="s">
        <v>213</v>
      </c>
      <c r="DE6" s="594"/>
      <c r="DF6" s="594"/>
      <c r="DG6" s="594"/>
      <c r="DH6" s="594"/>
      <c r="DI6" s="594"/>
      <c r="DJ6" s="594"/>
      <c r="DK6" s="594"/>
      <c r="DL6" s="594"/>
      <c r="DM6" s="594"/>
      <c r="DN6" s="594"/>
      <c r="DO6" s="594"/>
      <c r="DP6" s="595"/>
      <c r="DQ6" s="602">
        <v>215079</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20822</v>
      </c>
      <c r="S7" s="594"/>
      <c r="T7" s="594"/>
      <c r="U7" s="594"/>
      <c r="V7" s="594"/>
      <c r="W7" s="594"/>
      <c r="X7" s="594"/>
      <c r="Y7" s="595"/>
      <c r="Z7" s="596">
        <v>0.1</v>
      </c>
      <c r="AA7" s="596"/>
      <c r="AB7" s="596"/>
      <c r="AC7" s="596"/>
      <c r="AD7" s="597">
        <v>20822</v>
      </c>
      <c r="AE7" s="597"/>
      <c r="AF7" s="597"/>
      <c r="AG7" s="597"/>
      <c r="AH7" s="597"/>
      <c r="AI7" s="597"/>
      <c r="AJ7" s="597"/>
      <c r="AK7" s="597"/>
      <c r="AL7" s="598">
        <v>0.2</v>
      </c>
      <c r="AM7" s="599"/>
      <c r="AN7" s="599"/>
      <c r="AO7" s="600"/>
      <c r="AP7" s="590" t="s">
        <v>215</v>
      </c>
      <c r="AQ7" s="591"/>
      <c r="AR7" s="591"/>
      <c r="AS7" s="591"/>
      <c r="AT7" s="591"/>
      <c r="AU7" s="591"/>
      <c r="AV7" s="591"/>
      <c r="AW7" s="591"/>
      <c r="AX7" s="591"/>
      <c r="AY7" s="591"/>
      <c r="AZ7" s="591"/>
      <c r="BA7" s="591"/>
      <c r="BB7" s="591"/>
      <c r="BC7" s="591"/>
      <c r="BD7" s="591"/>
      <c r="BE7" s="591"/>
      <c r="BF7" s="592"/>
      <c r="BG7" s="593">
        <v>3450850</v>
      </c>
      <c r="BH7" s="594"/>
      <c r="BI7" s="594"/>
      <c r="BJ7" s="594"/>
      <c r="BK7" s="594"/>
      <c r="BL7" s="594"/>
      <c r="BM7" s="594"/>
      <c r="BN7" s="595"/>
      <c r="BO7" s="596">
        <v>40.200000000000003</v>
      </c>
      <c r="BP7" s="596"/>
      <c r="BQ7" s="596"/>
      <c r="BR7" s="596"/>
      <c r="BS7" s="597">
        <v>131501</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3219094</v>
      </c>
      <c r="CS7" s="594"/>
      <c r="CT7" s="594"/>
      <c r="CU7" s="594"/>
      <c r="CV7" s="594"/>
      <c r="CW7" s="594"/>
      <c r="CX7" s="594"/>
      <c r="CY7" s="595"/>
      <c r="CZ7" s="596">
        <v>14.5</v>
      </c>
      <c r="DA7" s="596"/>
      <c r="DB7" s="596"/>
      <c r="DC7" s="596"/>
      <c r="DD7" s="602">
        <v>133825</v>
      </c>
      <c r="DE7" s="594"/>
      <c r="DF7" s="594"/>
      <c r="DG7" s="594"/>
      <c r="DH7" s="594"/>
      <c r="DI7" s="594"/>
      <c r="DJ7" s="594"/>
      <c r="DK7" s="594"/>
      <c r="DL7" s="594"/>
      <c r="DM7" s="594"/>
      <c r="DN7" s="594"/>
      <c r="DO7" s="594"/>
      <c r="DP7" s="595"/>
      <c r="DQ7" s="602">
        <v>2428910</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54398</v>
      </c>
      <c r="S8" s="594"/>
      <c r="T8" s="594"/>
      <c r="U8" s="594"/>
      <c r="V8" s="594"/>
      <c r="W8" s="594"/>
      <c r="X8" s="594"/>
      <c r="Y8" s="595"/>
      <c r="Z8" s="596">
        <v>0.2</v>
      </c>
      <c r="AA8" s="596"/>
      <c r="AB8" s="596"/>
      <c r="AC8" s="596"/>
      <c r="AD8" s="597">
        <v>54398</v>
      </c>
      <c r="AE8" s="597"/>
      <c r="AF8" s="597"/>
      <c r="AG8" s="597"/>
      <c r="AH8" s="597"/>
      <c r="AI8" s="597"/>
      <c r="AJ8" s="597"/>
      <c r="AK8" s="597"/>
      <c r="AL8" s="598">
        <v>0.5</v>
      </c>
      <c r="AM8" s="599"/>
      <c r="AN8" s="599"/>
      <c r="AO8" s="600"/>
      <c r="AP8" s="590" t="s">
        <v>218</v>
      </c>
      <c r="AQ8" s="591"/>
      <c r="AR8" s="591"/>
      <c r="AS8" s="591"/>
      <c r="AT8" s="591"/>
      <c r="AU8" s="591"/>
      <c r="AV8" s="591"/>
      <c r="AW8" s="591"/>
      <c r="AX8" s="591"/>
      <c r="AY8" s="591"/>
      <c r="AZ8" s="591"/>
      <c r="BA8" s="591"/>
      <c r="BB8" s="591"/>
      <c r="BC8" s="591"/>
      <c r="BD8" s="591"/>
      <c r="BE8" s="591"/>
      <c r="BF8" s="592"/>
      <c r="BG8" s="593">
        <v>88595</v>
      </c>
      <c r="BH8" s="594"/>
      <c r="BI8" s="594"/>
      <c r="BJ8" s="594"/>
      <c r="BK8" s="594"/>
      <c r="BL8" s="594"/>
      <c r="BM8" s="594"/>
      <c r="BN8" s="595"/>
      <c r="BO8" s="596">
        <v>1</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7003069</v>
      </c>
      <c r="CS8" s="594"/>
      <c r="CT8" s="594"/>
      <c r="CU8" s="594"/>
      <c r="CV8" s="594"/>
      <c r="CW8" s="594"/>
      <c r="CX8" s="594"/>
      <c r="CY8" s="595"/>
      <c r="CZ8" s="596">
        <v>31.5</v>
      </c>
      <c r="DA8" s="596"/>
      <c r="DB8" s="596"/>
      <c r="DC8" s="596"/>
      <c r="DD8" s="602">
        <v>98608</v>
      </c>
      <c r="DE8" s="594"/>
      <c r="DF8" s="594"/>
      <c r="DG8" s="594"/>
      <c r="DH8" s="594"/>
      <c r="DI8" s="594"/>
      <c r="DJ8" s="594"/>
      <c r="DK8" s="594"/>
      <c r="DL8" s="594"/>
      <c r="DM8" s="594"/>
      <c r="DN8" s="594"/>
      <c r="DO8" s="594"/>
      <c r="DP8" s="595"/>
      <c r="DQ8" s="602">
        <v>3547723</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27857</v>
      </c>
      <c r="S9" s="594"/>
      <c r="T9" s="594"/>
      <c r="U9" s="594"/>
      <c r="V9" s="594"/>
      <c r="W9" s="594"/>
      <c r="X9" s="594"/>
      <c r="Y9" s="595"/>
      <c r="Z9" s="596">
        <v>0.1</v>
      </c>
      <c r="AA9" s="596"/>
      <c r="AB9" s="596"/>
      <c r="AC9" s="596"/>
      <c r="AD9" s="597">
        <v>27857</v>
      </c>
      <c r="AE9" s="597"/>
      <c r="AF9" s="597"/>
      <c r="AG9" s="597"/>
      <c r="AH9" s="597"/>
      <c r="AI9" s="597"/>
      <c r="AJ9" s="597"/>
      <c r="AK9" s="597"/>
      <c r="AL9" s="598">
        <v>0.2</v>
      </c>
      <c r="AM9" s="599"/>
      <c r="AN9" s="599"/>
      <c r="AO9" s="600"/>
      <c r="AP9" s="590" t="s">
        <v>222</v>
      </c>
      <c r="AQ9" s="591"/>
      <c r="AR9" s="591"/>
      <c r="AS9" s="591"/>
      <c r="AT9" s="591"/>
      <c r="AU9" s="591"/>
      <c r="AV9" s="591"/>
      <c r="AW9" s="591"/>
      <c r="AX9" s="591"/>
      <c r="AY9" s="591"/>
      <c r="AZ9" s="591"/>
      <c r="BA9" s="591"/>
      <c r="BB9" s="591"/>
      <c r="BC9" s="591"/>
      <c r="BD9" s="591"/>
      <c r="BE9" s="591"/>
      <c r="BF9" s="592"/>
      <c r="BG9" s="593">
        <v>2423928</v>
      </c>
      <c r="BH9" s="594"/>
      <c r="BI9" s="594"/>
      <c r="BJ9" s="594"/>
      <c r="BK9" s="594"/>
      <c r="BL9" s="594"/>
      <c r="BM9" s="594"/>
      <c r="BN9" s="595"/>
      <c r="BO9" s="596">
        <v>28.2</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2428054</v>
      </c>
      <c r="CS9" s="594"/>
      <c r="CT9" s="594"/>
      <c r="CU9" s="594"/>
      <c r="CV9" s="594"/>
      <c r="CW9" s="594"/>
      <c r="CX9" s="594"/>
      <c r="CY9" s="595"/>
      <c r="CZ9" s="596">
        <v>10.9</v>
      </c>
      <c r="DA9" s="596"/>
      <c r="DB9" s="596"/>
      <c r="DC9" s="596"/>
      <c r="DD9" s="602">
        <v>42292</v>
      </c>
      <c r="DE9" s="594"/>
      <c r="DF9" s="594"/>
      <c r="DG9" s="594"/>
      <c r="DH9" s="594"/>
      <c r="DI9" s="594"/>
      <c r="DJ9" s="594"/>
      <c r="DK9" s="594"/>
      <c r="DL9" s="594"/>
      <c r="DM9" s="594"/>
      <c r="DN9" s="594"/>
      <c r="DO9" s="594"/>
      <c r="DP9" s="595"/>
      <c r="DQ9" s="602">
        <v>2289752</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532881</v>
      </c>
      <c r="S10" s="594"/>
      <c r="T10" s="594"/>
      <c r="U10" s="594"/>
      <c r="V10" s="594"/>
      <c r="W10" s="594"/>
      <c r="X10" s="594"/>
      <c r="Y10" s="595"/>
      <c r="Z10" s="596">
        <v>2.2999999999999998</v>
      </c>
      <c r="AA10" s="596"/>
      <c r="AB10" s="596"/>
      <c r="AC10" s="596"/>
      <c r="AD10" s="597">
        <v>532881</v>
      </c>
      <c r="AE10" s="597"/>
      <c r="AF10" s="597"/>
      <c r="AG10" s="597"/>
      <c r="AH10" s="597"/>
      <c r="AI10" s="597"/>
      <c r="AJ10" s="597"/>
      <c r="AK10" s="597"/>
      <c r="AL10" s="598">
        <v>4.5999999999999996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127290</v>
      </c>
      <c r="BH10" s="594"/>
      <c r="BI10" s="594"/>
      <c r="BJ10" s="594"/>
      <c r="BK10" s="594"/>
      <c r="BL10" s="594"/>
      <c r="BM10" s="594"/>
      <c r="BN10" s="595"/>
      <c r="BO10" s="596">
        <v>1.5</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52759</v>
      </c>
      <c r="CS10" s="594"/>
      <c r="CT10" s="594"/>
      <c r="CU10" s="594"/>
      <c r="CV10" s="594"/>
      <c r="CW10" s="594"/>
      <c r="CX10" s="594"/>
      <c r="CY10" s="595"/>
      <c r="CZ10" s="596">
        <v>0.2</v>
      </c>
      <c r="DA10" s="596"/>
      <c r="DB10" s="596"/>
      <c r="DC10" s="596"/>
      <c r="DD10" s="602" t="s">
        <v>219</v>
      </c>
      <c r="DE10" s="594"/>
      <c r="DF10" s="594"/>
      <c r="DG10" s="594"/>
      <c r="DH10" s="594"/>
      <c r="DI10" s="594"/>
      <c r="DJ10" s="594"/>
      <c r="DK10" s="594"/>
      <c r="DL10" s="594"/>
      <c r="DM10" s="594"/>
      <c r="DN10" s="594"/>
      <c r="DO10" s="594"/>
      <c r="DP10" s="595"/>
      <c r="DQ10" s="602">
        <v>17617</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463</v>
      </c>
      <c r="S11" s="594"/>
      <c r="T11" s="594"/>
      <c r="U11" s="594"/>
      <c r="V11" s="594"/>
      <c r="W11" s="594"/>
      <c r="X11" s="594"/>
      <c r="Y11" s="595"/>
      <c r="Z11" s="596">
        <v>0</v>
      </c>
      <c r="AA11" s="596"/>
      <c r="AB11" s="596"/>
      <c r="AC11" s="596"/>
      <c r="AD11" s="597">
        <v>463</v>
      </c>
      <c r="AE11" s="597"/>
      <c r="AF11" s="597"/>
      <c r="AG11" s="597"/>
      <c r="AH11" s="597"/>
      <c r="AI11" s="597"/>
      <c r="AJ11" s="597"/>
      <c r="AK11" s="597"/>
      <c r="AL11" s="598">
        <v>0</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811037</v>
      </c>
      <c r="BH11" s="594"/>
      <c r="BI11" s="594"/>
      <c r="BJ11" s="594"/>
      <c r="BK11" s="594"/>
      <c r="BL11" s="594"/>
      <c r="BM11" s="594"/>
      <c r="BN11" s="595"/>
      <c r="BO11" s="596">
        <v>9.4</v>
      </c>
      <c r="BP11" s="596"/>
      <c r="BQ11" s="596"/>
      <c r="BR11" s="596"/>
      <c r="BS11" s="602">
        <v>131501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620331</v>
      </c>
      <c r="CS11" s="594"/>
      <c r="CT11" s="594"/>
      <c r="CU11" s="594"/>
      <c r="CV11" s="594"/>
      <c r="CW11" s="594"/>
      <c r="CX11" s="594"/>
      <c r="CY11" s="595"/>
      <c r="CZ11" s="596">
        <v>2.8</v>
      </c>
      <c r="DA11" s="596"/>
      <c r="DB11" s="596"/>
      <c r="DC11" s="596"/>
      <c r="DD11" s="602">
        <v>358821</v>
      </c>
      <c r="DE11" s="594"/>
      <c r="DF11" s="594"/>
      <c r="DG11" s="594"/>
      <c r="DH11" s="594"/>
      <c r="DI11" s="594"/>
      <c r="DJ11" s="594"/>
      <c r="DK11" s="594"/>
      <c r="DL11" s="594"/>
      <c r="DM11" s="594"/>
      <c r="DN11" s="594"/>
      <c r="DO11" s="594"/>
      <c r="DP11" s="595"/>
      <c r="DQ11" s="602">
        <v>382220</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4181420</v>
      </c>
      <c r="BH12" s="594"/>
      <c r="BI12" s="594"/>
      <c r="BJ12" s="594"/>
      <c r="BK12" s="594"/>
      <c r="BL12" s="594"/>
      <c r="BM12" s="594"/>
      <c r="BN12" s="595"/>
      <c r="BO12" s="596">
        <v>48.7</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670043</v>
      </c>
      <c r="CS12" s="594"/>
      <c r="CT12" s="594"/>
      <c r="CU12" s="594"/>
      <c r="CV12" s="594"/>
      <c r="CW12" s="594"/>
      <c r="CX12" s="594"/>
      <c r="CY12" s="595"/>
      <c r="CZ12" s="596">
        <v>3</v>
      </c>
      <c r="DA12" s="596"/>
      <c r="DB12" s="596"/>
      <c r="DC12" s="596"/>
      <c r="DD12" s="602">
        <v>52236</v>
      </c>
      <c r="DE12" s="594"/>
      <c r="DF12" s="594"/>
      <c r="DG12" s="594"/>
      <c r="DH12" s="594"/>
      <c r="DI12" s="594"/>
      <c r="DJ12" s="594"/>
      <c r="DK12" s="594"/>
      <c r="DL12" s="594"/>
      <c r="DM12" s="594"/>
      <c r="DN12" s="594"/>
      <c r="DO12" s="594"/>
      <c r="DP12" s="595"/>
      <c r="DQ12" s="602">
        <v>376197</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19816</v>
      </c>
      <c r="S13" s="594"/>
      <c r="T13" s="594"/>
      <c r="U13" s="594"/>
      <c r="V13" s="594"/>
      <c r="W13" s="594"/>
      <c r="X13" s="594"/>
      <c r="Y13" s="595"/>
      <c r="Z13" s="596">
        <v>0.1</v>
      </c>
      <c r="AA13" s="596"/>
      <c r="AB13" s="596"/>
      <c r="AC13" s="596"/>
      <c r="AD13" s="597">
        <v>19816</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4164053</v>
      </c>
      <c r="BH13" s="594"/>
      <c r="BI13" s="594"/>
      <c r="BJ13" s="594"/>
      <c r="BK13" s="594"/>
      <c r="BL13" s="594"/>
      <c r="BM13" s="594"/>
      <c r="BN13" s="595"/>
      <c r="BO13" s="596">
        <v>48.5</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2390456</v>
      </c>
      <c r="CS13" s="594"/>
      <c r="CT13" s="594"/>
      <c r="CU13" s="594"/>
      <c r="CV13" s="594"/>
      <c r="CW13" s="594"/>
      <c r="CX13" s="594"/>
      <c r="CY13" s="595"/>
      <c r="CZ13" s="596">
        <v>10.7</v>
      </c>
      <c r="DA13" s="596"/>
      <c r="DB13" s="596"/>
      <c r="DC13" s="596"/>
      <c r="DD13" s="602">
        <v>399929</v>
      </c>
      <c r="DE13" s="594"/>
      <c r="DF13" s="594"/>
      <c r="DG13" s="594"/>
      <c r="DH13" s="594"/>
      <c r="DI13" s="594"/>
      <c r="DJ13" s="594"/>
      <c r="DK13" s="594"/>
      <c r="DL13" s="594"/>
      <c r="DM13" s="594"/>
      <c r="DN13" s="594"/>
      <c r="DO13" s="594"/>
      <c r="DP13" s="595"/>
      <c r="DQ13" s="602">
        <v>1955090</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110291</v>
      </c>
      <c r="BH14" s="594"/>
      <c r="BI14" s="594"/>
      <c r="BJ14" s="594"/>
      <c r="BK14" s="594"/>
      <c r="BL14" s="594"/>
      <c r="BM14" s="594"/>
      <c r="BN14" s="595"/>
      <c r="BO14" s="596">
        <v>1.3</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958343</v>
      </c>
      <c r="CS14" s="594"/>
      <c r="CT14" s="594"/>
      <c r="CU14" s="594"/>
      <c r="CV14" s="594"/>
      <c r="CW14" s="594"/>
      <c r="CX14" s="594"/>
      <c r="CY14" s="595"/>
      <c r="CZ14" s="596">
        <v>4.3</v>
      </c>
      <c r="DA14" s="596"/>
      <c r="DB14" s="596"/>
      <c r="DC14" s="596"/>
      <c r="DD14" s="602">
        <v>212314</v>
      </c>
      <c r="DE14" s="594"/>
      <c r="DF14" s="594"/>
      <c r="DG14" s="594"/>
      <c r="DH14" s="594"/>
      <c r="DI14" s="594"/>
      <c r="DJ14" s="594"/>
      <c r="DK14" s="594"/>
      <c r="DL14" s="594"/>
      <c r="DM14" s="594"/>
      <c r="DN14" s="594"/>
      <c r="DO14" s="594"/>
      <c r="DP14" s="595"/>
      <c r="DQ14" s="602">
        <v>736609</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25309</v>
      </c>
      <c r="S15" s="594"/>
      <c r="T15" s="594"/>
      <c r="U15" s="594"/>
      <c r="V15" s="594"/>
      <c r="W15" s="594"/>
      <c r="X15" s="594"/>
      <c r="Y15" s="595"/>
      <c r="Z15" s="596">
        <v>0.1</v>
      </c>
      <c r="AA15" s="596"/>
      <c r="AB15" s="596"/>
      <c r="AC15" s="596"/>
      <c r="AD15" s="597">
        <v>25309</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308300</v>
      </c>
      <c r="BH15" s="594"/>
      <c r="BI15" s="594"/>
      <c r="BJ15" s="594"/>
      <c r="BK15" s="594"/>
      <c r="BL15" s="594"/>
      <c r="BM15" s="594"/>
      <c r="BN15" s="595"/>
      <c r="BO15" s="596">
        <v>3.6</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2588423</v>
      </c>
      <c r="CS15" s="594"/>
      <c r="CT15" s="594"/>
      <c r="CU15" s="594"/>
      <c r="CV15" s="594"/>
      <c r="CW15" s="594"/>
      <c r="CX15" s="594"/>
      <c r="CY15" s="595"/>
      <c r="CZ15" s="596">
        <v>11.6</v>
      </c>
      <c r="DA15" s="596"/>
      <c r="DB15" s="596"/>
      <c r="DC15" s="596"/>
      <c r="DD15" s="602">
        <v>1246702</v>
      </c>
      <c r="DE15" s="594"/>
      <c r="DF15" s="594"/>
      <c r="DG15" s="594"/>
      <c r="DH15" s="594"/>
      <c r="DI15" s="594"/>
      <c r="DJ15" s="594"/>
      <c r="DK15" s="594"/>
      <c r="DL15" s="594"/>
      <c r="DM15" s="594"/>
      <c r="DN15" s="594"/>
      <c r="DO15" s="594"/>
      <c r="DP15" s="595"/>
      <c r="DQ15" s="602">
        <v>1374666</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3328414</v>
      </c>
      <c r="S16" s="594"/>
      <c r="T16" s="594"/>
      <c r="U16" s="594"/>
      <c r="V16" s="594"/>
      <c r="W16" s="594"/>
      <c r="X16" s="594"/>
      <c r="Y16" s="595"/>
      <c r="Z16" s="596">
        <v>14.5</v>
      </c>
      <c r="AA16" s="596"/>
      <c r="AB16" s="596"/>
      <c r="AC16" s="596"/>
      <c r="AD16" s="597">
        <v>2623822</v>
      </c>
      <c r="AE16" s="597"/>
      <c r="AF16" s="597"/>
      <c r="AG16" s="597"/>
      <c r="AH16" s="597"/>
      <c r="AI16" s="597"/>
      <c r="AJ16" s="597"/>
      <c r="AK16" s="597"/>
      <c r="AL16" s="598">
        <v>22.7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13298</v>
      </c>
      <c r="CS16" s="594"/>
      <c r="CT16" s="594"/>
      <c r="CU16" s="594"/>
      <c r="CV16" s="594"/>
      <c r="CW16" s="594"/>
      <c r="CX16" s="594"/>
      <c r="CY16" s="595"/>
      <c r="CZ16" s="596">
        <v>0.1</v>
      </c>
      <c r="DA16" s="596"/>
      <c r="DB16" s="596"/>
      <c r="DC16" s="596"/>
      <c r="DD16" s="602" t="s">
        <v>219</v>
      </c>
      <c r="DE16" s="594"/>
      <c r="DF16" s="594"/>
      <c r="DG16" s="594"/>
      <c r="DH16" s="594"/>
      <c r="DI16" s="594"/>
      <c r="DJ16" s="594"/>
      <c r="DK16" s="594"/>
      <c r="DL16" s="594"/>
      <c r="DM16" s="594"/>
      <c r="DN16" s="594"/>
      <c r="DO16" s="594"/>
      <c r="DP16" s="595"/>
      <c r="DQ16" s="602">
        <v>12288</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2623822</v>
      </c>
      <c r="S17" s="594"/>
      <c r="T17" s="594"/>
      <c r="U17" s="594"/>
      <c r="V17" s="594"/>
      <c r="W17" s="594"/>
      <c r="X17" s="594"/>
      <c r="Y17" s="595"/>
      <c r="Z17" s="596">
        <v>11.4</v>
      </c>
      <c r="AA17" s="596"/>
      <c r="AB17" s="596"/>
      <c r="AC17" s="596"/>
      <c r="AD17" s="597">
        <v>2623822</v>
      </c>
      <c r="AE17" s="597"/>
      <c r="AF17" s="597"/>
      <c r="AG17" s="597"/>
      <c r="AH17" s="597"/>
      <c r="AI17" s="597"/>
      <c r="AJ17" s="597"/>
      <c r="AK17" s="597"/>
      <c r="AL17" s="598">
        <v>22.7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2106136</v>
      </c>
      <c r="CS17" s="594"/>
      <c r="CT17" s="594"/>
      <c r="CU17" s="594"/>
      <c r="CV17" s="594"/>
      <c r="CW17" s="594"/>
      <c r="CX17" s="594"/>
      <c r="CY17" s="595"/>
      <c r="CZ17" s="596">
        <v>9.5</v>
      </c>
      <c r="DA17" s="596"/>
      <c r="DB17" s="596"/>
      <c r="DC17" s="596"/>
      <c r="DD17" s="602" t="s">
        <v>219</v>
      </c>
      <c r="DE17" s="594"/>
      <c r="DF17" s="594"/>
      <c r="DG17" s="594"/>
      <c r="DH17" s="594"/>
      <c r="DI17" s="594"/>
      <c r="DJ17" s="594"/>
      <c r="DK17" s="594"/>
      <c r="DL17" s="594"/>
      <c r="DM17" s="594"/>
      <c r="DN17" s="594"/>
      <c r="DO17" s="594"/>
      <c r="DP17" s="595"/>
      <c r="DQ17" s="602">
        <v>2021637</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704592</v>
      </c>
      <c r="S18" s="594"/>
      <c r="T18" s="594"/>
      <c r="U18" s="594"/>
      <c r="V18" s="594"/>
      <c r="W18" s="594"/>
      <c r="X18" s="594"/>
      <c r="Y18" s="595"/>
      <c r="Z18" s="596">
        <v>3.1</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219</v>
      </c>
      <c r="S19" s="594"/>
      <c r="T19" s="594"/>
      <c r="U19" s="594"/>
      <c r="V19" s="594"/>
      <c r="W19" s="594"/>
      <c r="X19" s="594"/>
      <c r="Y19" s="595"/>
      <c r="Z19" s="596" t="s">
        <v>219</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536566</v>
      </c>
      <c r="BH19" s="594"/>
      <c r="BI19" s="594"/>
      <c r="BJ19" s="594"/>
      <c r="BK19" s="594"/>
      <c r="BL19" s="594"/>
      <c r="BM19" s="594"/>
      <c r="BN19" s="595"/>
      <c r="BO19" s="596">
        <v>6.2</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12746211</v>
      </c>
      <c r="S20" s="594"/>
      <c r="T20" s="594"/>
      <c r="U20" s="594"/>
      <c r="V20" s="594"/>
      <c r="W20" s="594"/>
      <c r="X20" s="594"/>
      <c r="Y20" s="595"/>
      <c r="Z20" s="596">
        <v>55.4</v>
      </c>
      <c r="AA20" s="596"/>
      <c r="AB20" s="596"/>
      <c r="AC20" s="596"/>
      <c r="AD20" s="597">
        <v>11509596</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536566</v>
      </c>
      <c r="BH20" s="594"/>
      <c r="BI20" s="594"/>
      <c r="BJ20" s="594"/>
      <c r="BK20" s="594"/>
      <c r="BL20" s="594"/>
      <c r="BM20" s="594"/>
      <c r="BN20" s="595"/>
      <c r="BO20" s="596">
        <v>6.2</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22265097</v>
      </c>
      <c r="CS20" s="594"/>
      <c r="CT20" s="594"/>
      <c r="CU20" s="594"/>
      <c r="CV20" s="594"/>
      <c r="CW20" s="594"/>
      <c r="CX20" s="594"/>
      <c r="CY20" s="595"/>
      <c r="CZ20" s="596">
        <v>100</v>
      </c>
      <c r="DA20" s="596"/>
      <c r="DB20" s="596"/>
      <c r="DC20" s="596"/>
      <c r="DD20" s="602">
        <v>2544727</v>
      </c>
      <c r="DE20" s="594"/>
      <c r="DF20" s="594"/>
      <c r="DG20" s="594"/>
      <c r="DH20" s="594"/>
      <c r="DI20" s="594"/>
      <c r="DJ20" s="594"/>
      <c r="DK20" s="594"/>
      <c r="DL20" s="594"/>
      <c r="DM20" s="594"/>
      <c r="DN20" s="594"/>
      <c r="DO20" s="594"/>
      <c r="DP20" s="595"/>
      <c r="DQ20" s="602">
        <v>15357788</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6596</v>
      </c>
      <c r="S21" s="594"/>
      <c r="T21" s="594"/>
      <c r="U21" s="594"/>
      <c r="V21" s="594"/>
      <c r="W21" s="594"/>
      <c r="X21" s="594"/>
      <c r="Y21" s="595"/>
      <c r="Z21" s="596">
        <v>0</v>
      </c>
      <c r="AA21" s="596"/>
      <c r="AB21" s="596"/>
      <c r="AC21" s="596"/>
      <c r="AD21" s="597">
        <v>6596</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4543</v>
      </c>
      <c r="BH21" s="594"/>
      <c r="BI21" s="594"/>
      <c r="BJ21" s="594"/>
      <c r="BK21" s="594"/>
      <c r="BL21" s="594"/>
      <c r="BM21" s="594"/>
      <c r="BN21" s="595"/>
      <c r="BO21" s="596">
        <v>0.1</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221733</v>
      </c>
      <c r="S22" s="594"/>
      <c r="T22" s="594"/>
      <c r="U22" s="594"/>
      <c r="V22" s="594"/>
      <c r="W22" s="594"/>
      <c r="X22" s="594"/>
      <c r="Y22" s="595"/>
      <c r="Z22" s="596">
        <v>1</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320425</v>
      </c>
      <c r="S23" s="594"/>
      <c r="T23" s="594"/>
      <c r="U23" s="594"/>
      <c r="V23" s="594"/>
      <c r="W23" s="594"/>
      <c r="X23" s="594"/>
      <c r="Y23" s="595"/>
      <c r="Z23" s="596">
        <v>1.4</v>
      </c>
      <c r="AA23" s="596"/>
      <c r="AB23" s="596"/>
      <c r="AC23" s="596"/>
      <c r="AD23" s="597">
        <v>25547</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532023</v>
      </c>
      <c r="BH23" s="594"/>
      <c r="BI23" s="594"/>
      <c r="BJ23" s="594"/>
      <c r="BK23" s="594"/>
      <c r="BL23" s="594"/>
      <c r="BM23" s="594"/>
      <c r="BN23" s="595"/>
      <c r="BO23" s="596">
        <v>6.2</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25023</v>
      </c>
      <c r="S24" s="594"/>
      <c r="T24" s="594"/>
      <c r="U24" s="594"/>
      <c r="V24" s="594"/>
      <c r="W24" s="594"/>
      <c r="X24" s="594"/>
      <c r="Y24" s="595"/>
      <c r="Z24" s="596">
        <v>0.1</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9382133</v>
      </c>
      <c r="CS24" s="583"/>
      <c r="CT24" s="583"/>
      <c r="CU24" s="583"/>
      <c r="CV24" s="583"/>
      <c r="CW24" s="583"/>
      <c r="CX24" s="583"/>
      <c r="CY24" s="584"/>
      <c r="CZ24" s="620">
        <v>42.1</v>
      </c>
      <c r="DA24" s="621"/>
      <c r="DB24" s="621"/>
      <c r="DC24" s="622"/>
      <c r="DD24" s="619">
        <v>6239943</v>
      </c>
      <c r="DE24" s="583"/>
      <c r="DF24" s="583"/>
      <c r="DG24" s="583"/>
      <c r="DH24" s="583"/>
      <c r="DI24" s="583"/>
      <c r="DJ24" s="583"/>
      <c r="DK24" s="584"/>
      <c r="DL24" s="619">
        <v>6209137</v>
      </c>
      <c r="DM24" s="583"/>
      <c r="DN24" s="583"/>
      <c r="DO24" s="583"/>
      <c r="DP24" s="583"/>
      <c r="DQ24" s="583"/>
      <c r="DR24" s="583"/>
      <c r="DS24" s="583"/>
      <c r="DT24" s="583"/>
      <c r="DU24" s="583"/>
      <c r="DV24" s="584"/>
      <c r="DW24" s="587">
        <v>50</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2484858</v>
      </c>
      <c r="S25" s="594"/>
      <c r="T25" s="594"/>
      <c r="U25" s="594"/>
      <c r="V25" s="594"/>
      <c r="W25" s="594"/>
      <c r="X25" s="594"/>
      <c r="Y25" s="595"/>
      <c r="Z25" s="596">
        <v>10.8</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3165624</v>
      </c>
      <c r="CS25" s="625"/>
      <c r="CT25" s="625"/>
      <c r="CU25" s="625"/>
      <c r="CV25" s="625"/>
      <c r="CW25" s="625"/>
      <c r="CX25" s="625"/>
      <c r="CY25" s="626"/>
      <c r="CZ25" s="627">
        <v>14.2</v>
      </c>
      <c r="DA25" s="628"/>
      <c r="DB25" s="628"/>
      <c r="DC25" s="629"/>
      <c r="DD25" s="602">
        <v>2948150</v>
      </c>
      <c r="DE25" s="625"/>
      <c r="DF25" s="625"/>
      <c r="DG25" s="625"/>
      <c r="DH25" s="625"/>
      <c r="DI25" s="625"/>
      <c r="DJ25" s="625"/>
      <c r="DK25" s="626"/>
      <c r="DL25" s="602">
        <v>2920189</v>
      </c>
      <c r="DM25" s="625"/>
      <c r="DN25" s="625"/>
      <c r="DO25" s="625"/>
      <c r="DP25" s="625"/>
      <c r="DQ25" s="625"/>
      <c r="DR25" s="625"/>
      <c r="DS25" s="625"/>
      <c r="DT25" s="625"/>
      <c r="DU25" s="625"/>
      <c r="DV25" s="626"/>
      <c r="DW25" s="598">
        <v>23.5</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2120223</v>
      </c>
      <c r="CS26" s="594"/>
      <c r="CT26" s="594"/>
      <c r="CU26" s="594"/>
      <c r="CV26" s="594"/>
      <c r="CW26" s="594"/>
      <c r="CX26" s="594"/>
      <c r="CY26" s="595"/>
      <c r="CZ26" s="627">
        <v>9.5</v>
      </c>
      <c r="DA26" s="628"/>
      <c r="DB26" s="628"/>
      <c r="DC26" s="629"/>
      <c r="DD26" s="602">
        <v>1931541</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1316852</v>
      </c>
      <c r="S27" s="594"/>
      <c r="T27" s="594"/>
      <c r="U27" s="594"/>
      <c r="V27" s="594"/>
      <c r="W27" s="594"/>
      <c r="X27" s="594"/>
      <c r="Y27" s="595"/>
      <c r="Z27" s="596">
        <v>5.7</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8587427</v>
      </c>
      <c r="BH27" s="594"/>
      <c r="BI27" s="594"/>
      <c r="BJ27" s="594"/>
      <c r="BK27" s="594"/>
      <c r="BL27" s="594"/>
      <c r="BM27" s="594"/>
      <c r="BN27" s="595"/>
      <c r="BO27" s="596">
        <v>100</v>
      </c>
      <c r="BP27" s="596"/>
      <c r="BQ27" s="596"/>
      <c r="BR27" s="596"/>
      <c r="BS27" s="602">
        <v>131501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4110373</v>
      </c>
      <c r="CS27" s="625"/>
      <c r="CT27" s="625"/>
      <c r="CU27" s="625"/>
      <c r="CV27" s="625"/>
      <c r="CW27" s="625"/>
      <c r="CX27" s="625"/>
      <c r="CY27" s="626"/>
      <c r="CZ27" s="627">
        <v>18.5</v>
      </c>
      <c r="DA27" s="628"/>
      <c r="DB27" s="628"/>
      <c r="DC27" s="629"/>
      <c r="DD27" s="602">
        <v>1270156</v>
      </c>
      <c r="DE27" s="625"/>
      <c r="DF27" s="625"/>
      <c r="DG27" s="625"/>
      <c r="DH27" s="625"/>
      <c r="DI27" s="625"/>
      <c r="DJ27" s="625"/>
      <c r="DK27" s="626"/>
      <c r="DL27" s="602">
        <v>1267311</v>
      </c>
      <c r="DM27" s="625"/>
      <c r="DN27" s="625"/>
      <c r="DO27" s="625"/>
      <c r="DP27" s="625"/>
      <c r="DQ27" s="625"/>
      <c r="DR27" s="625"/>
      <c r="DS27" s="625"/>
      <c r="DT27" s="625"/>
      <c r="DU27" s="625"/>
      <c r="DV27" s="626"/>
      <c r="DW27" s="598">
        <v>10.199999999999999</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34067</v>
      </c>
      <c r="S28" s="594"/>
      <c r="T28" s="594"/>
      <c r="U28" s="594"/>
      <c r="V28" s="594"/>
      <c r="W28" s="594"/>
      <c r="X28" s="594"/>
      <c r="Y28" s="595"/>
      <c r="Z28" s="596">
        <v>0.1</v>
      </c>
      <c r="AA28" s="596"/>
      <c r="AB28" s="596"/>
      <c r="AC28" s="596"/>
      <c r="AD28" s="597">
        <v>9843</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2106136</v>
      </c>
      <c r="CS28" s="594"/>
      <c r="CT28" s="594"/>
      <c r="CU28" s="594"/>
      <c r="CV28" s="594"/>
      <c r="CW28" s="594"/>
      <c r="CX28" s="594"/>
      <c r="CY28" s="595"/>
      <c r="CZ28" s="627">
        <v>9.5</v>
      </c>
      <c r="DA28" s="628"/>
      <c r="DB28" s="628"/>
      <c r="DC28" s="629"/>
      <c r="DD28" s="602">
        <v>2021637</v>
      </c>
      <c r="DE28" s="594"/>
      <c r="DF28" s="594"/>
      <c r="DG28" s="594"/>
      <c r="DH28" s="594"/>
      <c r="DI28" s="594"/>
      <c r="DJ28" s="594"/>
      <c r="DK28" s="595"/>
      <c r="DL28" s="602">
        <v>2021637</v>
      </c>
      <c r="DM28" s="594"/>
      <c r="DN28" s="594"/>
      <c r="DO28" s="594"/>
      <c r="DP28" s="594"/>
      <c r="DQ28" s="594"/>
      <c r="DR28" s="594"/>
      <c r="DS28" s="594"/>
      <c r="DT28" s="594"/>
      <c r="DU28" s="594"/>
      <c r="DV28" s="595"/>
      <c r="DW28" s="598">
        <v>16.3</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18138</v>
      </c>
      <c r="S29" s="594"/>
      <c r="T29" s="594"/>
      <c r="U29" s="594"/>
      <c r="V29" s="594"/>
      <c r="W29" s="594"/>
      <c r="X29" s="594"/>
      <c r="Y29" s="595"/>
      <c r="Z29" s="596">
        <v>0.1</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2106070</v>
      </c>
      <c r="CS29" s="625"/>
      <c r="CT29" s="625"/>
      <c r="CU29" s="625"/>
      <c r="CV29" s="625"/>
      <c r="CW29" s="625"/>
      <c r="CX29" s="625"/>
      <c r="CY29" s="626"/>
      <c r="CZ29" s="627">
        <v>9.5</v>
      </c>
      <c r="DA29" s="628"/>
      <c r="DB29" s="628"/>
      <c r="DC29" s="629"/>
      <c r="DD29" s="602">
        <v>2021571</v>
      </c>
      <c r="DE29" s="625"/>
      <c r="DF29" s="625"/>
      <c r="DG29" s="625"/>
      <c r="DH29" s="625"/>
      <c r="DI29" s="625"/>
      <c r="DJ29" s="625"/>
      <c r="DK29" s="626"/>
      <c r="DL29" s="602">
        <v>2021571</v>
      </c>
      <c r="DM29" s="625"/>
      <c r="DN29" s="625"/>
      <c r="DO29" s="625"/>
      <c r="DP29" s="625"/>
      <c r="DQ29" s="625"/>
      <c r="DR29" s="625"/>
      <c r="DS29" s="625"/>
      <c r="DT29" s="625"/>
      <c r="DU29" s="625"/>
      <c r="DV29" s="626"/>
      <c r="DW29" s="598">
        <v>16.3</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1535452</v>
      </c>
      <c r="S30" s="594"/>
      <c r="T30" s="594"/>
      <c r="U30" s="594"/>
      <c r="V30" s="594"/>
      <c r="W30" s="594"/>
      <c r="X30" s="594"/>
      <c r="Y30" s="595"/>
      <c r="Z30" s="596">
        <v>6.7</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98.9</v>
      </c>
      <c r="BH30" s="652"/>
      <c r="BI30" s="652"/>
      <c r="BJ30" s="652"/>
      <c r="BK30" s="652"/>
      <c r="BL30" s="652"/>
      <c r="BM30" s="588">
        <v>95.7</v>
      </c>
      <c r="BN30" s="652"/>
      <c r="BO30" s="652"/>
      <c r="BP30" s="652"/>
      <c r="BQ30" s="653"/>
      <c r="BR30" s="651">
        <v>98.9</v>
      </c>
      <c r="BS30" s="652"/>
      <c r="BT30" s="652"/>
      <c r="BU30" s="652"/>
      <c r="BV30" s="652"/>
      <c r="BW30" s="652"/>
      <c r="BX30" s="588">
        <v>95.9</v>
      </c>
      <c r="BY30" s="652"/>
      <c r="BZ30" s="652"/>
      <c r="CA30" s="652"/>
      <c r="CB30" s="653"/>
      <c r="CD30" s="656"/>
      <c r="CE30" s="657"/>
      <c r="CF30" s="607" t="s">
        <v>291</v>
      </c>
      <c r="CG30" s="608"/>
      <c r="CH30" s="608"/>
      <c r="CI30" s="608"/>
      <c r="CJ30" s="608"/>
      <c r="CK30" s="608"/>
      <c r="CL30" s="608"/>
      <c r="CM30" s="608"/>
      <c r="CN30" s="608"/>
      <c r="CO30" s="608"/>
      <c r="CP30" s="608"/>
      <c r="CQ30" s="609"/>
      <c r="CR30" s="593">
        <v>1837674</v>
      </c>
      <c r="CS30" s="594"/>
      <c r="CT30" s="594"/>
      <c r="CU30" s="594"/>
      <c r="CV30" s="594"/>
      <c r="CW30" s="594"/>
      <c r="CX30" s="594"/>
      <c r="CY30" s="595"/>
      <c r="CZ30" s="627">
        <v>8.3000000000000007</v>
      </c>
      <c r="DA30" s="628"/>
      <c r="DB30" s="628"/>
      <c r="DC30" s="629"/>
      <c r="DD30" s="602">
        <v>1765501</v>
      </c>
      <c r="DE30" s="594"/>
      <c r="DF30" s="594"/>
      <c r="DG30" s="594"/>
      <c r="DH30" s="594"/>
      <c r="DI30" s="594"/>
      <c r="DJ30" s="594"/>
      <c r="DK30" s="595"/>
      <c r="DL30" s="602">
        <v>1765501</v>
      </c>
      <c r="DM30" s="594"/>
      <c r="DN30" s="594"/>
      <c r="DO30" s="594"/>
      <c r="DP30" s="594"/>
      <c r="DQ30" s="594"/>
      <c r="DR30" s="594"/>
      <c r="DS30" s="594"/>
      <c r="DT30" s="594"/>
      <c r="DU30" s="594"/>
      <c r="DV30" s="595"/>
      <c r="DW30" s="598">
        <v>14.2</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864632</v>
      </c>
      <c r="S31" s="594"/>
      <c r="T31" s="594"/>
      <c r="U31" s="594"/>
      <c r="V31" s="594"/>
      <c r="W31" s="594"/>
      <c r="X31" s="594"/>
      <c r="Y31" s="595"/>
      <c r="Z31" s="596">
        <v>3.8</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98.8</v>
      </c>
      <c r="BH31" s="625"/>
      <c r="BI31" s="625"/>
      <c r="BJ31" s="625"/>
      <c r="BK31" s="625"/>
      <c r="BL31" s="625"/>
      <c r="BM31" s="599">
        <v>94.8</v>
      </c>
      <c r="BN31" s="649"/>
      <c r="BO31" s="649"/>
      <c r="BP31" s="649"/>
      <c r="BQ31" s="650"/>
      <c r="BR31" s="648">
        <v>98.9</v>
      </c>
      <c r="BS31" s="625"/>
      <c r="BT31" s="625"/>
      <c r="BU31" s="625"/>
      <c r="BV31" s="625"/>
      <c r="BW31" s="625"/>
      <c r="BX31" s="599">
        <v>95.8</v>
      </c>
      <c r="BY31" s="649"/>
      <c r="BZ31" s="649"/>
      <c r="CA31" s="649"/>
      <c r="CB31" s="650"/>
      <c r="CD31" s="656"/>
      <c r="CE31" s="657"/>
      <c r="CF31" s="607" t="s">
        <v>295</v>
      </c>
      <c r="CG31" s="608"/>
      <c r="CH31" s="608"/>
      <c r="CI31" s="608"/>
      <c r="CJ31" s="608"/>
      <c r="CK31" s="608"/>
      <c r="CL31" s="608"/>
      <c r="CM31" s="608"/>
      <c r="CN31" s="608"/>
      <c r="CO31" s="608"/>
      <c r="CP31" s="608"/>
      <c r="CQ31" s="609"/>
      <c r="CR31" s="593">
        <v>268396</v>
      </c>
      <c r="CS31" s="625"/>
      <c r="CT31" s="625"/>
      <c r="CU31" s="625"/>
      <c r="CV31" s="625"/>
      <c r="CW31" s="625"/>
      <c r="CX31" s="625"/>
      <c r="CY31" s="626"/>
      <c r="CZ31" s="627">
        <v>1.2</v>
      </c>
      <c r="DA31" s="628"/>
      <c r="DB31" s="628"/>
      <c r="DC31" s="629"/>
      <c r="DD31" s="602">
        <v>256070</v>
      </c>
      <c r="DE31" s="625"/>
      <c r="DF31" s="625"/>
      <c r="DG31" s="625"/>
      <c r="DH31" s="625"/>
      <c r="DI31" s="625"/>
      <c r="DJ31" s="625"/>
      <c r="DK31" s="626"/>
      <c r="DL31" s="602">
        <v>256070</v>
      </c>
      <c r="DM31" s="625"/>
      <c r="DN31" s="625"/>
      <c r="DO31" s="625"/>
      <c r="DP31" s="625"/>
      <c r="DQ31" s="625"/>
      <c r="DR31" s="625"/>
      <c r="DS31" s="625"/>
      <c r="DT31" s="625"/>
      <c r="DU31" s="625"/>
      <c r="DV31" s="626"/>
      <c r="DW31" s="598">
        <v>2.1</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669518</v>
      </c>
      <c r="S32" s="594"/>
      <c r="T32" s="594"/>
      <c r="U32" s="594"/>
      <c r="V32" s="594"/>
      <c r="W32" s="594"/>
      <c r="X32" s="594"/>
      <c r="Y32" s="595"/>
      <c r="Z32" s="596">
        <v>2.9</v>
      </c>
      <c r="AA32" s="596"/>
      <c r="AB32" s="596"/>
      <c r="AC32" s="596"/>
      <c r="AD32" s="597">
        <v>11853</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v>
      </c>
      <c r="BH32" s="661"/>
      <c r="BI32" s="661"/>
      <c r="BJ32" s="661"/>
      <c r="BK32" s="661"/>
      <c r="BL32" s="661"/>
      <c r="BM32" s="662">
        <v>95.9</v>
      </c>
      <c r="BN32" s="661"/>
      <c r="BO32" s="661"/>
      <c r="BP32" s="661"/>
      <c r="BQ32" s="663"/>
      <c r="BR32" s="660">
        <v>98.8</v>
      </c>
      <c r="BS32" s="661"/>
      <c r="BT32" s="661"/>
      <c r="BU32" s="661"/>
      <c r="BV32" s="661"/>
      <c r="BW32" s="661"/>
      <c r="BX32" s="662">
        <v>95.6</v>
      </c>
      <c r="BY32" s="661"/>
      <c r="BZ32" s="661"/>
      <c r="CA32" s="661"/>
      <c r="CB32" s="663"/>
      <c r="CD32" s="658"/>
      <c r="CE32" s="659"/>
      <c r="CF32" s="607" t="s">
        <v>298</v>
      </c>
      <c r="CG32" s="608"/>
      <c r="CH32" s="608"/>
      <c r="CI32" s="608"/>
      <c r="CJ32" s="608"/>
      <c r="CK32" s="608"/>
      <c r="CL32" s="608"/>
      <c r="CM32" s="608"/>
      <c r="CN32" s="608"/>
      <c r="CO32" s="608"/>
      <c r="CP32" s="608"/>
      <c r="CQ32" s="609"/>
      <c r="CR32" s="593">
        <v>66</v>
      </c>
      <c r="CS32" s="594"/>
      <c r="CT32" s="594"/>
      <c r="CU32" s="594"/>
      <c r="CV32" s="594"/>
      <c r="CW32" s="594"/>
      <c r="CX32" s="594"/>
      <c r="CY32" s="595"/>
      <c r="CZ32" s="627">
        <v>0</v>
      </c>
      <c r="DA32" s="628"/>
      <c r="DB32" s="628"/>
      <c r="DC32" s="629"/>
      <c r="DD32" s="602">
        <v>66</v>
      </c>
      <c r="DE32" s="594"/>
      <c r="DF32" s="594"/>
      <c r="DG32" s="594"/>
      <c r="DH32" s="594"/>
      <c r="DI32" s="594"/>
      <c r="DJ32" s="594"/>
      <c r="DK32" s="595"/>
      <c r="DL32" s="602">
        <v>66</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2748800</v>
      </c>
      <c r="S33" s="594"/>
      <c r="T33" s="594"/>
      <c r="U33" s="594"/>
      <c r="V33" s="594"/>
      <c r="W33" s="594"/>
      <c r="X33" s="594"/>
      <c r="Y33" s="595"/>
      <c r="Z33" s="596">
        <v>12</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10324939</v>
      </c>
      <c r="CS33" s="625"/>
      <c r="CT33" s="625"/>
      <c r="CU33" s="625"/>
      <c r="CV33" s="625"/>
      <c r="CW33" s="625"/>
      <c r="CX33" s="625"/>
      <c r="CY33" s="626"/>
      <c r="CZ33" s="627">
        <v>46.4</v>
      </c>
      <c r="DA33" s="628"/>
      <c r="DB33" s="628"/>
      <c r="DC33" s="629"/>
      <c r="DD33" s="602">
        <v>8551778</v>
      </c>
      <c r="DE33" s="625"/>
      <c r="DF33" s="625"/>
      <c r="DG33" s="625"/>
      <c r="DH33" s="625"/>
      <c r="DI33" s="625"/>
      <c r="DJ33" s="625"/>
      <c r="DK33" s="626"/>
      <c r="DL33" s="602">
        <v>6390143</v>
      </c>
      <c r="DM33" s="625"/>
      <c r="DN33" s="625"/>
      <c r="DO33" s="625"/>
      <c r="DP33" s="625"/>
      <c r="DQ33" s="625"/>
      <c r="DR33" s="625"/>
      <c r="DS33" s="625"/>
      <c r="DT33" s="625"/>
      <c r="DU33" s="625"/>
      <c r="DV33" s="626"/>
      <c r="DW33" s="598">
        <v>51.5</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v>255400</v>
      </c>
      <c r="S34" s="594"/>
      <c r="T34" s="594"/>
      <c r="U34" s="594"/>
      <c r="V34" s="594"/>
      <c r="W34" s="594"/>
      <c r="X34" s="594"/>
      <c r="Y34" s="595"/>
      <c r="Z34" s="596">
        <v>1.1000000000000001</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2673799</v>
      </c>
      <c r="CS34" s="594"/>
      <c r="CT34" s="594"/>
      <c r="CU34" s="594"/>
      <c r="CV34" s="594"/>
      <c r="CW34" s="594"/>
      <c r="CX34" s="594"/>
      <c r="CY34" s="595"/>
      <c r="CZ34" s="627">
        <v>12</v>
      </c>
      <c r="DA34" s="628"/>
      <c r="DB34" s="628"/>
      <c r="DC34" s="629"/>
      <c r="DD34" s="602">
        <v>2252675</v>
      </c>
      <c r="DE34" s="594"/>
      <c r="DF34" s="594"/>
      <c r="DG34" s="594"/>
      <c r="DH34" s="594"/>
      <c r="DI34" s="594"/>
      <c r="DJ34" s="594"/>
      <c r="DK34" s="595"/>
      <c r="DL34" s="602">
        <v>1786218</v>
      </c>
      <c r="DM34" s="594"/>
      <c r="DN34" s="594"/>
      <c r="DO34" s="594"/>
      <c r="DP34" s="594"/>
      <c r="DQ34" s="594"/>
      <c r="DR34" s="594"/>
      <c r="DS34" s="594"/>
      <c r="DT34" s="594"/>
      <c r="DU34" s="594"/>
      <c r="DV34" s="595"/>
      <c r="DW34" s="598">
        <v>14.4</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593800</v>
      </c>
      <c r="S35" s="594"/>
      <c r="T35" s="594"/>
      <c r="U35" s="594"/>
      <c r="V35" s="594"/>
      <c r="W35" s="594"/>
      <c r="X35" s="594"/>
      <c r="Y35" s="595"/>
      <c r="Z35" s="596">
        <v>2.6</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3872601</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390594</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179120</v>
      </c>
      <c r="CS35" s="625"/>
      <c r="CT35" s="625"/>
      <c r="CU35" s="625"/>
      <c r="CV35" s="625"/>
      <c r="CW35" s="625"/>
      <c r="CX35" s="625"/>
      <c r="CY35" s="626"/>
      <c r="CZ35" s="627">
        <v>0.8</v>
      </c>
      <c r="DA35" s="628"/>
      <c r="DB35" s="628"/>
      <c r="DC35" s="629"/>
      <c r="DD35" s="602">
        <v>151584</v>
      </c>
      <c r="DE35" s="625"/>
      <c r="DF35" s="625"/>
      <c r="DG35" s="625"/>
      <c r="DH35" s="625"/>
      <c r="DI35" s="625"/>
      <c r="DJ35" s="625"/>
      <c r="DK35" s="626"/>
      <c r="DL35" s="602">
        <v>151584</v>
      </c>
      <c r="DM35" s="625"/>
      <c r="DN35" s="625"/>
      <c r="DO35" s="625"/>
      <c r="DP35" s="625"/>
      <c r="DQ35" s="625"/>
      <c r="DR35" s="625"/>
      <c r="DS35" s="625"/>
      <c r="DT35" s="625"/>
      <c r="DU35" s="625"/>
      <c r="DV35" s="626"/>
      <c r="DW35" s="598">
        <v>1.2</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22992305</v>
      </c>
      <c r="S36" s="666"/>
      <c r="T36" s="666"/>
      <c r="U36" s="666"/>
      <c r="V36" s="666"/>
      <c r="W36" s="666"/>
      <c r="X36" s="666"/>
      <c r="Y36" s="667"/>
      <c r="Z36" s="668">
        <v>100</v>
      </c>
      <c r="AA36" s="668"/>
      <c r="AB36" s="668"/>
      <c r="AC36" s="668"/>
      <c r="AD36" s="669">
        <v>11563435</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1250000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304689</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3008185</v>
      </c>
      <c r="CS36" s="594"/>
      <c r="CT36" s="594"/>
      <c r="CU36" s="594"/>
      <c r="CV36" s="594"/>
      <c r="CW36" s="594"/>
      <c r="CX36" s="594"/>
      <c r="CY36" s="595"/>
      <c r="CZ36" s="627">
        <v>13.5</v>
      </c>
      <c r="DA36" s="628"/>
      <c r="DB36" s="628"/>
      <c r="DC36" s="629"/>
      <c r="DD36" s="602">
        <v>2856203</v>
      </c>
      <c r="DE36" s="594"/>
      <c r="DF36" s="594"/>
      <c r="DG36" s="594"/>
      <c r="DH36" s="594"/>
      <c r="DI36" s="594"/>
      <c r="DJ36" s="594"/>
      <c r="DK36" s="595"/>
      <c r="DL36" s="602">
        <v>2259547</v>
      </c>
      <c r="DM36" s="594"/>
      <c r="DN36" s="594"/>
      <c r="DO36" s="594"/>
      <c r="DP36" s="594"/>
      <c r="DQ36" s="594"/>
      <c r="DR36" s="594"/>
      <c r="DS36" s="594"/>
      <c r="DT36" s="594"/>
      <c r="DU36" s="594"/>
      <c r="DV36" s="595"/>
      <c r="DW36" s="598">
        <v>18.2</v>
      </c>
      <c r="DX36" s="623"/>
      <c r="DY36" s="623"/>
      <c r="DZ36" s="623"/>
      <c r="EA36" s="623"/>
      <c r="EB36" s="623"/>
      <c r="EC36" s="624"/>
    </row>
    <row r="37" spans="2:133" ht="11.25" customHeight="1">
      <c r="AQ37" s="672" t="s">
        <v>313</v>
      </c>
      <c r="AR37" s="673"/>
      <c r="AS37" s="673"/>
      <c r="AT37" s="673"/>
      <c r="AU37" s="673"/>
      <c r="AV37" s="673"/>
      <c r="AW37" s="673"/>
      <c r="AX37" s="673"/>
      <c r="AY37" s="674"/>
      <c r="AZ37" s="593">
        <v>708718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8448</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1196671</v>
      </c>
      <c r="CS37" s="625"/>
      <c r="CT37" s="625"/>
      <c r="CU37" s="625"/>
      <c r="CV37" s="625"/>
      <c r="CW37" s="625"/>
      <c r="CX37" s="625"/>
      <c r="CY37" s="626"/>
      <c r="CZ37" s="627">
        <v>5.4</v>
      </c>
      <c r="DA37" s="628"/>
      <c r="DB37" s="628"/>
      <c r="DC37" s="629"/>
      <c r="DD37" s="602">
        <v>1196624</v>
      </c>
      <c r="DE37" s="625"/>
      <c r="DF37" s="625"/>
      <c r="DG37" s="625"/>
      <c r="DH37" s="625"/>
      <c r="DI37" s="625"/>
      <c r="DJ37" s="625"/>
      <c r="DK37" s="626"/>
      <c r="DL37" s="602">
        <v>1135323</v>
      </c>
      <c r="DM37" s="625"/>
      <c r="DN37" s="625"/>
      <c r="DO37" s="625"/>
      <c r="DP37" s="625"/>
      <c r="DQ37" s="625"/>
      <c r="DR37" s="625"/>
      <c r="DS37" s="625"/>
      <c r="DT37" s="625"/>
      <c r="DU37" s="625"/>
      <c r="DV37" s="626"/>
      <c r="DW37" s="598">
        <v>9.1</v>
      </c>
      <c r="DX37" s="623"/>
      <c r="DY37" s="623"/>
      <c r="DZ37" s="623"/>
      <c r="EA37" s="623"/>
      <c r="EB37" s="623"/>
      <c r="EC37" s="624"/>
    </row>
    <row r="38" spans="2:133" ht="11.25" customHeight="1">
      <c r="AQ38" s="672" t="s">
        <v>316</v>
      </c>
      <c r="AR38" s="673"/>
      <c r="AS38" s="673"/>
      <c r="AT38" s="673"/>
      <c r="AU38" s="673"/>
      <c r="AV38" s="673"/>
      <c r="AW38" s="673"/>
      <c r="AX38" s="673"/>
      <c r="AY38" s="674"/>
      <c r="AZ38" s="593">
        <v>135456</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13934</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2986092</v>
      </c>
      <c r="CS38" s="594"/>
      <c r="CT38" s="594"/>
      <c r="CU38" s="594"/>
      <c r="CV38" s="594"/>
      <c r="CW38" s="594"/>
      <c r="CX38" s="594"/>
      <c r="CY38" s="595"/>
      <c r="CZ38" s="627">
        <v>13.4</v>
      </c>
      <c r="DA38" s="628"/>
      <c r="DB38" s="628"/>
      <c r="DC38" s="629"/>
      <c r="DD38" s="602">
        <v>2700732</v>
      </c>
      <c r="DE38" s="594"/>
      <c r="DF38" s="594"/>
      <c r="DG38" s="594"/>
      <c r="DH38" s="594"/>
      <c r="DI38" s="594"/>
      <c r="DJ38" s="594"/>
      <c r="DK38" s="595"/>
      <c r="DL38" s="602">
        <v>2192794</v>
      </c>
      <c r="DM38" s="594"/>
      <c r="DN38" s="594"/>
      <c r="DO38" s="594"/>
      <c r="DP38" s="594"/>
      <c r="DQ38" s="594"/>
      <c r="DR38" s="594"/>
      <c r="DS38" s="594"/>
      <c r="DT38" s="594"/>
      <c r="DU38" s="594"/>
      <c r="DV38" s="595"/>
      <c r="DW38" s="598">
        <v>17.7</v>
      </c>
      <c r="DX38" s="623"/>
      <c r="DY38" s="623"/>
      <c r="DZ38" s="623"/>
      <c r="EA38" s="623"/>
      <c r="EB38" s="623"/>
      <c r="EC38" s="624"/>
    </row>
    <row r="39" spans="2:133" ht="11.25" customHeight="1">
      <c r="AQ39" s="672" t="s">
        <v>319</v>
      </c>
      <c r="AR39" s="673"/>
      <c r="AS39" s="673"/>
      <c r="AT39" s="673"/>
      <c r="AU39" s="673"/>
      <c r="AV39" s="673"/>
      <c r="AW39" s="673"/>
      <c r="AX39" s="673"/>
      <c r="AY39" s="674"/>
      <c r="AZ39" s="593">
        <v>42335</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103</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1028489</v>
      </c>
      <c r="CS39" s="625"/>
      <c r="CT39" s="625"/>
      <c r="CU39" s="625"/>
      <c r="CV39" s="625"/>
      <c r="CW39" s="625"/>
      <c r="CX39" s="625"/>
      <c r="CY39" s="626"/>
      <c r="CZ39" s="627">
        <v>4.5999999999999996</v>
      </c>
      <c r="DA39" s="628"/>
      <c r="DB39" s="628"/>
      <c r="DC39" s="629"/>
      <c r="DD39" s="602">
        <v>572784</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364138</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73</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449254</v>
      </c>
      <c r="CS40" s="594"/>
      <c r="CT40" s="594"/>
      <c r="CU40" s="594"/>
      <c r="CV40" s="594"/>
      <c r="CW40" s="594"/>
      <c r="CX40" s="594"/>
      <c r="CY40" s="595"/>
      <c r="CZ40" s="627">
        <v>2</v>
      </c>
      <c r="DA40" s="628"/>
      <c r="DB40" s="628"/>
      <c r="DC40" s="629"/>
      <c r="DD40" s="602">
        <v>17800</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1371954</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335</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2558025</v>
      </c>
      <c r="CS42" s="594"/>
      <c r="CT42" s="594"/>
      <c r="CU42" s="594"/>
      <c r="CV42" s="594"/>
      <c r="CW42" s="594"/>
      <c r="CX42" s="594"/>
      <c r="CY42" s="595"/>
      <c r="CZ42" s="627">
        <v>11.5</v>
      </c>
      <c r="DA42" s="676"/>
      <c r="DB42" s="676"/>
      <c r="DC42" s="677"/>
      <c r="DD42" s="602">
        <v>566067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99474</v>
      </c>
      <c r="CS43" s="625"/>
      <c r="CT43" s="625"/>
      <c r="CU43" s="625"/>
      <c r="CV43" s="625"/>
      <c r="CW43" s="625"/>
      <c r="CX43" s="625"/>
      <c r="CY43" s="626"/>
      <c r="CZ43" s="627">
        <v>0.4</v>
      </c>
      <c r="DA43" s="628"/>
      <c r="DB43" s="628"/>
      <c r="DC43" s="629"/>
      <c r="DD43" s="602">
        <v>99474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2544727</v>
      </c>
      <c r="CS44" s="594"/>
      <c r="CT44" s="594"/>
      <c r="CU44" s="594"/>
      <c r="CV44" s="594"/>
      <c r="CW44" s="594"/>
      <c r="CX44" s="594"/>
      <c r="CY44" s="595"/>
      <c r="CZ44" s="627">
        <v>11.4</v>
      </c>
      <c r="DA44" s="676"/>
      <c r="DB44" s="676"/>
      <c r="DC44" s="677"/>
      <c r="DD44" s="602">
        <v>553779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766919</v>
      </c>
      <c r="CS45" s="625"/>
      <c r="CT45" s="625"/>
      <c r="CU45" s="625"/>
      <c r="CV45" s="625"/>
      <c r="CW45" s="625"/>
      <c r="CX45" s="625"/>
      <c r="CY45" s="626"/>
      <c r="CZ45" s="627">
        <v>3.4</v>
      </c>
      <c r="DA45" s="628"/>
      <c r="DB45" s="628"/>
      <c r="DC45" s="629"/>
      <c r="DD45" s="602">
        <v>61281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1755160</v>
      </c>
      <c r="CS46" s="594"/>
      <c r="CT46" s="594"/>
      <c r="CU46" s="594"/>
      <c r="CV46" s="594"/>
      <c r="CW46" s="594"/>
      <c r="CX46" s="594"/>
      <c r="CY46" s="595"/>
      <c r="CZ46" s="627">
        <v>7.9</v>
      </c>
      <c r="DA46" s="676"/>
      <c r="DB46" s="676"/>
      <c r="DC46" s="677"/>
      <c r="DD46" s="602">
        <v>476150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13298</v>
      </c>
      <c r="CS47" s="625"/>
      <c r="CT47" s="625"/>
      <c r="CU47" s="625"/>
      <c r="CV47" s="625"/>
      <c r="CW47" s="625"/>
      <c r="CX47" s="625"/>
      <c r="CY47" s="626"/>
      <c r="CZ47" s="627">
        <v>0.1</v>
      </c>
      <c r="DA47" s="628"/>
      <c r="DB47" s="628"/>
      <c r="DC47" s="629"/>
      <c r="DD47" s="602">
        <v>12288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22265097</v>
      </c>
      <c r="CS49" s="661"/>
      <c r="CT49" s="661"/>
      <c r="CU49" s="661"/>
      <c r="CV49" s="661"/>
      <c r="CW49" s="661"/>
      <c r="CX49" s="661"/>
      <c r="CY49" s="688"/>
      <c r="CZ49" s="689">
        <v>100</v>
      </c>
      <c r="DA49" s="690"/>
      <c r="DB49" s="690"/>
      <c r="DC49" s="691"/>
      <c r="DD49" s="692">
        <v>15357788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22999.013999999999</v>
      </c>
      <c r="R7" s="723"/>
      <c r="S7" s="723"/>
      <c r="T7" s="723"/>
      <c r="U7" s="723"/>
      <c r="V7" s="723">
        <v>22270.062000000002</v>
      </c>
      <c r="W7" s="723"/>
      <c r="X7" s="723"/>
      <c r="Y7" s="723"/>
      <c r="Z7" s="723"/>
      <c r="AA7" s="723">
        <v>728.952</v>
      </c>
      <c r="AB7" s="723"/>
      <c r="AC7" s="723"/>
      <c r="AD7" s="723"/>
      <c r="AE7" s="724"/>
      <c r="AF7" s="725">
        <v>703</v>
      </c>
      <c r="AG7" s="726"/>
      <c r="AH7" s="726"/>
      <c r="AI7" s="726"/>
      <c r="AJ7" s="727"/>
      <c r="AK7" s="762">
        <v>1535.452094</v>
      </c>
      <c r="AL7" s="763"/>
      <c r="AM7" s="763"/>
      <c r="AN7" s="763"/>
      <c r="AO7" s="763"/>
      <c r="AP7" s="763">
        <v>23810.094000000001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548</v>
      </c>
      <c r="BS7" s="766" t="s">
        <v>533</v>
      </c>
      <c r="BT7" s="767"/>
      <c r="BU7" s="767"/>
      <c r="BV7" s="767"/>
      <c r="BW7" s="767"/>
      <c r="BX7" s="767"/>
      <c r="BY7" s="767"/>
      <c r="BZ7" s="767"/>
      <c r="CA7" s="767"/>
      <c r="CB7" s="767"/>
      <c r="CC7" s="767"/>
      <c r="CD7" s="767"/>
      <c r="CE7" s="767"/>
      <c r="CF7" s="767"/>
      <c r="CG7" s="768"/>
      <c r="CH7" s="759">
        <v>-45.036999999999999</v>
      </c>
      <c r="CI7" s="760"/>
      <c r="CJ7" s="760"/>
      <c r="CK7" s="760"/>
      <c r="CL7" s="761"/>
      <c r="CM7" s="759">
        <v>-19.896999999999998</v>
      </c>
      <c r="CN7" s="760"/>
      <c r="CO7" s="760"/>
      <c r="CP7" s="760"/>
      <c r="CQ7" s="761"/>
      <c r="CR7" s="759">
        <v>7.9</v>
      </c>
      <c r="CS7" s="760"/>
      <c r="CT7" s="760"/>
      <c r="CU7" s="760"/>
      <c r="CV7" s="761"/>
      <c r="CW7" s="759">
        <v>8</v>
      </c>
      <c r="CX7" s="760"/>
      <c r="CY7" s="760"/>
      <c r="CZ7" s="760"/>
      <c r="DA7" s="761"/>
      <c r="DB7" s="759" t="s">
        <v>474</v>
      </c>
      <c r="DC7" s="760"/>
      <c r="DD7" s="760"/>
      <c r="DE7" s="760"/>
      <c r="DF7" s="761"/>
      <c r="DG7" s="759" t="s">
        <v>474</v>
      </c>
      <c r="DH7" s="760"/>
      <c r="DI7" s="760"/>
      <c r="DJ7" s="760"/>
      <c r="DK7" s="761"/>
      <c r="DL7" s="759">
        <v>22</v>
      </c>
      <c r="DM7" s="760"/>
      <c r="DN7" s="760"/>
      <c r="DO7" s="760"/>
      <c r="DP7" s="761"/>
      <c r="DQ7" s="759">
        <v>19.8</v>
      </c>
      <c r="DR7" s="760"/>
      <c r="DS7" s="760"/>
      <c r="DT7" s="760"/>
      <c r="DU7" s="761"/>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v>7.9180000000000001</v>
      </c>
      <c r="R8" s="747"/>
      <c r="S8" s="747"/>
      <c r="T8" s="747"/>
      <c r="U8" s="747"/>
      <c r="V8" s="747">
        <v>9.6620000000000008</v>
      </c>
      <c r="W8" s="747"/>
      <c r="X8" s="747"/>
      <c r="Y8" s="747"/>
      <c r="Z8" s="747"/>
      <c r="AA8" s="747">
        <v>-1.744</v>
      </c>
      <c r="AB8" s="747"/>
      <c r="AC8" s="747"/>
      <c r="AD8" s="747"/>
      <c r="AE8" s="748"/>
      <c r="AF8" s="749">
        <v>-2</v>
      </c>
      <c r="AG8" s="750"/>
      <c r="AH8" s="750"/>
      <c r="AI8" s="750"/>
      <c r="AJ8" s="751"/>
      <c r="AK8" s="752" t="s">
        <v>474</v>
      </c>
      <c r="AL8" s="753"/>
      <c r="AM8" s="753"/>
      <c r="AN8" s="753"/>
      <c r="AO8" s="753"/>
      <c r="AP8" s="753" t="s">
        <v>474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548</v>
      </c>
      <c r="BS8" s="756" t="s">
        <v>534</v>
      </c>
      <c r="BT8" s="757"/>
      <c r="BU8" s="757"/>
      <c r="BV8" s="757"/>
      <c r="BW8" s="757"/>
      <c r="BX8" s="757"/>
      <c r="BY8" s="757"/>
      <c r="BZ8" s="757"/>
      <c r="CA8" s="757"/>
      <c r="CB8" s="757"/>
      <c r="CC8" s="757"/>
      <c r="CD8" s="757"/>
      <c r="CE8" s="757"/>
      <c r="CF8" s="757"/>
      <c r="CG8" s="758"/>
      <c r="CH8" s="769">
        <v>82.674999999999997</v>
      </c>
      <c r="CI8" s="770"/>
      <c r="CJ8" s="770"/>
      <c r="CK8" s="770"/>
      <c r="CL8" s="771"/>
      <c r="CM8" s="769">
        <v>117.852</v>
      </c>
      <c r="CN8" s="770"/>
      <c r="CO8" s="770"/>
      <c r="CP8" s="770"/>
      <c r="CQ8" s="771"/>
      <c r="CR8" s="769">
        <v>10</v>
      </c>
      <c r="CS8" s="770"/>
      <c r="CT8" s="770"/>
      <c r="CU8" s="770"/>
      <c r="CV8" s="771"/>
      <c r="CW8" s="769" t="s">
        <v>474</v>
      </c>
      <c r="CX8" s="770"/>
      <c r="CY8" s="770"/>
      <c r="CZ8" s="770"/>
      <c r="DA8" s="771"/>
      <c r="DB8" s="769" t="s">
        <v>474</v>
      </c>
      <c r="DC8" s="770"/>
      <c r="DD8" s="770"/>
      <c r="DE8" s="770"/>
      <c r="DF8" s="771"/>
      <c r="DG8" s="769">
        <v>263</v>
      </c>
      <c r="DH8" s="770"/>
      <c r="DI8" s="770"/>
      <c r="DJ8" s="770"/>
      <c r="DK8" s="771"/>
      <c r="DL8" s="769" t="s">
        <v>474</v>
      </c>
      <c r="DM8" s="770"/>
      <c r="DN8" s="770"/>
      <c r="DO8" s="770"/>
      <c r="DP8" s="771"/>
      <c r="DQ8" s="769" t="s">
        <v>474</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535</v>
      </c>
      <c r="BT9" s="757"/>
      <c r="BU9" s="757"/>
      <c r="BV9" s="757"/>
      <c r="BW9" s="757"/>
      <c r="BX9" s="757"/>
      <c r="BY9" s="757"/>
      <c r="BZ9" s="757"/>
      <c r="CA9" s="757"/>
      <c r="CB9" s="757"/>
      <c r="CC9" s="757"/>
      <c r="CD9" s="757"/>
      <c r="CE9" s="757"/>
      <c r="CF9" s="757"/>
      <c r="CG9" s="758"/>
      <c r="CH9" s="769">
        <v>0.63900000000000001</v>
      </c>
      <c r="CI9" s="770"/>
      <c r="CJ9" s="770"/>
      <c r="CK9" s="770"/>
      <c r="CL9" s="771"/>
      <c r="CM9" s="769">
        <v>21.02</v>
      </c>
      <c r="CN9" s="770"/>
      <c r="CO9" s="770"/>
      <c r="CP9" s="770"/>
      <c r="CQ9" s="771"/>
      <c r="CR9" s="769">
        <v>10</v>
      </c>
      <c r="CS9" s="770"/>
      <c r="CT9" s="770"/>
      <c r="CU9" s="770"/>
      <c r="CV9" s="771"/>
      <c r="CW9" s="769" t="s">
        <v>474</v>
      </c>
      <c r="CX9" s="770"/>
      <c r="CY9" s="770"/>
      <c r="CZ9" s="770"/>
      <c r="DA9" s="771"/>
      <c r="DB9" s="769" t="s">
        <v>474</v>
      </c>
      <c r="DC9" s="770"/>
      <c r="DD9" s="770"/>
      <c r="DE9" s="770"/>
      <c r="DF9" s="771"/>
      <c r="DG9" s="769" t="s">
        <v>474</v>
      </c>
      <c r="DH9" s="770"/>
      <c r="DI9" s="770"/>
      <c r="DJ9" s="770"/>
      <c r="DK9" s="771"/>
      <c r="DL9" s="769" t="s">
        <v>474</v>
      </c>
      <c r="DM9" s="770"/>
      <c r="DN9" s="770"/>
      <c r="DO9" s="770"/>
      <c r="DP9" s="771"/>
      <c r="DQ9" s="769" t="s">
        <v>474</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536</v>
      </c>
      <c r="BT10" s="757"/>
      <c r="BU10" s="757"/>
      <c r="BV10" s="757"/>
      <c r="BW10" s="757"/>
      <c r="BX10" s="757"/>
      <c r="BY10" s="757"/>
      <c r="BZ10" s="757"/>
      <c r="CA10" s="757"/>
      <c r="CB10" s="757"/>
      <c r="CC10" s="757"/>
      <c r="CD10" s="757"/>
      <c r="CE10" s="757"/>
      <c r="CF10" s="757"/>
      <c r="CG10" s="758"/>
      <c r="CH10" s="769">
        <v>0.83099999999999996</v>
      </c>
      <c r="CI10" s="770"/>
      <c r="CJ10" s="770"/>
      <c r="CK10" s="770"/>
      <c r="CL10" s="771"/>
      <c r="CM10" s="769">
        <v>142.464</v>
      </c>
      <c r="CN10" s="770"/>
      <c r="CO10" s="770"/>
      <c r="CP10" s="770"/>
      <c r="CQ10" s="771"/>
      <c r="CR10" s="769">
        <v>10</v>
      </c>
      <c r="CS10" s="770"/>
      <c r="CT10" s="770"/>
      <c r="CU10" s="770"/>
      <c r="CV10" s="771"/>
      <c r="CW10" s="769" t="s">
        <v>474</v>
      </c>
      <c r="CX10" s="770"/>
      <c r="CY10" s="770"/>
      <c r="CZ10" s="770"/>
      <c r="DA10" s="771"/>
      <c r="DB10" s="769" t="s">
        <v>474</v>
      </c>
      <c r="DC10" s="770"/>
      <c r="DD10" s="770"/>
      <c r="DE10" s="770"/>
      <c r="DF10" s="771"/>
      <c r="DG10" s="769" t="s">
        <v>474</v>
      </c>
      <c r="DH10" s="770"/>
      <c r="DI10" s="770"/>
      <c r="DJ10" s="770"/>
      <c r="DK10" s="771"/>
      <c r="DL10" s="769" t="s">
        <v>474</v>
      </c>
      <c r="DM10" s="770"/>
      <c r="DN10" s="770"/>
      <c r="DO10" s="770"/>
      <c r="DP10" s="771"/>
      <c r="DQ10" s="769" t="s">
        <v>474</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537</v>
      </c>
      <c r="BT11" s="757"/>
      <c r="BU11" s="757"/>
      <c r="BV11" s="757"/>
      <c r="BW11" s="757"/>
      <c r="BX11" s="757"/>
      <c r="BY11" s="757"/>
      <c r="BZ11" s="757"/>
      <c r="CA11" s="757"/>
      <c r="CB11" s="757"/>
      <c r="CC11" s="757"/>
      <c r="CD11" s="757"/>
      <c r="CE11" s="757"/>
      <c r="CF11" s="757"/>
      <c r="CG11" s="758"/>
      <c r="CH11" s="769">
        <v>-3.4499789999999999</v>
      </c>
      <c r="CI11" s="770"/>
      <c r="CJ11" s="770"/>
      <c r="CK11" s="770"/>
      <c r="CL11" s="771"/>
      <c r="CM11" s="769">
        <v>12082.545674999999</v>
      </c>
      <c r="CN11" s="770"/>
      <c r="CO11" s="770"/>
      <c r="CP11" s="770"/>
      <c r="CQ11" s="771"/>
      <c r="CR11" s="769">
        <v>2.4</v>
      </c>
      <c r="CS11" s="770"/>
      <c r="CT11" s="770"/>
      <c r="CU11" s="770"/>
      <c r="CV11" s="771"/>
      <c r="CW11" s="769" t="s">
        <v>474</v>
      </c>
      <c r="CX11" s="770"/>
      <c r="CY11" s="770"/>
      <c r="CZ11" s="770"/>
      <c r="DA11" s="771"/>
      <c r="DB11" s="769" t="s">
        <v>474</v>
      </c>
      <c r="DC11" s="770"/>
      <c r="DD11" s="770"/>
      <c r="DE11" s="770"/>
      <c r="DF11" s="771"/>
      <c r="DG11" s="769" t="s">
        <v>474</v>
      </c>
      <c r="DH11" s="770"/>
      <c r="DI11" s="770"/>
      <c r="DJ11" s="770"/>
      <c r="DK11" s="771"/>
      <c r="DL11" s="769" t="s">
        <v>474</v>
      </c>
      <c r="DM11" s="770"/>
      <c r="DN11" s="770"/>
      <c r="DO11" s="770"/>
      <c r="DP11" s="771"/>
      <c r="DQ11" s="769" t="s">
        <v>474</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538</v>
      </c>
      <c r="BT12" s="757"/>
      <c r="BU12" s="757"/>
      <c r="BV12" s="757"/>
      <c r="BW12" s="757"/>
      <c r="BX12" s="757"/>
      <c r="BY12" s="757"/>
      <c r="BZ12" s="757"/>
      <c r="CA12" s="757"/>
      <c r="CB12" s="757"/>
      <c r="CC12" s="757"/>
      <c r="CD12" s="757"/>
      <c r="CE12" s="757"/>
      <c r="CF12" s="757"/>
      <c r="CG12" s="758"/>
      <c r="CH12" s="769">
        <v>-3.7016330000000002</v>
      </c>
      <c r="CI12" s="770"/>
      <c r="CJ12" s="770"/>
      <c r="CK12" s="770"/>
      <c r="CL12" s="771"/>
      <c r="CM12" s="769">
        <v>755.30836499999998</v>
      </c>
      <c r="CN12" s="770"/>
      <c r="CO12" s="770"/>
      <c r="CP12" s="770"/>
      <c r="CQ12" s="771"/>
      <c r="CR12" s="769">
        <v>6.5860000000000003</v>
      </c>
      <c r="CS12" s="770"/>
      <c r="CT12" s="770"/>
      <c r="CU12" s="770"/>
      <c r="CV12" s="771"/>
      <c r="CW12" s="769" t="s">
        <v>474</v>
      </c>
      <c r="CX12" s="770"/>
      <c r="CY12" s="770"/>
      <c r="CZ12" s="770"/>
      <c r="DA12" s="771"/>
      <c r="DB12" s="769" t="s">
        <v>474</v>
      </c>
      <c r="DC12" s="770"/>
      <c r="DD12" s="770"/>
      <c r="DE12" s="770"/>
      <c r="DF12" s="771"/>
      <c r="DG12" s="769" t="s">
        <v>474</v>
      </c>
      <c r="DH12" s="770"/>
      <c r="DI12" s="770"/>
      <c r="DJ12" s="770"/>
      <c r="DK12" s="771"/>
      <c r="DL12" s="769" t="s">
        <v>474</v>
      </c>
      <c r="DM12" s="770"/>
      <c r="DN12" s="770"/>
      <c r="DO12" s="770"/>
      <c r="DP12" s="771"/>
      <c r="DQ12" s="769" t="s">
        <v>474</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23004.54</v>
      </c>
      <c r="R23" s="782"/>
      <c r="S23" s="782"/>
      <c r="T23" s="782"/>
      <c r="U23" s="782"/>
      <c r="V23" s="782">
        <v>22277.331999999999</v>
      </c>
      <c r="W23" s="782"/>
      <c r="X23" s="782"/>
      <c r="Y23" s="782"/>
      <c r="Z23" s="782"/>
      <c r="AA23" s="782">
        <v>727.20799999999997</v>
      </c>
      <c r="AB23" s="782"/>
      <c r="AC23" s="782"/>
      <c r="AD23" s="782"/>
      <c r="AE23" s="783"/>
      <c r="AF23" s="784">
        <v>701</v>
      </c>
      <c r="AG23" s="782"/>
      <c r="AH23" s="782"/>
      <c r="AI23" s="782"/>
      <c r="AJ23" s="785"/>
      <c r="AK23" s="786"/>
      <c r="AL23" s="787"/>
      <c r="AM23" s="787"/>
      <c r="AN23" s="787"/>
      <c r="AO23" s="787"/>
      <c r="AP23" s="782">
        <v>23810.094000000001</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7189.1149999999998</v>
      </c>
      <c r="R28" s="811"/>
      <c r="S28" s="811"/>
      <c r="T28" s="811"/>
      <c r="U28" s="811"/>
      <c r="V28" s="811">
        <v>6798.5209999999997</v>
      </c>
      <c r="W28" s="811"/>
      <c r="X28" s="811"/>
      <c r="Y28" s="811"/>
      <c r="Z28" s="811"/>
      <c r="AA28" s="811">
        <v>390.59399999999999</v>
      </c>
      <c r="AB28" s="811"/>
      <c r="AC28" s="811"/>
      <c r="AD28" s="811"/>
      <c r="AE28" s="812"/>
      <c r="AF28" s="813">
        <v>391</v>
      </c>
      <c r="AG28" s="811"/>
      <c r="AH28" s="811"/>
      <c r="AI28" s="811"/>
      <c r="AJ28" s="814"/>
      <c r="AK28" s="815">
        <v>419.77740799999998</v>
      </c>
      <c r="AL28" s="806"/>
      <c r="AM28" s="806"/>
      <c r="AN28" s="806"/>
      <c r="AO28" s="806"/>
      <c r="AP28" s="806" t="s">
        <v>474</v>
      </c>
      <c r="AQ28" s="806"/>
      <c r="AR28" s="806"/>
      <c r="AS28" s="806"/>
      <c r="AT28" s="806"/>
      <c r="AU28" s="806" t="s">
        <v>474</v>
      </c>
      <c r="AV28" s="806"/>
      <c r="AW28" s="806"/>
      <c r="AX28" s="806"/>
      <c r="AY28" s="806"/>
      <c r="AZ28" s="807" t="s">
        <v>474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4520.7820000000002</v>
      </c>
      <c r="R29" s="747"/>
      <c r="S29" s="747"/>
      <c r="T29" s="747"/>
      <c r="U29" s="747"/>
      <c r="V29" s="747">
        <v>4398.8149999999996</v>
      </c>
      <c r="W29" s="747"/>
      <c r="X29" s="747"/>
      <c r="Y29" s="747"/>
      <c r="Z29" s="747"/>
      <c r="AA29" s="747">
        <v>121.967</v>
      </c>
      <c r="AB29" s="747"/>
      <c r="AC29" s="747"/>
      <c r="AD29" s="747"/>
      <c r="AE29" s="748"/>
      <c r="AF29" s="749">
        <v>122</v>
      </c>
      <c r="AG29" s="750"/>
      <c r="AH29" s="750"/>
      <c r="AI29" s="750"/>
      <c r="AJ29" s="751"/>
      <c r="AK29" s="818">
        <v>712.171783</v>
      </c>
      <c r="AL29" s="819"/>
      <c r="AM29" s="819"/>
      <c r="AN29" s="819"/>
      <c r="AO29" s="819"/>
      <c r="AP29" s="819" t="s">
        <v>474</v>
      </c>
      <c r="AQ29" s="819"/>
      <c r="AR29" s="819"/>
      <c r="AS29" s="819"/>
      <c r="AT29" s="819"/>
      <c r="AU29" s="819" t="s">
        <v>474</v>
      </c>
      <c r="AV29" s="819"/>
      <c r="AW29" s="819"/>
      <c r="AX29" s="819"/>
      <c r="AY29" s="819"/>
      <c r="AZ29" s="820" t="s">
        <v>474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752.74900000000002</v>
      </c>
      <c r="R30" s="747"/>
      <c r="S30" s="747"/>
      <c r="T30" s="747"/>
      <c r="U30" s="747"/>
      <c r="V30" s="747">
        <v>750.78499999999997</v>
      </c>
      <c r="W30" s="747"/>
      <c r="X30" s="747"/>
      <c r="Y30" s="747"/>
      <c r="Z30" s="747"/>
      <c r="AA30" s="747">
        <v>1.964</v>
      </c>
      <c r="AB30" s="747"/>
      <c r="AC30" s="747"/>
      <c r="AD30" s="747"/>
      <c r="AE30" s="748"/>
      <c r="AF30" s="749">
        <v>2</v>
      </c>
      <c r="AG30" s="750"/>
      <c r="AH30" s="750"/>
      <c r="AI30" s="750"/>
      <c r="AJ30" s="751"/>
      <c r="AK30" s="818">
        <v>161.35894099999999</v>
      </c>
      <c r="AL30" s="819"/>
      <c r="AM30" s="819"/>
      <c r="AN30" s="819"/>
      <c r="AO30" s="819"/>
      <c r="AP30" s="819" t="s">
        <v>474</v>
      </c>
      <c r="AQ30" s="819"/>
      <c r="AR30" s="819"/>
      <c r="AS30" s="819"/>
      <c r="AT30" s="819"/>
      <c r="AU30" s="819" t="s">
        <v>474</v>
      </c>
      <c r="AV30" s="819"/>
      <c r="AW30" s="819"/>
      <c r="AX30" s="819"/>
      <c r="AY30" s="819"/>
      <c r="AZ30" s="820" t="s">
        <v>474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1907.087</v>
      </c>
      <c r="R31" s="747"/>
      <c r="S31" s="747"/>
      <c r="T31" s="747"/>
      <c r="U31" s="747"/>
      <c r="V31" s="747">
        <v>1994.933</v>
      </c>
      <c r="W31" s="747"/>
      <c r="X31" s="747"/>
      <c r="Y31" s="747"/>
      <c r="Z31" s="747"/>
      <c r="AA31" s="747">
        <v>-87.846000000000004</v>
      </c>
      <c r="AB31" s="747"/>
      <c r="AC31" s="747"/>
      <c r="AD31" s="747"/>
      <c r="AE31" s="748"/>
      <c r="AF31" s="749">
        <v>975</v>
      </c>
      <c r="AG31" s="750"/>
      <c r="AH31" s="750"/>
      <c r="AI31" s="750"/>
      <c r="AJ31" s="751"/>
      <c r="AK31" s="818">
        <v>47.576999999999998</v>
      </c>
      <c r="AL31" s="819"/>
      <c r="AM31" s="819"/>
      <c r="AN31" s="819"/>
      <c r="AO31" s="819"/>
      <c r="AP31" s="819">
        <v>5869.1139999999996</v>
      </c>
      <c r="AQ31" s="819"/>
      <c r="AR31" s="819"/>
      <c r="AS31" s="819"/>
      <c r="AT31" s="819"/>
      <c r="AU31" s="819">
        <v>205.41800000000001</v>
      </c>
      <c r="AV31" s="819"/>
      <c r="AW31" s="819"/>
      <c r="AX31" s="819"/>
      <c r="AY31" s="819"/>
      <c r="AZ31" s="820" t="s">
        <v>474</v>
      </c>
      <c r="BA31" s="820"/>
      <c r="BB31" s="820"/>
      <c r="BC31" s="820"/>
      <c r="BD31" s="820"/>
      <c r="BE31" s="816" t="s">
        <v>549</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5957.9409999999998</v>
      </c>
      <c r="R32" s="747"/>
      <c r="S32" s="747"/>
      <c r="T32" s="747"/>
      <c r="U32" s="747"/>
      <c r="V32" s="747">
        <v>7516.3</v>
      </c>
      <c r="W32" s="747"/>
      <c r="X32" s="747"/>
      <c r="Y32" s="747"/>
      <c r="Z32" s="747"/>
      <c r="AA32" s="747">
        <v>-1558.3589999999999</v>
      </c>
      <c r="AB32" s="747"/>
      <c r="AC32" s="747"/>
      <c r="AD32" s="747"/>
      <c r="AE32" s="748"/>
      <c r="AF32" s="749">
        <v>4654</v>
      </c>
      <c r="AG32" s="750"/>
      <c r="AH32" s="750"/>
      <c r="AI32" s="750"/>
      <c r="AJ32" s="751"/>
      <c r="AK32" s="818">
        <v>708.71799999999996</v>
      </c>
      <c r="AL32" s="819"/>
      <c r="AM32" s="819"/>
      <c r="AN32" s="819"/>
      <c r="AO32" s="819"/>
      <c r="AP32" s="819">
        <v>2973.1790000000001</v>
      </c>
      <c r="AQ32" s="819"/>
      <c r="AR32" s="819"/>
      <c r="AS32" s="819"/>
      <c r="AT32" s="819"/>
      <c r="AU32" s="819">
        <v>1864.183</v>
      </c>
      <c r="AV32" s="819"/>
      <c r="AW32" s="819"/>
      <c r="AX32" s="819"/>
      <c r="AY32" s="819"/>
      <c r="AZ32" s="820" t="s">
        <v>474</v>
      </c>
      <c r="BA32" s="820"/>
      <c r="BB32" s="820"/>
      <c r="BC32" s="820"/>
      <c r="BD32" s="820"/>
      <c r="BE32" s="816" t="s">
        <v>549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382</v>
      </c>
      <c r="C33" s="744"/>
      <c r="D33" s="744"/>
      <c r="E33" s="744"/>
      <c r="F33" s="744"/>
      <c r="G33" s="744"/>
      <c r="H33" s="744"/>
      <c r="I33" s="744"/>
      <c r="J33" s="744"/>
      <c r="K33" s="744"/>
      <c r="L33" s="744"/>
      <c r="M33" s="744"/>
      <c r="N33" s="744"/>
      <c r="O33" s="744"/>
      <c r="P33" s="745"/>
      <c r="Q33" s="746">
        <v>397.20100000000002</v>
      </c>
      <c r="R33" s="747"/>
      <c r="S33" s="747"/>
      <c r="T33" s="747"/>
      <c r="U33" s="747"/>
      <c r="V33" s="747">
        <v>441.14299999999997</v>
      </c>
      <c r="W33" s="747"/>
      <c r="X33" s="747"/>
      <c r="Y33" s="747"/>
      <c r="Z33" s="747"/>
      <c r="AA33" s="747">
        <v>-43.942</v>
      </c>
      <c r="AB33" s="747"/>
      <c r="AC33" s="747"/>
      <c r="AD33" s="747"/>
      <c r="AE33" s="748"/>
      <c r="AF33" s="749">
        <v>424</v>
      </c>
      <c r="AG33" s="750"/>
      <c r="AH33" s="750"/>
      <c r="AI33" s="750"/>
      <c r="AJ33" s="751"/>
      <c r="AK33" s="818">
        <v>42.335000000000001</v>
      </c>
      <c r="AL33" s="819"/>
      <c r="AM33" s="819"/>
      <c r="AN33" s="819"/>
      <c r="AO33" s="819"/>
      <c r="AP33" s="819">
        <v>695.68499999999995</v>
      </c>
      <c r="AQ33" s="819"/>
      <c r="AR33" s="819"/>
      <c r="AS33" s="819"/>
      <c r="AT33" s="819"/>
      <c r="AU33" s="819">
        <v>500.89299999999997</v>
      </c>
      <c r="AV33" s="819"/>
      <c r="AW33" s="819"/>
      <c r="AX33" s="819"/>
      <c r="AY33" s="819"/>
      <c r="AZ33" s="820" t="s">
        <v>474</v>
      </c>
      <c r="BA33" s="820"/>
      <c r="BB33" s="820"/>
      <c r="BC33" s="820"/>
      <c r="BD33" s="820"/>
      <c r="BE33" s="816" t="s">
        <v>549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383</v>
      </c>
      <c r="C34" s="744"/>
      <c r="D34" s="744"/>
      <c r="E34" s="744"/>
      <c r="F34" s="744"/>
      <c r="G34" s="744"/>
      <c r="H34" s="744"/>
      <c r="I34" s="744"/>
      <c r="J34" s="744"/>
      <c r="K34" s="744"/>
      <c r="L34" s="744"/>
      <c r="M34" s="744"/>
      <c r="N34" s="744"/>
      <c r="O34" s="744"/>
      <c r="P34" s="745"/>
      <c r="Q34" s="746">
        <v>21.991</v>
      </c>
      <c r="R34" s="747"/>
      <c r="S34" s="747"/>
      <c r="T34" s="747"/>
      <c r="U34" s="747"/>
      <c r="V34" s="747">
        <v>13.927</v>
      </c>
      <c r="W34" s="747"/>
      <c r="X34" s="747"/>
      <c r="Y34" s="747"/>
      <c r="Z34" s="747"/>
      <c r="AA34" s="747">
        <v>8.4120000000000008</v>
      </c>
      <c r="AB34" s="747"/>
      <c r="AC34" s="747"/>
      <c r="AD34" s="747"/>
      <c r="AE34" s="748"/>
      <c r="AF34" s="749">
        <v>8</v>
      </c>
      <c r="AG34" s="750"/>
      <c r="AH34" s="750"/>
      <c r="AI34" s="750"/>
      <c r="AJ34" s="751"/>
      <c r="AK34" s="818">
        <v>18.175000000000001</v>
      </c>
      <c r="AL34" s="819"/>
      <c r="AM34" s="819"/>
      <c r="AN34" s="819"/>
      <c r="AO34" s="819"/>
      <c r="AP34" s="819">
        <v>67.021000000000001</v>
      </c>
      <c r="AQ34" s="819"/>
      <c r="AR34" s="819"/>
      <c r="AS34" s="819"/>
      <c r="AT34" s="819"/>
      <c r="AU34" s="819">
        <v>66.685000000000002</v>
      </c>
      <c r="AV34" s="819"/>
      <c r="AW34" s="819"/>
      <c r="AX34" s="819"/>
      <c r="AY34" s="819"/>
      <c r="AZ34" s="820" t="s">
        <v>474</v>
      </c>
      <c r="BA34" s="820"/>
      <c r="BB34" s="820"/>
      <c r="BC34" s="820"/>
      <c r="BD34" s="820"/>
      <c r="BE34" s="816" t="s">
        <v>550</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384</v>
      </c>
      <c r="C35" s="744"/>
      <c r="D35" s="744"/>
      <c r="E35" s="744"/>
      <c r="F35" s="744"/>
      <c r="G35" s="744"/>
      <c r="H35" s="744"/>
      <c r="I35" s="744"/>
      <c r="J35" s="744"/>
      <c r="K35" s="744"/>
      <c r="L35" s="744"/>
      <c r="M35" s="744"/>
      <c r="N35" s="744"/>
      <c r="O35" s="744"/>
      <c r="P35" s="745"/>
      <c r="Q35" s="746">
        <v>2329.3029999999999</v>
      </c>
      <c r="R35" s="747"/>
      <c r="S35" s="747"/>
      <c r="T35" s="747"/>
      <c r="U35" s="747"/>
      <c r="V35" s="747">
        <v>4058.8789999999999</v>
      </c>
      <c r="W35" s="747"/>
      <c r="X35" s="747"/>
      <c r="Y35" s="747"/>
      <c r="Z35" s="747"/>
      <c r="AA35" s="747">
        <v>-1729.577</v>
      </c>
      <c r="AB35" s="747"/>
      <c r="AC35" s="747"/>
      <c r="AD35" s="747"/>
      <c r="AE35" s="748"/>
      <c r="AF35" s="749" t="s">
        <v>474</v>
      </c>
      <c r="AG35" s="750"/>
      <c r="AH35" s="750"/>
      <c r="AI35" s="750"/>
      <c r="AJ35" s="751"/>
      <c r="AK35" s="818">
        <v>1250</v>
      </c>
      <c r="AL35" s="819"/>
      <c r="AM35" s="819"/>
      <c r="AN35" s="819"/>
      <c r="AO35" s="819"/>
      <c r="AP35" s="819">
        <v>8832.3549999999996</v>
      </c>
      <c r="AQ35" s="819"/>
      <c r="AR35" s="819"/>
      <c r="AS35" s="819"/>
      <c r="AT35" s="819"/>
      <c r="AU35" s="819">
        <v>7639.9870000000001</v>
      </c>
      <c r="AV35" s="819"/>
      <c r="AW35" s="819"/>
      <c r="AX35" s="819"/>
      <c r="AY35" s="819"/>
      <c r="AZ35" s="820" t="s">
        <v>474</v>
      </c>
      <c r="BA35" s="820"/>
      <c r="BB35" s="820"/>
      <c r="BC35" s="820"/>
      <c r="BD35" s="820"/>
      <c r="BE35" s="816" t="s">
        <v>550</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6576</v>
      </c>
      <c r="AG63" s="830"/>
      <c r="AH63" s="830"/>
      <c r="AI63" s="830"/>
      <c r="AJ63" s="831"/>
      <c r="AK63" s="832"/>
      <c r="AL63" s="827"/>
      <c r="AM63" s="827"/>
      <c r="AN63" s="827"/>
      <c r="AO63" s="827"/>
      <c r="AP63" s="830">
        <v>18437</v>
      </c>
      <c r="AQ63" s="830"/>
      <c r="AR63" s="830"/>
      <c r="AS63" s="830"/>
      <c r="AT63" s="830"/>
      <c r="AU63" s="830">
        <v>10277</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389</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546</v>
      </c>
      <c r="C68" s="858"/>
      <c r="D68" s="858"/>
      <c r="E68" s="858"/>
      <c r="F68" s="858"/>
      <c r="G68" s="858"/>
      <c r="H68" s="858"/>
      <c r="I68" s="858"/>
      <c r="J68" s="858"/>
      <c r="K68" s="858"/>
      <c r="L68" s="858"/>
      <c r="M68" s="858"/>
      <c r="N68" s="858"/>
      <c r="O68" s="858"/>
      <c r="P68" s="859"/>
      <c r="Q68" s="860">
        <v>3205</v>
      </c>
      <c r="R68" s="854"/>
      <c r="S68" s="854"/>
      <c r="T68" s="854"/>
      <c r="U68" s="854"/>
      <c r="V68" s="854">
        <v>2707</v>
      </c>
      <c r="W68" s="854"/>
      <c r="X68" s="854"/>
      <c r="Y68" s="854"/>
      <c r="Z68" s="854"/>
      <c r="AA68" s="854">
        <v>498</v>
      </c>
      <c r="AB68" s="854"/>
      <c r="AC68" s="854"/>
      <c r="AD68" s="854"/>
      <c r="AE68" s="854"/>
      <c r="AF68" s="854">
        <v>497.99299999999999</v>
      </c>
      <c r="AG68" s="854"/>
      <c r="AH68" s="854"/>
      <c r="AI68" s="854"/>
      <c r="AJ68" s="854"/>
      <c r="AK68" s="854">
        <v>314</v>
      </c>
      <c r="AL68" s="854"/>
      <c r="AM68" s="854"/>
      <c r="AN68" s="854"/>
      <c r="AO68" s="854"/>
      <c r="AP68" s="854">
        <v>979.7</v>
      </c>
      <c r="AQ68" s="854"/>
      <c r="AR68" s="854"/>
      <c r="AS68" s="854"/>
      <c r="AT68" s="854"/>
      <c r="AU68" s="854">
        <v>201.72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547</v>
      </c>
      <c r="C69" s="862"/>
      <c r="D69" s="862"/>
      <c r="E69" s="862"/>
      <c r="F69" s="862"/>
      <c r="G69" s="862"/>
      <c r="H69" s="862"/>
      <c r="I69" s="862"/>
      <c r="J69" s="862"/>
      <c r="K69" s="862"/>
      <c r="L69" s="862"/>
      <c r="M69" s="862"/>
      <c r="N69" s="862"/>
      <c r="O69" s="862"/>
      <c r="P69" s="863"/>
      <c r="Q69" s="864">
        <v>1482</v>
      </c>
      <c r="R69" s="819"/>
      <c r="S69" s="819"/>
      <c r="T69" s="819"/>
      <c r="U69" s="819"/>
      <c r="V69" s="819">
        <v>1449</v>
      </c>
      <c r="W69" s="819"/>
      <c r="X69" s="819"/>
      <c r="Y69" s="819"/>
      <c r="Z69" s="819"/>
      <c r="AA69" s="819">
        <v>33</v>
      </c>
      <c r="AB69" s="819"/>
      <c r="AC69" s="819"/>
      <c r="AD69" s="819"/>
      <c r="AE69" s="819"/>
      <c r="AF69" s="819">
        <v>32.889000000000003</v>
      </c>
      <c r="AG69" s="819"/>
      <c r="AH69" s="819"/>
      <c r="AI69" s="819"/>
      <c r="AJ69" s="819"/>
      <c r="AK69" s="819">
        <v>106</v>
      </c>
      <c r="AL69" s="819"/>
      <c r="AM69" s="819"/>
      <c r="AN69" s="819"/>
      <c r="AO69" s="819"/>
      <c r="AP69" s="819">
        <v>834.18499999999995</v>
      </c>
      <c r="AQ69" s="819"/>
      <c r="AR69" s="819"/>
      <c r="AS69" s="819"/>
      <c r="AT69" s="819"/>
      <c r="AU69" s="819">
        <v>484.661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539</v>
      </c>
      <c r="C70" s="862"/>
      <c r="D70" s="862"/>
      <c r="E70" s="862"/>
      <c r="F70" s="862"/>
      <c r="G70" s="862"/>
      <c r="H70" s="862"/>
      <c r="I70" s="862"/>
      <c r="J70" s="862"/>
      <c r="K70" s="862"/>
      <c r="L70" s="862"/>
      <c r="M70" s="862"/>
      <c r="N70" s="862"/>
      <c r="O70" s="862"/>
      <c r="P70" s="863"/>
      <c r="Q70" s="864">
        <v>668</v>
      </c>
      <c r="R70" s="819"/>
      <c r="S70" s="819"/>
      <c r="T70" s="819"/>
      <c r="U70" s="819"/>
      <c r="V70" s="819">
        <v>616</v>
      </c>
      <c r="W70" s="819"/>
      <c r="X70" s="819"/>
      <c r="Y70" s="819"/>
      <c r="Z70" s="819"/>
      <c r="AA70" s="819">
        <v>52</v>
      </c>
      <c r="AB70" s="819"/>
      <c r="AC70" s="819"/>
      <c r="AD70" s="819"/>
      <c r="AE70" s="819"/>
      <c r="AF70" s="819">
        <v>51.874000000000002</v>
      </c>
      <c r="AG70" s="819"/>
      <c r="AH70" s="819"/>
      <c r="AI70" s="819"/>
      <c r="AJ70" s="819"/>
      <c r="AK70" s="819">
        <v>23</v>
      </c>
      <c r="AL70" s="819"/>
      <c r="AM70" s="819"/>
      <c r="AN70" s="819"/>
      <c r="AO70" s="819"/>
      <c r="AP70" s="819">
        <v>996.12199999999996</v>
      </c>
      <c r="AQ70" s="819"/>
      <c r="AR70" s="819"/>
      <c r="AS70" s="819"/>
      <c r="AT70" s="819"/>
      <c r="AU70" s="819">
        <v>489.096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545</v>
      </c>
      <c r="C71" s="862"/>
      <c r="D71" s="862"/>
      <c r="E71" s="862"/>
      <c r="F71" s="862"/>
      <c r="G71" s="862"/>
      <c r="H71" s="862"/>
      <c r="I71" s="862"/>
      <c r="J71" s="862"/>
      <c r="K71" s="862"/>
      <c r="L71" s="862"/>
      <c r="M71" s="862"/>
      <c r="N71" s="862"/>
      <c r="O71" s="862"/>
      <c r="P71" s="863"/>
      <c r="Q71" s="864">
        <v>639</v>
      </c>
      <c r="R71" s="819"/>
      <c r="S71" s="819"/>
      <c r="T71" s="819"/>
      <c r="U71" s="819"/>
      <c r="V71" s="819">
        <v>634</v>
      </c>
      <c r="W71" s="819"/>
      <c r="X71" s="819"/>
      <c r="Y71" s="819"/>
      <c r="Z71" s="819"/>
      <c r="AA71" s="819">
        <v>6</v>
      </c>
      <c r="AB71" s="819"/>
      <c r="AC71" s="819"/>
      <c r="AD71" s="819"/>
      <c r="AE71" s="819"/>
      <c r="AF71" s="819">
        <v>5.54</v>
      </c>
      <c r="AG71" s="819"/>
      <c r="AH71" s="819"/>
      <c r="AI71" s="819"/>
      <c r="AJ71" s="819"/>
      <c r="AK71" s="819">
        <v>463</v>
      </c>
      <c r="AL71" s="819"/>
      <c r="AM71" s="819"/>
      <c r="AN71" s="819"/>
      <c r="AO71" s="819"/>
      <c r="AP71" s="819" t="s">
        <v>474</v>
      </c>
      <c r="AQ71" s="819"/>
      <c r="AR71" s="819"/>
      <c r="AS71" s="819"/>
      <c r="AT71" s="819"/>
      <c r="AU71" s="819" t="s">
        <v>474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540</v>
      </c>
      <c r="C72" s="862"/>
      <c r="D72" s="862"/>
      <c r="E72" s="862"/>
      <c r="F72" s="862"/>
      <c r="G72" s="862"/>
      <c r="H72" s="862"/>
      <c r="I72" s="862"/>
      <c r="J72" s="862"/>
      <c r="K72" s="862"/>
      <c r="L72" s="862"/>
      <c r="M72" s="862"/>
      <c r="N72" s="862"/>
      <c r="O72" s="862"/>
      <c r="P72" s="863"/>
      <c r="Q72" s="864">
        <v>17</v>
      </c>
      <c r="R72" s="819"/>
      <c r="S72" s="819"/>
      <c r="T72" s="819"/>
      <c r="U72" s="819"/>
      <c r="V72" s="819">
        <v>11</v>
      </c>
      <c r="W72" s="819"/>
      <c r="X72" s="819"/>
      <c r="Y72" s="819"/>
      <c r="Z72" s="819"/>
      <c r="AA72" s="819">
        <v>6</v>
      </c>
      <c r="AB72" s="819"/>
      <c r="AC72" s="819"/>
      <c r="AD72" s="819"/>
      <c r="AE72" s="819"/>
      <c r="AF72" s="819">
        <v>6.4619999999999997</v>
      </c>
      <c r="AG72" s="819"/>
      <c r="AH72" s="819"/>
      <c r="AI72" s="819"/>
      <c r="AJ72" s="819"/>
      <c r="AK72" s="819" t="s">
        <v>474</v>
      </c>
      <c r="AL72" s="819"/>
      <c r="AM72" s="819"/>
      <c r="AN72" s="819"/>
      <c r="AO72" s="819"/>
      <c r="AP72" s="819" t="s">
        <v>474</v>
      </c>
      <c r="AQ72" s="819"/>
      <c r="AR72" s="819"/>
      <c r="AS72" s="819"/>
      <c r="AT72" s="819"/>
      <c r="AU72" s="819" t="s">
        <v>474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541</v>
      </c>
      <c r="C73" s="862"/>
      <c r="D73" s="862"/>
      <c r="E73" s="862"/>
      <c r="F73" s="862"/>
      <c r="G73" s="862"/>
      <c r="H73" s="862"/>
      <c r="I73" s="862"/>
      <c r="J73" s="862"/>
      <c r="K73" s="862"/>
      <c r="L73" s="862"/>
      <c r="M73" s="862"/>
      <c r="N73" s="862"/>
      <c r="O73" s="862"/>
      <c r="P73" s="863"/>
      <c r="Q73" s="864">
        <v>49</v>
      </c>
      <c r="R73" s="819"/>
      <c r="S73" s="819"/>
      <c r="T73" s="819"/>
      <c r="U73" s="819"/>
      <c r="V73" s="819">
        <v>45</v>
      </c>
      <c r="W73" s="819"/>
      <c r="X73" s="819"/>
      <c r="Y73" s="819"/>
      <c r="Z73" s="819"/>
      <c r="AA73" s="819">
        <v>3</v>
      </c>
      <c r="AB73" s="819"/>
      <c r="AC73" s="819"/>
      <c r="AD73" s="819"/>
      <c r="AE73" s="819"/>
      <c r="AF73" s="819">
        <v>3.198</v>
      </c>
      <c r="AG73" s="819"/>
      <c r="AH73" s="819"/>
      <c r="AI73" s="819"/>
      <c r="AJ73" s="819"/>
      <c r="AK73" s="819" t="s">
        <v>474</v>
      </c>
      <c r="AL73" s="819"/>
      <c r="AM73" s="819"/>
      <c r="AN73" s="819"/>
      <c r="AO73" s="819"/>
      <c r="AP73" s="819" t="s">
        <v>474</v>
      </c>
      <c r="AQ73" s="819"/>
      <c r="AR73" s="819"/>
      <c r="AS73" s="819"/>
      <c r="AT73" s="819"/>
      <c r="AU73" s="819" t="s">
        <v>474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542</v>
      </c>
      <c r="C74" s="862"/>
      <c r="D74" s="862"/>
      <c r="E74" s="862"/>
      <c r="F74" s="862"/>
      <c r="G74" s="862"/>
      <c r="H74" s="862"/>
      <c r="I74" s="862"/>
      <c r="J74" s="862"/>
      <c r="K74" s="862"/>
      <c r="L74" s="862"/>
      <c r="M74" s="862"/>
      <c r="N74" s="862"/>
      <c r="O74" s="862"/>
      <c r="P74" s="863"/>
      <c r="Q74" s="864">
        <v>39</v>
      </c>
      <c r="R74" s="819"/>
      <c r="S74" s="819"/>
      <c r="T74" s="819"/>
      <c r="U74" s="819"/>
      <c r="V74" s="819">
        <v>35</v>
      </c>
      <c r="W74" s="819"/>
      <c r="X74" s="819"/>
      <c r="Y74" s="819"/>
      <c r="Z74" s="819"/>
      <c r="AA74" s="819">
        <v>3</v>
      </c>
      <c r="AB74" s="819"/>
      <c r="AC74" s="819"/>
      <c r="AD74" s="819"/>
      <c r="AE74" s="819"/>
      <c r="AF74" s="819">
        <v>3.3069999999999999</v>
      </c>
      <c r="AG74" s="819"/>
      <c r="AH74" s="819"/>
      <c r="AI74" s="819"/>
      <c r="AJ74" s="819"/>
      <c r="AK74" s="819" t="s">
        <v>474</v>
      </c>
      <c r="AL74" s="819"/>
      <c r="AM74" s="819"/>
      <c r="AN74" s="819"/>
      <c r="AO74" s="819"/>
      <c r="AP74" s="819" t="s">
        <v>474</v>
      </c>
      <c r="AQ74" s="819"/>
      <c r="AR74" s="819"/>
      <c r="AS74" s="819"/>
      <c r="AT74" s="819"/>
      <c r="AU74" s="819" t="s">
        <v>474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543</v>
      </c>
      <c r="C75" s="862"/>
      <c r="D75" s="862"/>
      <c r="E75" s="862"/>
      <c r="F75" s="862"/>
      <c r="G75" s="862"/>
      <c r="H75" s="862"/>
      <c r="I75" s="862"/>
      <c r="J75" s="862"/>
      <c r="K75" s="862"/>
      <c r="L75" s="862"/>
      <c r="M75" s="862"/>
      <c r="N75" s="862"/>
      <c r="O75" s="862"/>
      <c r="P75" s="863"/>
      <c r="Q75" s="867">
        <v>77</v>
      </c>
      <c r="R75" s="868"/>
      <c r="S75" s="868"/>
      <c r="T75" s="868"/>
      <c r="U75" s="818"/>
      <c r="V75" s="869">
        <v>76</v>
      </c>
      <c r="W75" s="868"/>
      <c r="X75" s="868"/>
      <c r="Y75" s="868"/>
      <c r="Z75" s="818"/>
      <c r="AA75" s="869">
        <v>1</v>
      </c>
      <c r="AB75" s="868"/>
      <c r="AC75" s="868"/>
      <c r="AD75" s="868"/>
      <c r="AE75" s="818"/>
      <c r="AF75" s="869">
        <v>1.2629999999999999</v>
      </c>
      <c r="AG75" s="868"/>
      <c r="AH75" s="868"/>
      <c r="AI75" s="868"/>
      <c r="AJ75" s="818"/>
      <c r="AK75" s="869" t="s">
        <v>474</v>
      </c>
      <c r="AL75" s="868"/>
      <c r="AM75" s="868"/>
      <c r="AN75" s="868"/>
      <c r="AO75" s="818"/>
      <c r="AP75" s="869" t="s">
        <v>474</v>
      </c>
      <c r="AQ75" s="868"/>
      <c r="AR75" s="868"/>
      <c r="AS75" s="868"/>
      <c r="AT75" s="818"/>
      <c r="AU75" s="869" t="s">
        <v>474</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544</v>
      </c>
      <c r="C76" s="862"/>
      <c r="D76" s="862"/>
      <c r="E76" s="862"/>
      <c r="F76" s="862"/>
      <c r="G76" s="862"/>
      <c r="H76" s="862"/>
      <c r="I76" s="862"/>
      <c r="J76" s="862"/>
      <c r="K76" s="862"/>
      <c r="L76" s="862"/>
      <c r="M76" s="862"/>
      <c r="N76" s="862"/>
      <c r="O76" s="862"/>
      <c r="P76" s="863"/>
      <c r="Q76" s="867">
        <v>229551</v>
      </c>
      <c r="R76" s="868"/>
      <c r="S76" s="868"/>
      <c r="T76" s="868"/>
      <c r="U76" s="818"/>
      <c r="V76" s="869">
        <v>221564</v>
      </c>
      <c r="W76" s="868"/>
      <c r="X76" s="868"/>
      <c r="Y76" s="868"/>
      <c r="Z76" s="818"/>
      <c r="AA76" s="869">
        <v>7987</v>
      </c>
      <c r="AB76" s="868"/>
      <c r="AC76" s="868"/>
      <c r="AD76" s="868"/>
      <c r="AE76" s="818"/>
      <c r="AF76" s="869">
        <v>7986.7</v>
      </c>
      <c r="AG76" s="868"/>
      <c r="AH76" s="868"/>
      <c r="AI76" s="868"/>
      <c r="AJ76" s="818"/>
      <c r="AK76" s="869">
        <v>1484</v>
      </c>
      <c r="AL76" s="868"/>
      <c r="AM76" s="868"/>
      <c r="AN76" s="868"/>
      <c r="AO76" s="818"/>
      <c r="AP76" s="869" t="s">
        <v>474</v>
      </c>
      <c r="AQ76" s="868"/>
      <c r="AR76" s="868"/>
      <c r="AS76" s="868"/>
      <c r="AT76" s="818"/>
      <c r="AU76" s="869" t="s">
        <v>474</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8589.2260000000006</v>
      </c>
      <c r="AG88" s="830"/>
      <c r="AH88" s="830"/>
      <c r="AI88" s="830"/>
      <c r="AJ88" s="830"/>
      <c r="AK88" s="827"/>
      <c r="AL88" s="827"/>
      <c r="AM88" s="827"/>
      <c r="AN88" s="827"/>
      <c r="AO88" s="827"/>
      <c r="AP88" s="830">
        <v>2810</v>
      </c>
      <c r="AQ88" s="830"/>
      <c r="AR88" s="830"/>
      <c r="AS88" s="830"/>
      <c r="AT88" s="830"/>
      <c r="AU88" s="830">
        <v>1175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391</v>
      </c>
      <c r="BS102" s="779"/>
      <c r="BT102" s="779"/>
      <c r="BU102" s="779"/>
      <c r="BV102" s="779"/>
      <c r="BW102" s="779"/>
      <c r="BX102" s="779"/>
      <c r="BY102" s="779"/>
      <c r="BZ102" s="779"/>
      <c r="CA102" s="779"/>
      <c r="CB102" s="779"/>
      <c r="CC102" s="779"/>
      <c r="CD102" s="779"/>
      <c r="CE102" s="779"/>
      <c r="CF102" s="779"/>
      <c r="CG102" s="780"/>
      <c r="CH102" s="899"/>
      <c r="CI102" s="900"/>
      <c r="CJ102" s="900"/>
      <c r="CK102" s="900"/>
      <c r="CL102" s="901"/>
      <c r="CM102" s="899"/>
      <c r="CN102" s="900"/>
      <c r="CO102" s="900"/>
      <c r="CP102" s="900"/>
      <c r="CQ102" s="901"/>
      <c r="CR102" s="902">
        <v>38</v>
      </c>
      <c r="CS102" s="838"/>
      <c r="CT102" s="838"/>
      <c r="CU102" s="838"/>
      <c r="CV102" s="903"/>
      <c r="CW102" s="902">
        <v>8</v>
      </c>
      <c r="CX102" s="838"/>
      <c r="CY102" s="838"/>
      <c r="CZ102" s="838"/>
      <c r="DA102" s="903"/>
      <c r="DB102" s="902" t="s">
        <v>474</v>
      </c>
      <c r="DC102" s="838"/>
      <c r="DD102" s="838"/>
      <c r="DE102" s="838"/>
      <c r="DF102" s="903"/>
      <c r="DG102" s="902">
        <v>263</v>
      </c>
      <c r="DH102" s="838"/>
      <c r="DI102" s="838"/>
      <c r="DJ102" s="838"/>
      <c r="DK102" s="903"/>
      <c r="DL102" s="902">
        <v>22</v>
      </c>
      <c r="DM102" s="838"/>
      <c r="DN102" s="838"/>
      <c r="DO102" s="838"/>
      <c r="DP102" s="903"/>
      <c r="DQ102" s="902">
        <v>20</v>
      </c>
      <c r="DR102" s="838"/>
      <c r="DS102" s="838"/>
      <c r="DT102" s="838"/>
      <c r="DU102" s="903"/>
      <c r="DV102" s="877"/>
      <c r="DW102" s="878"/>
      <c r="DX102" s="878"/>
      <c r="DY102" s="878"/>
      <c r="DZ102" s="87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880" t="s">
        <v>392</v>
      </c>
      <c r="BR103" s="880"/>
      <c r="BS103" s="880"/>
      <c r="BT103" s="880"/>
      <c r="BU103" s="880"/>
      <c r="BV103" s="880"/>
      <c r="BW103" s="880"/>
      <c r="BX103" s="880"/>
      <c r="BY103" s="880"/>
      <c r="BZ103" s="880"/>
      <c r="CA103" s="880"/>
      <c r="CB103" s="880"/>
      <c r="CC103" s="880"/>
      <c r="CD103" s="880"/>
      <c r="CE103" s="880"/>
      <c r="CF103" s="880"/>
      <c r="CG103" s="880"/>
      <c r="CH103" s="880"/>
      <c r="CI103" s="880"/>
      <c r="CJ103" s="880"/>
      <c r="CK103" s="880"/>
      <c r="CL103" s="880"/>
      <c r="CM103" s="880"/>
      <c r="CN103" s="880"/>
      <c r="CO103" s="880"/>
      <c r="CP103" s="880"/>
      <c r="CQ103" s="880"/>
      <c r="CR103" s="880"/>
      <c r="CS103" s="880"/>
      <c r="CT103" s="880"/>
      <c r="CU103" s="880"/>
      <c r="CV103" s="880"/>
      <c r="CW103" s="880"/>
      <c r="CX103" s="880"/>
      <c r="CY103" s="880"/>
      <c r="CZ103" s="880"/>
      <c r="DA103" s="880"/>
      <c r="DB103" s="880"/>
      <c r="DC103" s="880"/>
      <c r="DD103" s="880"/>
      <c r="DE103" s="880"/>
      <c r="DF103" s="880"/>
      <c r="DG103" s="880"/>
      <c r="DH103" s="880"/>
      <c r="DI103" s="880"/>
      <c r="DJ103" s="880"/>
      <c r="DK103" s="880"/>
      <c r="DL103" s="880"/>
      <c r="DM103" s="880"/>
      <c r="DN103" s="880"/>
      <c r="DO103" s="880"/>
      <c r="DP103" s="880"/>
      <c r="DQ103" s="880"/>
      <c r="DR103" s="880"/>
      <c r="DS103" s="880"/>
      <c r="DT103" s="880"/>
      <c r="DU103" s="880"/>
      <c r="DV103" s="880"/>
      <c r="DW103" s="880"/>
      <c r="DX103" s="880"/>
      <c r="DY103" s="880"/>
      <c r="DZ103" s="88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881" t="s">
        <v>393</v>
      </c>
      <c r="BR104" s="881"/>
      <c r="BS104" s="881"/>
      <c r="BT104" s="881"/>
      <c r="BU104" s="881"/>
      <c r="BV104" s="881"/>
      <c r="BW104" s="881"/>
      <c r="BX104" s="881"/>
      <c r="BY104" s="881"/>
      <c r="BZ104" s="881"/>
      <c r="CA104" s="881"/>
      <c r="CB104" s="881"/>
      <c r="CC104" s="881"/>
      <c r="CD104" s="881"/>
      <c r="CE104" s="881"/>
      <c r="CF104" s="881"/>
      <c r="CG104" s="881"/>
      <c r="CH104" s="881"/>
      <c r="CI104" s="881"/>
      <c r="CJ104" s="881"/>
      <c r="CK104" s="881"/>
      <c r="CL104" s="881"/>
      <c r="CM104" s="881"/>
      <c r="CN104" s="881"/>
      <c r="CO104" s="881"/>
      <c r="CP104" s="881"/>
      <c r="CQ104" s="881"/>
      <c r="CR104" s="881"/>
      <c r="CS104" s="881"/>
      <c r="CT104" s="881"/>
      <c r="CU104" s="881"/>
      <c r="CV104" s="881"/>
      <c r="CW104" s="881"/>
      <c r="CX104" s="881"/>
      <c r="CY104" s="881"/>
      <c r="CZ104" s="881"/>
      <c r="DA104" s="881"/>
      <c r="DB104" s="881"/>
      <c r="DC104" s="881"/>
      <c r="DD104" s="881"/>
      <c r="DE104" s="881"/>
      <c r="DF104" s="881"/>
      <c r="DG104" s="881"/>
      <c r="DH104" s="881"/>
      <c r="DI104" s="881"/>
      <c r="DJ104" s="881"/>
      <c r="DK104" s="881"/>
      <c r="DL104" s="881"/>
      <c r="DM104" s="881"/>
      <c r="DN104" s="881"/>
      <c r="DO104" s="881"/>
      <c r="DP104" s="881"/>
      <c r="DQ104" s="881"/>
      <c r="DR104" s="881"/>
      <c r="DS104" s="881"/>
      <c r="DT104" s="881"/>
      <c r="DU104" s="881"/>
      <c r="DV104" s="881"/>
      <c r="DW104" s="881"/>
      <c r="DX104" s="881"/>
      <c r="DY104" s="881"/>
      <c r="DZ104" s="88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882" t="s">
        <v>396</v>
      </c>
      <c r="B108" s="883"/>
      <c r="C108" s="883"/>
      <c r="D108" s="883"/>
      <c r="E108" s="883"/>
      <c r="F108" s="883"/>
      <c r="G108" s="883"/>
      <c r="H108" s="883"/>
      <c r="I108" s="883"/>
      <c r="J108" s="883"/>
      <c r="K108" s="883"/>
      <c r="L108" s="883"/>
      <c r="M108" s="883"/>
      <c r="N108" s="883"/>
      <c r="O108" s="883"/>
      <c r="P108" s="883"/>
      <c r="Q108" s="883"/>
      <c r="R108" s="883"/>
      <c r="S108" s="883"/>
      <c r="T108" s="883"/>
      <c r="U108" s="883"/>
      <c r="V108" s="883"/>
      <c r="W108" s="883"/>
      <c r="X108" s="883"/>
      <c r="Y108" s="883"/>
      <c r="Z108" s="883"/>
      <c r="AA108" s="883"/>
      <c r="AB108" s="883"/>
      <c r="AC108" s="883"/>
      <c r="AD108" s="883"/>
      <c r="AE108" s="883"/>
      <c r="AF108" s="883"/>
      <c r="AG108" s="883"/>
      <c r="AH108" s="883"/>
      <c r="AI108" s="883"/>
      <c r="AJ108" s="883"/>
      <c r="AK108" s="883"/>
      <c r="AL108" s="883"/>
      <c r="AM108" s="883"/>
      <c r="AN108" s="883"/>
      <c r="AO108" s="883"/>
      <c r="AP108" s="883"/>
      <c r="AQ108" s="883"/>
      <c r="AR108" s="883"/>
      <c r="AS108" s="883"/>
      <c r="AT108" s="884"/>
      <c r="AU108" s="882" t="s">
        <v>397</v>
      </c>
      <c r="AV108" s="883"/>
      <c r="AW108" s="883"/>
      <c r="AX108" s="883"/>
      <c r="AY108" s="883"/>
      <c r="AZ108" s="883"/>
      <c r="BA108" s="883"/>
      <c r="BB108" s="883"/>
      <c r="BC108" s="883"/>
      <c r="BD108" s="883"/>
      <c r="BE108" s="883"/>
      <c r="BF108" s="883"/>
      <c r="BG108" s="883"/>
      <c r="BH108" s="883"/>
      <c r="BI108" s="883"/>
      <c r="BJ108" s="883"/>
      <c r="BK108" s="883"/>
      <c r="BL108" s="883"/>
      <c r="BM108" s="883"/>
      <c r="BN108" s="883"/>
      <c r="BO108" s="883"/>
      <c r="BP108" s="883"/>
      <c r="BQ108" s="883"/>
      <c r="BR108" s="883"/>
      <c r="BS108" s="883"/>
      <c r="BT108" s="883"/>
      <c r="BU108" s="883"/>
      <c r="BV108" s="883"/>
      <c r="BW108" s="883"/>
      <c r="BX108" s="883"/>
      <c r="BY108" s="883"/>
      <c r="BZ108" s="883"/>
      <c r="CA108" s="883"/>
      <c r="CB108" s="883"/>
      <c r="CC108" s="883"/>
      <c r="CD108" s="883"/>
      <c r="CE108" s="883"/>
      <c r="CF108" s="883"/>
      <c r="CG108" s="883"/>
      <c r="CH108" s="883"/>
      <c r="CI108" s="883"/>
      <c r="CJ108" s="883"/>
      <c r="CK108" s="883"/>
      <c r="CL108" s="883"/>
      <c r="CM108" s="883"/>
      <c r="CN108" s="883"/>
      <c r="CO108" s="883"/>
      <c r="CP108" s="883"/>
      <c r="CQ108" s="883"/>
      <c r="CR108" s="883"/>
      <c r="CS108" s="883"/>
      <c r="CT108" s="883"/>
      <c r="CU108" s="883"/>
      <c r="CV108" s="883"/>
      <c r="CW108" s="883"/>
      <c r="CX108" s="883"/>
      <c r="CY108" s="883"/>
      <c r="CZ108" s="883"/>
      <c r="DA108" s="883"/>
      <c r="DB108" s="883"/>
      <c r="DC108" s="883"/>
      <c r="DD108" s="883"/>
      <c r="DE108" s="883"/>
      <c r="DF108" s="883"/>
      <c r="DG108" s="883"/>
      <c r="DH108" s="883"/>
      <c r="DI108" s="883"/>
      <c r="DJ108" s="883"/>
      <c r="DK108" s="883"/>
      <c r="DL108" s="883"/>
      <c r="DM108" s="883"/>
      <c r="DN108" s="883"/>
      <c r="DO108" s="883"/>
      <c r="DP108" s="883"/>
      <c r="DQ108" s="883"/>
      <c r="DR108" s="883"/>
      <c r="DS108" s="883"/>
      <c r="DT108" s="883"/>
      <c r="DU108" s="883"/>
      <c r="DV108" s="883"/>
      <c r="DW108" s="883"/>
      <c r="DX108" s="883"/>
      <c r="DY108" s="883"/>
      <c r="DZ108" s="88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285</v>
      </c>
      <c r="AG109" s="886"/>
      <c r="AH109" s="886"/>
      <c r="AI109" s="886"/>
      <c r="AJ109" s="887"/>
      <c r="AK109" s="888" t="s">
        <v>284</v>
      </c>
      <c r="AL109" s="886"/>
      <c r="AM109" s="886"/>
      <c r="AN109" s="886"/>
      <c r="AO109" s="887"/>
      <c r="AP109" s="888" t="s">
        <v>400</v>
      </c>
      <c r="AQ109" s="886"/>
      <c r="AR109" s="886"/>
      <c r="AS109" s="886"/>
      <c r="AT109" s="889"/>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285</v>
      </c>
      <c r="BW109" s="886"/>
      <c r="BX109" s="886"/>
      <c r="BY109" s="886"/>
      <c r="BZ109" s="887"/>
      <c r="CA109" s="888" t="s">
        <v>284</v>
      </c>
      <c r="CB109" s="886"/>
      <c r="CC109" s="886"/>
      <c r="CD109" s="886"/>
      <c r="CE109" s="887"/>
      <c r="CF109" s="937" t="s">
        <v>400</v>
      </c>
      <c r="CG109" s="937"/>
      <c r="CH109" s="937"/>
      <c r="CI109" s="937"/>
      <c r="CJ109" s="937"/>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285</v>
      </c>
      <c r="DM109" s="886"/>
      <c r="DN109" s="886"/>
      <c r="DO109" s="886"/>
      <c r="DP109" s="887"/>
      <c r="DQ109" s="888" t="s">
        <v>284</v>
      </c>
      <c r="DR109" s="886"/>
      <c r="DS109" s="886"/>
      <c r="DT109" s="886"/>
      <c r="DU109" s="887"/>
      <c r="DV109" s="888" t="s">
        <v>400</v>
      </c>
      <c r="DW109" s="886"/>
      <c r="DX109" s="886"/>
      <c r="DY109" s="886"/>
      <c r="DZ109" s="889"/>
    </row>
    <row r="110" spans="1:131" s="197" customFormat="1" ht="26.25" customHeight="1">
      <c r="A110" s="919" t="s">
        <v>402</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2066856</v>
      </c>
      <c r="AB110" s="923"/>
      <c r="AC110" s="923"/>
      <c r="AD110" s="923"/>
      <c r="AE110" s="924"/>
      <c r="AF110" s="925">
        <v>2022381</v>
      </c>
      <c r="AG110" s="923"/>
      <c r="AH110" s="923"/>
      <c r="AI110" s="923"/>
      <c r="AJ110" s="924"/>
      <c r="AK110" s="925">
        <v>2199395</v>
      </c>
      <c r="AL110" s="923"/>
      <c r="AM110" s="923"/>
      <c r="AN110" s="923"/>
      <c r="AO110" s="924"/>
      <c r="AP110" s="926">
        <v>19.600000000000001</v>
      </c>
      <c r="AQ110" s="927"/>
      <c r="AR110" s="927"/>
      <c r="AS110" s="927"/>
      <c r="AT110" s="928"/>
      <c r="AU110" s="929" t="s">
        <v>60</v>
      </c>
      <c r="AV110" s="930"/>
      <c r="AW110" s="930"/>
      <c r="AX110" s="930"/>
      <c r="AY110" s="931"/>
      <c r="AZ110" s="952" t="s">
        <v>403</v>
      </c>
      <c r="BA110" s="920"/>
      <c r="BB110" s="920"/>
      <c r="BC110" s="920"/>
      <c r="BD110" s="920"/>
      <c r="BE110" s="920"/>
      <c r="BF110" s="920"/>
      <c r="BG110" s="920"/>
      <c r="BH110" s="920"/>
      <c r="BI110" s="920"/>
      <c r="BJ110" s="920"/>
      <c r="BK110" s="920"/>
      <c r="BL110" s="920"/>
      <c r="BM110" s="920"/>
      <c r="BN110" s="920"/>
      <c r="BO110" s="920"/>
      <c r="BP110" s="921"/>
      <c r="BQ110" s="945">
        <v>21032593</v>
      </c>
      <c r="BR110" s="946"/>
      <c r="BS110" s="946"/>
      <c r="BT110" s="946"/>
      <c r="BU110" s="946"/>
      <c r="BV110" s="946">
        <v>22979820</v>
      </c>
      <c r="BW110" s="946"/>
      <c r="BX110" s="946"/>
      <c r="BY110" s="946"/>
      <c r="BZ110" s="946"/>
      <c r="CA110" s="946">
        <v>23810094</v>
      </c>
      <c r="CB110" s="946"/>
      <c r="CC110" s="946"/>
      <c r="CD110" s="946"/>
      <c r="CE110" s="946"/>
      <c r="CF110" s="953">
        <v>212.1</v>
      </c>
      <c r="CG110" s="954"/>
      <c r="CH110" s="954"/>
      <c r="CI110" s="954"/>
      <c r="CJ110" s="954"/>
      <c r="CK110" s="955" t="s">
        <v>404</v>
      </c>
      <c r="CL110" s="956"/>
      <c r="CM110" s="942" t="s">
        <v>405</v>
      </c>
      <c r="CN110" s="943"/>
      <c r="CO110" s="943"/>
      <c r="CP110" s="943"/>
      <c r="CQ110" s="943"/>
      <c r="CR110" s="943"/>
      <c r="CS110" s="943"/>
      <c r="CT110" s="943"/>
      <c r="CU110" s="943"/>
      <c r="CV110" s="943"/>
      <c r="CW110" s="943"/>
      <c r="CX110" s="943"/>
      <c r="CY110" s="943"/>
      <c r="CZ110" s="943"/>
      <c r="DA110" s="943"/>
      <c r="DB110" s="943"/>
      <c r="DC110" s="943"/>
      <c r="DD110" s="943"/>
      <c r="DE110" s="943"/>
      <c r="DF110" s="944"/>
      <c r="DG110" s="945" t="s">
        <v>110</v>
      </c>
      <c r="DH110" s="946"/>
      <c r="DI110" s="946"/>
      <c r="DJ110" s="946"/>
      <c r="DK110" s="946"/>
      <c r="DL110" s="946" t="s">
        <v>110</v>
      </c>
      <c r="DM110" s="946"/>
      <c r="DN110" s="946"/>
      <c r="DO110" s="946"/>
      <c r="DP110" s="946"/>
      <c r="DQ110" s="946" t="s">
        <v>110</v>
      </c>
      <c r="DR110" s="946"/>
      <c r="DS110" s="946"/>
      <c r="DT110" s="946"/>
      <c r="DU110" s="946"/>
      <c r="DV110" s="904" t="s">
        <v>110</v>
      </c>
      <c r="DW110" s="904"/>
      <c r="DX110" s="904"/>
      <c r="DY110" s="904"/>
      <c r="DZ110" s="905"/>
    </row>
    <row r="111" spans="1:131" s="197" customFormat="1" ht="26.25" customHeight="1">
      <c r="A111" s="906" t="s">
        <v>406</v>
      </c>
      <c r="B111" s="907"/>
      <c r="C111" s="907"/>
      <c r="D111" s="907"/>
      <c r="E111" s="907"/>
      <c r="F111" s="907"/>
      <c r="G111" s="907"/>
      <c r="H111" s="907"/>
      <c r="I111" s="907"/>
      <c r="J111" s="907"/>
      <c r="K111" s="907"/>
      <c r="L111" s="907"/>
      <c r="M111" s="907"/>
      <c r="N111" s="907"/>
      <c r="O111" s="907"/>
      <c r="P111" s="907"/>
      <c r="Q111" s="907"/>
      <c r="R111" s="907"/>
      <c r="S111" s="907"/>
      <c r="T111" s="907"/>
      <c r="U111" s="907"/>
      <c r="V111" s="907"/>
      <c r="W111" s="907"/>
      <c r="X111" s="907"/>
      <c r="Y111" s="907"/>
      <c r="Z111" s="908"/>
      <c r="AA111" s="909" t="s">
        <v>110</v>
      </c>
      <c r="AB111" s="910"/>
      <c r="AC111" s="910"/>
      <c r="AD111" s="910"/>
      <c r="AE111" s="911"/>
      <c r="AF111" s="912" t="s">
        <v>110</v>
      </c>
      <c r="AG111" s="910"/>
      <c r="AH111" s="910"/>
      <c r="AI111" s="910"/>
      <c r="AJ111" s="911"/>
      <c r="AK111" s="912" t="s">
        <v>110</v>
      </c>
      <c r="AL111" s="910"/>
      <c r="AM111" s="910"/>
      <c r="AN111" s="910"/>
      <c r="AO111" s="911"/>
      <c r="AP111" s="913" t="s">
        <v>110</v>
      </c>
      <c r="AQ111" s="914"/>
      <c r="AR111" s="914"/>
      <c r="AS111" s="914"/>
      <c r="AT111" s="915"/>
      <c r="AU111" s="932"/>
      <c r="AV111" s="933"/>
      <c r="AW111" s="933"/>
      <c r="AX111" s="933"/>
      <c r="AY111" s="934"/>
      <c r="AZ111" s="916" t="s">
        <v>407</v>
      </c>
      <c r="BA111" s="917"/>
      <c r="BB111" s="917"/>
      <c r="BC111" s="917"/>
      <c r="BD111" s="917"/>
      <c r="BE111" s="917"/>
      <c r="BF111" s="917"/>
      <c r="BG111" s="917"/>
      <c r="BH111" s="917"/>
      <c r="BI111" s="917"/>
      <c r="BJ111" s="917"/>
      <c r="BK111" s="917"/>
      <c r="BL111" s="917"/>
      <c r="BM111" s="917"/>
      <c r="BN111" s="917"/>
      <c r="BO111" s="917"/>
      <c r="BP111" s="918"/>
      <c r="BQ111" s="895">
        <v>102436</v>
      </c>
      <c r="BR111" s="896"/>
      <c r="BS111" s="896"/>
      <c r="BT111" s="896"/>
      <c r="BU111" s="896"/>
      <c r="BV111" s="896">
        <v>80607</v>
      </c>
      <c r="BW111" s="896"/>
      <c r="BX111" s="896"/>
      <c r="BY111" s="896"/>
      <c r="BZ111" s="896"/>
      <c r="CA111" s="896">
        <v>64207</v>
      </c>
      <c r="CB111" s="896"/>
      <c r="CC111" s="896"/>
      <c r="CD111" s="896"/>
      <c r="CE111" s="896"/>
      <c r="CF111" s="890">
        <v>0.6</v>
      </c>
      <c r="CG111" s="891"/>
      <c r="CH111" s="891"/>
      <c r="CI111" s="891"/>
      <c r="CJ111" s="891"/>
      <c r="CK111" s="957"/>
      <c r="CL111" s="958"/>
      <c r="CM111" s="892" t="s">
        <v>408</v>
      </c>
      <c r="CN111" s="893"/>
      <c r="CO111" s="893"/>
      <c r="CP111" s="893"/>
      <c r="CQ111" s="893"/>
      <c r="CR111" s="893"/>
      <c r="CS111" s="893"/>
      <c r="CT111" s="893"/>
      <c r="CU111" s="893"/>
      <c r="CV111" s="893"/>
      <c r="CW111" s="893"/>
      <c r="CX111" s="893"/>
      <c r="CY111" s="893"/>
      <c r="CZ111" s="893"/>
      <c r="DA111" s="893"/>
      <c r="DB111" s="893"/>
      <c r="DC111" s="893"/>
      <c r="DD111" s="893"/>
      <c r="DE111" s="893"/>
      <c r="DF111" s="894"/>
      <c r="DG111" s="895" t="s">
        <v>110</v>
      </c>
      <c r="DH111" s="896"/>
      <c r="DI111" s="896"/>
      <c r="DJ111" s="896"/>
      <c r="DK111" s="896"/>
      <c r="DL111" s="896" t="s">
        <v>110</v>
      </c>
      <c r="DM111" s="896"/>
      <c r="DN111" s="896"/>
      <c r="DO111" s="896"/>
      <c r="DP111" s="896"/>
      <c r="DQ111" s="896" t="s">
        <v>110</v>
      </c>
      <c r="DR111" s="896"/>
      <c r="DS111" s="896"/>
      <c r="DT111" s="896"/>
      <c r="DU111" s="896"/>
      <c r="DV111" s="897" t="s">
        <v>110</v>
      </c>
      <c r="DW111" s="897"/>
      <c r="DX111" s="897"/>
      <c r="DY111" s="897"/>
      <c r="DZ111" s="898"/>
    </row>
    <row r="112" spans="1:131" s="197" customFormat="1" ht="26.25" customHeight="1">
      <c r="A112" s="980" t="s">
        <v>409</v>
      </c>
      <c r="B112" s="981"/>
      <c r="C112" s="917" t="s">
        <v>410</v>
      </c>
      <c r="D112" s="917"/>
      <c r="E112" s="917"/>
      <c r="F112" s="917"/>
      <c r="G112" s="917"/>
      <c r="H112" s="917"/>
      <c r="I112" s="917"/>
      <c r="J112" s="917"/>
      <c r="K112" s="917"/>
      <c r="L112" s="917"/>
      <c r="M112" s="917"/>
      <c r="N112" s="917"/>
      <c r="O112" s="917"/>
      <c r="P112" s="917"/>
      <c r="Q112" s="917"/>
      <c r="R112" s="917"/>
      <c r="S112" s="917"/>
      <c r="T112" s="917"/>
      <c r="U112" s="917"/>
      <c r="V112" s="917"/>
      <c r="W112" s="917"/>
      <c r="X112" s="917"/>
      <c r="Y112" s="917"/>
      <c r="Z112" s="918"/>
      <c r="AA112" s="938" t="s">
        <v>110</v>
      </c>
      <c r="AB112" s="939"/>
      <c r="AC112" s="939"/>
      <c r="AD112" s="939"/>
      <c r="AE112" s="940"/>
      <c r="AF112" s="941" t="s">
        <v>110</v>
      </c>
      <c r="AG112" s="939"/>
      <c r="AH112" s="939"/>
      <c r="AI112" s="939"/>
      <c r="AJ112" s="940"/>
      <c r="AK112" s="941" t="s">
        <v>110</v>
      </c>
      <c r="AL112" s="939"/>
      <c r="AM112" s="939"/>
      <c r="AN112" s="939"/>
      <c r="AO112" s="940"/>
      <c r="AP112" s="947" t="s">
        <v>110</v>
      </c>
      <c r="AQ112" s="948"/>
      <c r="AR112" s="948"/>
      <c r="AS112" s="948"/>
      <c r="AT112" s="949"/>
      <c r="AU112" s="932"/>
      <c r="AV112" s="933"/>
      <c r="AW112" s="933"/>
      <c r="AX112" s="933"/>
      <c r="AY112" s="934"/>
      <c r="AZ112" s="916" t="s">
        <v>411</v>
      </c>
      <c r="BA112" s="917"/>
      <c r="BB112" s="917"/>
      <c r="BC112" s="917"/>
      <c r="BD112" s="917"/>
      <c r="BE112" s="917"/>
      <c r="BF112" s="917"/>
      <c r="BG112" s="917"/>
      <c r="BH112" s="917"/>
      <c r="BI112" s="917"/>
      <c r="BJ112" s="917"/>
      <c r="BK112" s="917"/>
      <c r="BL112" s="917"/>
      <c r="BM112" s="917"/>
      <c r="BN112" s="917"/>
      <c r="BO112" s="917"/>
      <c r="BP112" s="918"/>
      <c r="BQ112" s="895">
        <v>11409855</v>
      </c>
      <c r="BR112" s="896"/>
      <c r="BS112" s="896"/>
      <c r="BT112" s="896"/>
      <c r="BU112" s="896"/>
      <c r="BV112" s="896">
        <v>10982272</v>
      </c>
      <c r="BW112" s="896"/>
      <c r="BX112" s="896"/>
      <c r="BY112" s="896"/>
      <c r="BZ112" s="896"/>
      <c r="CA112" s="896">
        <v>10277166</v>
      </c>
      <c r="CB112" s="896"/>
      <c r="CC112" s="896"/>
      <c r="CD112" s="896"/>
      <c r="CE112" s="896"/>
      <c r="CF112" s="890">
        <v>91.6</v>
      </c>
      <c r="CG112" s="891"/>
      <c r="CH112" s="891"/>
      <c r="CI112" s="891"/>
      <c r="CJ112" s="891"/>
      <c r="CK112" s="957"/>
      <c r="CL112" s="958"/>
      <c r="CM112" s="892" t="s">
        <v>412</v>
      </c>
      <c r="CN112" s="893"/>
      <c r="CO112" s="893"/>
      <c r="CP112" s="893"/>
      <c r="CQ112" s="893"/>
      <c r="CR112" s="893"/>
      <c r="CS112" s="893"/>
      <c r="CT112" s="893"/>
      <c r="CU112" s="893"/>
      <c r="CV112" s="893"/>
      <c r="CW112" s="893"/>
      <c r="CX112" s="893"/>
      <c r="CY112" s="893"/>
      <c r="CZ112" s="893"/>
      <c r="DA112" s="893"/>
      <c r="DB112" s="893"/>
      <c r="DC112" s="893"/>
      <c r="DD112" s="893"/>
      <c r="DE112" s="893"/>
      <c r="DF112" s="894"/>
      <c r="DG112" s="895" t="s">
        <v>110</v>
      </c>
      <c r="DH112" s="896"/>
      <c r="DI112" s="896"/>
      <c r="DJ112" s="896"/>
      <c r="DK112" s="896"/>
      <c r="DL112" s="896" t="s">
        <v>110</v>
      </c>
      <c r="DM112" s="896"/>
      <c r="DN112" s="896"/>
      <c r="DO112" s="896"/>
      <c r="DP112" s="896"/>
      <c r="DQ112" s="896" t="s">
        <v>110</v>
      </c>
      <c r="DR112" s="896"/>
      <c r="DS112" s="896"/>
      <c r="DT112" s="896"/>
      <c r="DU112" s="896"/>
      <c r="DV112" s="897" t="s">
        <v>110</v>
      </c>
      <c r="DW112" s="897"/>
      <c r="DX112" s="897"/>
      <c r="DY112" s="897"/>
      <c r="DZ112" s="898"/>
    </row>
    <row r="113" spans="1:130" s="197" customFormat="1" ht="26.25" customHeight="1">
      <c r="A113" s="982"/>
      <c r="B113" s="983"/>
      <c r="C113" s="917" t="s">
        <v>413</v>
      </c>
      <c r="D113" s="917"/>
      <c r="E113" s="917"/>
      <c r="F113" s="917"/>
      <c r="G113" s="917"/>
      <c r="H113" s="917"/>
      <c r="I113" s="917"/>
      <c r="J113" s="917"/>
      <c r="K113" s="917"/>
      <c r="L113" s="917"/>
      <c r="M113" s="917"/>
      <c r="N113" s="917"/>
      <c r="O113" s="917"/>
      <c r="P113" s="917"/>
      <c r="Q113" s="917"/>
      <c r="R113" s="917"/>
      <c r="S113" s="917"/>
      <c r="T113" s="917"/>
      <c r="U113" s="917"/>
      <c r="V113" s="917"/>
      <c r="W113" s="917"/>
      <c r="X113" s="917"/>
      <c r="Y113" s="917"/>
      <c r="Z113" s="918"/>
      <c r="AA113" s="909">
        <v>1397085</v>
      </c>
      <c r="AB113" s="910"/>
      <c r="AC113" s="910"/>
      <c r="AD113" s="910"/>
      <c r="AE113" s="911"/>
      <c r="AF113" s="912">
        <v>1303159</v>
      </c>
      <c r="AG113" s="910"/>
      <c r="AH113" s="910"/>
      <c r="AI113" s="910"/>
      <c r="AJ113" s="911"/>
      <c r="AK113" s="912">
        <v>1306446</v>
      </c>
      <c r="AL113" s="910"/>
      <c r="AM113" s="910"/>
      <c r="AN113" s="910"/>
      <c r="AO113" s="911"/>
      <c r="AP113" s="913">
        <v>11.6</v>
      </c>
      <c r="AQ113" s="914"/>
      <c r="AR113" s="914"/>
      <c r="AS113" s="914"/>
      <c r="AT113" s="915"/>
      <c r="AU113" s="932"/>
      <c r="AV113" s="933"/>
      <c r="AW113" s="933"/>
      <c r="AX113" s="933"/>
      <c r="AY113" s="934"/>
      <c r="AZ113" s="916" t="s">
        <v>414</v>
      </c>
      <c r="BA113" s="917"/>
      <c r="BB113" s="917"/>
      <c r="BC113" s="917"/>
      <c r="BD113" s="917"/>
      <c r="BE113" s="917"/>
      <c r="BF113" s="917"/>
      <c r="BG113" s="917"/>
      <c r="BH113" s="917"/>
      <c r="BI113" s="917"/>
      <c r="BJ113" s="917"/>
      <c r="BK113" s="917"/>
      <c r="BL113" s="917"/>
      <c r="BM113" s="917"/>
      <c r="BN113" s="917"/>
      <c r="BO113" s="917"/>
      <c r="BP113" s="918"/>
      <c r="BQ113" s="895">
        <v>1091600</v>
      </c>
      <c r="BR113" s="896"/>
      <c r="BS113" s="896"/>
      <c r="BT113" s="896"/>
      <c r="BU113" s="896"/>
      <c r="BV113" s="896">
        <v>1022142</v>
      </c>
      <c r="BW113" s="896"/>
      <c r="BX113" s="896"/>
      <c r="BY113" s="896"/>
      <c r="BZ113" s="896"/>
      <c r="CA113" s="896">
        <v>1175477</v>
      </c>
      <c r="CB113" s="896"/>
      <c r="CC113" s="896"/>
      <c r="CD113" s="896"/>
      <c r="CE113" s="896"/>
      <c r="CF113" s="890">
        <v>10.5</v>
      </c>
      <c r="CG113" s="891"/>
      <c r="CH113" s="891"/>
      <c r="CI113" s="891"/>
      <c r="CJ113" s="891"/>
      <c r="CK113" s="957"/>
      <c r="CL113" s="958"/>
      <c r="CM113" s="892" t="s">
        <v>415</v>
      </c>
      <c r="CN113" s="893"/>
      <c r="CO113" s="893"/>
      <c r="CP113" s="893"/>
      <c r="CQ113" s="893"/>
      <c r="CR113" s="893"/>
      <c r="CS113" s="893"/>
      <c r="CT113" s="893"/>
      <c r="CU113" s="893"/>
      <c r="CV113" s="893"/>
      <c r="CW113" s="893"/>
      <c r="CX113" s="893"/>
      <c r="CY113" s="893"/>
      <c r="CZ113" s="893"/>
      <c r="DA113" s="893"/>
      <c r="DB113" s="893"/>
      <c r="DC113" s="893"/>
      <c r="DD113" s="893"/>
      <c r="DE113" s="893"/>
      <c r="DF113" s="894"/>
      <c r="DG113" s="938" t="s">
        <v>110</v>
      </c>
      <c r="DH113" s="939"/>
      <c r="DI113" s="939"/>
      <c r="DJ113" s="939"/>
      <c r="DK113" s="940"/>
      <c r="DL113" s="941" t="s">
        <v>110</v>
      </c>
      <c r="DM113" s="939"/>
      <c r="DN113" s="939"/>
      <c r="DO113" s="939"/>
      <c r="DP113" s="940"/>
      <c r="DQ113" s="941" t="s">
        <v>110</v>
      </c>
      <c r="DR113" s="939"/>
      <c r="DS113" s="939"/>
      <c r="DT113" s="939"/>
      <c r="DU113" s="940"/>
      <c r="DV113" s="947" t="s">
        <v>110</v>
      </c>
      <c r="DW113" s="948"/>
      <c r="DX113" s="948"/>
      <c r="DY113" s="948"/>
      <c r="DZ113" s="949"/>
    </row>
    <row r="114" spans="1:130" s="197" customFormat="1" ht="26.25" customHeight="1">
      <c r="A114" s="982"/>
      <c r="B114" s="983"/>
      <c r="C114" s="917" t="s">
        <v>416</v>
      </c>
      <c r="D114" s="917"/>
      <c r="E114" s="917"/>
      <c r="F114" s="917"/>
      <c r="G114" s="917"/>
      <c r="H114" s="917"/>
      <c r="I114" s="917"/>
      <c r="J114" s="917"/>
      <c r="K114" s="917"/>
      <c r="L114" s="917"/>
      <c r="M114" s="917"/>
      <c r="N114" s="917"/>
      <c r="O114" s="917"/>
      <c r="P114" s="917"/>
      <c r="Q114" s="917"/>
      <c r="R114" s="917"/>
      <c r="S114" s="917"/>
      <c r="T114" s="917"/>
      <c r="U114" s="917"/>
      <c r="V114" s="917"/>
      <c r="W114" s="917"/>
      <c r="X114" s="917"/>
      <c r="Y114" s="917"/>
      <c r="Z114" s="918"/>
      <c r="AA114" s="938">
        <v>180402</v>
      </c>
      <c r="AB114" s="939"/>
      <c r="AC114" s="939"/>
      <c r="AD114" s="939"/>
      <c r="AE114" s="940"/>
      <c r="AF114" s="941">
        <v>155217</v>
      </c>
      <c r="AG114" s="939"/>
      <c r="AH114" s="939"/>
      <c r="AI114" s="939"/>
      <c r="AJ114" s="940"/>
      <c r="AK114" s="941">
        <v>130683</v>
      </c>
      <c r="AL114" s="939"/>
      <c r="AM114" s="939"/>
      <c r="AN114" s="939"/>
      <c r="AO114" s="940"/>
      <c r="AP114" s="947">
        <v>1.2</v>
      </c>
      <c r="AQ114" s="948"/>
      <c r="AR114" s="948"/>
      <c r="AS114" s="948"/>
      <c r="AT114" s="949"/>
      <c r="AU114" s="932"/>
      <c r="AV114" s="933"/>
      <c r="AW114" s="933"/>
      <c r="AX114" s="933"/>
      <c r="AY114" s="934"/>
      <c r="AZ114" s="916" t="s">
        <v>417</v>
      </c>
      <c r="BA114" s="917"/>
      <c r="BB114" s="917"/>
      <c r="BC114" s="917"/>
      <c r="BD114" s="917"/>
      <c r="BE114" s="917"/>
      <c r="BF114" s="917"/>
      <c r="BG114" s="917"/>
      <c r="BH114" s="917"/>
      <c r="BI114" s="917"/>
      <c r="BJ114" s="917"/>
      <c r="BK114" s="917"/>
      <c r="BL114" s="917"/>
      <c r="BM114" s="917"/>
      <c r="BN114" s="917"/>
      <c r="BO114" s="917"/>
      <c r="BP114" s="918"/>
      <c r="BQ114" s="895">
        <v>3679094</v>
      </c>
      <c r="BR114" s="896"/>
      <c r="BS114" s="896"/>
      <c r="BT114" s="896"/>
      <c r="BU114" s="896"/>
      <c r="BV114" s="896">
        <v>3486502</v>
      </c>
      <c r="BW114" s="896"/>
      <c r="BX114" s="896"/>
      <c r="BY114" s="896"/>
      <c r="BZ114" s="896"/>
      <c r="CA114" s="896">
        <v>3272093</v>
      </c>
      <c r="CB114" s="896"/>
      <c r="CC114" s="896"/>
      <c r="CD114" s="896"/>
      <c r="CE114" s="896"/>
      <c r="CF114" s="890">
        <v>29.2</v>
      </c>
      <c r="CG114" s="891"/>
      <c r="CH114" s="891"/>
      <c r="CI114" s="891"/>
      <c r="CJ114" s="891"/>
      <c r="CK114" s="957"/>
      <c r="CL114" s="958"/>
      <c r="CM114" s="892" t="s">
        <v>418</v>
      </c>
      <c r="CN114" s="893"/>
      <c r="CO114" s="893"/>
      <c r="CP114" s="893"/>
      <c r="CQ114" s="893"/>
      <c r="CR114" s="893"/>
      <c r="CS114" s="893"/>
      <c r="CT114" s="893"/>
      <c r="CU114" s="893"/>
      <c r="CV114" s="893"/>
      <c r="CW114" s="893"/>
      <c r="CX114" s="893"/>
      <c r="CY114" s="893"/>
      <c r="CZ114" s="893"/>
      <c r="DA114" s="893"/>
      <c r="DB114" s="893"/>
      <c r="DC114" s="893"/>
      <c r="DD114" s="893"/>
      <c r="DE114" s="893"/>
      <c r="DF114" s="894"/>
      <c r="DG114" s="938" t="s">
        <v>110</v>
      </c>
      <c r="DH114" s="939"/>
      <c r="DI114" s="939"/>
      <c r="DJ114" s="939"/>
      <c r="DK114" s="940"/>
      <c r="DL114" s="941" t="s">
        <v>110</v>
      </c>
      <c r="DM114" s="939"/>
      <c r="DN114" s="939"/>
      <c r="DO114" s="939"/>
      <c r="DP114" s="940"/>
      <c r="DQ114" s="941" t="s">
        <v>110</v>
      </c>
      <c r="DR114" s="939"/>
      <c r="DS114" s="939"/>
      <c r="DT114" s="939"/>
      <c r="DU114" s="940"/>
      <c r="DV114" s="947" t="s">
        <v>110</v>
      </c>
      <c r="DW114" s="948"/>
      <c r="DX114" s="948"/>
      <c r="DY114" s="948"/>
      <c r="DZ114" s="949"/>
    </row>
    <row r="115" spans="1:130" s="197" customFormat="1" ht="26.25" customHeight="1">
      <c r="A115" s="982"/>
      <c r="B115" s="983"/>
      <c r="C115" s="917" t="s">
        <v>419</v>
      </c>
      <c r="D115" s="917"/>
      <c r="E115" s="917"/>
      <c r="F115" s="917"/>
      <c r="G115" s="917"/>
      <c r="H115" s="917"/>
      <c r="I115" s="917"/>
      <c r="J115" s="917"/>
      <c r="K115" s="917"/>
      <c r="L115" s="917"/>
      <c r="M115" s="917"/>
      <c r="N115" s="917"/>
      <c r="O115" s="917"/>
      <c r="P115" s="917"/>
      <c r="Q115" s="917"/>
      <c r="R115" s="917"/>
      <c r="S115" s="917"/>
      <c r="T115" s="917"/>
      <c r="U115" s="917"/>
      <c r="V115" s="917"/>
      <c r="W115" s="917"/>
      <c r="X115" s="917"/>
      <c r="Y115" s="917"/>
      <c r="Z115" s="918"/>
      <c r="AA115" s="909">
        <v>26639</v>
      </c>
      <c r="AB115" s="910"/>
      <c r="AC115" s="910"/>
      <c r="AD115" s="910"/>
      <c r="AE115" s="911"/>
      <c r="AF115" s="912">
        <v>25385</v>
      </c>
      <c r="AG115" s="910"/>
      <c r="AH115" s="910"/>
      <c r="AI115" s="910"/>
      <c r="AJ115" s="911"/>
      <c r="AK115" s="912">
        <v>19153</v>
      </c>
      <c r="AL115" s="910"/>
      <c r="AM115" s="910"/>
      <c r="AN115" s="910"/>
      <c r="AO115" s="911"/>
      <c r="AP115" s="913">
        <v>0.2</v>
      </c>
      <c r="AQ115" s="914"/>
      <c r="AR115" s="914"/>
      <c r="AS115" s="914"/>
      <c r="AT115" s="915"/>
      <c r="AU115" s="932"/>
      <c r="AV115" s="933"/>
      <c r="AW115" s="933"/>
      <c r="AX115" s="933"/>
      <c r="AY115" s="934"/>
      <c r="AZ115" s="916" t="s">
        <v>420</v>
      </c>
      <c r="BA115" s="917"/>
      <c r="BB115" s="917"/>
      <c r="BC115" s="917"/>
      <c r="BD115" s="917"/>
      <c r="BE115" s="917"/>
      <c r="BF115" s="917"/>
      <c r="BG115" s="917"/>
      <c r="BH115" s="917"/>
      <c r="BI115" s="917"/>
      <c r="BJ115" s="917"/>
      <c r="BK115" s="917"/>
      <c r="BL115" s="917"/>
      <c r="BM115" s="917"/>
      <c r="BN115" s="917"/>
      <c r="BO115" s="917"/>
      <c r="BP115" s="918"/>
      <c r="BQ115" s="895">
        <v>692645</v>
      </c>
      <c r="BR115" s="896"/>
      <c r="BS115" s="896"/>
      <c r="BT115" s="896"/>
      <c r="BU115" s="896"/>
      <c r="BV115" s="896">
        <v>26100</v>
      </c>
      <c r="BW115" s="896"/>
      <c r="BX115" s="896"/>
      <c r="BY115" s="896"/>
      <c r="BZ115" s="896"/>
      <c r="CA115" s="896">
        <v>19800</v>
      </c>
      <c r="CB115" s="896"/>
      <c r="CC115" s="896"/>
      <c r="CD115" s="896"/>
      <c r="CE115" s="896"/>
      <c r="CF115" s="890">
        <v>0.2</v>
      </c>
      <c r="CG115" s="891"/>
      <c r="CH115" s="891"/>
      <c r="CI115" s="891"/>
      <c r="CJ115" s="891"/>
      <c r="CK115" s="957"/>
      <c r="CL115" s="958"/>
      <c r="CM115" s="916" t="s">
        <v>421</v>
      </c>
      <c r="CN115" s="961"/>
      <c r="CO115" s="961"/>
      <c r="CP115" s="961"/>
      <c r="CQ115" s="961"/>
      <c r="CR115" s="961"/>
      <c r="CS115" s="961"/>
      <c r="CT115" s="961"/>
      <c r="CU115" s="961"/>
      <c r="CV115" s="961"/>
      <c r="CW115" s="961"/>
      <c r="CX115" s="961"/>
      <c r="CY115" s="961"/>
      <c r="CZ115" s="961"/>
      <c r="DA115" s="961"/>
      <c r="DB115" s="961"/>
      <c r="DC115" s="961"/>
      <c r="DD115" s="961"/>
      <c r="DE115" s="961"/>
      <c r="DF115" s="918"/>
      <c r="DG115" s="938" t="s">
        <v>110</v>
      </c>
      <c r="DH115" s="939"/>
      <c r="DI115" s="939"/>
      <c r="DJ115" s="939"/>
      <c r="DK115" s="940"/>
      <c r="DL115" s="941" t="s">
        <v>110</v>
      </c>
      <c r="DM115" s="939"/>
      <c r="DN115" s="939"/>
      <c r="DO115" s="939"/>
      <c r="DP115" s="940"/>
      <c r="DQ115" s="941" t="s">
        <v>110</v>
      </c>
      <c r="DR115" s="939"/>
      <c r="DS115" s="939"/>
      <c r="DT115" s="939"/>
      <c r="DU115" s="940"/>
      <c r="DV115" s="947" t="s">
        <v>110</v>
      </c>
      <c r="DW115" s="948"/>
      <c r="DX115" s="948"/>
      <c r="DY115" s="948"/>
      <c r="DZ115" s="949"/>
    </row>
    <row r="116" spans="1:130" s="197" customFormat="1" ht="26.25" customHeight="1">
      <c r="A116" s="984"/>
      <c r="B116" s="985"/>
      <c r="C116" s="950" t="s">
        <v>422</v>
      </c>
      <c r="D116" s="950"/>
      <c r="E116" s="950"/>
      <c r="F116" s="950"/>
      <c r="G116" s="950"/>
      <c r="H116" s="950"/>
      <c r="I116" s="950"/>
      <c r="J116" s="950"/>
      <c r="K116" s="950"/>
      <c r="L116" s="950"/>
      <c r="M116" s="950"/>
      <c r="N116" s="950"/>
      <c r="O116" s="950"/>
      <c r="P116" s="950"/>
      <c r="Q116" s="950"/>
      <c r="R116" s="950"/>
      <c r="S116" s="950"/>
      <c r="T116" s="950"/>
      <c r="U116" s="950"/>
      <c r="V116" s="950"/>
      <c r="W116" s="950"/>
      <c r="X116" s="950"/>
      <c r="Y116" s="950"/>
      <c r="Z116" s="951"/>
      <c r="AA116" s="938">
        <v>191</v>
      </c>
      <c r="AB116" s="939"/>
      <c r="AC116" s="939"/>
      <c r="AD116" s="939"/>
      <c r="AE116" s="940"/>
      <c r="AF116" s="941">
        <v>28</v>
      </c>
      <c r="AG116" s="939"/>
      <c r="AH116" s="939"/>
      <c r="AI116" s="939"/>
      <c r="AJ116" s="940"/>
      <c r="AK116" s="941">
        <v>1</v>
      </c>
      <c r="AL116" s="939"/>
      <c r="AM116" s="939"/>
      <c r="AN116" s="939"/>
      <c r="AO116" s="940"/>
      <c r="AP116" s="947">
        <v>0</v>
      </c>
      <c r="AQ116" s="948"/>
      <c r="AR116" s="948"/>
      <c r="AS116" s="948"/>
      <c r="AT116" s="949"/>
      <c r="AU116" s="932"/>
      <c r="AV116" s="933"/>
      <c r="AW116" s="933"/>
      <c r="AX116" s="933"/>
      <c r="AY116" s="934"/>
      <c r="AZ116" s="916" t="s">
        <v>423</v>
      </c>
      <c r="BA116" s="917"/>
      <c r="BB116" s="917"/>
      <c r="BC116" s="917"/>
      <c r="BD116" s="917"/>
      <c r="BE116" s="917"/>
      <c r="BF116" s="917"/>
      <c r="BG116" s="917"/>
      <c r="BH116" s="917"/>
      <c r="BI116" s="917"/>
      <c r="BJ116" s="917"/>
      <c r="BK116" s="917"/>
      <c r="BL116" s="917"/>
      <c r="BM116" s="917"/>
      <c r="BN116" s="917"/>
      <c r="BO116" s="917"/>
      <c r="BP116" s="918"/>
      <c r="BQ116" s="895" t="s">
        <v>110</v>
      </c>
      <c r="BR116" s="896"/>
      <c r="BS116" s="896"/>
      <c r="BT116" s="896"/>
      <c r="BU116" s="896"/>
      <c r="BV116" s="896" t="s">
        <v>110</v>
      </c>
      <c r="BW116" s="896"/>
      <c r="BX116" s="896"/>
      <c r="BY116" s="896"/>
      <c r="BZ116" s="896"/>
      <c r="CA116" s="896" t="s">
        <v>110</v>
      </c>
      <c r="CB116" s="896"/>
      <c r="CC116" s="896"/>
      <c r="CD116" s="896"/>
      <c r="CE116" s="896"/>
      <c r="CF116" s="890" t="s">
        <v>110</v>
      </c>
      <c r="CG116" s="891"/>
      <c r="CH116" s="891"/>
      <c r="CI116" s="891"/>
      <c r="CJ116" s="891"/>
      <c r="CK116" s="957"/>
      <c r="CL116" s="958"/>
      <c r="CM116" s="892" t="s">
        <v>424</v>
      </c>
      <c r="CN116" s="893"/>
      <c r="CO116" s="893"/>
      <c r="CP116" s="893"/>
      <c r="CQ116" s="893"/>
      <c r="CR116" s="893"/>
      <c r="CS116" s="893"/>
      <c r="CT116" s="893"/>
      <c r="CU116" s="893"/>
      <c r="CV116" s="893"/>
      <c r="CW116" s="893"/>
      <c r="CX116" s="893"/>
      <c r="CY116" s="893"/>
      <c r="CZ116" s="893"/>
      <c r="DA116" s="893"/>
      <c r="DB116" s="893"/>
      <c r="DC116" s="893"/>
      <c r="DD116" s="893"/>
      <c r="DE116" s="893"/>
      <c r="DF116" s="894"/>
      <c r="DG116" s="938">
        <v>29985</v>
      </c>
      <c r="DH116" s="939"/>
      <c r="DI116" s="939"/>
      <c r="DJ116" s="939"/>
      <c r="DK116" s="940"/>
      <c r="DL116" s="941">
        <v>25835</v>
      </c>
      <c r="DM116" s="939"/>
      <c r="DN116" s="939"/>
      <c r="DO116" s="939"/>
      <c r="DP116" s="940"/>
      <c r="DQ116" s="941">
        <v>21642</v>
      </c>
      <c r="DR116" s="939"/>
      <c r="DS116" s="939"/>
      <c r="DT116" s="939"/>
      <c r="DU116" s="940"/>
      <c r="DV116" s="947">
        <v>0.2</v>
      </c>
      <c r="DW116" s="948"/>
      <c r="DX116" s="948"/>
      <c r="DY116" s="948"/>
      <c r="DZ116" s="949"/>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65" t="s">
        <v>425</v>
      </c>
      <c r="Z117" s="887"/>
      <c r="AA117" s="970">
        <v>3671173</v>
      </c>
      <c r="AB117" s="971"/>
      <c r="AC117" s="971"/>
      <c r="AD117" s="971"/>
      <c r="AE117" s="972"/>
      <c r="AF117" s="973">
        <v>3506170</v>
      </c>
      <c r="AG117" s="971"/>
      <c r="AH117" s="971"/>
      <c r="AI117" s="971"/>
      <c r="AJ117" s="972"/>
      <c r="AK117" s="973">
        <v>3655678</v>
      </c>
      <c r="AL117" s="971"/>
      <c r="AM117" s="971"/>
      <c r="AN117" s="971"/>
      <c r="AO117" s="972"/>
      <c r="AP117" s="974"/>
      <c r="AQ117" s="975"/>
      <c r="AR117" s="975"/>
      <c r="AS117" s="975"/>
      <c r="AT117" s="976"/>
      <c r="AU117" s="932"/>
      <c r="AV117" s="933"/>
      <c r="AW117" s="933"/>
      <c r="AX117" s="933"/>
      <c r="AY117" s="934"/>
      <c r="AZ117" s="967" t="s">
        <v>426</v>
      </c>
      <c r="BA117" s="950"/>
      <c r="BB117" s="950"/>
      <c r="BC117" s="950"/>
      <c r="BD117" s="950"/>
      <c r="BE117" s="950"/>
      <c r="BF117" s="950"/>
      <c r="BG117" s="950"/>
      <c r="BH117" s="950"/>
      <c r="BI117" s="950"/>
      <c r="BJ117" s="950"/>
      <c r="BK117" s="950"/>
      <c r="BL117" s="950"/>
      <c r="BM117" s="950"/>
      <c r="BN117" s="950"/>
      <c r="BO117" s="950"/>
      <c r="BP117" s="951"/>
      <c r="BQ117" s="968" t="s">
        <v>110</v>
      </c>
      <c r="BR117" s="969"/>
      <c r="BS117" s="969"/>
      <c r="BT117" s="969"/>
      <c r="BU117" s="969"/>
      <c r="BV117" s="969" t="s">
        <v>110</v>
      </c>
      <c r="BW117" s="969"/>
      <c r="BX117" s="969"/>
      <c r="BY117" s="969"/>
      <c r="BZ117" s="969"/>
      <c r="CA117" s="969" t="s">
        <v>110</v>
      </c>
      <c r="CB117" s="969"/>
      <c r="CC117" s="969"/>
      <c r="CD117" s="969"/>
      <c r="CE117" s="969"/>
      <c r="CF117" s="890" t="s">
        <v>110</v>
      </c>
      <c r="CG117" s="891"/>
      <c r="CH117" s="891"/>
      <c r="CI117" s="891"/>
      <c r="CJ117" s="891"/>
      <c r="CK117" s="957"/>
      <c r="CL117" s="958"/>
      <c r="CM117" s="892" t="s">
        <v>427</v>
      </c>
      <c r="CN117" s="893"/>
      <c r="CO117" s="893"/>
      <c r="CP117" s="893"/>
      <c r="CQ117" s="893"/>
      <c r="CR117" s="893"/>
      <c r="CS117" s="893"/>
      <c r="CT117" s="893"/>
      <c r="CU117" s="893"/>
      <c r="CV117" s="893"/>
      <c r="CW117" s="893"/>
      <c r="CX117" s="893"/>
      <c r="CY117" s="893"/>
      <c r="CZ117" s="893"/>
      <c r="DA117" s="893"/>
      <c r="DB117" s="893"/>
      <c r="DC117" s="893"/>
      <c r="DD117" s="893"/>
      <c r="DE117" s="893"/>
      <c r="DF117" s="894"/>
      <c r="DG117" s="938" t="s">
        <v>110</v>
      </c>
      <c r="DH117" s="939"/>
      <c r="DI117" s="939"/>
      <c r="DJ117" s="939"/>
      <c r="DK117" s="940"/>
      <c r="DL117" s="941" t="s">
        <v>110</v>
      </c>
      <c r="DM117" s="939"/>
      <c r="DN117" s="939"/>
      <c r="DO117" s="939"/>
      <c r="DP117" s="940"/>
      <c r="DQ117" s="941" t="s">
        <v>110</v>
      </c>
      <c r="DR117" s="939"/>
      <c r="DS117" s="939"/>
      <c r="DT117" s="939"/>
      <c r="DU117" s="940"/>
      <c r="DV117" s="947" t="s">
        <v>110</v>
      </c>
      <c r="DW117" s="948"/>
      <c r="DX117" s="948"/>
      <c r="DY117" s="948"/>
      <c r="DZ117" s="949"/>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285</v>
      </c>
      <c r="AG118" s="886"/>
      <c r="AH118" s="886"/>
      <c r="AI118" s="886"/>
      <c r="AJ118" s="887"/>
      <c r="AK118" s="888" t="s">
        <v>284</v>
      </c>
      <c r="AL118" s="886"/>
      <c r="AM118" s="886"/>
      <c r="AN118" s="886"/>
      <c r="AO118" s="887"/>
      <c r="AP118" s="962" t="s">
        <v>400</v>
      </c>
      <c r="AQ118" s="963"/>
      <c r="AR118" s="963"/>
      <c r="AS118" s="963"/>
      <c r="AT118" s="964"/>
      <c r="AU118" s="935"/>
      <c r="AV118" s="936"/>
      <c r="AW118" s="936"/>
      <c r="AX118" s="936"/>
      <c r="AY118" s="936"/>
      <c r="AZ118" s="228" t="s">
        <v>168</v>
      </c>
      <c r="BA118" s="228"/>
      <c r="BB118" s="228"/>
      <c r="BC118" s="228"/>
      <c r="BD118" s="228"/>
      <c r="BE118" s="228"/>
      <c r="BF118" s="228"/>
      <c r="BG118" s="228"/>
      <c r="BH118" s="228"/>
      <c r="BI118" s="228"/>
      <c r="BJ118" s="228"/>
      <c r="BK118" s="228"/>
      <c r="BL118" s="228"/>
      <c r="BM118" s="228"/>
      <c r="BN118" s="228"/>
      <c r="BO118" s="965" t="s">
        <v>428</v>
      </c>
      <c r="BP118" s="966"/>
      <c r="BQ118" s="968">
        <v>38008223</v>
      </c>
      <c r="BR118" s="969"/>
      <c r="BS118" s="969"/>
      <c r="BT118" s="969"/>
      <c r="BU118" s="969"/>
      <c r="BV118" s="969">
        <v>38577443</v>
      </c>
      <c r="BW118" s="969"/>
      <c r="BX118" s="969"/>
      <c r="BY118" s="969"/>
      <c r="BZ118" s="969"/>
      <c r="CA118" s="969">
        <v>38618837</v>
      </c>
      <c r="CB118" s="969"/>
      <c r="CC118" s="969"/>
      <c r="CD118" s="969"/>
      <c r="CE118" s="969"/>
      <c r="CF118" s="977"/>
      <c r="CG118" s="978"/>
      <c r="CH118" s="978"/>
      <c r="CI118" s="978"/>
      <c r="CJ118" s="979"/>
      <c r="CK118" s="957"/>
      <c r="CL118" s="958"/>
      <c r="CM118" s="892" t="s">
        <v>429</v>
      </c>
      <c r="CN118" s="893"/>
      <c r="CO118" s="893"/>
      <c r="CP118" s="893"/>
      <c r="CQ118" s="893"/>
      <c r="CR118" s="893"/>
      <c r="CS118" s="893"/>
      <c r="CT118" s="893"/>
      <c r="CU118" s="893"/>
      <c r="CV118" s="893"/>
      <c r="CW118" s="893"/>
      <c r="CX118" s="893"/>
      <c r="CY118" s="893"/>
      <c r="CZ118" s="893"/>
      <c r="DA118" s="893"/>
      <c r="DB118" s="893"/>
      <c r="DC118" s="893"/>
      <c r="DD118" s="893"/>
      <c r="DE118" s="893"/>
      <c r="DF118" s="894"/>
      <c r="DG118" s="938" t="s">
        <v>110</v>
      </c>
      <c r="DH118" s="939"/>
      <c r="DI118" s="939"/>
      <c r="DJ118" s="939"/>
      <c r="DK118" s="940"/>
      <c r="DL118" s="941" t="s">
        <v>110</v>
      </c>
      <c r="DM118" s="939"/>
      <c r="DN118" s="939"/>
      <c r="DO118" s="939"/>
      <c r="DP118" s="940"/>
      <c r="DQ118" s="941" t="s">
        <v>110</v>
      </c>
      <c r="DR118" s="939"/>
      <c r="DS118" s="939"/>
      <c r="DT118" s="939"/>
      <c r="DU118" s="940"/>
      <c r="DV118" s="947" t="s">
        <v>110</v>
      </c>
      <c r="DW118" s="948"/>
      <c r="DX118" s="948"/>
      <c r="DY118" s="948"/>
      <c r="DZ118" s="949"/>
    </row>
    <row r="119" spans="1:130" s="197" customFormat="1" ht="26.25" customHeight="1">
      <c r="A119" s="1069" t="s">
        <v>404</v>
      </c>
      <c r="B119" s="956"/>
      <c r="C119" s="942" t="s">
        <v>405</v>
      </c>
      <c r="D119" s="943"/>
      <c r="E119" s="943"/>
      <c r="F119" s="943"/>
      <c r="G119" s="943"/>
      <c r="H119" s="943"/>
      <c r="I119" s="943"/>
      <c r="J119" s="943"/>
      <c r="K119" s="943"/>
      <c r="L119" s="943"/>
      <c r="M119" s="943"/>
      <c r="N119" s="943"/>
      <c r="O119" s="943"/>
      <c r="P119" s="943"/>
      <c r="Q119" s="943"/>
      <c r="R119" s="943"/>
      <c r="S119" s="943"/>
      <c r="T119" s="943"/>
      <c r="U119" s="943"/>
      <c r="V119" s="943"/>
      <c r="W119" s="943"/>
      <c r="X119" s="943"/>
      <c r="Y119" s="943"/>
      <c r="Z119" s="944"/>
      <c r="AA119" s="922" t="s">
        <v>110</v>
      </c>
      <c r="AB119" s="923"/>
      <c r="AC119" s="923"/>
      <c r="AD119" s="923"/>
      <c r="AE119" s="924"/>
      <c r="AF119" s="925" t="s">
        <v>110</v>
      </c>
      <c r="AG119" s="923"/>
      <c r="AH119" s="923"/>
      <c r="AI119" s="923"/>
      <c r="AJ119" s="924"/>
      <c r="AK119" s="925" t="s">
        <v>110</v>
      </c>
      <c r="AL119" s="923"/>
      <c r="AM119" s="923"/>
      <c r="AN119" s="923"/>
      <c r="AO119" s="924"/>
      <c r="AP119" s="926" t="s">
        <v>110</v>
      </c>
      <c r="AQ119" s="927"/>
      <c r="AR119" s="927"/>
      <c r="AS119" s="927"/>
      <c r="AT119" s="928"/>
      <c r="AU119" s="996" t="s">
        <v>430</v>
      </c>
      <c r="AV119" s="997"/>
      <c r="AW119" s="997"/>
      <c r="AX119" s="997"/>
      <c r="AY119" s="998"/>
      <c r="AZ119" s="952" t="s">
        <v>431</v>
      </c>
      <c r="BA119" s="920"/>
      <c r="BB119" s="920"/>
      <c r="BC119" s="920"/>
      <c r="BD119" s="920"/>
      <c r="BE119" s="920"/>
      <c r="BF119" s="920"/>
      <c r="BG119" s="920"/>
      <c r="BH119" s="920"/>
      <c r="BI119" s="920"/>
      <c r="BJ119" s="920"/>
      <c r="BK119" s="920"/>
      <c r="BL119" s="920"/>
      <c r="BM119" s="920"/>
      <c r="BN119" s="920"/>
      <c r="BO119" s="920"/>
      <c r="BP119" s="921"/>
      <c r="BQ119" s="945">
        <v>4351846</v>
      </c>
      <c r="BR119" s="946"/>
      <c r="BS119" s="946"/>
      <c r="BT119" s="946"/>
      <c r="BU119" s="946"/>
      <c r="BV119" s="946">
        <v>6134710</v>
      </c>
      <c r="BW119" s="946"/>
      <c r="BX119" s="946"/>
      <c r="BY119" s="946"/>
      <c r="BZ119" s="946"/>
      <c r="CA119" s="946">
        <v>5441820</v>
      </c>
      <c r="CB119" s="946"/>
      <c r="CC119" s="946"/>
      <c r="CD119" s="946"/>
      <c r="CE119" s="946"/>
      <c r="CF119" s="953">
        <v>48.5</v>
      </c>
      <c r="CG119" s="954"/>
      <c r="CH119" s="954"/>
      <c r="CI119" s="954"/>
      <c r="CJ119" s="954"/>
      <c r="CK119" s="959"/>
      <c r="CL119" s="960"/>
      <c r="CM119" s="993" t="s">
        <v>432</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86">
        <v>72451</v>
      </c>
      <c r="DH119" s="987"/>
      <c r="DI119" s="987"/>
      <c r="DJ119" s="987"/>
      <c r="DK119" s="988"/>
      <c r="DL119" s="989">
        <v>54772</v>
      </c>
      <c r="DM119" s="987"/>
      <c r="DN119" s="987"/>
      <c r="DO119" s="987"/>
      <c r="DP119" s="988"/>
      <c r="DQ119" s="989">
        <v>42565</v>
      </c>
      <c r="DR119" s="987"/>
      <c r="DS119" s="987"/>
      <c r="DT119" s="987"/>
      <c r="DU119" s="988"/>
      <c r="DV119" s="990">
        <v>0.4</v>
      </c>
      <c r="DW119" s="991"/>
      <c r="DX119" s="991"/>
      <c r="DY119" s="991"/>
      <c r="DZ119" s="992"/>
    </row>
    <row r="120" spans="1:130" s="197" customFormat="1" ht="26.25" customHeight="1">
      <c r="A120" s="1070"/>
      <c r="B120" s="958"/>
      <c r="C120" s="892" t="s">
        <v>408</v>
      </c>
      <c r="D120" s="893"/>
      <c r="E120" s="893"/>
      <c r="F120" s="893"/>
      <c r="G120" s="893"/>
      <c r="H120" s="893"/>
      <c r="I120" s="893"/>
      <c r="J120" s="893"/>
      <c r="K120" s="893"/>
      <c r="L120" s="893"/>
      <c r="M120" s="893"/>
      <c r="N120" s="893"/>
      <c r="O120" s="893"/>
      <c r="P120" s="893"/>
      <c r="Q120" s="893"/>
      <c r="R120" s="893"/>
      <c r="S120" s="893"/>
      <c r="T120" s="893"/>
      <c r="U120" s="893"/>
      <c r="V120" s="893"/>
      <c r="W120" s="893"/>
      <c r="X120" s="893"/>
      <c r="Y120" s="893"/>
      <c r="Z120" s="894"/>
      <c r="AA120" s="938" t="s">
        <v>110</v>
      </c>
      <c r="AB120" s="939"/>
      <c r="AC120" s="939"/>
      <c r="AD120" s="939"/>
      <c r="AE120" s="940"/>
      <c r="AF120" s="941" t="s">
        <v>110</v>
      </c>
      <c r="AG120" s="939"/>
      <c r="AH120" s="939"/>
      <c r="AI120" s="939"/>
      <c r="AJ120" s="940"/>
      <c r="AK120" s="941" t="s">
        <v>110</v>
      </c>
      <c r="AL120" s="939"/>
      <c r="AM120" s="939"/>
      <c r="AN120" s="939"/>
      <c r="AO120" s="940"/>
      <c r="AP120" s="947" t="s">
        <v>110</v>
      </c>
      <c r="AQ120" s="948"/>
      <c r="AR120" s="948"/>
      <c r="AS120" s="948"/>
      <c r="AT120" s="949"/>
      <c r="AU120" s="999"/>
      <c r="AV120" s="1000"/>
      <c r="AW120" s="1000"/>
      <c r="AX120" s="1000"/>
      <c r="AY120" s="1001"/>
      <c r="AZ120" s="916" t="s">
        <v>433</v>
      </c>
      <c r="BA120" s="917"/>
      <c r="BB120" s="917"/>
      <c r="BC120" s="917"/>
      <c r="BD120" s="917"/>
      <c r="BE120" s="917"/>
      <c r="BF120" s="917"/>
      <c r="BG120" s="917"/>
      <c r="BH120" s="917"/>
      <c r="BI120" s="917"/>
      <c r="BJ120" s="917"/>
      <c r="BK120" s="917"/>
      <c r="BL120" s="917"/>
      <c r="BM120" s="917"/>
      <c r="BN120" s="917"/>
      <c r="BO120" s="917"/>
      <c r="BP120" s="918"/>
      <c r="BQ120" s="895">
        <v>4277791</v>
      </c>
      <c r="BR120" s="896"/>
      <c r="BS120" s="896"/>
      <c r="BT120" s="896"/>
      <c r="BU120" s="896"/>
      <c r="BV120" s="896">
        <v>3979913</v>
      </c>
      <c r="BW120" s="896"/>
      <c r="BX120" s="896"/>
      <c r="BY120" s="896"/>
      <c r="BZ120" s="896"/>
      <c r="CA120" s="896">
        <v>3732588</v>
      </c>
      <c r="CB120" s="896"/>
      <c r="CC120" s="896"/>
      <c r="CD120" s="896"/>
      <c r="CE120" s="896"/>
      <c r="CF120" s="890">
        <v>33.299999999999997</v>
      </c>
      <c r="CG120" s="891"/>
      <c r="CH120" s="891"/>
      <c r="CI120" s="891"/>
      <c r="CJ120" s="891"/>
      <c r="CK120" s="1010" t="s">
        <v>434</v>
      </c>
      <c r="CL120" s="1011"/>
      <c r="CM120" s="1011"/>
      <c r="CN120" s="1011"/>
      <c r="CO120" s="1012"/>
      <c r="CP120" s="1018" t="s">
        <v>384</v>
      </c>
      <c r="CQ120" s="1019"/>
      <c r="CR120" s="1019"/>
      <c r="CS120" s="1019"/>
      <c r="CT120" s="1019"/>
      <c r="CU120" s="1019"/>
      <c r="CV120" s="1019"/>
      <c r="CW120" s="1019"/>
      <c r="CX120" s="1019"/>
      <c r="CY120" s="1019"/>
      <c r="CZ120" s="1019"/>
      <c r="DA120" s="1019"/>
      <c r="DB120" s="1019"/>
      <c r="DC120" s="1019"/>
      <c r="DD120" s="1019"/>
      <c r="DE120" s="1019"/>
      <c r="DF120" s="1020"/>
      <c r="DG120" s="945">
        <v>8539439</v>
      </c>
      <c r="DH120" s="946"/>
      <c r="DI120" s="946"/>
      <c r="DJ120" s="946"/>
      <c r="DK120" s="946"/>
      <c r="DL120" s="946">
        <v>8037301</v>
      </c>
      <c r="DM120" s="946"/>
      <c r="DN120" s="946"/>
      <c r="DO120" s="946"/>
      <c r="DP120" s="946"/>
      <c r="DQ120" s="946">
        <v>7639987</v>
      </c>
      <c r="DR120" s="946"/>
      <c r="DS120" s="946"/>
      <c r="DT120" s="946"/>
      <c r="DU120" s="946"/>
      <c r="DV120" s="904">
        <v>68.099999999999994</v>
      </c>
      <c r="DW120" s="904"/>
      <c r="DX120" s="904"/>
      <c r="DY120" s="904"/>
      <c r="DZ120" s="905"/>
    </row>
    <row r="121" spans="1:130" s="197" customFormat="1" ht="26.25" customHeight="1">
      <c r="A121" s="1070"/>
      <c r="B121" s="958"/>
      <c r="C121" s="1007" t="s">
        <v>435</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38" t="s">
        <v>110</v>
      </c>
      <c r="AB121" s="939"/>
      <c r="AC121" s="939"/>
      <c r="AD121" s="939"/>
      <c r="AE121" s="940"/>
      <c r="AF121" s="941" t="s">
        <v>110</v>
      </c>
      <c r="AG121" s="939"/>
      <c r="AH121" s="939"/>
      <c r="AI121" s="939"/>
      <c r="AJ121" s="940"/>
      <c r="AK121" s="941" t="s">
        <v>110</v>
      </c>
      <c r="AL121" s="939"/>
      <c r="AM121" s="939"/>
      <c r="AN121" s="939"/>
      <c r="AO121" s="940"/>
      <c r="AP121" s="947" t="s">
        <v>110</v>
      </c>
      <c r="AQ121" s="948"/>
      <c r="AR121" s="948"/>
      <c r="AS121" s="948"/>
      <c r="AT121" s="949"/>
      <c r="AU121" s="999"/>
      <c r="AV121" s="1000"/>
      <c r="AW121" s="1000"/>
      <c r="AX121" s="1000"/>
      <c r="AY121" s="1001"/>
      <c r="AZ121" s="967" t="s">
        <v>436</v>
      </c>
      <c r="BA121" s="950"/>
      <c r="BB121" s="950"/>
      <c r="BC121" s="950"/>
      <c r="BD121" s="950"/>
      <c r="BE121" s="950"/>
      <c r="BF121" s="950"/>
      <c r="BG121" s="950"/>
      <c r="BH121" s="950"/>
      <c r="BI121" s="950"/>
      <c r="BJ121" s="950"/>
      <c r="BK121" s="950"/>
      <c r="BL121" s="950"/>
      <c r="BM121" s="950"/>
      <c r="BN121" s="950"/>
      <c r="BO121" s="950"/>
      <c r="BP121" s="951"/>
      <c r="BQ121" s="968">
        <v>21717186</v>
      </c>
      <c r="BR121" s="969"/>
      <c r="BS121" s="969"/>
      <c r="BT121" s="969"/>
      <c r="BU121" s="969"/>
      <c r="BV121" s="969">
        <v>22228991</v>
      </c>
      <c r="BW121" s="969"/>
      <c r="BX121" s="969"/>
      <c r="BY121" s="969"/>
      <c r="BZ121" s="969"/>
      <c r="CA121" s="969">
        <v>22786819</v>
      </c>
      <c r="CB121" s="969"/>
      <c r="CC121" s="969"/>
      <c r="CD121" s="969"/>
      <c r="CE121" s="969"/>
      <c r="CF121" s="1021">
        <v>203</v>
      </c>
      <c r="CG121" s="1022"/>
      <c r="CH121" s="1022"/>
      <c r="CI121" s="1022"/>
      <c r="CJ121" s="1022"/>
      <c r="CK121" s="1013"/>
      <c r="CL121" s="1014"/>
      <c r="CM121" s="1014"/>
      <c r="CN121" s="1014"/>
      <c r="CO121" s="1015"/>
      <c r="CP121" s="1004" t="s">
        <v>381</v>
      </c>
      <c r="CQ121" s="1005"/>
      <c r="CR121" s="1005"/>
      <c r="CS121" s="1005"/>
      <c r="CT121" s="1005"/>
      <c r="CU121" s="1005"/>
      <c r="CV121" s="1005"/>
      <c r="CW121" s="1005"/>
      <c r="CX121" s="1005"/>
      <c r="CY121" s="1005"/>
      <c r="CZ121" s="1005"/>
      <c r="DA121" s="1005"/>
      <c r="DB121" s="1005"/>
      <c r="DC121" s="1005"/>
      <c r="DD121" s="1005"/>
      <c r="DE121" s="1005"/>
      <c r="DF121" s="1006"/>
      <c r="DG121" s="895">
        <v>2004117</v>
      </c>
      <c r="DH121" s="896"/>
      <c r="DI121" s="896"/>
      <c r="DJ121" s="896"/>
      <c r="DK121" s="896"/>
      <c r="DL121" s="896">
        <v>2128284</v>
      </c>
      <c r="DM121" s="896"/>
      <c r="DN121" s="896"/>
      <c r="DO121" s="896"/>
      <c r="DP121" s="896"/>
      <c r="DQ121" s="896">
        <v>1864183</v>
      </c>
      <c r="DR121" s="896"/>
      <c r="DS121" s="896"/>
      <c r="DT121" s="896"/>
      <c r="DU121" s="896"/>
      <c r="DV121" s="897">
        <v>16.600000000000001</v>
      </c>
      <c r="DW121" s="897"/>
      <c r="DX121" s="897"/>
      <c r="DY121" s="897"/>
      <c r="DZ121" s="898"/>
    </row>
    <row r="122" spans="1:130" s="197" customFormat="1" ht="26.25" customHeight="1">
      <c r="A122" s="1070"/>
      <c r="B122" s="958"/>
      <c r="C122" s="892" t="s">
        <v>418</v>
      </c>
      <c r="D122" s="893"/>
      <c r="E122" s="893"/>
      <c r="F122" s="893"/>
      <c r="G122" s="893"/>
      <c r="H122" s="893"/>
      <c r="I122" s="893"/>
      <c r="J122" s="893"/>
      <c r="K122" s="893"/>
      <c r="L122" s="893"/>
      <c r="M122" s="893"/>
      <c r="N122" s="893"/>
      <c r="O122" s="893"/>
      <c r="P122" s="893"/>
      <c r="Q122" s="893"/>
      <c r="R122" s="893"/>
      <c r="S122" s="893"/>
      <c r="T122" s="893"/>
      <c r="U122" s="893"/>
      <c r="V122" s="893"/>
      <c r="W122" s="893"/>
      <c r="X122" s="893"/>
      <c r="Y122" s="893"/>
      <c r="Z122" s="894"/>
      <c r="AA122" s="938" t="s">
        <v>110</v>
      </c>
      <c r="AB122" s="939"/>
      <c r="AC122" s="939"/>
      <c r="AD122" s="939"/>
      <c r="AE122" s="940"/>
      <c r="AF122" s="941" t="s">
        <v>110</v>
      </c>
      <c r="AG122" s="939"/>
      <c r="AH122" s="939"/>
      <c r="AI122" s="939"/>
      <c r="AJ122" s="940"/>
      <c r="AK122" s="941" t="s">
        <v>110</v>
      </c>
      <c r="AL122" s="939"/>
      <c r="AM122" s="939"/>
      <c r="AN122" s="939"/>
      <c r="AO122" s="940"/>
      <c r="AP122" s="947" t="s">
        <v>110</v>
      </c>
      <c r="AQ122" s="948"/>
      <c r="AR122" s="948"/>
      <c r="AS122" s="948"/>
      <c r="AT122" s="949"/>
      <c r="AU122" s="1002"/>
      <c r="AV122" s="1003"/>
      <c r="AW122" s="1003"/>
      <c r="AX122" s="1003"/>
      <c r="AY122" s="1003"/>
      <c r="AZ122" s="228" t="s">
        <v>168</v>
      </c>
      <c r="BA122" s="228"/>
      <c r="BB122" s="228"/>
      <c r="BC122" s="228"/>
      <c r="BD122" s="228"/>
      <c r="BE122" s="228"/>
      <c r="BF122" s="228"/>
      <c r="BG122" s="228"/>
      <c r="BH122" s="228"/>
      <c r="BI122" s="228"/>
      <c r="BJ122" s="228"/>
      <c r="BK122" s="228"/>
      <c r="BL122" s="228"/>
      <c r="BM122" s="228"/>
      <c r="BN122" s="228"/>
      <c r="BO122" s="965" t="s">
        <v>437</v>
      </c>
      <c r="BP122" s="966"/>
      <c r="BQ122" s="1031">
        <v>30346823</v>
      </c>
      <c r="BR122" s="1032"/>
      <c r="BS122" s="1032"/>
      <c r="BT122" s="1032"/>
      <c r="BU122" s="1032"/>
      <c r="BV122" s="1032">
        <v>32343614</v>
      </c>
      <c r="BW122" s="1032"/>
      <c r="BX122" s="1032"/>
      <c r="BY122" s="1032"/>
      <c r="BZ122" s="1032"/>
      <c r="CA122" s="1032">
        <v>31961227</v>
      </c>
      <c r="CB122" s="1032"/>
      <c r="CC122" s="1032"/>
      <c r="CD122" s="1032"/>
      <c r="CE122" s="1032"/>
      <c r="CF122" s="977"/>
      <c r="CG122" s="978"/>
      <c r="CH122" s="978"/>
      <c r="CI122" s="978"/>
      <c r="CJ122" s="979"/>
      <c r="CK122" s="1013"/>
      <c r="CL122" s="1014"/>
      <c r="CM122" s="1014"/>
      <c r="CN122" s="1014"/>
      <c r="CO122" s="1015"/>
      <c r="CP122" s="1004" t="s">
        <v>382</v>
      </c>
      <c r="CQ122" s="1005"/>
      <c r="CR122" s="1005"/>
      <c r="CS122" s="1005"/>
      <c r="CT122" s="1005"/>
      <c r="CU122" s="1005"/>
      <c r="CV122" s="1005"/>
      <c r="CW122" s="1005"/>
      <c r="CX122" s="1005"/>
      <c r="CY122" s="1005"/>
      <c r="CZ122" s="1005"/>
      <c r="DA122" s="1005"/>
      <c r="DB122" s="1005"/>
      <c r="DC122" s="1005"/>
      <c r="DD122" s="1005"/>
      <c r="DE122" s="1005"/>
      <c r="DF122" s="1006"/>
      <c r="DG122" s="895">
        <v>546415</v>
      </c>
      <c r="DH122" s="896"/>
      <c r="DI122" s="896"/>
      <c r="DJ122" s="896"/>
      <c r="DK122" s="896"/>
      <c r="DL122" s="896">
        <v>523994</v>
      </c>
      <c r="DM122" s="896"/>
      <c r="DN122" s="896"/>
      <c r="DO122" s="896"/>
      <c r="DP122" s="896"/>
      <c r="DQ122" s="896">
        <v>500893</v>
      </c>
      <c r="DR122" s="896"/>
      <c r="DS122" s="896"/>
      <c r="DT122" s="896"/>
      <c r="DU122" s="896"/>
      <c r="DV122" s="897">
        <v>4.5</v>
      </c>
      <c r="DW122" s="897"/>
      <c r="DX122" s="897"/>
      <c r="DY122" s="897"/>
      <c r="DZ122" s="898"/>
    </row>
    <row r="123" spans="1:130" s="197" customFormat="1" ht="26.25" customHeight="1" thickBot="1">
      <c r="A123" s="1070"/>
      <c r="B123" s="958"/>
      <c r="C123" s="892" t="s">
        <v>424</v>
      </c>
      <c r="D123" s="893"/>
      <c r="E123" s="893"/>
      <c r="F123" s="893"/>
      <c r="G123" s="893"/>
      <c r="H123" s="893"/>
      <c r="I123" s="893"/>
      <c r="J123" s="893"/>
      <c r="K123" s="893"/>
      <c r="L123" s="893"/>
      <c r="M123" s="893"/>
      <c r="N123" s="893"/>
      <c r="O123" s="893"/>
      <c r="P123" s="893"/>
      <c r="Q123" s="893"/>
      <c r="R123" s="893"/>
      <c r="S123" s="893"/>
      <c r="T123" s="893"/>
      <c r="U123" s="893"/>
      <c r="V123" s="893"/>
      <c r="W123" s="893"/>
      <c r="X123" s="893"/>
      <c r="Y123" s="893"/>
      <c r="Z123" s="894"/>
      <c r="AA123" s="938">
        <v>4863</v>
      </c>
      <c r="AB123" s="939"/>
      <c r="AC123" s="939"/>
      <c r="AD123" s="939"/>
      <c r="AE123" s="940"/>
      <c r="AF123" s="941">
        <v>4813</v>
      </c>
      <c r="AG123" s="939"/>
      <c r="AH123" s="939"/>
      <c r="AI123" s="939"/>
      <c r="AJ123" s="940"/>
      <c r="AK123" s="941">
        <v>4763</v>
      </c>
      <c r="AL123" s="939"/>
      <c r="AM123" s="939"/>
      <c r="AN123" s="939"/>
      <c r="AO123" s="940"/>
      <c r="AP123" s="947">
        <v>0</v>
      </c>
      <c r="AQ123" s="948"/>
      <c r="AR123" s="948"/>
      <c r="AS123" s="948"/>
      <c r="AT123" s="949"/>
      <c r="AU123" s="1028" t="s">
        <v>438</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70.400000000000006</v>
      </c>
      <c r="BR123" s="1024"/>
      <c r="BS123" s="1024"/>
      <c r="BT123" s="1024"/>
      <c r="BU123" s="1024"/>
      <c r="BV123" s="1024">
        <v>58</v>
      </c>
      <c r="BW123" s="1024"/>
      <c r="BX123" s="1024"/>
      <c r="BY123" s="1024"/>
      <c r="BZ123" s="1024"/>
      <c r="CA123" s="1024">
        <v>59.3</v>
      </c>
      <c r="CB123" s="1024"/>
      <c r="CC123" s="1024"/>
      <c r="CD123" s="1024"/>
      <c r="CE123" s="1024"/>
      <c r="CF123" s="1025"/>
      <c r="CG123" s="1026"/>
      <c r="CH123" s="1026"/>
      <c r="CI123" s="1026"/>
      <c r="CJ123" s="1027"/>
      <c r="CK123" s="1013"/>
      <c r="CL123" s="1014"/>
      <c r="CM123" s="1014"/>
      <c r="CN123" s="1014"/>
      <c r="CO123" s="1015"/>
      <c r="CP123" s="1004" t="s">
        <v>380</v>
      </c>
      <c r="CQ123" s="1005"/>
      <c r="CR123" s="1005"/>
      <c r="CS123" s="1005"/>
      <c r="CT123" s="1005"/>
      <c r="CU123" s="1005"/>
      <c r="CV123" s="1005"/>
      <c r="CW123" s="1005"/>
      <c r="CX123" s="1005"/>
      <c r="CY123" s="1005"/>
      <c r="CZ123" s="1005"/>
      <c r="DA123" s="1005"/>
      <c r="DB123" s="1005"/>
      <c r="DC123" s="1005"/>
      <c r="DD123" s="1005"/>
      <c r="DE123" s="1005"/>
      <c r="DF123" s="1006"/>
      <c r="DG123" s="938">
        <v>245048</v>
      </c>
      <c r="DH123" s="939"/>
      <c r="DI123" s="939"/>
      <c r="DJ123" s="939"/>
      <c r="DK123" s="940"/>
      <c r="DL123" s="941">
        <v>221822</v>
      </c>
      <c r="DM123" s="939"/>
      <c r="DN123" s="939"/>
      <c r="DO123" s="939"/>
      <c r="DP123" s="940"/>
      <c r="DQ123" s="941">
        <v>205418</v>
      </c>
      <c r="DR123" s="939"/>
      <c r="DS123" s="939"/>
      <c r="DT123" s="939"/>
      <c r="DU123" s="940"/>
      <c r="DV123" s="947">
        <v>1.8</v>
      </c>
      <c r="DW123" s="948"/>
      <c r="DX123" s="948"/>
      <c r="DY123" s="948"/>
      <c r="DZ123" s="949"/>
    </row>
    <row r="124" spans="1:130" s="197" customFormat="1" ht="26.25" customHeight="1">
      <c r="A124" s="1070"/>
      <c r="B124" s="958"/>
      <c r="C124" s="892" t="s">
        <v>427</v>
      </c>
      <c r="D124" s="893"/>
      <c r="E124" s="893"/>
      <c r="F124" s="893"/>
      <c r="G124" s="893"/>
      <c r="H124" s="893"/>
      <c r="I124" s="893"/>
      <c r="J124" s="893"/>
      <c r="K124" s="893"/>
      <c r="L124" s="893"/>
      <c r="M124" s="893"/>
      <c r="N124" s="893"/>
      <c r="O124" s="893"/>
      <c r="P124" s="893"/>
      <c r="Q124" s="893"/>
      <c r="R124" s="893"/>
      <c r="S124" s="893"/>
      <c r="T124" s="893"/>
      <c r="U124" s="893"/>
      <c r="V124" s="893"/>
      <c r="W124" s="893"/>
      <c r="X124" s="893"/>
      <c r="Y124" s="893"/>
      <c r="Z124" s="894"/>
      <c r="AA124" s="938" t="s">
        <v>110</v>
      </c>
      <c r="AB124" s="939"/>
      <c r="AC124" s="939"/>
      <c r="AD124" s="939"/>
      <c r="AE124" s="940"/>
      <c r="AF124" s="941" t="s">
        <v>110</v>
      </c>
      <c r="AG124" s="939"/>
      <c r="AH124" s="939"/>
      <c r="AI124" s="939"/>
      <c r="AJ124" s="940"/>
      <c r="AK124" s="941" t="s">
        <v>110</v>
      </c>
      <c r="AL124" s="939"/>
      <c r="AM124" s="939"/>
      <c r="AN124" s="939"/>
      <c r="AO124" s="940"/>
      <c r="AP124" s="947" t="s">
        <v>110</v>
      </c>
      <c r="AQ124" s="948"/>
      <c r="AR124" s="948"/>
      <c r="AS124" s="948"/>
      <c r="AT124" s="94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439</v>
      </c>
      <c r="CQ124" s="1005"/>
      <c r="CR124" s="1005"/>
      <c r="CS124" s="1005"/>
      <c r="CT124" s="1005"/>
      <c r="CU124" s="1005"/>
      <c r="CV124" s="1005"/>
      <c r="CW124" s="1005"/>
      <c r="CX124" s="1005"/>
      <c r="CY124" s="1005"/>
      <c r="CZ124" s="1005"/>
      <c r="DA124" s="1005"/>
      <c r="DB124" s="1005"/>
      <c r="DC124" s="1005"/>
      <c r="DD124" s="1005"/>
      <c r="DE124" s="1005"/>
      <c r="DF124" s="1006"/>
      <c r="DG124" s="986">
        <v>74836</v>
      </c>
      <c r="DH124" s="987"/>
      <c r="DI124" s="987"/>
      <c r="DJ124" s="987"/>
      <c r="DK124" s="988"/>
      <c r="DL124" s="989">
        <v>70871</v>
      </c>
      <c r="DM124" s="987"/>
      <c r="DN124" s="987"/>
      <c r="DO124" s="987"/>
      <c r="DP124" s="988"/>
      <c r="DQ124" s="989">
        <v>66685</v>
      </c>
      <c r="DR124" s="987"/>
      <c r="DS124" s="987"/>
      <c r="DT124" s="987"/>
      <c r="DU124" s="988"/>
      <c r="DV124" s="990">
        <v>0.6</v>
      </c>
      <c r="DW124" s="991"/>
      <c r="DX124" s="991"/>
      <c r="DY124" s="991"/>
      <c r="DZ124" s="992"/>
    </row>
    <row r="125" spans="1:130" s="197" customFormat="1" ht="26.25" customHeight="1" thickBot="1">
      <c r="A125" s="1070"/>
      <c r="B125" s="958"/>
      <c r="C125" s="892" t="s">
        <v>429</v>
      </c>
      <c r="D125" s="893"/>
      <c r="E125" s="893"/>
      <c r="F125" s="893"/>
      <c r="G125" s="893"/>
      <c r="H125" s="893"/>
      <c r="I125" s="893"/>
      <c r="J125" s="893"/>
      <c r="K125" s="893"/>
      <c r="L125" s="893"/>
      <c r="M125" s="893"/>
      <c r="N125" s="893"/>
      <c r="O125" s="893"/>
      <c r="P125" s="893"/>
      <c r="Q125" s="893"/>
      <c r="R125" s="893"/>
      <c r="S125" s="893"/>
      <c r="T125" s="893"/>
      <c r="U125" s="893"/>
      <c r="V125" s="893"/>
      <c r="W125" s="893"/>
      <c r="X125" s="893"/>
      <c r="Y125" s="893"/>
      <c r="Z125" s="894"/>
      <c r="AA125" s="938" t="s">
        <v>110</v>
      </c>
      <c r="AB125" s="939"/>
      <c r="AC125" s="939"/>
      <c r="AD125" s="939"/>
      <c r="AE125" s="940"/>
      <c r="AF125" s="941" t="s">
        <v>110</v>
      </c>
      <c r="AG125" s="939"/>
      <c r="AH125" s="939"/>
      <c r="AI125" s="939"/>
      <c r="AJ125" s="940"/>
      <c r="AK125" s="941" t="s">
        <v>110</v>
      </c>
      <c r="AL125" s="939"/>
      <c r="AM125" s="939"/>
      <c r="AN125" s="939"/>
      <c r="AO125" s="940"/>
      <c r="AP125" s="947" t="s">
        <v>110</v>
      </c>
      <c r="AQ125" s="948"/>
      <c r="AR125" s="948"/>
      <c r="AS125" s="948"/>
      <c r="AT125" s="94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440</v>
      </c>
      <c r="CL125" s="1011"/>
      <c r="CM125" s="1011"/>
      <c r="CN125" s="1011"/>
      <c r="CO125" s="1012"/>
      <c r="CP125" s="952" t="s">
        <v>441</v>
      </c>
      <c r="CQ125" s="920"/>
      <c r="CR125" s="920"/>
      <c r="CS125" s="920"/>
      <c r="CT125" s="920"/>
      <c r="CU125" s="920"/>
      <c r="CV125" s="920"/>
      <c r="CW125" s="920"/>
      <c r="CX125" s="920"/>
      <c r="CY125" s="920"/>
      <c r="CZ125" s="920"/>
      <c r="DA125" s="920"/>
      <c r="DB125" s="920"/>
      <c r="DC125" s="920"/>
      <c r="DD125" s="920"/>
      <c r="DE125" s="920"/>
      <c r="DF125" s="921"/>
      <c r="DG125" s="945" t="s">
        <v>110</v>
      </c>
      <c r="DH125" s="946"/>
      <c r="DI125" s="946"/>
      <c r="DJ125" s="946"/>
      <c r="DK125" s="946"/>
      <c r="DL125" s="946" t="s">
        <v>110</v>
      </c>
      <c r="DM125" s="946"/>
      <c r="DN125" s="946"/>
      <c r="DO125" s="946"/>
      <c r="DP125" s="946"/>
      <c r="DQ125" s="946" t="s">
        <v>110</v>
      </c>
      <c r="DR125" s="946"/>
      <c r="DS125" s="946"/>
      <c r="DT125" s="946"/>
      <c r="DU125" s="946"/>
      <c r="DV125" s="904" t="s">
        <v>110</v>
      </c>
      <c r="DW125" s="904"/>
      <c r="DX125" s="904"/>
      <c r="DY125" s="904"/>
      <c r="DZ125" s="905"/>
    </row>
    <row r="126" spans="1:130" s="197" customFormat="1" ht="26.25" customHeight="1">
      <c r="A126" s="1070"/>
      <c r="B126" s="958"/>
      <c r="C126" s="892" t="s">
        <v>432</v>
      </c>
      <c r="D126" s="893"/>
      <c r="E126" s="893"/>
      <c r="F126" s="893"/>
      <c r="G126" s="893"/>
      <c r="H126" s="893"/>
      <c r="I126" s="893"/>
      <c r="J126" s="893"/>
      <c r="K126" s="893"/>
      <c r="L126" s="893"/>
      <c r="M126" s="893"/>
      <c r="N126" s="893"/>
      <c r="O126" s="893"/>
      <c r="P126" s="893"/>
      <c r="Q126" s="893"/>
      <c r="R126" s="893"/>
      <c r="S126" s="893"/>
      <c r="T126" s="893"/>
      <c r="U126" s="893"/>
      <c r="V126" s="893"/>
      <c r="W126" s="893"/>
      <c r="X126" s="893"/>
      <c r="Y126" s="893"/>
      <c r="Z126" s="894"/>
      <c r="AA126" s="938">
        <v>21776</v>
      </c>
      <c r="AB126" s="939"/>
      <c r="AC126" s="939"/>
      <c r="AD126" s="939"/>
      <c r="AE126" s="940"/>
      <c r="AF126" s="941">
        <v>20572</v>
      </c>
      <c r="AG126" s="939"/>
      <c r="AH126" s="939"/>
      <c r="AI126" s="939"/>
      <c r="AJ126" s="940"/>
      <c r="AK126" s="941">
        <v>14390</v>
      </c>
      <c r="AL126" s="939"/>
      <c r="AM126" s="939"/>
      <c r="AN126" s="939"/>
      <c r="AO126" s="940"/>
      <c r="AP126" s="947">
        <v>0.1</v>
      </c>
      <c r="AQ126" s="948"/>
      <c r="AR126" s="948"/>
      <c r="AS126" s="948"/>
      <c r="AT126" s="949"/>
      <c r="AU126" s="233"/>
      <c r="AV126" s="233"/>
      <c r="AW126" s="233"/>
      <c r="AX126" s="1033" t="s">
        <v>442</v>
      </c>
      <c r="AY126" s="1034"/>
      <c r="AZ126" s="1034"/>
      <c r="BA126" s="1034"/>
      <c r="BB126" s="1034"/>
      <c r="BC126" s="1034"/>
      <c r="BD126" s="1034"/>
      <c r="BE126" s="1035"/>
      <c r="BF126" s="1112" t="s">
        <v>443</v>
      </c>
      <c r="BG126" s="1034"/>
      <c r="BH126" s="1034"/>
      <c r="BI126" s="1034"/>
      <c r="BJ126" s="1034"/>
      <c r="BK126" s="1034"/>
      <c r="BL126" s="1035"/>
      <c r="BM126" s="1112" t="s">
        <v>444</v>
      </c>
      <c r="BN126" s="1034"/>
      <c r="BO126" s="1034"/>
      <c r="BP126" s="1034"/>
      <c r="BQ126" s="1034"/>
      <c r="BR126" s="1034"/>
      <c r="BS126" s="1035"/>
      <c r="BT126" s="1112" t="s">
        <v>445</v>
      </c>
      <c r="BU126" s="1034"/>
      <c r="BV126" s="1034"/>
      <c r="BW126" s="1034"/>
      <c r="BX126" s="1034"/>
      <c r="BY126" s="1034"/>
      <c r="BZ126" s="1113"/>
      <c r="CA126" s="233"/>
      <c r="CB126" s="233"/>
      <c r="CC126" s="233"/>
      <c r="CD126" s="234"/>
      <c r="CE126" s="234"/>
      <c r="CF126" s="234"/>
      <c r="CG126" s="231"/>
      <c r="CH126" s="231"/>
      <c r="CI126" s="231"/>
      <c r="CJ126" s="232"/>
      <c r="CK126" s="1014"/>
      <c r="CL126" s="1014"/>
      <c r="CM126" s="1014"/>
      <c r="CN126" s="1014"/>
      <c r="CO126" s="1015"/>
      <c r="CP126" s="916" t="s">
        <v>446</v>
      </c>
      <c r="CQ126" s="917"/>
      <c r="CR126" s="917"/>
      <c r="CS126" s="917"/>
      <c r="CT126" s="917"/>
      <c r="CU126" s="917"/>
      <c r="CV126" s="917"/>
      <c r="CW126" s="917"/>
      <c r="CX126" s="917"/>
      <c r="CY126" s="917"/>
      <c r="CZ126" s="917"/>
      <c r="DA126" s="917"/>
      <c r="DB126" s="917"/>
      <c r="DC126" s="917"/>
      <c r="DD126" s="917"/>
      <c r="DE126" s="917"/>
      <c r="DF126" s="918"/>
      <c r="DG126" s="895">
        <v>668345</v>
      </c>
      <c r="DH126" s="896"/>
      <c r="DI126" s="896"/>
      <c r="DJ126" s="896"/>
      <c r="DK126" s="896"/>
      <c r="DL126" s="896" t="s">
        <v>110</v>
      </c>
      <c r="DM126" s="896"/>
      <c r="DN126" s="896"/>
      <c r="DO126" s="896"/>
      <c r="DP126" s="896"/>
      <c r="DQ126" s="896" t="s">
        <v>110</v>
      </c>
      <c r="DR126" s="896"/>
      <c r="DS126" s="896"/>
      <c r="DT126" s="896"/>
      <c r="DU126" s="896"/>
      <c r="DV126" s="897" t="s">
        <v>110</v>
      </c>
      <c r="DW126" s="897"/>
      <c r="DX126" s="897"/>
      <c r="DY126" s="897"/>
      <c r="DZ126" s="898"/>
    </row>
    <row r="127" spans="1:130" s="197" customFormat="1" ht="26.25" customHeight="1" thickBot="1">
      <c r="A127" s="1071"/>
      <c r="B127" s="960"/>
      <c r="C127" s="993" t="s">
        <v>447</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38" t="s">
        <v>110</v>
      </c>
      <c r="AB127" s="939"/>
      <c r="AC127" s="939"/>
      <c r="AD127" s="939"/>
      <c r="AE127" s="940"/>
      <c r="AF127" s="941" t="s">
        <v>110</v>
      </c>
      <c r="AG127" s="939"/>
      <c r="AH127" s="939"/>
      <c r="AI127" s="939"/>
      <c r="AJ127" s="940"/>
      <c r="AK127" s="941" t="s">
        <v>110</v>
      </c>
      <c r="AL127" s="939"/>
      <c r="AM127" s="939"/>
      <c r="AN127" s="939"/>
      <c r="AO127" s="940"/>
      <c r="AP127" s="947" t="s">
        <v>110</v>
      </c>
      <c r="AQ127" s="948"/>
      <c r="AR127" s="948"/>
      <c r="AS127" s="948"/>
      <c r="AT127" s="949"/>
      <c r="AU127" s="233"/>
      <c r="AV127" s="233"/>
      <c r="AW127" s="233"/>
      <c r="AX127" s="919" t="s">
        <v>448</v>
      </c>
      <c r="AY127" s="920"/>
      <c r="AZ127" s="920"/>
      <c r="BA127" s="920"/>
      <c r="BB127" s="920"/>
      <c r="BC127" s="920"/>
      <c r="BD127" s="920"/>
      <c r="BE127" s="921"/>
      <c r="BF127" s="1038" t="s">
        <v>110</v>
      </c>
      <c r="BG127" s="1039"/>
      <c r="BH127" s="1039"/>
      <c r="BI127" s="1039"/>
      <c r="BJ127" s="1039"/>
      <c r="BK127" s="1039"/>
      <c r="BL127" s="1093"/>
      <c r="BM127" s="1038">
        <v>12.92</v>
      </c>
      <c r="BN127" s="1039"/>
      <c r="BO127" s="1039"/>
      <c r="BP127" s="1039"/>
      <c r="BQ127" s="1039"/>
      <c r="BR127" s="1039"/>
      <c r="BS127" s="1093"/>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449</v>
      </c>
      <c r="CQ127" s="1042"/>
      <c r="CR127" s="1042"/>
      <c r="CS127" s="1042"/>
      <c r="CT127" s="1042"/>
      <c r="CU127" s="1042"/>
      <c r="CV127" s="1042"/>
      <c r="CW127" s="1042"/>
      <c r="CX127" s="1042"/>
      <c r="CY127" s="1042"/>
      <c r="CZ127" s="1042"/>
      <c r="DA127" s="1042"/>
      <c r="DB127" s="1042"/>
      <c r="DC127" s="1042"/>
      <c r="DD127" s="1042"/>
      <c r="DE127" s="1042"/>
      <c r="DF127" s="1043"/>
      <c r="DG127" s="1044">
        <v>24300</v>
      </c>
      <c r="DH127" s="1045"/>
      <c r="DI127" s="1045"/>
      <c r="DJ127" s="1045"/>
      <c r="DK127" s="1045"/>
      <c r="DL127" s="1045">
        <v>26100</v>
      </c>
      <c r="DM127" s="1045"/>
      <c r="DN127" s="1045"/>
      <c r="DO127" s="1045"/>
      <c r="DP127" s="1045"/>
      <c r="DQ127" s="1045">
        <v>19800</v>
      </c>
      <c r="DR127" s="1045"/>
      <c r="DS127" s="1045"/>
      <c r="DT127" s="1045"/>
      <c r="DU127" s="1045"/>
      <c r="DV127" s="1046">
        <v>0.2</v>
      </c>
      <c r="DW127" s="1046"/>
      <c r="DX127" s="1046"/>
      <c r="DY127" s="1046"/>
      <c r="DZ127" s="1047"/>
    </row>
    <row r="128" spans="1:130" s="197" customFormat="1" ht="26.25" customHeight="1">
      <c r="A128" s="1065" t="s">
        <v>450</v>
      </c>
      <c r="B128" s="1066"/>
      <c r="C128" s="1066"/>
      <c r="D128" s="1066"/>
      <c r="E128" s="1066"/>
      <c r="F128" s="1066"/>
      <c r="G128" s="1066"/>
      <c r="H128" s="1066"/>
      <c r="I128" s="1066"/>
      <c r="J128" s="1066"/>
      <c r="K128" s="1066"/>
      <c r="L128" s="1066"/>
      <c r="M128" s="1066"/>
      <c r="N128" s="1066"/>
      <c r="O128" s="1066"/>
      <c r="P128" s="1066"/>
      <c r="Q128" s="1066"/>
      <c r="R128" s="1066"/>
      <c r="S128" s="1066"/>
      <c r="T128" s="1066"/>
      <c r="U128" s="1066"/>
      <c r="V128" s="1066"/>
      <c r="W128" s="1067" t="s">
        <v>451</v>
      </c>
      <c r="X128" s="1067"/>
      <c r="Y128" s="1067"/>
      <c r="Z128" s="1068"/>
      <c r="AA128" s="1105">
        <v>538927</v>
      </c>
      <c r="AB128" s="1106"/>
      <c r="AC128" s="1106"/>
      <c r="AD128" s="1106"/>
      <c r="AE128" s="1107"/>
      <c r="AF128" s="1108">
        <v>515940</v>
      </c>
      <c r="AG128" s="1106"/>
      <c r="AH128" s="1106"/>
      <c r="AI128" s="1106"/>
      <c r="AJ128" s="1107"/>
      <c r="AK128" s="1108">
        <v>484653</v>
      </c>
      <c r="AL128" s="1106"/>
      <c r="AM128" s="1106"/>
      <c r="AN128" s="1106"/>
      <c r="AO128" s="1107"/>
      <c r="AP128" s="1109"/>
      <c r="AQ128" s="1110"/>
      <c r="AR128" s="1110"/>
      <c r="AS128" s="1110"/>
      <c r="AT128" s="1111"/>
      <c r="AU128" s="235"/>
      <c r="AV128" s="235"/>
      <c r="AW128" s="235"/>
      <c r="AX128" s="1048" t="s">
        <v>452</v>
      </c>
      <c r="AY128" s="917"/>
      <c r="AZ128" s="917"/>
      <c r="BA128" s="917"/>
      <c r="BB128" s="917"/>
      <c r="BC128" s="917"/>
      <c r="BD128" s="917"/>
      <c r="BE128" s="918"/>
      <c r="BF128" s="1060" t="s">
        <v>110</v>
      </c>
      <c r="BG128" s="1061"/>
      <c r="BH128" s="1061"/>
      <c r="BI128" s="1061"/>
      <c r="BJ128" s="1061"/>
      <c r="BK128" s="1061"/>
      <c r="BL128" s="1062"/>
      <c r="BM128" s="1060">
        <v>17.920000000000002</v>
      </c>
      <c r="BN128" s="1061"/>
      <c r="BO128" s="1061"/>
      <c r="BP128" s="1061"/>
      <c r="BQ128" s="1061"/>
      <c r="BR128" s="1061"/>
      <c r="BS128" s="1062"/>
      <c r="BT128" s="1060">
        <v>30</v>
      </c>
      <c r="BU128" s="1063"/>
      <c r="BV128" s="1063"/>
      <c r="BW128" s="1063"/>
      <c r="BX128" s="1063"/>
      <c r="BY128" s="1063"/>
      <c r="BZ128" s="106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06" t="s">
        <v>90</v>
      </c>
      <c r="B129" s="907"/>
      <c r="C129" s="907"/>
      <c r="D129" s="907"/>
      <c r="E129" s="907"/>
      <c r="F129" s="907"/>
      <c r="G129" s="907"/>
      <c r="H129" s="907"/>
      <c r="I129" s="907"/>
      <c r="J129" s="907"/>
      <c r="K129" s="907"/>
      <c r="L129" s="907"/>
      <c r="M129" s="907"/>
      <c r="N129" s="907"/>
      <c r="O129" s="907"/>
      <c r="P129" s="907"/>
      <c r="Q129" s="907"/>
      <c r="R129" s="907"/>
      <c r="S129" s="907"/>
      <c r="T129" s="907"/>
      <c r="U129" s="907"/>
      <c r="V129" s="907"/>
      <c r="W129" s="1054" t="s">
        <v>453</v>
      </c>
      <c r="X129" s="1055"/>
      <c r="Y129" s="1055"/>
      <c r="Z129" s="1056"/>
      <c r="AA129" s="938">
        <v>12822068</v>
      </c>
      <c r="AB129" s="939"/>
      <c r="AC129" s="939"/>
      <c r="AD129" s="939"/>
      <c r="AE129" s="940"/>
      <c r="AF129" s="941">
        <v>12695322</v>
      </c>
      <c r="AG129" s="939"/>
      <c r="AH129" s="939"/>
      <c r="AI129" s="939"/>
      <c r="AJ129" s="940"/>
      <c r="AK129" s="941">
        <v>13291416</v>
      </c>
      <c r="AL129" s="939"/>
      <c r="AM129" s="939"/>
      <c r="AN129" s="939"/>
      <c r="AO129" s="940"/>
      <c r="AP129" s="1057"/>
      <c r="AQ129" s="1058"/>
      <c r="AR129" s="1058"/>
      <c r="AS129" s="1058"/>
      <c r="AT129" s="1059"/>
      <c r="AU129" s="235"/>
      <c r="AV129" s="235"/>
      <c r="AW129" s="235"/>
      <c r="AX129" s="1048" t="s">
        <v>454</v>
      </c>
      <c r="AY129" s="917"/>
      <c r="AZ129" s="917"/>
      <c r="BA129" s="917"/>
      <c r="BB129" s="917"/>
      <c r="BC129" s="917"/>
      <c r="BD129" s="917"/>
      <c r="BE129" s="918"/>
      <c r="BF129" s="1049">
        <v>10.1</v>
      </c>
      <c r="BG129" s="1050"/>
      <c r="BH129" s="1050"/>
      <c r="BI129" s="1050"/>
      <c r="BJ129" s="1050"/>
      <c r="BK129" s="1050"/>
      <c r="BL129" s="1051"/>
      <c r="BM129" s="1049">
        <v>25</v>
      </c>
      <c r="BN129" s="1050"/>
      <c r="BO129" s="1050"/>
      <c r="BP129" s="1050"/>
      <c r="BQ129" s="1050"/>
      <c r="BR129" s="1050"/>
      <c r="BS129" s="1051"/>
      <c r="BT129" s="1049">
        <v>35</v>
      </c>
      <c r="BU129" s="1052"/>
      <c r="BV129" s="1052"/>
      <c r="BW129" s="1052"/>
      <c r="BX129" s="1052"/>
      <c r="BY129" s="1052"/>
      <c r="BZ129" s="105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06" t="s">
        <v>455</v>
      </c>
      <c r="B130" s="907"/>
      <c r="C130" s="907"/>
      <c r="D130" s="907"/>
      <c r="E130" s="907"/>
      <c r="F130" s="907"/>
      <c r="G130" s="907"/>
      <c r="H130" s="907"/>
      <c r="I130" s="907"/>
      <c r="J130" s="907"/>
      <c r="K130" s="907"/>
      <c r="L130" s="907"/>
      <c r="M130" s="907"/>
      <c r="N130" s="907"/>
      <c r="O130" s="907"/>
      <c r="P130" s="907"/>
      <c r="Q130" s="907"/>
      <c r="R130" s="907"/>
      <c r="S130" s="907"/>
      <c r="T130" s="907"/>
      <c r="U130" s="907"/>
      <c r="V130" s="907"/>
      <c r="W130" s="1054" t="s">
        <v>456</v>
      </c>
      <c r="X130" s="1055"/>
      <c r="Y130" s="1055"/>
      <c r="Z130" s="1056"/>
      <c r="AA130" s="938">
        <v>1952882</v>
      </c>
      <c r="AB130" s="939"/>
      <c r="AC130" s="939"/>
      <c r="AD130" s="939"/>
      <c r="AE130" s="940"/>
      <c r="AF130" s="941">
        <v>1954351</v>
      </c>
      <c r="AG130" s="939"/>
      <c r="AH130" s="939"/>
      <c r="AI130" s="939"/>
      <c r="AJ130" s="940"/>
      <c r="AK130" s="941">
        <v>2067315</v>
      </c>
      <c r="AL130" s="939"/>
      <c r="AM130" s="939"/>
      <c r="AN130" s="939"/>
      <c r="AO130" s="940"/>
      <c r="AP130" s="1057"/>
      <c r="AQ130" s="1058"/>
      <c r="AR130" s="1058"/>
      <c r="AS130" s="1058"/>
      <c r="AT130" s="1059"/>
      <c r="AU130" s="235"/>
      <c r="AV130" s="235"/>
      <c r="AW130" s="235"/>
      <c r="AX130" s="1089" t="s">
        <v>457</v>
      </c>
      <c r="AY130" s="1042"/>
      <c r="AZ130" s="1042"/>
      <c r="BA130" s="1042"/>
      <c r="BB130" s="1042"/>
      <c r="BC130" s="1042"/>
      <c r="BD130" s="1042"/>
      <c r="BE130" s="1043"/>
      <c r="BF130" s="1090">
        <v>59.3</v>
      </c>
      <c r="BG130" s="1091"/>
      <c r="BH130" s="1091"/>
      <c r="BI130" s="1091"/>
      <c r="BJ130" s="1091"/>
      <c r="BK130" s="1091"/>
      <c r="BL130" s="1092"/>
      <c r="BM130" s="1090">
        <v>350</v>
      </c>
      <c r="BN130" s="1091"/>
      <c r="BO130" s="1091"/>
      <c r="BP130" s="1091"/>
      <c r="BQ130" s="1091"/>
      <c r="BR130" s="1091"/>
      <c r="BS130" s="1092"/>
      <c r="BT130" s="1094"/>
      <c r="BU130" s="1095"/>
      <c r="BV130" s="1095"/>
      <c r="BW130" s="1095"/>
      <c r="BX130" s="1095"/>
      <c r="BY130" s="1095"/>
      <c r="BZ130" s="109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7"/>
      <c r="B131" s="1098"/>
      <c r="C131" s="1098"/>
      <c r="D131" s="1098"/>
      <c r="E131" s="1098"/>
      <c r="F131" s="1098"/>
      <c r="G131" s="1098"/>
      <c r="H131" s="1098"/>
      <c r="I131" s="1098"/>
      <c r="J131" s="1098"/>
      <c r="K131" s="1098"/>
      <c r="L131" s="1098"/>
      <c r="M131" s="1098"/>
      <c r="N131" s="1098"/>
      <c r="O131" s="1098"/>
      <c r="P131" s="1098"/>
      <c r="Q131" s="1098"/>
      <c r="R131" s="1098"/>
      <c r="S131" s="1098"/>
      <c r="T131" s="1098"/>
      <c r="U131" s="1098"/>
      <c r="V131" s="1098"/>
      <c r="W131" s="1099" t="s">
        <v>458</v>
      </c>
      <c r="X131" s="1100"/>
      <c r="Y131" s="1100"/>
      <c r="Z131" s="1101"/>
      <c r="AA131" s="986">
        <v>10869186</v>
      </c>
      <c r="AB131" s="987"/>
      <c r="AC131" s="987"/>
      <c r="AD131" s="987"/>
      <c r="AE131" s="988"/>
      <c r="AF131" s="989">
        <v>10740971</v>
      </c>
      <c r="AG131" s="987"/>
      <c r="AH131" s="987"/>
      <c r="AI131" s="987"/>
      <c r="AJ131" s="988"/>
      <c r="AK131" s="989">
        <v>11224101</v>
      </c>
      <c r="AL131" s="987"/>
      <c r="AM131" s="987"/>
      <c r="AN131" s="987"/>
      <c r="AO131" s="988"/>
      <c r="AP131" s="1102"/>
      <c r="AQ131" s="1103"/>
      <c r="AR131" s="1103"/>
      <c r="AS131" s="1103"/>
      <c r="AT131" s="110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73" t="s">
        <v>459</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460</v>
      </c>
      <c r="W132" s="1077"/>
      <c r="X132" s="1077"/>
      <c r="Y132" s="1077"/>
      <c r="Z132" s="1078"/>
      <c r="AA132" s="1079">
        <v>10.85052735</v>
      </c>
      <c r="AB132" s="1080"/>
      <c r="AC132" s="1080"/>
      <c r="AD132" s="1080"/>
      <c r="AE132" s="1081"/>
      <c r="AF132" s="1082">
        <v>9.6441839379999994</v>
      </c>
      <c r="AG132" s="1080"/>
      <c r="AH132" s="1080"/>
      <c r="AI132" s="1080"/>
      <c r="AJ132" s="1081"/>
      <c r="AK132" s="1082">
        <v>9.8333933380000005</v>
      </c>
      <c r="AL132" s="1080"/>
      <c r="AM132" s="1080"/>
      <c r="AN132" s="1080"/>
      <c r="AO132" s="1081"/>
      <c r="AP132" s="977"/>
      <c r="AQ132" s="978"/>
      <c r="AR132" s="978"/>
      <c r="AS132" s="978"/>
      <c r="AT132" s="108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84" t="s">
        <v>461</v>
      </c>
      <c r="W133" s="1084"/>
      <c r="X133" s="1084"/>
      <c r="Y133" s="1084"/>
      <c r="Z133" s="1085"/>
      <c r="AA133" s="1086">
        <v>11.9</v>
      </c>
      <c r="AB133" s="1087"/>
      <c r="AC133" s="1087"/>
      <c r="AD133" s="1087"/>
      <c r="AE133" s="1088"/>
      <c r="AF133" s="1086">
        <v>10.7</v>
      </c>
      <c r="AG133" s="1087"/>
      <c r="AH133" s="1087"/>
      <c r="AI133" s="1087"/>
      <c r="AJ133" s="1088"/>
      <c r="AK133" s="1086">
        <v>10.1</v>
      </c>
      <c r="AL133" s="1087"/>
      <c r="AM133" s="1087"/>
      <c r="AN133" s="1087"/>
      <c r="AO133" s="1088"/>
      <c r="AP133" s="1025"/>
      <c r="AQ133" s="1026"/>
      <c r="AR133" s="1026"/>
      <c r="AS133" s="1026"/>
      <c r="AT133" s="107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71:P71"/>
    <mergeCell ref="B72:P72"/>
    <mergeCell ref="B73:P73"/>
    <mergeCell ref="B74:P74"/>
    <mergeCell ref="B75:P75"/>
    <mergeCell ref="B76:P76"/>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3:BZ113"/>
    <mergeCell ref="AP88:AT88"/>
    <mergeCell ref="AU88:AY88"/>
    <mergeCell ref="AZ88:BD88"/>
    <mergeCell ref="AP86:AT86"/>
    <mergeCell ref="AU86:AY86"/>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DG125:DK125"/>
    <mergeCell ref="DL125:DP125"/>
    <mergeCell ref="AF124:AJ124"/>
    <mergeCell ref="AK124:AO124"/>
    <mergeCell ref="AP124:AT124"/>
    <mergeCell ref="CP124:DF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DV123:DZ123"/>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A112:B116"/>
    <mergeCell ref="C112:Z112"/>
    <mergeCell ref="AA112:AE112"/>
    <mergeCell ref="AF112:AJ112"/>
    <mergeCell ref="AK112:AO112"/>
    <mergeCell ref="AP112:AT112"/>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V118:BZ118"/>
    <mergeCell ref="CA118:CE118"/>
    <mergeCell ref="CF118:CJ118"/>
    <mergeCell ref="CM118:DF118"/>
    <mergeCell ref="DG118:DK118"/>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DL113:DP113"/>
    <mergeCell ref="DQ113:DU113"/>
    <mergeCell ref="DV113:DZ113"/>
    <mergeCell ref="C114:Z114"/>
    <mergeCell ref="DQ116:DU116"/>
    <mergeCell ref="DV116:DZ116"/>
    <mergeCell ref="DV115:DZ115"/>
    <mergeCell ref="C116:Z116"/>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BV112:BZ112"/>
    <mergeCell ref="CA112:CE112"/>
    <mergeCell ref="CF112:CJ112"/>
    <mergeCell ref="CM112:DF112"/>
    <mergeCell ref="AA116:AE116"/>
    <mergeCell ref="AF116:AJ116"/>
    <mergeCell ref="AK116:AO116"/>
    <mergeCell ref="AP116:AT116"/>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AA114:AE114"/>
    <mergeCell ref="AF114:AJ114"/>
    <mergeCell ref="CA113:CE113"/>
    <mergeCell ref="CF113:CJ113"/>
    <mergeCell ref="CM113:DF113"/>
    <mergeCell ref="DG113:DK113"/>
    <mergeCell ref="CM110:DF110"/>
    <mergeCell ref="DG110:DK110"/>
    <mergeCell ref="DL110:DP110"/>
    <mergeCell ref="DQ110:DU110"/>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10:DZ110"/>
    <mergeCell ref="A111:Z111"/>
    <mergeCell ref="AA111:AE111"/>
    <mergeCell ref="AF111:AJ111"/>
    <mergeCell ref="AK111:AO111"/>
    <mergeCell ref="AP111:AT111"/>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A71:AE71"/>
    <mergeCell ref="AF71:AJ71"/>
    <mergeCell ref="AK71:AO71"/>
    <mergeCell ref="AP71:AT71"/>
    <mergeCell ref="AU71:AY71"/>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19" t="s">
        <v>469</v>
      </c>
      <c r="H9" s="1120"/>
      <c r="I9" s="1120"/>
      <c r="J9" s="1121"/>
      <c r="K9" s="263">
        <v>3165624</v>
      </c>
      <c r="L9" s="264">
        <v>59672</v>
      </c>
      <c r="M9" s="265">
        <v>60220</v>
      </c>
      <c r="N9" s="266">
        <v>-0.9</v>
      </c>
    </row>
    <row r="10" spans="1:16">
      <c r="A10" s="248"/>
      <c r="B10" s="244"/>
      <c r="C10" s="244"/>
      <c r="D10" s="244"/>
      <c r="E10" s="244"/>
      <c r="F10" s="244"/>
      <c r="G10" s="1119" t="s">
        <v>470</v>
      </c>
      <c r="H10" s="1120"/>
      <c r="I10" s="1120"/>
      <c r="J10" s="1121"/>
      <c r="K10" s="267">
        <v>319895</v>
      </c>
      <c r="L10" s="268">
        <v>6030</v>
      </c>
      <c r="M10" s="269">
        <v>6228</v>
      </c>
      <c r="N10" s="270">
        <v>-3.2</v>
      </c>
    </row>
    <row r="11" spans="1:16" ht="13.5" customHeight="1">
      <c r="A11" s="248"/>
      <c r="B11" s="244"/>
      <c r="C11" s="244"/>
      <c r="D11" s="244"/>
      <c r="E11" s="244"/>
      <c r="F11" s="244"/>
      <c r="G11" s="1119" t="s">
        <v>471</v>
      </c>
      <c r="H11" s="1120"/>
      <c r="I11" s="1120"/>
      <c r="J11" s="1121"/>
      <c r="K11" s="267">
        <v>642726</v>
      </c>
      <c r="L11" s="268">
        <v>12115</v>
      </c>
      <c r="M11" s="269">
        <v>6126</v>
      </c>
      <c r="N11" s="270">
        <v>97.8</v>
      </c>
    </row>
    <row r="12" spans="1:16" ht="13.5" customHeight="1">
      <c r="A12" s="248"/>
      <c r="B12" s="244"/>
      <c r="C12" s="244"/>
      <c r="D12" s="244"/>
      <c r="E12" s="244"/>
      <c r="F12" s="244"/>
      <c r="G12" s="1119" t="s">
        <v>472</v>
      </c>
      <c r="H12" s="1120"/>
      <c r="I12" s="1120"/>
      <c r="J12" s="1121"/>
      <c r="K12" s="267">
        <v>198818</v>
      </c>
      <c r="L12" s="268">
        <v>3748</v>
      </c>
      <c r="M12" s="269">
        <v>1407</v>
      </c>
      <c r="N12" s="270">
        <v>166.4</v>
      </c>
    </row>
    <row r="13" spans="1:16" ht="13.5" customHeight="1">
      <c r="A13" s="248"/>
      <c r="B13" s="244"/>
      <c r="C13" s="244"/>
      <c r="D13" s="244"/>
      <c r="E13" s="244"/>
      <c r="F13" s="244"/>
      <c r="G13" s="1119" t="s">
        <v>473</v>
      </c>
      <c r="H13" s="1120"/>
      <c r="I13" s="1120"/>
      <c r="J13" s="1121"/>
      <c r="K13" s="267" t="s">
        <v>474</v>
      </c>
      <c r="L13" s="268" t="s">
        <v>474</v>
      </c>
      <c r="M13" s="269" t="s">
        <v>474</v>
      </c>
      <c r="N13" s="270" t="s">
        <v>474</v>
      </c>
    </row>
    <row r="14" spans="1:16" ht="13.5" customHeight="1">
      <c r="A14" s="248"/>
      <c r="B14" s="244"/>
      <c r="C14" s="244"/>
      <c r="D14" s="244"/>
      <c r="E14" s="244"/>
      <c r="F14" s="244"/>
      <c r="G14" s="1119" t="s">
        <v>475</v>
      </c>
      <c r="H14" s="1120"/>
      <c r="I14" s="1120"/>
      <c r="J14" s="1121"/>
      <c r="K14" s="267">
        <v>143620</v>
      </c>
      <c r="L14" s="268">
        <v>2707</v>
      </c>
      <c r="M14" s="269">
        <v>2310</v>
      </c>
      <c r="N14" s="270">
        <v>17.2</v>
      </c>
    </row>
    <row r="15" spans="1:16" ht="13.5" customHeight="1">
      <c r="A15" s="248"/>
      <c r="B15" s="244"/>
      <c r="C15" s="244"/>
      <c r="D15" s="244"/>
      <c r="E15" s="244"/>
      <c r="F15" s="244"/>
      <c r="G15" s="1119" t="s">
        <v>476</v>
      </c>
      <c r="H15" s="1120"/>
      <c r="I15" s="1120"/>
      <c r="J15" s="1121"/>
      <c r="K15" s="267">
        <v>99474</v>
      </c>
      <c r="L15" s="268">
        <v>1875</v>
      </c>
      <c r="M15" s="269">
        <v>1512</v>
      </c>
      <c r="N15" s="270">
        <v>24</v>
      </c>
    </row>
    <row r="16" spans="1:16">
      <c r="A16" s="248"/>
      <c r="B16" s="244"/>
      <c r="C16" s="244"/>
      <c r="D16" s="244"/>
      <c r="E16" s="244"/>
      <c r="F16" s="244"/>
      <c r="G16" s="1122" t="s">
        <v>477</v>
      </c>
      <c r="H16" s="1123"/>
      <c r="I16" s="1123"/>
      <c r="J16" s="1124"/>
      <c r="K16" s="268">
        <v>-251028</v>
      </c>
      <c r="L16" s="268">
        <v>-4732</v>
      </c>
      <c r="M16" s="269">
        <v>-6349</v>
      </c>
      <c r="N16" s="270">
        <v>-25.5</v>
      </c>
    </row>
    <row r="17" spans="1:16">
      <c r="A17" s="248"/>
      <c r="B17" s="244"/>
      <c r="C17" s="244"/>
      <c r="D17" s="244"/>
      <c r="E17" s="244"/>
      <c r="F17" s="244"/>
      <c r="G17" s="1122" t="s">
        <v>168</v>
      </c>
      <c r="H17" s="1123"/>
      <c r="I17" s="1123"/>
      <c r="J17" s="1124"/>
      <c r="K17" s="268">
        <v>4319129</v>
      </c>
      <c r="L17" s="268">
        <v>81416</v>
      </c>
      <c r="M17" s="269">
        <v>71454</v>
      </c>
      <c r="N17" s="270">
        <v>13.9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4" t="s">
        <v>482</v>
      </c>
      <c r="H21" s="1115"/>
      <c r="I21" s="1115"/>
      <c r="J21" s="1116"/>
      <c r="K21" s="280">
        <v>6.67</v>
      </c>
      <c r="L21" s="281">
        <v>6.96</v>
      </c>
      <c r="M21" s="282">
        <v>-0.28999999999999998</v>
      </c>
      <c r="N21" s="249"/>
      <c r="O21" s="283"/>
      <c r="P21" s="279"/>
    </row>
    <row r="22" spans="1:16" s="284" customFormat="1">
      <c r="A22" s="279"/>
      <c r="B22" s="249"/>
      <c r="C22" s="249"/>
      <c r="D22" s="249"/>
      <c r="E22" s="249"/>
      <c r="F22" s="249"/>
      <c r="G22" s="1114" t="s">
        <v>483</v>
      </c>
      <c r="H22" s="1115"/>
      <c r="I22" s="1115"/>
      <c r="J22" s="1116"/>
      <c r="K22" s="285">
        <v>101</v>
      </c>
      <c r="L22" s="286">
        <v>98.3</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30" t="s">
        <v>486</v>
      </c>
      <c r="H32" s="1131"/>
      <c r="I32" s="1131"/>
      <c r="J32" s="1132"/>
      <c r="K32" s="294">
        <v>2199395</v>
      </c>
      <c r="L32" s="294">
        <v>41459</v>
      </c>
      <c r="M32" s="295">
        <v>42849</v>
      </c>
      <c r="N32" s="296">
        <v>-3.2</v>
      </c>
    </row>
    <row r="33" spans="1:16" ht="13.5" customHeight="1">
      <c r="A33" s="248"/>
      <c r="B33" s="244"/>
      <c r="C33" s="244"/>
      <c r="D33" s="244"/>
      <c r="E33" s="244"/>
      <c r="F33" s="244"/>
      <c r="G33" s="1130" t="s">
        <v>487</v>
      </c>
      <c r="H33" s="1131"/>
      <c r="I33" s="1131"/>
      <c r="J33" s="1132"/>
      <c r="K33" s="294" t="s">
        <v>474</v>
      </c>
      <c r="L33" s="294" t="s">
        <v>474</v>
      </c>
      <c r="M33" s="295" t="s">
        <v>474</v>
      </c>
      <c r="N33" s="296" t="s">
        <v>474</v>
      </c>
    </row>
    <row r="34" spans="1:16" ht="27" customHeight="1">
      <c r="A34" s="248"/>
      <c r="B34" s="244"/>
      <c r="C34" s="244"/>
      <c r="D34" s="244"/>
      <c r="E34" s="244"/>
      <c r="F34" s="244"/>
      <c r="G34" s="1130" t="s">
        <v>488</v>
      </c>
      <c r="H34" s="1131"/>
      <c r="I34" s="1131"/>
      <c r="J34" s="1132"/>
      <c r="K34" s="294" t="s">
        <v>474</v>
      </c>
      <c r="L34" s="294" t="s">
        <v>474</v>
      </c>
      <c r="M34" s="295">
        <v>43</v>
      </c>
      <c r="N34" s="296" t="s">
        <v>474</v>
      </c>
    </row>
    <row r="35" spans="1:16" ht="27" customHeight="1">
      <c r="A35" s="248"/>
      <c r="B35" s="244"/>
      <c r="C35" s="244"/>
      <c r="D35" s="244"/>
      <c r="E35" s="244"/>
      <c r="F35" s="244"/>
      <c r="G35" s="1130" t="s">
        <v>489</v>
      </c>
      <c r="H35" s="1131"/>
      <c r="I35" s="1131"/>
      <c r="J35" s="1132"/>
      <c r="K35" s="294">
        <v>1306446</v>
      </c>
      <c r="L35" s="294">
        <v>24627</v>
      </c>
      <c r="M35" s="295">
        <v>17936</v>
      </c>
      <c r="N35" s="296">
        <v>37.299999999999997</v>
      </c>
    </row>
    <row r="36" spans="1:16" ht="27" customHeight="1">
      <c r="A36" s="248"/>
      <c r="B36" s="244"/>
      <c r="C36" s="244"/>
      <c r="D36" s="244"/>
      <c r="E36" s="244"/>
      <c r="F36" s="244"/>
      <c r="G36" s="1130" t="s">
        <v>490</v>
      </c>
      <c r="H36" s="1131"/>
      <c r="I36" s="1131"/>
      <c r="J36" s="1132"/>
      <c r="K36" s="294">
        <v>130683</v>
      </c>
      <c r="L36" s="294">
        <v>2463</v>
      </c>
      <c r="M36" s="295">
        <v>1583</v>
      </c>
      <c r="N36" s="296">
        <v>55.6</v>
      </c>
    </row>
    <row r="37" spans="1:16" ht="13.5" customHeight="1">
      <c r="A37" s="248"/>
      <c r="B37" s="244"/>
      <c r="C37" s="244"/>
      <c r="D37" s="244"/>
      <c r="E37" s="244"/>
      <c r="F37" s="244"/>
      <c r="G37" s="1130" t="s">
        <v>491</v>
      </c>
      <c r="H37" s="1131"/>
      <c r="I37" s="1131"/>
      <c r="J37" s="1132"/>
      <c r="K37" s="294">
        <v>19153</v>
      </c>
      <c r="L37" s="294">
        <v>361</v>
      </c>
      <c r="M37" s="295">
        <v>1142</v>
      </c>
      <c r="N37" s="296">
        <v>-68.400000000000006</v>
      </c>
    </row>
    <row r="38" spans="1:16" ht="27" customHeight="1">
      <c r="A38" s="248"/>
      <c r="B38" s="244"/>
      <c r="C38" s="244"/>
      <c r="D38" s="244"/>
      <c r="E38" s="244"/>
      <c r="F38" s="244"/>
      <c r="G38" s="1133" t="s">
        <v>492</v>
      </c>
      <c r="H38" s="1134"/>
      <c r="I38" s="1134"/>
      <c r="J38" s="1135"/>
      <c r="K38" s="297">
        <v>1</v>
      </c>
      <c r="L38" s="297">
        <v>0</v>
      </c>
      <c r="M38" s="298">
        <v>1</v>
      </c>
      <c r="N38" s="299">
        <v>-100</v>
      </c>
      <c r="O38" s="293"/>
    </row>
    <row r="39" spans="1:16">
      <c r="A39" s="248"/>
      <c r="B39" s="244"/>
      <c r="C39" s="244"/>
      <c r="D39" s="244"/>
      <c r="E39" s="244"/>
      <c r="F39" s="244"/>
      <c r="G39" s="1133" t="s">
        <v>493</v>
      </c>
      <c r="H39" s="1134"/>
      <c r="I39" s="1134"/>
      <c r="J39" s="1135"/>
      <c r="K39" s="300">
        <v>-484653</v>
      </c>
      <c r="L39" s="300">
        <v>-9136</v>
      </c>
      <c r="M39" s="301">
        <v>-7075</v>
      </c>
      <c r="N39" s="302">
        <v>29.1</v>
      </c>
      <c r="O39" s="293"/>
    </row>
    <row r="40" spans="1:16" ht="27" customHeight="1">
      <c r="A40" s="248"/>
      <c r="B40" s="244"/>
      <c r="C40" s="244"/>
      <c r="D40" s="244"/>
      <c r="E40" s="244"/>
      <c r="F40" s="244"/>
      <c r="G40" s="1130" t="s">
        <v>494</v>
      </c>
      <c r="H40" s="1131"/>
      <c r="I40" s="1131"/>
      <c r="J40" s="1132"/>
      <c r="K40" s="300">
        <v>-2067315</v>
      </c>
      <c r="L40" s="300">
        <v>-38969</v>
      </c>
      <c r="M40" s="301">
        <v>-40075</v>
      </c>
      <c r="N40" s="302">
        <v>-2.8</v>
      </c>
      <c r="O40" s="293"/>
    </row>
    <row r="41" spans="1:16">
      <c r="A41" s="248"/>
      <c r="B41" s="244"/>
      <c r="C41" s="244"/>
      <c r="D41" s="244"/>
      <c r="E41" s="244"/>
      <c r="F41" s="244"/>
      <c r="G41" s="1136" t="s">
        <v>279</v>
      </c>
      <c r="H41" s="1137"/>
      <c r="I41" s="1137"/>
      <c r="J41" s="1138"/>
      <c r="K41" s="294">
        <v>1103710</v>
      </c>
      <c r="L41" s="300">
        <v>20805</v>
      </c>
      <c r="M41" s="301">
        <v>16405</v>
      </c>
      <c r="N41" s="302">
        <v>26.8</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5" t="s">
        <v>464</v>
      </c>
      <c r="J49" s="1127" t="s">
        <v>498</v>
      </c>
      <c r="K49" s="1128"/>
      <c r="L49" s="1128"/>
      <c r="M49" s="1128"/>
      <c r="N49" s="1129"/>
    </row>
    <row r="50" spans="1:14">
      <c r="A50" s="248"/>
      <c r="B50" s="244"/>
      <c r="C50" s="244"/>
      <c r="D50" s="244"/>
      <c r="E50" s="244"/>
      <c r="F50" s="244"/>
      <c r="G50" s="312"/>
      <c r="H50" s="313"/>
      <c r="I50" s="1126"/>
      <c r="J50" s="314" t="s">
        <v>499</v>
      </c>
      <c r="K50" s="315" t="s">
        <v>500</v>
      </c>
      <c r="L50" s="316" t="s">
        <v>501</v>
      </c>
      <c r="M50" s="317" t="s">
        <v>502</v>
      </c>
      <c r="N50" s="318" t="s">
        <v>503</v>
      </c>
    </row>
    <row r="51" spans="1:14">
      <c r="A51" s="248"/>
      <c r="B51" s="244"/>
      <c r="C51" s="244"/>
      <c r="D51" s="244"/>
      <c r="E51" s="244"/>
      <c r="F51" s="244"/>
      <c r="G51" s="310" t="s">
        <v>504</v>
      </c>
      <c r="H51" s="311"/>
      <c r="I51" s="319">
        <v>2136300</v>
      </c>
      <c r="J51" s="320">
        <v>39590</v>
      </c>
      <c r="K51" s="321">
        <v>4.3</v>
      </c>
      <c r="L51" s="322">
        <v>44162</v>
      </c>
      <c r="M51" s="323">
        <v>-7.7</v>
      </c>
      <c r="N51" s="324">
        <v>12</v>
      </c>
    </row>
    <row r="52" spans="1:14">
      <c r="A52" s="248"/>
      <c r="B52" s="244"/>
      <c r="C52" s="244"/>
      <c r="D52" s="244"/>
      <c r="E52" s="244"/>
      <c r="F52" s="244"/>
      <c r="G52" s="325"/>
      <c r="H52" s="326" t="s">
        <v>505</v>
      </c>
      <c r="I52" s="327">
        <v>933894</v>
      </c>
      <c r="J52" s="328">
        <v>17307</v>
      </c>
      <c r="K52" s="329">
        <v>-8.3000000000000007</v>
      </c>
      <c r="L52" s="330">
        <v>24931</v>
      </c>
      <c r="M52" s="331">
        <v>-9</v>
      </c>
      <c r="N52" s="332">
        <v>0.7</v>
      </c>
    </row>
    <row r="53" spans="1:14">
      <c r="A53" s="248"/>
      <c r="B53" s="244"/>
      <c r="C53" s="244"/>
      <c r="D53" s="244"/>
      <c r="E53" s="244"/>
      <c r="F53" s="244"/>
      <c r="G53" s="310" t="s">
        <v>506</v>
      </c>
      <c r="H53" s="311"/>
      <c r="I53" s="319">
        <v>2186675</v>
      </c>
      <c r="J53" s="320">
        <v>40785</v>
      </c>
      <c r="K53" s="321">
        <v>3</v>
      </c>
      <c r="L53" s="322">
        <v>48103</v>
      </c>
      <c r="M53" s="323">
        <v>8.9</v>
      </c>
      <c r="N53" s="324">
        <v>-5.9</v>
      </c>
    </row>
    <row r="54" spans="1:14">
      <c r="A54" s="248"/>
      <c r="B54" s="244"/>
      <c r="C54" s="244"/>
      <c r="D54" s="244"/>
      <c r="E54" s="244"/>
      <c r="F54" s="244"/>
      <c r="G54" s="325"/>
      <c r="H54" s="326" t="s">
        <v>505</v>
      </c>
      <c r="I54" s="327">
        <v>1027242</v>
      </c>
      <c r="J54" s="328">
        <v>19160</v>
      </c>
      <c r="K54" s="329">
        <v>10.7</v>
      </c>
      <c r="L54" s="330">
        <v>22640</v>
      </c>
      <c r="M54" s="331">
        <v>-9.1999999999999993</v>
      </c>
      <c r="N54" s="332">
        <v>19.899999999999999</v>
      </c>
    </row>
    <row r="55" spans="1:14">
      <c r="A55" s="248"/>
      <c r="B55" s="244"/>
      <c r="C55" s="244"/>
      <c r="D55" s="244"/>
      <c r="E55" s="244"/>
      <c r="F55" s="244"/>
      <c r="G55" s="310" t="s">
        <v>507</v>
      </c>
      <c r="H55" s="311"/>
      <c r="I55" s="319">
        <v>1731488</v>
      </c>
      <c r="J55" s="320">
        <v>32349</v>
      </c>
      <c r="K55" s="321">
        <v>-20.7</v>
      </c>
      <c r="L55" s="322">
        <v>45761</v>
      </c>
      <c r="M55" s="323">
        <v>-4.9000000000000004</v>
      </c>
      <c r="N55" s="324">
        <v>-15.8</v>
      </c>
    </row>
    <row r="56" spans="1:14">
      <c r="A56" s="248"/>
      <c r="B56" s="244"/>
      <c r="C56" s="244"/>
      <c r="D56" s="244"/>
      <c r="E56" s="244"/>
      <c r="F56" s="244"/>
      <c r="G56" s="325"/>
      <c r="H56" s="326" t="s">
        <v>505</v>
      </c>
      <c r="I56" s="327">
        <v>965448</v>
      </c>
      <c r="J56" s="328">
        <v>18037</v>
      </c>
      <c r="K56" s="329">
        <v>-5.9</v>
      </c>
      <c r="L56" s="330">
        <v>24777</v>
      </c>
      <c r="M56" s="331">
        <v>9.4</v>
      </c>
      <c r="N56" s="332">
        <v>-15.3</v>
      </c>
    </row>
    <row r="57" spans="1:14">
      <c r="A57" s="248"/>
      <c r="B57" s="244"/>
      <c r="C57" s="244"/>
      <c r="D57" s="244"/>
      <c r="E57" s="244"/>
      <c r="F57" s="244"/>
      <c r="G57" s="310" t="s">
        <v>508</v>
      </c>
      <c r="H57" s="311"/>
      <c r="I57" s="319">
        <v>1973629</v>
      </c>
      <c r="J57" s="320">
        <v>36880</v>
      </c>
      <c r="K57" s="321">
        <v>14</v>
      </c>
      <c r="L57" s="322">
        <v>56255</v>
      </c>
      <c r="M57" s="323">
        <v>22.9</v>
      </c>
      <c r="N57" s="324">
        <v>-8.9</v>
      </c>
    </row>
    <row r="58" spans="1:14">
      <c r="A58" s="248"/>
      <c r="B58" s="244"/>
      <c r="C58" s="244"/>
      <c r="D58" s="244"/>
      <c r="E58" s="244"/>
      <c r="F58" s="244"/>
      <c r="G58" s="325"/>
      <c r="H58" s="326" t="s">
        <v>505</v>
      </c>
      <c r="I58" s="327">
        <v>868111</v>
      </c>
      <c r="J58" s="328">
        <v>16222</v>
      </c>
      <c r="K58" s="329">
        <v>-10.1</v>
      </c>
      <c r="L58" s="330">
        <v>26957</v>
      </c>
      <c r="M58" s="331">
        <v>8.8000000000000007</v>
      </c>
      <c r="N58" s="332">
        <v>-18.899999999999999</v>
      </c>
    </row>
    <row r="59" spans="1:14">
      <c r="A59" s="248"/>
      <c r="B59" s="244"/>
      <c r="C59" s="244"/>
      <c r="D59" s="244"/>
      <c r="E59" s="244"/>
      <c r="F59" s="244"/>
      <c r="G59" s="310" t="s">
        <v>509</v>
      </c>
      <c r="H59" s="311"/>
      <c r="I59" s="319">
        <v>2544727</v>
      </c>
      <c r="J59" s="320">
        <v>47968</v>
      </c>
      <c r="K59" s="321">
        <v>30.1</v>
      </c>
      <c r="L59" s="322">
        <v>57944</v>
      </c>
      <c r="M59" s="323">
        <v>3</v>
      </c>
      <c r="N59" s="324">
        <v>27.1</v>
      </c>
    </row>
    <row r="60" spans="1:14">
      <c r="A60" s="248"/>
      <c r="B60" s="244"/>
      <c r="C60" s="244"/>
      <c r="D60" s="244"/>
      <c r="E60" s="244"/>
      <c r="F60" s="244"/>
      <c r="G60" s="325"/>
      <c r="H60" s="326" t="s">
        <v>505</v>
      </c>
      <c r="I60" s="333">
        <v>1755160</v>
      </c>
      <c r="J60" s="328">
        <v>33085</v>
      </c>
      <c r="K60" s="329">
        <v>104</v>
      </c>
      <c r="L60" s="330">
        <v>29326</v>
      </c>
      <c r="M60" s="331">
        <v>8.8000000000000007</v>
      </c>
      <c r="N60" s="332">
        <v>95.2</v>
      </c>
    </row>
    <row r="61" spans="1:14">
      <c r="A61" s="248"/>
      <c r="B61" s="244"/>
      <c r="C61" s="244"/>
      <c r="D61" s="244"/>
      <c r="E61" s="244"/>
      <c r="F61" s="244"/>
      <c r="G61" s="310" t="s">
        <v>510</v>
      </c>
      <c r="H61" s="334"/>
      <c r="I61" s="335">
        <v>2114564</v>
      </c>
      <c r="J61" s="336">
        <v>39514</v>
      </c>
      <c r="K61" s="337">
        <v>6.1</v>
      </c>
      <c r="L61" s="338">
        <v>50445</v>
      </c>
      <c r="M61" s="339">
        <v>4.4000000000000004</v>
      </c>
      <c r="N61" s="324">
        <v>1.7</v>
      </c>
    </row>
    <row r="62" spans="1:14">
      <c r="A62" s="248"/>
      <c r="B62" s="244"/>
      <c r="C62" s="244"/>
      <c r="D62" s="244"/>
      <c r="E62" s="244"/>
      <c r="F62" s="244"/>
      <c r="G62" s="325"/>
      <c r="H62" s="326" t="s">
        <v>505</v>
      </c>
      <c r="I62" s="327">
        <v>1109971</v>
      </c>
      <c r="J62" s="328">
        <v>20762</v>
      </c>
      <c r="K62" s="329">
        <v>18.100000000000001</v>
      </c>
      <c r="L62" s="330">
        <v>25726</v>
      </c>
      <c r="M62" s="331">
        <v>1.8</v>
      </c>
      <c r="N62" s="332">
        <v>16.3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16.100000000000001</v>
      </c>
      <c r="G47" s="12">
        <v>17.48</v>
      </c>
      <c r="H47" s="12">
        <v>15.77</v>
      </c>
      <c r="I47" s="12">
        <v>28.2</v>
      </c>
      <c r="J47" s="13">
        <v>22.4</v>
      </c>
    </row>
    <row r="48" spans="2:10" ht="57.75" customHeight="1">
      <c r="B48" s="14"/>
      <c r="C48" s="1141" t="s">
        <v>4</v>
      </c>
      <c r="D48" s="1141"/>
      <c r="E48" s="1142"/>
      <c r="F48" s="15">
        <v>5.67</v>
      </c>
      <c r="G48" s="16">
        <v>9.25</v>
      </c>
      <c r="H48" s="16">
        <v>5.55</v>
      </c>
      <c r="I48" s="16">
        <v>5.68</v>
      </c>
      <c r="J48" s="17">
        <v>5.28</v>
      </c>
    </row>
    <row r="49" spans="2:10" ht="57.75" customHeight="1" thickBot="1">
      <c r="B49" s="18"/>
      <c r="C49" s="1143" t="s">
        <v>5</v>
      </c>
      <c r="D49" s="1143"/>
      <c r="E49" s="1144"/>
      <c r="F49" s="19">
        <v>6.75</v>
      </c>
      <c r="G49" s="20">
        <v>4.37</v>
      </c>
      <c r="H49" s="20" t="s">
        <v>517</v>
      </c>
      <c r="I49" s="20">
        <v>12.35</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519</v>
      </c>
      <c r="D34" s="1151"/>
      <c r="E34" s="1152"/>
      <c r="F34" s="32" t="s">
        <v>520</v>
      </c>
      <c r="G34" s="33" t="s">
        <v>521</v>
      </c>
      <c r="H34" s="33" t="s">
        <v>522</v>
      </c>
      <c r="I34" s="33" t="s">
        <v>523</v>
      </c>
      <c r="J34" s="34" t="s">
        <v>523</v>
      </c>
      <c r="K34" s="22"/>
      <c r="L34" s="22"/>
      <c r="M34" s="22"/>
      <c r="N34" s="22"/>
      <c r="O34" s="22"/>
      <c r="P34" s="22"/>
    </row>
    <row r="35" spans="1:16" ht="39" customHeight="1">
      <c r="A35" s="22"/>
      <c r="B35" s="35"/>
      <c r="C35" s="1145" t="s">
        <v>524</v>
      </c>
      <c r="D35" s="1146"/>
      <c r="E35" s="1147"/>
      <c r="F35" s="36">
        <v>29.85</v>
      </c>
      <c r="G35" s="37">
        <v>29.36</v>
      </c>
      <c r="H35" s="37">
        <v>32.08</v>
      </c>
      <c r="I35" s="37">
        <v>34.82</v>
      </c>
      <c r="J35" s="38">
        <v>35.01</v>
      </c>
      <c r="K35" s="22"/>
      <c r="L35" s="22"/>
      <c r="M35" s="22"/>
      <c r="N35" s="22"/>
      <c r="O35" s="22"/>
      <c r="P35" s="22"/>
    </row>
    <row r="36" spans="1:16" ht="39" customHeight="1">
      <c r="A36" s="22"/>
      <c r="B36" s="35"/>
      <c r="C36" s="1145" t="s">
        <v>525</v>
      </c>
      <c r="D36" s="1146"/>
      <c r="E36" s="1147"/>
      <c r="F36" s="36">
        <v>3.55</v>
      </c>
      <c r="G36" s="37">
        <v>4.82</v>
      </c>
      <c r="H36" s="37">
        <v>4.88</v>
      </c>
      <c r="I36" s="37">
        <v>6.38</v>
      </c>
      <c r="J36" s="38">
        <v>7.33</v>
      </c>
      <c r="K36" s="22"/>
      <c r="L36" s="22"/>
      <c r="M36" s="22"/>
      <c r="N36" s="22"/>
      <c r="O36" s="22"/>
      <c r="P36" s="22"/>
    </row>
    <row r="37" spans="1:16" ht="39" customHeight="1">
      <c r="A37" s="22"/>
      <c r="B37" s="35"/>
      <c r="C37" s="1145" t="s">
        <v>526</v>
      </c>
      <c r="D37" s="1146"/>
      <c r="E37" s="1147"/>
      <c r="F37" s="36">
        <v>5.78</v>
      </c>
      <c r="G37" s="37">
        <v>9.26</v>
      </c>
      <c r="H37" s="37">
        <v>5.56</v>
      </c>
      <c r="I37" s="37">
        <v>5.7</v>
      </c>
      <c r="J37" s="38">
        <v>5.29</v>
      </c>
      <c r="K37" s="22"/>
      <c r="L37" s="22"/>
      <c r="M37" s="22"/>
      <c r="N37" s="22"/>
      <c r="O37" s="22"/>
      <c r="P37" s="22"/>
    </row>
    <row r="38" spans="1:16" ht="39" customHeight="1">
      <c r="A38" s="22"/>
      <c r="B38" s="35"/>
      <c r="C38" s="1145" t="s">
        <v>527</v>
      </c>
      <c r="D38" s="1146"/>
      <c r="E38" s="1147"/>
      <c r="F38" s="36">
        <v>3.08</v>
      </c>
      <c r="G38" s="37">
        <v>3.36</v>
      </c>
      <c r="H38" s="37">
        <v>3.43</v>
      </c>
      <c r="I38" s="37">
        <v>3.42</v>
      </c>
      <c r="J38" s="38">
        <v>3.19</v>
      </c>
      <c r="K38" s="22"/>
      <c r="L38" s="22"/>
      <c r="M38" s="22"/>
      <c r="N38" s="22"/>
      <c r="O38" s="22"/>
      <c r="P38" s="22"/>
    </row>
    <row r="39" spans="1:16" ht="39" customHeight="1">
      <c r="A39" s="22"/>
      <c r="B39" s="35"/>
      <c r="C39" s="1145" t="s">
        <v>528</v>
      </c>
      <c r="D39" s="1146"/>
      <c r="E39" s="1147"/>
      <c r="F39" s="36">
        <v>0.95</v>
      </c>
      <c r="G39" s="37">
        <v>0.6</v>
      </c>
      <c r="H39" s="37">
        <v>1.81</v>
      </c>
      <c r="I39" s="37">
        <v>2.09</v>
      </c>
      <c r="J39" s="38">
        <v>2.93</v>
      </c>
      <c r="K39" s="22"/>
      <c r="L39" s="22"/>
      <c r="M39" s="22"/>
      <c r="N39" s="22"/>
      <c r="O39" s="22"/>
      <c r="P39" s="22"/>
    </row>
    <row r="40" spans="1:16" ht="39" customHeight="1">
      <c r="A40" s="22"/>
      <c r="B40" s="35"/>
      <c r="C40" s="1145" t="s">
        <v>529</v>
      </c>
      <c r="D40" s="1146"/>
      <c r="E40" s="1147"/>
      <c r="F40" s="36">
        <v>0.95</v>
      </c>
      <c r="G40" s="37">
        <v>0.64</v>
      </c>
      <c r="H40" s="37">
        <v>0.65</v>
      </c>
      <c r="I40" s="37">
        <v>0.81</v>
      </c>
      <c r="J40" s="38">
        <v>0.91</v>
      </c>
      <c r="K40" s="22"/>
      <c r="L40" s="22"/>
      <c r="M40" s="22"/>
      <c r="N40" s="22"/>
      <c r="O40" s="22"/>
      <c r="P40" s="22"/>
    </row>
    <row r="41" spans="1:16" ht="39" customHeight="1">
      <c r="A41" s="22"/>
      <c r="B41" s="35"/>
      <c r="C41" s="1145" t="s">
        <v>530</v>
      </c>
      <c r="D41" s="1146"/>
      <c r="E41" s="1147"/>
      <c r="F41" s="36">
        <v>0.04</v>
      </c>
      <c r="G41" s="37">
        <v>0.06</v>
      </c>
      <c r="H41" s="37">
        <v>0.08</v>
      </c>
      <c r="I41" s="37">
        <v>0.02</v>
      </c>
      <c r="J41" s="38">
        <v>0.06</v>
      </c>
      <c r="K41" s="22"/>
      <c r="L41" s="22"/>
      <c r="M41" s="22"/>
      <c r="N41" s="22"/>
      <c r="O41" s="22"/>
      <c r="P41" s="22"/>
    </row>
    <row r="42" spans="1:16" ht="39" customHeight="1">
      <c r="A42" s="22"/>
      <c r="B42" s="39"/>
      <c r="C42" s="1145" t="s">
        <v>531</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532</v>
      </c>
      <c r="D43" s="1149"/>
      <c r="E43" s="1150"/>
      <c r="F43" s="41">
        <v>0</v>
      </c>
      <c r="G43" s="42">
        <v>0</v>
      </c>
      <c r="H43" s="42">
        <v>0</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2162</v>
      </c>
      <c r="L45" s="60">
        <v>2027</v>
      </c>
      <c r="M45" s="60">
        <v>2067</v>
      </c>
      <c r="N45" s="60">
        <v>2022</v>
      </c>
      <c r="O45" s="61">
        <v>2199</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1553</v>
      </c>
      <c r="L48" s="64">
        <v>1477</v>
      </c>
      <c r="M48" s="64">
        <v>1397</v>
      </c>
      <c r="N48" s="64">
        <v>1303</v>
      </c>
      <c r="O48" s="65">
        <v>1306</v>
      </c>
      <c r="P48" s="48"/>
      <c r="Q48" s="48"/>
      <c r="R48" s="48"/>
      <c r="S48" s="48"/>
      <c r="T48" s="48"/>
      <c r="U48" s="48"/>
    </row>
    <row r="49" spans="1:21" ht="30.75" customHeight="1">
      <c r="A49" s="48"/>
      <c r="B49" s="1163"/>
      <c r="C49" s="1164"/>
      <c r="D49" s="62"/>
      <c r="E49" s="1155" t="s">
        <v>16</v>
      </c>
      <c r="F49" s="1155"/>
      <c r="G49" s="1155"/>
      <c r="H49" s="1155"/>
      <c r="I49" s="1155"/>
      <c r="J49" s="1156"/>
      <c r="K49" s="63">
        <v>267</v>
      </c>
      <c r="L49" s="64">
        <v>262</v>
      </c>
      <c r="M49" s="64">
        <v>180</v>
      </c>
      <c r="N49" s="64">
        <v>155</v>
      </c>
      <c r="O49" s="65">
        <v>131</v>
      </c>
      <c r="P49" s="48"/>
      <c r="Q49" s="48"/>
      <c r="R49" s="48"/>
      <c r="S49" s="48"/>
      <c r="T49" s="48"/>
      <c r="U49" s="48"/>
    </row>
    <row r="50" spans="1:21" ht="30.75" customHeight="1">
      <c r="A50" s="48"/>
      <c r="B50" s="1163"/>
      <c r="C50" s="1164"/>
      <c r="D50" s="62"/>
      <c r="E50" s="1155" t="s">
        <v>17</v>
      </c>
      <c r="F50" s="1155"/>
      <c r="G50" s="1155"/>
      <c r="H50" s="1155"/>
      <c r="I50" s="1155"/>
      <c r="J50" s="1156"/>
      <c r="K50" s="63">
        <v>28</v>
      </c>
      <c r="L50" s="64">
        <v>27</v>
      </c>
      <c r="M50" s="64">
        <v>27</v>
      </c>
      <c r="N50" s="64">
        <v>25</v>
      </c>
      <c r="O50" s="65">
        <v>19</v>
      </c>
      <c r="P50" s="48"/>
      <c r="Q50" s="48"/>
      <c r="R50" s="48"/>
      <c r="S50" s="48"/>
      <c r="T50" s="48"/>
      <c r="U50" s="48"/>
    </row>
    <row r="51" spans="1:21" ht="30.75" customHeight="1">
      <c r="A51" s="48"/>
      <c r="B51" s="1165"/>
      <c r="C51" s="1166"/>
      <c r="D51" s="66"/>
      <c r="E51" s="1155" t="s">
        <v>18</v>
      </c>
      <c r="F51" s="1155"/>
      <c r="G51" s="1155"/>
      <c r="H51" s="1155"/>
      <c r="I51" s="1155"/>
      <c r="J51" s="1156"/>
      <c r="K51" s="63">
        <v>3</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2546</v>
      </c>
      <c r="L52" s="64">
        <v>2527</v>
      </c>
      <c r="M52" s="64">
        <v>2492</v>
      </c>
      <c r="N52" s="64">
        <v>2471</v>
      </c>
      <c r="O52" s="65">
        <v>2552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1467</v>
      </c>
      <c r="L53" s="69">
        <v>1266</v>
      </c>
      <c r="M53" s="69">
        <v>1179</v>
      </c>
      <c r="N53" s="69">
        <v>1034</v>
      </c>
      <c r="O53" s="70">
        <v>1103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2016-04-19T02:26:30Z</cp:lastPrinted>
  <dcterms:created xsi:type="dcterms:W3CDTF">2016-02-15T02:03:05Z</dcterms:created>
  <dcterms:modified xsi:type="dcterms:W3CDTF">2016-05-06T04:12:00Z</dcterms:modified>
</cp:coreProperties>
</file>