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60" yWindow="90" windowWidth="1494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C37" i="9"/>
  <c r="AM36" i="9"/>
  <c r="C36" i="9"/>
  <c r="AM35" i="9"/>
  <c r="CO34" i="9"/>
  <c r="CO35" i="9" s="1"/>
  <c r="CO36" i="9" s="1"/>
  <c r="CO37" i="9" s="1"/>
  <c r="BW34" i="9"/>
  <c r="BW35" i="9" s="1"/>
  <c r="BW36" i="9" s="1"/>
  <c r="BW37" i="9" s="1"/>
  <c r="BW38" i="9" s="1"/>
  <c r="BW39" i="9" s="1"/>
  <c r="BW40" i="9" s="1"/>
  <c r="BW41" i="9" s="1"/>
  <c r="BW42" i="9" s="1"/>
  <c r="BW43" i="9" s="1"/>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<sst xmlns="http://schemas.openxmlformats.org/spreadsheetml/2006/main" count="1010" uniqueCount="549">
  <si>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</si>
  <si>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</si>
  <si>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</si>
  <si>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</si>
  <si>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</si>
  <si>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</si>
  <si>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</si>
  <si>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</si>
  <si>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</si>
  <si>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</si>
  <si>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</si>
  <si>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</si>
  <si>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</si>
  <si>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</si>
  <si>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</si>
  <si>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</si>
  <si>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</si>
  <si>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</si>
  <si>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</si>
  <si>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</si>
  <si>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</si>
  <si>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</si>
  <si>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</si>
  <si>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</si>
  <si>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</si>
  <si>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</si>
  <si>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</si>
  <si>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</si>
  <si>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</si>
  <si>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</si>
  <si>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</si>
  <si>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</si>
  <si>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</si>
  <si>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</si>
  <si>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</si>
  <si>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</si>
  <si>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</si>
  <si>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</si>
  <si>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</si>
  <si>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</si>
  <si>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</si>
  <si>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</si>
  <si>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</si>
  <si>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</si>
  <si>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</si>
  <si>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</si>
  <si>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</si>
  <si>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</si>
  <si>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</si>
  <si>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</si>
  <si>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</si>
  <si>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</si>
  <si>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</si>
  <si>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</si>
  <si>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</si>
  <si>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</si>
  <si>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</si>
  <si>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</si>
  <si>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</si>
  <si>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</si>
  <si>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</si>
  <si>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</si>
  <si>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</si>
  <si>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</si>
  <si>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</si>
  <si>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</si>
  <si>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</si>
  <si>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</si>
  <si>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</si>
  <si>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</si>
  <si>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</si>
  <si>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</si>
  <si>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</si>
  <si>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</si>
  <si>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</si>
  <si>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</si>
  <si>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</si>
  <si>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</si>
  <si>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</si>
  <si>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</si>
  <si>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</si>
  <si>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</si>
  <si>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</si>
  <si>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</si>
  <si>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</si>
  <si>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</si>
  <si>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</si>
  <si>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</si>
  <si>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</si>
  <si>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</si>
  <si>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</si>
  <si>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</si>
  <si>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</si>
  <si>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</si>
  <si>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</si>
  <si>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</si>
  <si>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</si>
  <si>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</si>
  <si>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</si>
  <si>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</si>
  <si>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</si>
  <si>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</si>
  <si>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</si>
  <si>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</si>
  <si>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</si>
  <si>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</si>
  <si>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</si>
  <si>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</si>
  <si>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</si>
  <si>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</si>
  <si>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</si>
  <si>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</si>
  <si>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</si>
  <si>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</si>
  <si>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</si>
  <si>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</si>
  <si>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</si>
  <si>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</si>
  <si>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</si>
  <si>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</si>
  <si>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</si>
  <si>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</si>
  <si>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</si>
  <si>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</si>
  <si>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</si>
  <si>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</si>
  <si>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</si>
  <si>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</si>
  <si>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</si>
  <si>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</si>
  <si>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</si>
  <si>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</si>
  <si>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</si>
  <si>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</si>
  <si>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</si>
  <si>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</si>
  <si>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</si>
  <si>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</si>
  <si>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</si>
  <si>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</si>
  <si>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</si>
  <si>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</si>
  <si>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</si>
  <si>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</si>
  <si>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</si>
  <si>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</si>
  <si>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</si>
  <si>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</si>
  <si>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</si>
  <si>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</si>
  <si>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</si>
  <si>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</si>
  <si>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</si>
  <si>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</si>
  <si>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</si>
  <si>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</si>
  <si>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</si>
  <si>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</si>
  <si>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</si>
  <si>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</si>
  <si>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</si>
  <si>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</si>
  <si>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</si>
  <si>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</si>
  <si>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</si>
  <si>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</si>
  <si>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</si>
  <si>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</si>
  <si>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</si>
  <si>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</si>
  <si>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</si>
  <si>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</si>
  <si>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</si>
  <si>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</si>
  <si>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</si>
  <si>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</si>
  <si>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</si>
  <si>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</si>
  <si>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</si>
  <si>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</si>
  <si>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</si>
  <si>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</si>
  <si>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</si>
  <si>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</si>
  <si>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</si>
  <si>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</si>
  <si>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</si>
  <si>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</si>
  <si>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</si>
  <si>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</si>
  <si>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</si>
  <si>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</si>
  <si>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</si>
  <si>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山口県柳井市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</si>
  <si>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</si>
  <si>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</si>
  <si>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</si>
  <si>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</si>
  <si>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</si>
  <si>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</si>
  <si>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</si>
  <si>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</si>
  <si>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</si>
  <si>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</si>
  <si>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</si>
  <si>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</si>
  <si>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</si>
  <si>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</si>
  <si>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</si>
  <si>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</si>
  <si>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</si>
  <si>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</si>
  <si>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</si>
  <si>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</si>
  <si>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</si>
  <si>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</si>
  <si>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</si>
  <si>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</si>
  <si>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</si>
  <si>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</si>
  <si>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</si>
  <si>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</si>
  <si>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</si>
  <si>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</si>
  <si>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</si>
  <si>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</si>
  <si>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</si>
  <si>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</si>
  <si>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</si>
  <si>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</si>
  <si>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</si>
  <si>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</si>
  <si>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</si>
  <si>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</si>
  <si>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</si>
  <si>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</si>
  <si>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</si>
  <si>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</si>
  <si>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</si>
  <si>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</si>
  <si>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</si>
  <si>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</si>
  <si>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</si>
  <si>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</si>
  <si>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</si>
  <si>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</si>
  <si>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</si>
  <si>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</si>
  <si>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</si>
  <si>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</si>
  <si>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</si>
  <si>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</si>
  <si>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</si>
  <si>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</si>
  <si>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</si>
  <si>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</si>
  <si>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</si>
  <si>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</si>
  <si>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</si>
  <si>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</si>
  <si>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</si>
  <si>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</si>
  <si>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</si>
  <si>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</si>
  <si>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</si>
  <si>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</si>
  <si>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</si>
  <si>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</si>
  <si>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</si>
  <si>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</si>
  <si>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</si>
  <si>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</si>
  <si>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</si>
  <si>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</si>
  <si>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</si>
  <si>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</si>
  <si>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</si>
  <si>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</si>
  <si>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</si>
  <si>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</si>
  <si>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</si>
  <si>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</si>
  <si>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</si>
  <si>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</si>
  <si>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</si>
  <si>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</si>
  <si>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</si>
  <si>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</si>
  <si>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</si>
  <si>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</si>
  <si>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</si>
  <si>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</si>
  <si>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</si>
  <si>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</si>
  <si>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</si>
  <si>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</si>
  <si>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</si>
  <si>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</si>
  <si>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</si>
  <si>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</si>
  <si>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</si>
  <si>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</si>
  <si>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</si>
  <si>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</si>
  <si>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</si>
  <si>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</si>
  <si>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</si>
  <si>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</si>
  <si>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</si>
  <si>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</si>
  <si>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</si>
  <si>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</si>
  <si>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</si>
  <si>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</si>
  <si>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</si>
  <si>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</si>
  <si>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</si>
  <si>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</si>
  <si>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</si>
  <si>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</si>
  <si>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</si>
  <si>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</si>
  <si>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</si>
  <si>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</si>
  <si>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</si>
  <si>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</si>
  <si>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</si>
  <si>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</si>
  <si>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</si>
  <si>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</si>
  <si>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</si>
  <si>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</si>
  <si>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</si>
  <si>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</si>
  <si>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</si>
  <si>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</si>
  <si>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</si>
  <si>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</si>
  <si>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</si>
  <si>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</si>
  <si>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</si>
  <si>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</si>
  <si>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</si>
  <si>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</si>
  <si>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山口県柳井市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</si>
  <si>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</si>
  <si>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</si>
  <si>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</si>
  <si>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</si>
  <si>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</si>
  <si>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</si>
  <si>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</si>
  <si>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</si>
  <si>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</si>
  <si>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</si>
  <si>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</si>
  <si>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</si>
  <si>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</si>
  <si>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</si>
  <si>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</si>
  <si>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</si>
  <si>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</si>
  <si>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</si>
  <si>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</si>
  <si>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</si>
  <si>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</si>
  <si>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</si>
  <si>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</si>
  <si>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</si>
  <si>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</si>
  <si>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</si>
  <si>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</si>
  <si>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</si>
  <si>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</si>
  <si>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</si>
  <si>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</si>
  <si>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</si>
  <si>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</si>
  <si>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</si>
  <si>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</si>
  <si>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</si>
  <si>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</si>
  <si>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</si>
  <si>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水道事業会計</t>
    <phoneticPr fontId="5"/>
  </si>
  <si>
    <t>簡易水道事業特別会計</t>
    <phoneticPr fontId="5"/>
  </si>
  <si>
    <t>公共下水道事業特別会計</t>
    <phoneticPr fontId="5"/>
  </si>
  <si>
    <t>農業集落排水事業特別会計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</si>
  <si>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</si>
  <si>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</si>
  <si>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</si>
  <si>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</si>
  <si>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</si>
  <si>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</si>
  <si>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</si>
  <si>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</si>
  <si>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</si>
  <si>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</si>
  <si>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</si>
  <si>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</si>
  <si>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</si>
  <si>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</si>
  <si>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</si>
  <si>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</si>
  <si>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</si>
  <si>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</si>
  <si>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</si>
  <si>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</si>
  <si>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</si>
  <si>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</si>
  <si>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</si>
  <si>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</si>
  <si>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</si>
  <si>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</si>
  <si>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</si>
  <si>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</si>
  <si>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</si>
  <si>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</si>
  <si>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</si>
  <si>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</si>
  <si>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</si>
  <si>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</si>
  <si>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</si>
  <si>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</si>
  <si>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</si>
  <si>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</si>
  <si>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</si>
  <si>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</si>
  <si>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</si>
  <si>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</si>
  <si>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</si>
  <si>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</si>
  <si>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</si>
  <si>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</si>
  <si>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</si>
  <si>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</si>
  <si>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</si>
  <si>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</si>
  <si>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</si>
  <si>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</si>
  <si>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</si>
  <si>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</si>
  <si>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</si>
  <si>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</si>
  <si>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</si>
  <si>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</si>
  <si>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</si>
  <si>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</si>
  <si>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</si>
  <si>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</si>
  <si>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</si>
  <si>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</si>
  <si>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</si>
  <si>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</si>
  <si>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</si>
  <si>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</si>
  <si>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</si>
  <si>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</si>
  <si>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</si>
  <si>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</si>
  <si>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</si>
  <si>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</si>
  <si>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</si>
  <si>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</si>
  <si>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</si>
  <si>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</si>
  <si>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</si>
  <si>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</si>
  <si>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</si>
  <si>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</si>
  <si>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</si>
  <si>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</si>
  <si>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</si>
  <si>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</si>
  <si>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</si>
  <si>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</si>
  <si>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</si>
  <si>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</si>
  <si>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</si>
  <si>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</si>
  <si>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</si>
  <si>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</si>
  <si>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</si>
  <si>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</si>
  <si>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</si>
  <si>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</si>
  <si>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</si>
  <si>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</si>
  <si>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</si>
  <si>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</si>
  <si>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</si>
  <si>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</si>
  <si>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</si>
  <si>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</si>
  <si>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</si>
  <si>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</si>
  <si>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</si>
  <si>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</si>
  <si>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</si>
  <si>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</si>
  <si>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</si>
  <si>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</si>
  <si>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</si>
  <si>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</si>
  <si>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</si>
  <si>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</si>
  <si>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</si>
  <si>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</si>
  <si>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</si>
  <si>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</si>
  <si>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</si>
  <si>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</si>
  <si>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</si>
  <si>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</si>
  <si>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</si>
  <si>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</si>
  <si>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</si>
  <si>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</si>
  <si>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</si>
  <si>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</si>
  <si>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</si>
  <si>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0.41</t>
  </si>
  <si>
    <t>水道事業会計</t>
  </si>
  <si>
    <t>一般会計</t>
  </si>
  <si>
    <t>国民健康保険事業特別会計</t>
  </si>
  <si>
    <t>港湾整備事業特別会計</t>
  </si>
  <si>
    <t>介護保険事業特別会計</t>
  </si>
  <si>
    <t>後期高齢者医療事業特別会計</t>
  </si>
  <si>
    <t>市営駐車場事業特別会計</t>
  </si>
  <si>
    <t>市有林野区事業特別会計</t>
  </si>
  <si>
    <t>その他会計（赤字）</t>
  </si>
  <si>
    <t>その他会計（黒字）</t>
  </si>
  <si>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22"/>
  </si>
  <si>
    <t>周東環境衛生組合（一般会計）</t>
    <rPh sb="0" eb="2">
      <t>シュウトウ</t>
    </rPh>
    <rPh sb="2" eb="4">
      <t>カンキョウ</t>
    </rPh>
    <rPh sb="4" eb="6">
      <t>エイセイ</t>
    </rPh>
    <rPh sb="6" eb="8">
      <t>クミアイ</t>
    </rPh>
    <rPh sb="9" eb="11">
      <t>イッパン</t>
    </rPh>
    <rPh sb="11" eb="13">
      <t>カイケイ</t>
    </rPh>
    <phoneticPr fontId="22"/>
  </si>
  <si>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2"/>
  </si>
  <si>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2"/>
  </si>
  <si>
    <t>山口県市町総合事務組合（消防団員補償等特別会計）</t>
    <rPh sb="0" eb="3">
      <t>ヤマグチケン</t>
    </rPh>
    <rPh sb="3" eb="4">
      <t>シ</t>
    </rPh>
    <rPh sb="4" eb="5">
      <t>マチ</t>
    </rPh>
    <rPh sb="5" eb="7">
      <t>ソウゴウ</t>
    </rPh>
    <rPh sb="7" eb="9">
      <t>ジム</t>
    </rPh>
    <rPh sb="9" eb="11">
      <t>クミアイ</t>
    </rPh>
    <rPh sb="12" eb="14">
      <t>ショウボウ</t>
    </rPh>
    <rPh sb="14" eb="16">
      <t>ダンイン</t>
    </rPh>
    <rPh sb="16" eb="18">
      <t>ホショウ</t>
    </rPh>
    <rPh sb="18" eb="19">
      <t>トウ</t>
    </rPh>
    <rPh sb="19" eb="21">
      <t>トクベツ</t>
    </rPh>
    <rPh sb="21" eb="23">
      <t>カイケイ</t>
    </rPh>
    <phoneticPr fontId="22"/>
  </si>
  <si>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22"/>
  </si>
  <si>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2"/>
  </si>
  <si>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</si>
  <si>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</si>
  <si>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</si>
  <si>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柳井市土地開発公社</t>
    <rPh sb="0" eb="3">
      <t>ヤナイシ</t>
    </rPh>
    <rPh sb="3" eb="5">
      <t>トチ</t>
    </rPh>
    <rPh sb="5" eb="7">
      <t>カイハツ</t>
    </rPh>
    <rPh sb="7" eb="9">
      <t>コウシャ</t>
    </rPh>
    <phoneticPr fontId="22"/>
  </si>
  <si>
    <t>平郡航路</t>
    <rPh sb="0" eb="2">
      <t>ヘイグン</t>
    </rPh>
    <rPh sb="2" eb="4">
      <t>コウロ</t>
    </rPh>
    <phoneticPr fontId="22"/>
  </si>
  <si>
    <t>やない花のまちづくり振興財団</t>
    <rPh sb="3" eb="4">
      <t>ハナ</t>
    </rPh>
    <rPh sb="10" eb="12">
      <t>シンコウ</t>
    </rPh>
    <rPh sb="12" eb="14">
      <t>ザイダン</t>
    </rPh>
    <phoneticPr fontId="22"/>
  </si>
  <si>
    <t>やまぐち農林振興公社</t>
    <rPh sb="4" eb="6">
      <t>ノウリン</t>
    </rPh>
    <rPh sb="6" eb="8">
      <t>シンコウ</t>
    </rPh>
    <rPh sb="8" eb="10">
      <t>コウシャ</t>
    </rPh>
    <phoneticPr fontId="22"/>
  </si>
  <si>
    <t>法適用企業</t>
  </si>
  <si>
    <t>法非適用企業</t>
  </si>
  <si>
    <t>法適用企業</t>
    <rPh sb="0" eb="1">
      <t>ホウ</t>
    </rPh>
    <rPh sb="1" eb="3">
      <t>テキヨウ</t>
    </rPh>
    <rPh sb="3" eb="5">
      <t>キギョウ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</si>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</sst>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39622</c:v>
                </c:pt>
                <c:pt idx="1">
                  <c:v>35191</c:v>
                </c:pt>
                <c:pt idx="2">
                  <c:v>55175</c:v>
                </c:pt>
                <c:pt idx="3">
                  <c:v>49367</c:v>
                </c:pt>
                <c:pt idx="4">
                  <c:v>55883</c:v>
                </c:pt>
              </c:numCache>
            </c:numRef>
          </c:val>
          <c:smooth val="0"/>
        </c:ser>
        <c:dLbls>
          <c:showLegendKey val="0"/>
          <c:showVal val="0"/>
          <c:showCatName val="0"/>
          <c:showSerName val="0"/>
          <c:showPercent val="0"/>
          <c:showBubbleSize val="0"/>
        </c:dLbls>
        <c:marker val="1"/>
        <c:smooth val="0"/>
        <c:axId val="89662592"/>
        <c:axId val="89664512"/>
      </c:lineChart>
      <c:catAx>
        <c:axId val="89662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64512"/>
        <c:crosses val="autoZero"/>
        <c:auto val="1"/>
        <c:lblAlgn val="ctr"/>
        <c:lblOffset val="100"/>
        <c:tickLblSkip val="1"/>
        <c:tickMarkSkip val="1"/>
        <c:noMultiLvlLbl val="0"/>
      </c:catAx>
      <c:valAx>
        <c:axId val="896645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62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5.57</c:v>
                </c:pt>
                <c:pt idx="1">
                  <c:v>4.6500000000000004</c:v>
                </c:pt>
                <c:pt idx="2">
                  <c:v>2.62</c:v>
                </c:pt>
                <c:pt idx="3">
                  <c:v>1.94</c:v>
                </c:pt>
                <c:pt idx="4">
                  <c:v>2.57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15.33</c:v>
                </c:pt>
                <c:pt idx="1">
                  <c:v>18.28</c:v>
                </c:pt>
                <c:pt idx="2">
                  <c:v>20.78</c:v>
                </c:pt>
                <c:pt idx="3">
                  <c:v>21.01</c:v>
                </c:pt>
                <c:pt idx="4">
                  <c:v>22.26</c:v>
                </c:pt>
              </c:numCache>
            </c:numRef>
          </c:val>
        </c:ser>
        <c:dLbls>
          <c:showLegendKey val="0"/>
          <c:showVal val="0"/>
          <c:showCatName val="0"/>
          <c:showSerName val="0"/>
          <c:showPercent val="0"/>
          <c:showBubbleSize val="0"/>
        </c:dLbls>
        <c:gapWidth val="250"/>
        <c:overlap val="100"/>
        <c:axId val="102834944"/>
        <c:axId val="102836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6.28</c:v>
                </c:pt>
                <c:pt idx="1">
                  <c:v>1.85</c:v>
                </c:pt>
                <c:pt idx="2">
                  <c:v>0.3</c:v>
                </c:pt>
                <c:pt idx="3">
                  <c:v>-0.41</c:v>
                </c:pt>
                <c:pt idx="4">
                  <c:v>1.59</c:v>
                </c:pt>
              </c:numCache>
            </c:numRef>
          </c:val>
          <c:smooth val="0"/>
        </c:ser>
        <c:dLbls>
          <c:showLegendKey val="0"/>
          <c:showVal val="0"/>
          <c:showCatName val="0"/>
          <c:showSerName val="0"/>
          <c:showPercent val="0"/>
          <c:showBubbleSize val="0"/>
        </c:dLbls>
        <c:marker val="1"/>
        <c:smooth val="0"/>
        <c:axId val="102834944"/>
        <c:axId val="102836864"/>
      </c:lineChart>
      <c:catAx>
        <c:axId val="10283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836864"/>
        <c:crosses val="autoZero"/>
        <c:auto val="1"/>
        <c:lblAlgn val="ctr"/>
        <c:lblOffset val="100"/>
        <c:tickLblSkip val="1"/>
        <c:tickMarkSkip val="1"/>
        <c:noMultiLvlLbl val="0"/>
      </c:catAx>
      <c:valAx>
        <c:axId val="10283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3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市有林野区事業特別会計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市営駐車場事業特別会計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0.02</c:v>
                </c:pt>
                <c:pt idx="4">
                  <c:v>#N/A</c:v>
                </c:pt>
                <c:pt idx="5">
                  <c:v>0.02</c:v>
                </c:pt>
                <c:pt idx="6">
                  <c:v>#N/A</c:v>
                </c:pt>
                <c:pt idx="7">
                  <c:v>0.02</c:v>
                </c:pt>
                <c:pt idx="8">
                  <c:v>#N/A</c:v>
                </c:pt>
                <c:pt idx="9">
                  <c:v>0.03</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0.43</c:v>
                </c:pt>
                <c:pt idx="2">
                  <c:v>#N/A</c:v>
                </c:pt>
                <c:pt idx="3">
                  <c:v>0.1</c:v>
                </c:pt>
                <c:pt idx="4">
                  <c:v>#N/A</c:v>
                </c:pt>
                <c:pt idx="5">
                  <c:v>0.56999999999999995</c:v>
                </c:pt>
                <c:pt idx="6">
                  <c:v>#N/A</c:v>
                </c:pt>
                <c:pt idx="7">
                  <c:v>0.05</c:v>
                </c:pt>
                <c:pt idx="8">
                  <c:v>#N/A</c:v>
                </c:pt>
                <c:pt idx="9">
                  <c:v>0.35</c:v>
                </c:pt>
              </c:numCache>
            </c:numRef>
          </c:val>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0.49</c:v>
                </c:pt>
                <c:pt idx="2">
                  <c:v>#N/A</c:v>
                </c:pt>
                <c:pt idx="3">
                  <c:v>0.47</c:v>
                </c:pt>
                <c:pt idx="4">
                  <c:v>#N/A</c:v>
                </c:pt>
                <c:pt idx="5">
                  <c:v>0.44</c:v>
                </c:pt>
                <c:pt idx="6">
                  <c:v>#N/A</c:v>
                </c:pt>
                <c:pt idx="7">
                  <c:v>2.89</c:v>
                </c:pt>
                <c:pt idx="8">
                  <c:v>#N/A</c:v>
                </c:pt>
                <c:pt idx="9">
                  <c:v>0.45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1.1100000000000001</c:v>
                </c:pt>
                <c:pt idx="2">
                  <c:v>#N/A</c:v>
                </c:pt>
                <c:pt idx="3">
                  <c:v>0.34</c:v>
                </c:pt>
                <c:pt idx="4">
                  <c:v>#N/A</c:v>
                </c:pt>
                <c:pt idx="5">
                  <c:v>2.77</c:v>
                </c:pt>
                <c:pt idx="6">
                  <c:v>#N/A</c:v>
                </c:pt>
                <c:pt idx="7">
                  <c:v>1.71</c:v>
                </c:pt>
                <c:pt idx="8">
                  <c:v>#N/A</c:v>
                </c:pt>
                <c:pt idx="9">
                  <c:v>1.96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5.56</c:v>
                </c:pt>
                <c:pt idx="2">
                  <c:v>#N/A</c:v>
                </c:pt>
                <c:pt idx="3">
                  <c:v>4.6399999999999997</c:v>
                </c:pt>
                <c:pt idx="4">
                  <c:v>#N/A</c:v>
                </c:pt>
                <c:pt idx="5">
                  <c:v>2.62</c:v>
                </c:pt>
                <c:pt idx="6">
                  <c:v>#N/A</c:v>
                </c:pt>
                <c:pt idx="7">
                  <c:v>1.93</c:v>
                </c:pt>
                <c:pt idx="8">
                  <c:v>#N/A</c:v>
                </c:pt>
                <c:pt idx="9">
                  <c:v>2.56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8.58</c:v>
                </c:pt>
                <c:pt idx="2">
                  <c:v>#N/A</c:v>
                </c:pt>
                <c:pt idx="3">
                  <c:v>8.6300000000000008</c:v>
                </c:pt>
                <c:pt idx="4">
                  <c:v>#N/A</c:v>
                </c:pt>
                <c:pt idx="5">
                  <c:v>8.44</c:v>
                </c:pt>
                <c:pt idx="6">
                  <c:v>#N/A</c:v>
                </c:pt>
                <c:pt idx="7">
                  <c:v>8.5</c:v>
                </c:pt>
                <c:pt idx="8">
                  <c:v>#N/A</c:v>
                </c:pt>
                <c:pt idx="9">
                  <c:v>8.01</c:v>
                </c:pt>
              </c:numCache>
            </c:numRef>
          </c:val>
        </c:ser>
        <c:dLbls>
          <c:showLegendKey val="0"/>
          <c:showVal val="0"/>
          <c:showCatName val="0"/>
          <c:showSerName val="0"/>
          <c:showPercent val="0"/>
          <c:showBubbleSize val="0"/>
        </c:dLbls>
        <c:gapWidth val="150"/>
        <c:overlap val="100"/>
        <c:axId val="102026240"/>
        <c:axId val="102867712"/>
      </c:barChart>
      <c:catAx>
        <c:axId val="10202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867712"/>
        <c:crosses val="autoZero"/>
        <c:auto val="1"/>
        <c:lblAlgn val="ctr"/>
        <c:lblOffset val="100"/>
        <c:tickLblSkip val="1"/>
        <c:tickMarkSkip val="1"/>
        <c:noMultiLvlLbl val="0"/>
      </c:catAx>
      <c:valAx>
        <c:axId val="10286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2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2114</c:v>
                </c:pt>
                <c:pt idx="5">
                  <c:v>2141</c:v>
                </c:pt>
                <c:pt idx="8">
                  <c:v>2148</c:v>
                </c:pt>
                <c:pt idx="11">
                  <c:v>2134</c:v>
                </c:pt>
                <c:pt idx="14">
                  <c:v>2142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c:v>
                </c:pt>
                <c:pt idx="3">
                  <c:v>18</c:v>
                </c:pt>
                <c:pt idx="6">
                  <c:v>11</c:v>
                </c:pt>
                <c:pt idx="9">
                  <c:v>10</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101</c:v>
                </c:pt>
                <c:pt idx="3">
                  <c:v>99</c:v>
                </c:pt>
                <c:pt idx="6">
                  <c:v>83</c:v>
                </c:pt>
                <c:pt idx="9">
                  <c:v>72</c:v>
                </c:pt>
                <c:pt idx="12">
                  <c:v>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902</c:v>
                </c:pt>
                <c:pt idx="3">
                  <c:v>902</c:v>
                </c:pt>
                <c:pt idx="6">
                  <c:v>907</c:v>
                </c:pt>
                <c:pt idx="9">
                  <c:v>873</c:v>
                </c:pt>
                <c:pt idx="12">
                  <c:v>841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2197</c:v>
                </c:pt>
                <c:pt idx="3">
                  <c:v>2161</c:v>
                </c:pt>
                <c:pt idx="6">
                  <c:v>2110</c:v>
                </c:pt>
                <c:pt idx="9">
                  <c:v>2071</c:v>
                </c:pt>
                <c:pt idx="12">
                  <c:v>2005</c:v>
                </c:pt>
              </c:numCache>
            </c:numRef>
          </c:val>
        </c:ser>
        <c:dLbls>
          <c:showLegendKey val="0"/>
          <c:showVal val="0"/>
          <c:showCatName val="0"/>
          <c:showSerName val="0"/>
          <c:showPercent val="0"/>
          <c:showBubbleSize val="0"/>
        </c:dLbls>
        <c:gapWidth val="100"/>
        <c:overlap val="100"/>
        <c:axId val="102902016"/>
        <c:axId val="102920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1110</c:v>
                </c:pt>
                <c:pt idx="2">
                  <c:v>#N/A</c:v>
                </c:pt>
                <c:pt idx="3">
                  <c:v>#N/A</c:v>
                </c:pt>
                <c:pt idx="4">
                  <c:v>1039</c:v>
                </c:pt>
                <c:pt idx="5">
                  <c:v>#N/A</c:v>
                </c:pt>
                <c:pt idx="6">
                  <c:v>#N/A</c:v>
                </c:pt>
                <c:pt idx="7">
                  <c:v>963</c:v>
                </c:pt>
                <c:pt idx="8">
                  <c:v>#N/A</c:v>
                </c:pt>
                <c:pt idx="9">
                  <c:v>#N/A</c:v>
                </c:pt>
                <c:pt idx="10">
                  <c:v>892</c:v>
                </c:pt>
                <c:pt idx="11">
                  <c:v>#N/A</c:v>
                </c:pt>
                <c:pt idx="12">
                  <c:v>#N/A</c:v>
                </c:pt>
                <c:pt idx="13">
                  <c:v>766</c:v>
                </c:pt>
                <c:pt idx="14">
                  <c:v>#N/A</c:v>
                </c:pt>
              </c:numCache>
            </c:numRef>
          </c:val>
          <c:smooth val="0"/>
        </c:ser>
        <c:dLbls>
          <c:showLegendKey val="0"/>
          <c:showVal val="0"/>
          <c:showCatName val="0"/>
          <c:showSerName val="0"/>
          <c:showPercent val="0"/>
          <c:showBubbleSize val="0"/>
        </c:dLbls>
        <c:marker val="1"/>
        <c:smooth val="0"/>
        <c:axId val="102902016"/>
        <c:axId val="102920576"/>
      </c:lineChart>
      <c:catAx>
        <c:axId val="10290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920576"/>
        <c:crosses val="autoZero"/>
        <c:auto val="1"/>
        <c:lblAlgn val="ctr"/>
        <c:lblOffset val="100"/>
        <c:tickLblSkip val="1"/>
        <c:tickMarkSkip val="1"/>
        <c:noMultiLvlLbl val="0"/>
      </c:catAx>
      <c:valAx>
        <c:axId val="10292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0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18463</c:v>
                </c:pt>
                <c:pt idx="5">
                  <c:v>18402</c:v>
                </c:pt>
                <c:pt idx="8">
                  <c:v>18673</c:v>
                </c:pt>
                <c:pt idx="11">
                  <c:v>18626</c:v>
                </c:pt>
                <c:pt idx="14">
                  <c:v>18928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4364</c:v>
                </c:pt>
                <c:pt idx="5">
                  <c:v>4271</c:v>
                </c:pt>
                <c:pt idx="8">
                  <c:v>4090</c:v>
                </c:pt>
                <c:pt idx="11">
                  <c:v>3674</c:v>
                </c:pt>
                <c:pt idx="14">
                  <c:v>3385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3538</c:v>
                </c:pt>
                <c:pt idx="5">
                  <c:v>3588</c:v>
                </c:pt>
                <c:pt idx="8">
                  <c:v>3777</c:v>
                </c:pt>
                <c:pt idx="11">
                  <c:v>3936</c:v>
                </c:pt>
                <c:pt idx="14">
                  <c:v>3983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198</c:v>
                </c:pt>
                <c:pt idx="3">
                  <c:v>173</c:v>
                </c:pt>
                <c:pt idx="6">
                  <c:v>175</c:v>
                </c:pt>
                <c:pt idx="9">
                  <c:v>155</c:v>
                </c:pt>
                <c:pt idx="12">
                  <c:v>145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3205</c:v>
                </c:pt>
                <c:pt idx="3">
                  <c:v>3283</c:v>
                </c:pt>
                <c:pt idx="6">
                  <c:v>3327</c:v>
                </c:pt>
                <c:pt idx="9">
                  <c:v>3258</c:v>
                </c:pt>
                <c:pt idx="12">
                  <c:v>2986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355</c:v>
                </c:pt>
                <c:pt idx="3">
                  <c:v>397</c:v>
                </c:pt>
                <c:pt idx="6">
                  <c:v>547</c:v>
                </c:pt>
                <c:pt idx="9">
                  <c:v>633</c:v>
                </c:pt>
                <c:pt idx="12">
                  <c:v>856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11472</c:v>
                </c:pt>
                <c:pt idx="3">
                  <c:v>10580</c:v>
                </c:pt>
                <c:pt idx="6">
                  <c:v>10101</c:v>
                </c:pt>
                <c:pt idx="9">
                  <c:v>9440</c:v>
                </c:pt>
                <c:pt idx="12">
                  <c:v>9191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51</c:v>
                </c:pt>
                <c:pt idx="3">
                  <c:v>36</c:v>
                </c:pt>
                <c:pt idx="6">
                  <c:v>29</c:v>
                </c:pt>
                <c:pt idx="9">
                  <c:v>21</c:v>
                </c:pt>
                <c:pt idx="12">
                  <c:v>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19146</c:v>
                </c:pt>
                <c:pt idx="3">
                  <c:v>18641</c:v>
                </c:pt>
                <c:pt idx="6">
                  <c:v>18579</c:v>
                </c:pt>
                <c:pt idx="9">
                  <c:v>18557</c:v>
                </c:pt>
                <c:pt idx="12">
                  <c:v>18825</c:v>
                </c:pt>
              </c:numCache>
            </c:numRef>
          </c:val>
        </c:ser>
        <c:dLbls>
          <c:showLegendKey val="0"/>
          <c:showVal val="0"/>
          <c:showCatName val="0"/>
          <c:showSerName val="0"/>
          <c:showPercent val="0"/>
          <c:showBubbleSize val="0"/>
        </c:dLbls>
        <c:gapWidth val="100"/>
        <c:overlap val="100"/>
        <c:axId val="102748544"/>
        <c:axId val="102750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8062</c:v>
                </c:pt>
                <c:pt idx="2">
                  <c:v>#N/A</c:v>
                </c:pt>
                <c:pt idx="3">
                  <c:v>#N/A</c:v>
                </c:pt>
                <c:pt idx="4">
                  <c:v>6848</c:v>
                </c:pt>
                <c:pt idx="5">
                  <c:v>#N/A</c:v>
                </c:pt>
                <c:pt idx="6">
                  <c:v>#N/A</c:v>
                </c:pt>
                <c:pt idx="7">
                  <c:v>6218</c:v>
                </c:pt>
                <c:pt idx="8">
                  <c:v>#N/A</c:v>
                </c:pt>
                <c:pt idx="9">
                  <c:v>#N/A</c:v>
                </c:pt>
                <c:pt idx="10">
                  <c:v>5828</c:v>
                </c:pt>
                <c:pt idx="11">
                  <c:v>#N/A</c:v>
                </c:pt>
                <c:pt idx="12">
                  <c:v>#N/A</c:v>
                </c:pt>
                <c:pt idx="13">
                  <c:v>5725</c:v>
                </c:pt>
                <c:pt idx="14">
                  <c:v>#N/A</c:v>
                </c:pt>
              </c:numCache>
            </c:numRef>
          </c:val>
          <c:smooth val="0"/>
        </c:ser>
        <c:dLbls>
          <c:showLegendKey val="0"/>
          <c:showVal val="0"/>
          <c:showCatName val="0"/>
          <c:showSerName val="0"/>
          <c:showPercent val="0"/>
          <c:showBubbleSize val="0"/>
        </c:dLbls>
        <c:marker val="1"/>
        <c:smooth val="0"/>
        <c:axId val="102748544"/>
        <c:axId val="102750464"/>
      </c:lineChart>
      <c:catAx>
        <c:axId val="10274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750464"/>
        <c:crosses val="autoZero"/>
        <c:auto val="1"/>
        <c:lblAlgn val="ctr"/>
        <c:lblOffset val="100"/>
        <c:tickLblSkip val="1"/>
        <c:tickMarkSkip val="1"/>
        <c:noMultiLvlLbl val="0"/>
      </c:catAx>
      <c:valAx>
        <c:axId val="10275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4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33,840
33,713
140.05
16,875,380
16,581,892
253,962
9,889,746
18,824,928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a:t>
          </a:r>
          <a:r>
            <a:rPr kumimoji="1" lang="ja-JP" altLang="ja-JP" sz="1100">
              <a:solidFill>
                <a:schemeClr val="dk1"/>
              </a:solidFill>
              <a:effectLst/>
              <a:latin typeface="+mn-lt"/>
              <a:ea typeface="+mn-ea"/>
              <a:cs typeface="+mn-cs"/>
            </a:rPr>
            <a:t>市税の約半分を占める固定資産税が構造的に減少傾向</a:t>
          </a:r>
          <a:r>
            <a:rPr kumimoji="1" lang="ja-JP" altLang="en-US" sz="1100">
              <a:solidFill>
                <a:schemeClr val="dk1"/>
              </a:solidFill>
              <a:effectLst/>
              <a:latin typeface="+mn-lt"/>
              <a:ea typeface="+mn-ea"/>
              <a:cs typeface="+mn-cs"/>
            </a:rPr>
            <a:t>であったため、過去においては</a:t>
          </a:r>
          <a:r>
            <a:rPr kumimoji="1" lang="ja-JP" altLang="en-US" sz="1100">
              <a:latin typeface="ＭＳ Ｐゴシック"/>
            </a:rPr>
            <a:t>低下傾向にあったが、近年は横ばいとなっているが、</a:t>
          </a:r>
          <a:r>
            <a:rPr kumimoji="1" lang="ja-JP" altLang="ja-JP" sz="1100">
              <a:solidFill>
                <a:schemeClr val="dk1"/>
              </a:solidFill>
              <a:effectLst/>
              <a:latin typeface="+mn-lt"/>
              <a:ea typeface="+mn-ea"/>
              <a:cs typeface="+mn-cs"/>
            </a:rPr>
            <a:t>類似団体平均より高い数値となっている</a:t>
          </a:r>
          <a:r>
            <a:rPr kumimoji="1" lang="ja-JP" altLang="en-US" sz="1100">
              <a:solidFill>
                <a:schemeClr val="dk1"/>
              </a:solidFill>
              <a:effectLst/>
              <a:latin typeface="+mn-lt"/>
              <a:ea typeface="+mn-ea"/>
              <a:cs typeface="+mn-cs"/>
            </a:rPr>
            <a:t>。</a:t>
          </a:r>
          <a:endParaRPr kumimoji="1" lang="ja-JP" altLang="en-US" sz="1100">
            <a:latin typeface="ＭＳ Ｐゴシック"/>
          </a:endParaRPr>
        </a:p>
        <a:p>
          <a:pPr algn="just"/>
          <a:r>
            <a:rPr kumimoji="1" lang="ja-JP" altLang="en-US" sz="1100">
              <a:latin typeface="ＭＳ Ｐゴシック"/>
            </a:rPr>
            <a:t>　今後も財政基盤の安定化を図るため、税収等の確保に努める。</a:t>
          </a:r>
        </a:p>
        <a:p>
          <a:endParaRPr kumimoji="1" lang="ja-JP" altLang="en-US" sz="10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116417</xdr:rowOff>
    </xdr:to>
    <xdr:cxnSp macro="">
      <xdr:nvCxnSpPr>
        <xdr:cNvPr id="67" name="直線コネクタ 66"/>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0" name="直線コネクタ 69"/>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116417</xdr:rowOff>
    </xdr:to>
    <xdr:cxnSp macro="">
      <xdr:nvCxnSpPr>
        <xdr:cNvPr id="73" name="直線コネクタ 72"/>
        <xdr:cNvCxnSpPr/>
      </xdr:nvCxnSpPr>
      <xdr:spPr>
        <a:xfrm>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96308</xdr:rowOff>
    </xdr:to>
    <xdr:cxnSp macro="">
      <xdr:nvCxnSpPr>
        <xdr:cNvPr id="76" name="直線コネクタ 75"/>
        <xdr:cNvCxnSpPr/>
      </xdr:nvCxnSpPr>
      <xdr:spPr>
        <a:xfrm>
          <a:off x="1447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6" name="円/楕円 85"/>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7"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8" name="円/楕円 87"/>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89" name="テキスト ボックス 88"/>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0" name="円/楕円 89"/>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1" name="テキスト ボックス 90"/>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2" name="円/楕円 91"/>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157285</xdr:rowOff>
    </xdr:from>
    <xdr:ext cx="762000" cy="259045"/>
    <xdr:sp macro="" textlink="">
      <xdr:nvSpPr>
        <xdr:cNvPr id="93" name="テキスト ボックス 92"/>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4" name="円/楕円 93"/>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117069</xdr:rowOff>
    </xdr:from>
    <xdr:ext cx="762000" cy="259045"/>
    <xdr:sp macro="" textlink="">
      <xdr:nvSpPr>
        <xdr:cNvPr id="95" name="テキスト ボックス 94"/>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類似団体平均より高い数値となっており、平成２５年度に比べ更に若干悪化している。経常経費の削減に努めてはいるが、市税等の一般財源が伸び悩んでいることが要因である。</a:t>
          </a:r>
        </a:p>
        <a:p>
          <a:pPr algn="just"/>
          <a:r>
            <a:rPr kumimoji="1" lang="ja-JP" altLang="en-US" sz="1100">
              <a:latin typeface="ＭＳ Ｐゴシック"/>
            </a:rPr>
            <a:t>　財政の硬直化を改善すべく、今後も定員適正化、補助金等の縮減、事務事業の見直し等の集中改革プラン実施実現に努める。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139156</xdr:rowOff>
    </xdr:from>
    <xdr:to>
      <xdr:col>7</xdr:col>
      <xdr:colOff>152400</xdr:colOff>
      <xdr:row>61</xdr:row>
      <xdr:rowOff>9072</xdr:rowOff>
    </xdr:to>
    <xdr:cxnSp macro="">
      <xdr:nvCxnSpPr>
        <xdr:cNvPr id="132" name="直線コネクタ 131"/>
        <xdr:cNvCxnSpPr/>
      </xdr:nvCxnSpPr>
      <xdr:spPr>
        <a:xfrm>
          <a:off x="4114800" y="1042615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60</xdr:row>
      <xdr:rowOff>139156</xdr:rowOff>
    </xdr:to>
    <xdr:cxnSp macro="">
      <xdr:nvCxnSpPr>
        <xdr:cNvPr id="135" name="直線コネクタ 134"/>
        <xdr:cNvCxnSpPr/>
      </xdr:nvCxnSpPr>
      <xdr:spPr>
        <a:xfrm>
          <a:off x="3225800" y="10360660"/>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121920</xdr:rowOff>
    </xdr:to>
    <xdr:cxnSp macro="">
      <xdr:nvCxnSpPr>
        <xdr:cNvPr id="138" name="直線コネクタ 137"/>
        <xdr:cNvCxnSpPr/>
      </xdr:nvCxnSpPr>
      <xdr:spPr>
        <a:xfrm flipV="1">
          <a:off x="2336800" y="1036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83094</xdr:rowOff>
    </xdr:from>
    <xdr:to>
      <xdr:col>3</xdr:col>
      <xdr:colOff>279400</xdr:colOff>
      <xdr:row>60</xdr:row>
      <xdr:rowOff>121920</xdr:rowOff>
    </xdr:to>
    <xdr:cxnSp macro="">
      <xdr:nvCxnSpPr>
        <xdr:cNvPr id="141" name="直線コネクタ 140"/>
        <xdr:cNvCxnSpPr/>
      </xdr:nvCxnSpPr>
      <xdr:spPr>
        <a:xfrm>
          <a:off x="1447800" y="10198644"/>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129722</xdr:rowOff>
    </xdr:from>
    <xdr:to>
      <xdr:col>7</xdr:col>
      <xdr:colOff>203200</xdr:colOff>
      <xdr:row>61</xdr:row>
      <xdr:rowOff>59872</xdr:rowOff>
    </xdr:to>
    <xdr:sp macro="" textlink="">
      <xdr:nvSpPr>
        <xdr:cNvPr id="151" name="円/楕円 150"/>
        <xdr:cNvSpPr/>
      </xdr:nvSpPr>
      <xdr:spPr>
        <a:xfrm>
          <a:off x="4902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101799</xdr:rowOff>
    </xdr:from>
    <xdr:ext cx="762000" cy="259045"/>
    <xdr:sp macro="" textlink="">
      <xdr:nvSpPr>
        <xdr:cNvPr id="152" name="財政構造の弾力性該当値テキスト"/>
        <xdr:cNvSpPr txBox="1"/>
      </xdr:nvSpPr>
      <xdr:spPr>
        <a:xfrm>
          <a:off x="5041900" y="103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88356</xdr:rowOff>
    </xdr:from>
    <xdr:to>
      <xdr:col>6</xdr:col>
      <xdr:colOff>50800</xdr:colOff>
      <xdr:row>61</xdr:row>
      <xdr:rowOff>18506</xdr:rowOff>
    </xdr:to>
    <xdr:sp macro="" textlink="">
      <xdr:nvSpPr>
        <xdr:cNvPr id="153" name="円/楕円 152"/>
        <xdr:cNvSpPr/>
      </xdr:nvSpPr>
      <xdr:spPr>
        <a:xfrm>
          <a:off x="4064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3283</xdr:rowOff>
    </xdr:from>
    <xdr:ext cx="736600" cy="259045"/>
    <xdr:sp macro="" textlink="">
      <xdr:nvSpPr>
        <xdr:cNvPr id="154" name="テキスト ボックス 153"/>
        <xdr:cNvSpPr txBox="1"/>
      </xdr:nvSpPr>
      <xdr:spPr>
        <a:xfrm>
          <a:off x="3733800" y="1046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5" name="円/楕円 154"/>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109237</xdr:rowOff>
    </xdr:from>
    <xdr:ext cx="762000" cy="259045"/>
    <xdr:sp macro="" textlink="">
      <xdr:nvSpPr>
        <xdr:cNvPr id="156" name="テキスト ボックス 155"/>
        <xdr:cNvSpPr txBox="1"/>
      </xdr:nvSpPr>
      <xdr:spPr>
        <a:xfrm>
          <a:off x="2844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7" name="円/楕円 156"/>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157497</xdr:rowOff>
    </xdr:from>
    <xdr:ext cx="762000" cy="259045"/>
    <xdr:sp macro="" textlink="">
      <xdr:nvSpPr>
        <xdr:cNvPr id="158" name="テキスト ボックス 157"/>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32294</xdr:rowOff>
    </xdr:from>
    <xdr:to>
      <xdr:col>2</xdr:col>
      <xdr:colOff>127000</xdr:colOff>
      <xdr:row>59</xdr:row>
      <xdr:rowOff>133894</xdr:rowOff>
    </xdr:to>
    <xdr:sp macro="" textlink="">
      <xdr:nvSpPr>
        <xdr:cNvPr id="159" name="円/楕円 158"/>
        <xdr:cNvSpPr/>
      </xdr:nvSpPr>
      <xdr:spPr>
        <a:xfrm>
          <a:off x="1397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118671</xdr:rowOff>
    </xdr:from>
    <xdr:ext cx="762000" cy="259045"/>
    <xdr:sp macro="" textlink="">
      <xdr:nvSpPr>
        <xdr:cNvPr id="160" name="テキスト ボックス 159"/>
        <xdr:cNvSpPr txBox="1"/>
      </xdr:nvSpPr>
      <xdr:spPr>
        <a:xfrm>
          <a:off x="10668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[124,366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合併以降、人件費・物件費とも歳出削減に努めており、その結果として類似団体平均より少ない状況である。今後も定員適正化、指定管理者制度の導入等の事務事業の見直し等の集中改革プラン実施実現に努める。</a:t>
          </a:r>
        </a:p>
        <a:p>
          <a:pPr algn="just"/>
          <a:r>
            <a:rPr kumimoji="1" lang="ja-JP" altLang="en-US" sz="1100">
              <a:latin typeface="ＭＳ Ｐゴシック"/>
            </a:rPr>
            <a:t>　平成１８年３月策定の集中改革プランの定員適正化では、計画を達成（計画：平成２２年４月時点で１９人減、実績：平成１８年４月３４０人→平成２２年４月２９８人</a:t>
          </a:r>
          <a:r>
            <a:rPr kumimoji="1" lang="en-US" altLang="ja-JP" sz="1100">
              <a:latin typeface="ＭＳ Ｐゴシック"/>
            </a:rPr>
            <a:t>[</a:t>
          </a:r>
          <a:r>
            <a:rPr kumimoji="1" lang="ja-JP" altLang="en-US" sz="1100">
              <a:latin typeface="ＭＳ Ｐゴシック"/>
            </a:rPr>
            <a:t>普通会計ベース</a:t>
          </a:r>
          <a:r>
            <a:rPr kumimoji="1" lang="en-US" altLang="ja-JP" sz="1100">
              <a:latin typeface="ＭＳ Ｐゴシック"/>
            </a:rPr>
            <a:t>]</a:t>
          </a:r>
          <a:r>
            <a:rPr kumimoji="1" lang="ja-JP" altLang="en-US" sz="1100">
              <a:latin typeface="ＭＳ Ｐゴシック"/>
            </a:rPr>
            <a:t>）した。</a:t>
          </a:r>
        </a:p>
        <a:p>
          <a:pPr algn="just"/>
          <a:r>
            <a:rPr kumimoji="1" lang="ja-JP" altLang="en-US" sz="1100">
              <a:latin typeface="ＭＳ Ｐゴシック"/>
            </a:rPr>
            <a:t>　その後の第２次集中改革プランの計画では、更に平成２７年４月時点で２８６名の計画に対し、実績２８６名と目標を達成し、計画期間中で１３名の減となった。今後も更なる縮減に努める。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108621</xdr:rowOff>
    </xdr:from>
    <xdr:to>
      <xdr:col>7</xdr:col>
      <xdr:colOff>152400</xdr:colOff>
      <xdr:row>82</xdr:row>
      <xdr:rowOff>122295</xdr:rowOff>
    </xdr:to>
    <xdr:cxnSp macro="">
      <xdr:nvCxnSpPr>
        <xdr:cNvPr id="192" name="直線コネクタ 191"/>
        <xdr:cNvCxnSpPr/>
      </xdr:nvCxnSpPr>
      <xdr:spPr>
        <a:xfrm>
          <a:off x="4114800" y="14167521"/>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104507</xdr:rowOff>
    </xdr:from>
    <xdr:to>
      <xdr:col>6</xdr:col>
      <xdr:colOff>0</xdr:colOff>
      <xdr:row>82</xdr:row>
      <xdr:rowOff>108621</xdr:rowOff>
    </xdr:to>
    <xdr:cxnSp macro="">
      <xdr:nvCxnSpPr>
        <xdr:cNvPr id="195" name="直線コネクタ 194"/>
        <xdr:cNvCxnSpPr/>
      </xdr:nvCxnSpPr>
      <xdr:spPr>
        <a:xfrm>
          <a:off x="3225800" y="1416340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104507</xdr:rowOff>
    </xdr:from>
    <xdr:to>
      <xdr:col>4</xdr:col>
      <xdr:colOff>482600</xdr:colOff>
      <xdr:row>82</xdr:row>
      <xdr:rowOff>114681</xdr:rowOff>
    </xdr:to>
    <xdr:cxnSp macro="">
      <xdr:nvCxnSpPr>
        <xdr:cNvPr id="198" name="直線コネクタ 197"/>
        <xdr:cNvCxnSpPr/>
      </xdr:nvCxnSpPr>
      <xdr:spPr>
        <a:xfrm flipV="1">
          <a:off x="2336800" y="14163407"/>
          <a:ext cx="8890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99382</xdr:rowOff>
    </xdr:from>
    <xdr:to>
      <xdr:col>3</xdr:col>
      <xdr:colOff>279400</xdr:colOff>
      <xdr:row>82</xdr:row>
      <xdr:rowOff>114681</xdr:rowOff>
    </xdr:to>
    <xdr:cxnSp macro="">
      <xdr:nvCxnSpPr>
        <xdr:cNvPr id="201" name="直線コネクタ 200"/>
        <xdr:cNvCxnSpPr/>
      </xdr:nvCxnSpPr>
      <xdr:spPr>
        <a:xfrm>
          <a:off x="1447800" y="14158282"/>
          <a:ext cx="889000" cy="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71495</xdr:rowOff>
    </xdr:from>
    <xdr:to>
      <xdr:col>7</xdr:col>
      <xdr:colOff>203200</xdr:colOff>
      <xdr:row>83</xdr:row>
      <xdr:rowOff>1645</xdr:rowOff>
    </xdr:to>
    <xdr:sp macro="" textlink="">
      <xdr:nvSpPr>
        <xdr:cNvPr id="211" name="円/楕円 210"/>
        <xdr:cNvSpPr/>
      </xdr:nvSpPr>
      <xdr:spPr>
        <a:xfrm>
          <a:off x="4902200" y="141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164222</xdr:rowOff>
    </xdr:from>
    <xdr:ext cx="762000" cy="259045"/>
    <xdr:sp macro="" textlink="">
      <xdr:nvSpPr>
        <xdr:cNvPr id="212" name="人件費・物件費等の状況該当値テキスト"/>
        <xdr:cNvSpPr txBox="1"/>
      </xdr:nvSpPr>
      <xdr:spPr>
        <a:xfrm>
          <a:off x="5041900" y="1405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124,366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57821</xdr:rowOff>
    </xdr:from>
    <xdr:to>
      <xdr:col>6</xdr:col>
      <xdr:colOff>50800</xdr:colOff>
      <xdr:row>82</xdr:row>
      <xdr:rowOff>159421</xdr:rowOff>
    </xdr:to>
    <xdr:sp macro="" textlink="">
      <xdr:nvSpPr>
        <xdr:cNvPr id="213" name="円/楕円 212"/>
        <xdr:cNvSpPr/>
      </xdr:nvSpPr>
      <xdr:spPr>
        <a:xfrm>
          <a:off x="4064000" y="1411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169598</xdr:rowOff>
    </xdr:from>
    <xdr:ext cx="736600" cy="259045"/>
    <xdr:sp macro="" textlink="">
      <xdr:nvSpPr>
        <xdr:cNvPr id="214" name="テキスト ボックス 213"/>
        <xdr:cNvSpPr txBox="1"/>
      </xdr:nvSpPr>
      <xdr:spPr>
        <a:xfrm>
          <a:off x="3733800" y="1388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53707</xdr:rowOff>
    </xdr:from>
    <xdr:to>
      <xdr:col>4</xdr:col>
      <xdr:colOff>533400</xdr:colOff>
      <xdr:row>82</xdr:row>
      <xdr:rowOff>155307</xdr:rowOff>
    </xdr:to>
    <xdr:sp macro="" textlink="">
      <xdr:nvSpPr>
        <xdr:cNvPr id="215" name="円/楕円 214"/>
        <xdr:cNvSpPr/>
      </xdr:nvSpPr>
      <xdr:spPr>
        <a:xfrm>
          <a:off x="3175000" y="141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165484</xdr:rowOff>
    </xdr:from>
    <xdr:ext cx="762000" cy="259045"/>
    <xdr:sp macro="" textlink="">
      <xdr:nvSpPr>
        <xdr:cNvPr id="216" name="テキスト ボックス 215"/>
        <xdr:cNvSpPr txBox="1"/>
      </xdr:nvSpPr>
      <xdr:spPr>
        <a:xfrm>
          <a:off x="2844800" y="1388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116,994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63881</xdr:rowOff>
    </xdr:from>
    <xdr:to>
      <xdr:col>3</xdr:col>
      <xdr:colOff>330200</xdr:colOff>
      <xdr:row>82</xdr:row>
      <xdr:rowOff>165481</xdr:rowOff>
    </xdr:to>
    <xdr:sp macro="" textlink="">
      <xdr:nvSpPr>
        <xdr:cNvPr id="217" name="円/楕円 216"/>
        <xdr:cNvSpPr/>
      </xdr:nvSpPr>
      <xdr:spPr>
        <a:xfrm>
          <a:off x="2286000" y="1412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4208</xdr:rowOff>
    </xdr:from>
    <xdr:ext cx="762000" cy="259045"/>
    <xdr:sp macro="" textlink="">
      <xdr:nvSpPr>
        <xdr:cNvPr id="218" name="テキスト ボックス 217"/>
        <xdr:cNvSpPr txBox="1"/>
      </xdr:nvSpPr>
      <xdr:spPr>
        <a:xfrm>
          <a:off x="1955800" y="1389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121,211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48582</xdr:rowOff>
    </xdr:from>
    <xdr:to>
      <xdr:col>2</xdr:col>
      <xdr:colOff>127000</xdr:colOff>
      <xdr:row>82</xdr:row>
      <xdr:rowOff>150182</xdr:rowOff>
    </xdr:to>
    <xdr:sp macro="" textlink="">
      <xdr:nvSpPr>
        <xdr:cNvPr id="219" name="円/楕円 218"/>
        <xdr:cNvSpPr/>
      </xdr:nvSpPr>
      <xdr:spPr>
        <a:xfrm>
          <a:off x="1397000" y="141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160359</xdr:rowOff>
    </xdr:from>
    <xdr:ext cx="762000" cy="259045"/>
    <xdr:sp macro="" textlink="">
      <xdr:nvSpPr>
        <xdr:cNvPr id="220" name="テキスト ボックス 219"/>
        <xdr:cNvSpPr txBox="1"/>
      </xdr:nvSpPr>
      <xdr:spPr>
        <a:xfrm>
          <a:off x="1066800" y="1387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類似団体平均より高い数値である。</a:t>
          </a:r>
          <a:endParaRPr kumimoji="1" lang="en-US" altLang="ja-JP" sz="1100">
            <a:latin typeface="ＭＳ Ｐゴシック"/>
          </a:endParaRPr>
        </a:p>
        <a:p>
          <a:r>
            <a:rPr kumimoji="1" lang="ja-JP" altLang="en-US" sz="1100">
              <a:latin typeface="ＭＳ Ｐゴシック"/>
            </a:rPr>
            <a:t>　類似団体平均、全国市平均の状況を踏まえつつ、引き続き給与の適正化に努める</a:t>
          </a:r>
          <a:r>
            <a:rPr kumimoji="1" lang="ja-JP" altLang="en-US" sz="1300">
              <a:latin typeface="ＭＳ Ｐゴシック"/>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86</xdr:row>
      <xdr:rowOff>14732</xdr:rowOff>
    </xdr:to>
    <xdr:cxnSp macro="">
      <xdr:nvCxnSpPr>
        <xdr:cNvPr id="252" name="直線コネクタ 251"/>
        <xdr:cNvCxnSpPr/>
      </xdr:nvCxnSpPr>
      <xdr:spPr>
        <a:xfrm flipV="1">
          <a:off x="16179800" y="147449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14732</xdr:rowOff>
    </xdr:from>
    <xdr:to>
      <xdr:col>23</xdr:col>
      <xdr:colOff>406400</xdr:colOff>
      <xdr:row>88</xdr:row>
      <xdr:rowOff>62737</xdr:rowOff>
    </xdr:to>
    <xdr:cxnSp macro="">
      <xdr:nvCxnSpPr>
        <xdr:cNvPr id="255" name="直線コネクタ 254"/>
        <xdr:cNvCxnSpPr/>
      </xdr:nvCxnSpPr>
      <xdr:spPr>
        <a:xfrm flipV="1">
          <a:off x="15290800" y="14759432"/>
          <a:ext cx="889000" cy="39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62737</xdr:rowOff>
    </xdr:from>
    <xdr:to>
      <xdr:col>22</xdr:col>
      <xdr:colOff>203200</xdr:colOff>
      <xdr:row>88</xdr:row>
      <xdr:rowOff>96520</xdr:rowOff>
    </xdr:to>
    <xdr:cxnSp macro="">
      <xdr:nvCxnSpPr>
        <xdr:cNvPr id="258" name="直線コネクタ 257"/>
        <xdr:cNvCxnSpPr/>
      </xdr:nvCxnSpPr>
      <xdr:spPr>
        <a:xfrm flipV="1">
          <a:off x="14401800" y="15150337"/>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88</xdr:row>
      <xdr:rowOff>96520</xdr:rowOff>
    </xdr:to>
    <xdr:cxnSp macro="">
      <xdr:nvCxnSpPr>
        <xdr:cNvPr id="261" name="直線コネクタ 260"/>
        <xdr:cNvCxnSpPr/>
      </xdr:nvCxnSpPr>
      <xdr:spPr>
        <a:xfrm>
          <a:off x="13512800" y="14773911"/>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1" name="円/楕円 270"/>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2"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73" name="円/楕円 272"/>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50309</xdr:rowOff>
    </xdr:from>
    <xdr:ext cx="736600" cy="259045"/>
    <xdr:sp macro="" textlink="">
      <xdr:nvSpPr>
        <xdr:cNvPr id="274" name="テキスト ボックス 273"/>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11937</xdr:rowOff>
    </xdr:from>
    <xdr:to>
      <xdr:col>22</xdr:col>
      <xdr:colOff>254000</xdr:colOff>
      <xdr:row>88</xdr:row>
      <xdr:rowOff>113537</xdr:rowOff>
    </xdr:to>
    <xdr:sp macro="" textlink="">
      <xdr:nvSpPr>
        <xdr:cNvPr id="275" name="円/楕円 274"/>
        <xdr:cNvSpPr/>
      </xdr:nvSpPr>
      <xdr:spPr>
        <a:xfrm>
          <a:off x="15240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98314</xdr:rowOff>
    </xdr:from>
    <xdr:ext cx="762000" cy="259045"/>
    <xdr:sp macro="" textlink="">
      <xdr:nvSpPr>
        <xdr:cNvPr id="276" name="テキスト ボックス 275"/>
        <xdr:cNvSpPr txBox="1"/>
      </xdr:nvSpPr>
      <xdr:spPr>
        <a:xfrm>
          <a:off x="14909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7" name="円/楕円 276"/>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78" name="テキスト ボックス 277"/>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79" name="円/楕円 278"/>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64788</xdr:rowOff>
    </xdr:from>
    <xdr:ext cx="762000" cy="259045"/>
    <xdr:sp macro="" textlink="">
      <xdr:nvSpPr>
        <xdr:cNvPr id="280" name="テキスト ボックス 279"/>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平成１８年３月策定の集中改革プランの定員適正化では、計画を達成（計画：平成２２年４月時点で１９人減、実績：平成１８年４月３４０人→平成２２年４月２９８人</a:t>
          </a:r>
          <a:r>
            <a:rPr kumimoji="1" lang="en-US" altLang="ja-JP" sz="1100">
              <a:latin typeface="ＭＳ Ｐゴシック"/>
            </a:rPr>
            <a:t>[</a:t>
          </a:r>
          <a:r>
            <a:rPr kumimoji="1" lang="ja-JP" altLang="en-US" sz="1100">
              <a:latin typeface="ＭＳ Ｐゴシック"/>
            </a:rPr>
            <a:t>普通会計ベース</a:t>
          </a:r>
          <a:r>
            <a:rPr kumimoji="1" lang="en-US" altLang="ja-JP" sz="1100">
              <a:latin typeface="ＭＳ Ｐゴシック"/>
            </a:rPr>
            <a:t>]</a:t>
          </a:r>
          <a:r>
            <a:rPr kumimoji="1" lang="ja-JP" altLang="en-US" sz="1100">
              <a:latin typeface="ＭＳ Ｐゴシック"/>
            </a:rPr>
            <a:t>）した。</a:t>
          </a:r>
        </a:p>
        <a:p>
          <a:r>
            <a:rPr kumimoji="1" lang="ja-JP" altLang="en-US" sz="1100">
              <a:latin typeface="ＭＳ Ｐゴシック"/>
            </a:rPr>
            <a:t>　その後の第２次集中改革プランの計画では、平成２７年４月時点で２８６名の計画に対し、実績２８６名と目標を達成し、計画期間中で更に１３名の減とした。しかし、人口の減少もあり、人口千人当たり職員数は微減に留まった。</a:t>
          </a:r>
        </a:p>
        <a:p>
          <a:r>
            <a:rPr kumimoji="1" lang="ja-JP" altLang="en-US" sz="1100">
              <a:latin typeface="ＭＳ Ｐゴシック"/>
            </a:rPr>
            <a:t>　類似団体平均よりは少ない状況であるが、今後も自治体規模に応じた組織機構を常に考慮し、適正な定員管理に努める。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100995</xdr:rowOff>
    </xdr:from>
    <xdr:to>
      <xdr:col>24</xdr:col>
      <xdr:colOff>558800</xdr:colOff>
      <xdr:row>61</xdr:row>
      <xdr:rowOff>103294</xdr:rowOff>
    </xdr:to>
    <xdr:cxnSp macro="">
      <xdr:nvCxnSpPr>
        <xdr:cNvPr id="317" name="直線コネクタ 316"/>
        <xdr:cNvCxnSpPr/>
      </xdr:nvCxnSpPr>
      <xdr:spPr>
        <a:xfrm flipV="1">
          <a:off x="16179800" y="10559445"/>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61</xdr:row>
      <xdr:rowOff>103294</xdr:rowOff>
    </xdr:to>
    <xdr:cxnSp macro="">
      <xdr:nvCxnSpPr>
        <xdr:cNvPr id="320" name="直線コネクタ 319"/>
        <xdr:cNvCxnSpPr/>
      </xdr:nvCxnSpPr>
      <xdr:spPr>
        <a:xfrm>
          <a:off x="15290800" y="1055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95250</xdr:rowOff>
    </xdr:from>
    <xdr:to>
      <xdr:col>22</xdr:col>
      <xdr:colOff>203200</xdr:colOff>
      <xdr:row>61</xdr:row>
      <xdr:rowOff>98697</xdr:rowOff>
    </xdr:to>
    <xdr:cxnSp macro="">
      <xdr:nvCxnSpPr>
        <xdr:cNvPr id="323" name="直線コネクタ 322"/>
        <xdr:cNvCxnSpPr/>
      </xdr:nvCxnSpPr>
      <xdr:spPr>
        <a:xfrm flipV="1">
          <a:off x="14401800" y="1055370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88356</xdr:rowOff>
    </xdr:from>
    <xdr:to>
      <xdr:col>21</xdr:col>
      <xdr:colOff>0</xdr:colOff>
      <xdr:row>61</xdr:row>
      <xdr:rowOff>98697</xdr:rowOff>
    </xdr:to>
    <xdr:cxnSp macro="">
      <xdr:nvCxnSpPr>
        <xdr:cNvPr id="326" name="直線コネクタ 325"/>
        <xdr:cNvCxnSpPr/>
      </xdr:nvCxnSpPr>
      <xdr:spPr>
        <a:xfrm>
          <a:off x="13512800" y="1054680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50195</xdr:rowOff>
    </xdr:from>
    <xdr:to>
      <xdr:col>24</xdr:col>
      <xdr:colOff>609600</xdr:colOff>
      <xdr:row>61</xdr:row>
      <xdr:rowOff>151795</xdr:rowOff>
    </xdr:to>
    <xdr:sp macro="" textlink="">
      <xdr:nvSpPr>
        <xdr:cNvPr id="336" name="円/楕円 335"/>
        <xdr:cNvSpPr/>
      </xdr:nvSpPr>
      <xdr:spPr>
        <a:xfrm>
          <a:off x="169672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66722</xdr:rowOff>
    </xdr:from>
    <xdr:ext cx="762000" cy="259045"/>
    <xdr:sp macro="" textlink="">
      <xdr:nvSpPr>
        <xdr:cNvPr id="337" name="定員管理の状況該当値テキスト"/>
        <xdr:cNvSpPr txBox="1"/>
      </xdr:nvSpPr>
      <xdr:spPr>
        <a:xfrm>
          <a:off x="17106900" y="1035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52494</xdr:rowOff>
    </xdr:from>
    <xdr:to>
      <xdr:col>23</xdr:col>
      <xdr:colOff>457200</xdr:colOff>
      <xdr:row>61</xdr:row>
      <xdr:rowOff>154094</xdr:rowOff>
    </xdr:to>
    <xdr:sp macro="" textlink="">
      <xdr:nvSpPr>
        <xdr:cNvPr id="338" name="円/楕円 337"/>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164271</xdr:rowOff>
    </xdr:from>
    <xdr:ext cx="736600" cy="259045"/>
    <xdr:sp macro="" textlink="">
      <xdr:nvSpPr>
        <xdr:cNvPr id="339" name="テキスト ボックス 338"/>
        <xdr:cNvSpPr txBox="1"/>
      </xdr:nvSpPr>
      <xdr:spPr>
        <a:xfrm>
          <a:off x="15798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44450</xdr:rowOff>
    </xdr:from>
    <xdr:to>
      <xdr:col>22</xdr:col>
      <xdr:colOff>254000</xdr:colOff>
      <xdr:row>61</xdr:row>
      <xdr:rowOff>146050</xdr:rowOff>
    </xdr:to>
    <xdr:sp macro="" textlink="">
      <xdr:nvSpPr>
        <xdr:cNvPr id="340" name="円/楕円 339"/>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156227</xdr:rowOff>
    </xdr:from>
    <xdr:ext cx="762000" cy="259045"/>
    <xdr:sp macro="" textlink="">
      <xdr:nvSpPr>
        <xdr:cNvPr id="341" name="テキスト ボックス 340"/>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47897</xdr:rowOff>
    </xdr:from>
    <xdr:to>
      <xdr:col>21</xdr:col>
      <xdr:colOff>50800</xdr:colOff>
      <xdr:row>61</xdr:row>
      <xdr:rowOff>149497</xdr:rowOff>
    </xdr:to>
    <xdr:sp macro="" textlink="">
      <xdr:nvSpPr>
        <xdr:cNvPr id="342" name="円/楕円 341"/>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159674</xdr:rowOff>
    </xdr:from>
    <xdr:ext cx="762000" cy="259045"/>
    <xdr:sp macro="" textlink="">
      <xdr:nvSpPr>
        <xdr:cNvPr id="343" name="テキスト ボックス 342"/>
        <xdr:cNvSpPr txBox="1"/>
      </xdr:nvSpPr>
      <xdr:spPr>
        <a:xfrm>
          <a:off x="14020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37556</xdr:rowOff>
    </xdr:from>
    <xdr:to>
      <xdr:col>19</xdr:col>
      <xdr:colOff>533400</xdr:colOff>
      <xdr:row>61</xdr:row>
      <xdr:rowOff>139156</xdr:rowOff>
    </xdr:to>
    <xdr:sp macro="" textlink="">
      <xdr:nvSpPr>
        <xdr:cNvPr id="344" name="円/楕円 343"/>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149333</xdr:rowOff>
    </xdr:from>
    <xdr:ext cx="762000" cy="259045"/>
    <xdr:sp macro="" textlink="">
      <xdr:nvSpPr>
        <xdr:cNvPr id="345" name="テキスト ボックス 344"/>
        <xdr:cNvSpPr txBox="1"/>
      </xdr:nvSpPr>
      <xdr:spPr>
        <a:xfrm>
          <a:off x="13131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慢性的な水不足という地域性を改善するべく取組んだ広域水道事業と、地域環境改善のための下水道普及向上対策に伴う公債費が大きく率を押し上げていたが、平成１９年度から２１年度にかけて繰上償還を行い起債残高の減に努めた。また、新規発行債の抑制に努めたことにより、平成２３年度から類似団体平均より低い数値となってい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1778</xdr:rowOff>
    </xdr:from>
    <xdr:to>
      <xdr:col>24</xdr:col>
      <xdr:colOff>558800</xdr:colOff>
      <xdr:row>38</xdr:row>
      <xdr:rowOff>25908</xdr:rowOff>
    </xdr:to>
    <xdr:cxnSp macro="">
      <xdr:nvCxnSpPr>
        <xdr:cNvPr id="377" name="直線コネクタ 376"/>
        <xdr:cNvCxnSpPr/>
      </xdr:nvCxnSpPr>
      <xdr:spPr>
        <a:xfrm flipV="1">
          <a:off x="16179800" y="651687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25908</xdr:rowOff>
    </xdr:from>
    <xdr:to>
      <xdr:col>23</xdr:col>
      <xdr:colOff>406400</xdr:colOff>
      <xdr:row>38</xdr:row>
      <xdr:rowOff>45212</xdr:rowOff>
    </xdr:to>
    <xdr:cxnSp macro="">
      <xdr:nvCxnSpPr>
        <xdr:cNvPr id="380" name="直線コネクタ 379"/>
        <xdr:cNvCxnSpPr/>
      </xdr:nvCxnSpPr>
      <xdr:spPr>
        <a:xfrm flipV="1">
          <a:off x="15290800" y="654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45212</xdr:rowOff>
    </xdr:from>
    <xdr:to>
      <xdr:col>22</xdr:col>
      <xdr:colOff>203200</xdr:colOff>
      <xdr:row>38</xdr:row>
      <xdr:rowOff>74168</xdr:rowOff>
    </xdr:to>
    <xdr:cxnSp macro="">
      <xdr:nvCxnSpPr>
        <xdr:cNvPr id="383" name="直線コネクタ 382"/>
        <xdr:cNvCxnSpPr/>
      </xdr:nvCxnSpPr>
      <xdr:spPr>
        <a:xfrm flipV="1">
          <a:off x="14401800" y="65603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74168</xdr:rowOff>
    </xdr:from>
    <xdr:to>
      <xdr:col>21</xdr:col>
      <xdr:colOff>0</xdr:colOff>
      <xdr:row>38</xdr:row>
      <xdr:rowOff>117602</xdr:rowOff>
    </xdr:to>
    <xdr:cxnSp macro="">
      <xdr:nvCxnSpPr>
        <xdr:cNvPr id="386" name="直線コネクタ 385"/>
        <xdr:cNvCxnSpPr/>
      </xdr:nvCxnSpPr>
      <xdr:spPr>
        <a:xfrm flipV="1">
          <a:off x="13512800" y="65892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122428</xdr:rowOff>
    </xdr:from>
    <xdr:to>
      <xdr:col>24</xdr:col>
      <xdr:colOff>609600</xdr:colOff>
      <xdr:row>38</xdr:row>
      <xdr:rowOff>52578</xdr:rowOff>
    </xdr:to>
    <xdr:sp macro="" textlink="">
      <xdr:nvSpPr>
        <xdr:cNvPr id="396" name="円/楕円 395"/>
        <xdr:cNvSpPr/>
      </xdr:nvSpPr>
      <xdr:spPr>
        <a:xfrm>
          <a:off x="169672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138955</xdr:rowOff>
    </xdr:from>
    <xdr:ext cx="762000" cy="259045"/>
    <xdr:sp macro="" textlink="">
      <xdr:nvSpPr>
        <xdr:cNvPr id="397" name="公債費負担の状況該当値テキスト"/>
        <xdr:cNvSpPr txBox="1"/>
      </xdr:nvSpPr>
      <xdr:spPr>
        <a:xfrm>
          <a:off x="17106900" y="631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146558</xdr:rowOff>
    </xdr:from>
    <xdr:to>
      <xdr:col>23</xdr:col>
      <xdr:colOff>457200</xdr:colOff>
      <xdr:row>38</xdr:row>
      <xdr:rowOff>76708</xdr:rowOff>
    </xdr:to>
    <xdr:sp macro="" textlink="">
      <xdr:nvSpPr>
        <xdr:cNvPr id="398" name="円/楕円 397"/>
        <xdr:cNvSpPr/>
      </xdr:nvSpPr>
      <xdr:spPr>
        <a:xfrm>
          <a:off x="16129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86885</xdr:rowOff>
    </xdr:from>
    <xdr:ext cx="736600" cy="259045"/>
    <xdr:sp macro="" textlink="">
      <xdr:nvSpPr>
        <xdr:cNvPr id="399" name="テキスト ボックス 398"/>
        <xdr:cNvSpPr txBox="1"/>
      </xdr:nvSpPr>
      <xdr:spPr>
        <a:xfrm>
          <a:off x="15798800" y="62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165862</xdr:rowOff>
    </xdr:from>
    <xdr:to>
      <xdr:col>22</xdr:col>
      <xdr:colOff>254000</xdr:colOff>
      <xdr:row>38</xdr:row>
      <xdr:rowOff>96012</xdr:rowOff>
    </xdr:to>
    <xdr:sp macro="" textlink="">
      <xdr:nvSpPr>
        <xdr:cNvPr id="400" name="円/楕円 399"/>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106189</xdr:rowOff>
    </xdr:from>
    <xdr:ext cx="762000" cy="259045"/>
    <xdr:sp macro="" textlink="">
      <xdr:nvSpPr>
        <xdr:cNvPr id="401" name="テキスト ボックス 400"/>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23368</xdr:rowOff>
    </xdr:from>
    <xdr:to>
      <xdr:col>21</xdr:col>
      <xdr:colOff>50800</xdr:colOff>
      <xdr:row>38</xdr:row>
      <xdr:rowOff>124968</xdr:rowOff>
    </xdr:to>
    <xdr:sp macro="" textlink="">
      <xdr:nvSpPr>
        <xdr:cNvPr id="402" name="円/楕円 401"/>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135145</xdr:rowOff>
    </xdr:from>
    <xdr:ext cx="762000" cy="259045"/>
    <xdr:sp macro="" textlink="">
      <xdr:nvSpPr>
        <xdr:cNvPr id="403" name="テキスト ボックス 402"/>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66802</xdr:rowOff>
    </xdr:from>
    <xdr:to>
      <xdr:col>19</xdr:col>
      <xdr:colOff>533400</xdr:colOff>
      <xdr:row>38</xdr:row>
      <xdr:rowOff>168402</xdr:rowOff>
    </xdr:to>
    <xdr:sp macro="" textlink="">
      <xdr:nvSpPr>
        <xdr:cNvPr id="404" name="円/楕円 403"/>
        <xdr:cNvSpPr/>
      </xdr:nvSpPr>
      <xdr:spPr>
        <a:xfrm>
          <a:off x="13462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153179</xdr:rowOff>
    </xdr:from>
    <xdr:ext cx="762000" cy="259045"/>
    <xdr:sp macro="" textlink="">
      <xdr:nvSpPr>
        <xdr:cNvPr id="405" name="テキスト ボックス 404"/>
        <xdr:cNvSpPr txBox="1"/>
      </xdr:nvSpPr>
      <xdr:spPr>
        <a:xfrm>
          <a:off x="13131800" y="666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類似団体平均より高い数値であり、広域水道企業団への出資債残高、公共下水道事業への元金償還分繰出金等の負担が課題となっている。</a:t>
          </a:r>
        </a:p>
        <a:p>
          <a:pPr algn="just"/>
          <a:r>
            <a:rPr kumimoji="1" lang="ja-JP" altLang="en-US" sz="1100">
              <a:latin typeface="ＭＳ Ｐゴシック"/>
            </a:rPr>
            <a:t>　新規市債発行の抑制等による地方債残高の減少などにより将来負担比率は年々下がってきているが、今後も市債の発行抑制を行うとともに、市債発行する際には交付税算入のあるより有利な市債の発行に努める。併せて、基金残高の確保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112332</xdr:rowOff>
    </xdr:from>
    <xdr:to>
      <xdr:col>24</xdr:col>
      <xdr:colOff>558800</xdr:colOff>
      <xdr:row>14</xdr:row>
      <xdr:rowOff>112332</xdr:rowOff>
    </xdr:to>
    <xdr:cxnSp macro="">
      <xdr:nvCxnSpPr>
        <xdr:cNvPr id="439" name="直線コネクタ 438"/>
        <xdr:cNvCxnSpPr/>
      </xdr:nvCxnSpPr>
      <xdr:spPr>
        <a:xfrm>
          <a:off x="16179800" y="2512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112332</xdr:rowOff>
    </xdr:from>
    <xdr:to>
      <xdr:col>23</xdr:col>
      <xdr:colOff>406400</xdr:colOff>
      <xdr:row>14</xdr:row>
      <xdr:rowOff>121983</xdr:rowOff>
    </xdr:to>
    <xdr:cxnSp macro="">
      <xdr:nvCxnSpPr>
        <xdr:cNvPr id="442" name="直線コネクタ 441"/>
        <xdr:cNvCxnSpPr/>
      </xdr:nvCxnSpPr>
      <xdr:spPr>
        <a:xfrm flipV="1">
          <a:off x="15290800" y="2512632"/>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121983</xdr:rowOff>
    </xdr:from>
    <xdr:to>
      <xdr:col>22</xdr:col>
      <xdr:colOff>203200</xdr:colOff>
      <xdr:row>14</xdr:row>
      <xdr:rowOff>135456</xdr:rowOff>
    </xdr:to>
    <xdr:cxnSp macro="">
      <xdr:nvCxnSpPr>
        <xdr:cNvPr id="445" name="直線コネクタ 444"/>
        <xdr:cNvCxnSpPr/>
      </xdr:nvCxnSpPr>
      <xdr:spPr>
        <a:xfrm flipV="1">
          <a:off x="14401800" y="2522283"/>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135456</xdr:rowOff>
    </xdr:from>
    <xdr:to>
      <xdr:col>21</xdr:col>
      <xdr:colOff>0</xdr:colOff>
      <xdr:row>14</xdr:row>
      <xdr:rowOff>162200</xdr:rowOff>
    </xdr:to>
    <xdr:cxnSp macro="">
      <xdr:nvCxnSpPr>
        <xdr:cNvPr id="448" name="直線コネクタ 447"/>
        <xdr:cNvCxnSpPr/>
      </xdr:nvCxnSpPr>
      <xdr:spPr>
        <a:xfrm flipV="1">
          <a:off x="13512800" y="2535756"/>
          <a:ext cx="889000" cy="2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61532</xdr:rowOff>
    </xdr:from>
    <xdr:to>
      <xdr:col>24</xdr:col>
      <xdr:colOff>609600</xdr:colOff>
      <xdr:row>14</xdr:row>
      <xdr:rowOff>163132</xdr:rowOff>
    </xdr:to>
    <xdr:sp macro="" textlink="">
      <xdr:nvSpPr>
        <xdr:cNvPr id="458" name="円/楕円 457"/>
        <xdr:cNvSpPr/>
      </xdr:nvSpPr>
      <xdr:spPr>
        <a:xfrm>
          <a:off x="16967200" y="24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33609</xdr:rowOff>
    </xdr:from>
    <xdr:ext cx="762000" cy="259045"/>
    <xdr:sp macro="" textlink="">
      <xdr:nvSpPr>
        <xdr:cNvPr id="459" name="将来負担の状況該当値テキスト"/>
        <xdr:cNvSpPr txBox="1"/>
      </xdr:nvSpPr>
      <xdr:spPr>
        <a:xfrm>
          <a:off x="17106900" y="243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61532</xdr:rowOff>
    </xdr:from>
    <xdr:to>
      <xdr:col>23</xdr:col>
      <xdr:colOff>457200</xdr:colOff>
      <xdr:row>14</xdr:row>
      <xdr:rowOff>163132</xdr:rowOff>
    </xdr:to>
    <xdr:sp macro="" textlink="">
      <xdr:nvSpPr>
        <xdr:cNvPr id="460" name="円/楕円 459"/>
        <xdr:cNvSpPr/>
      </xdr:nvSpPr>
      <xdr:spPr>
        <a:xfrm>
          <a:off x="16129000" y="24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147909</xdr:rowOff>
    </xdr:from>
    <xdr:ext cx="736600" cy="259045"/>
    <xdr:sp macro="" textlink="">
      <xdr:nvSpPr>
        <xdr:cNvPr id="461" name="テキスト ボックス 460"/>
        <xdr:cNvSpPr txBox="1"/>
      </xdr:nvSpPr>
      <xdr:spPr>
        <a:xfrm>
          <a:off x="15798800" y="2548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71183</xdr:rowOff>
    </xdr:from>
    <xdr:to>
      <xdr:col>22</xdr:col>
      <xdr:colOff>254000</xdr:colOff>
      <xdr:row>15</xdr:row>
      <xdr:rowOff>1333</xdr:rowOff>
    </xdr:to>
    <xdr:sp macro="" textlink="">
      <xdr:nvSpPr>
        <xdr:cNvPr id="462" name="円/楕円 461"/>
        <xdr:cNvSpPr/>
      </xdr:nvSpPr>
      <xdr:spPr>
        <a:xfrm>
          <a:off x="15240000" y="24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11510</xdr:rowOff>
    </xdr:from>
    <xdr:ext cx="762000" cy="259045"/>
    <xdr:sp macro="" textlink="">
      <xdr:nvSpPr>
        <xdr:cNvPr id="463" name="テキスト ボックス 462"/>
        <xdr:cNvSpPr txBox="1"/>
      </xdr:nvSpPr>
      <xdr:spPr>
        <a:xfrm>
          <a:off x="14909800" y="224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84656</xdr:rowOff>
    </xdr:from>
    <xdr:to>
      <xdr:col>21</xdr:col>
      <xdr:colOff>50800</xdr:colOff>
      <xdr:row>15</xdr:row>
      <xdr:rowOff>14806</xdr:rowOff>
    </xdr:to>
    <xdr:sp macro="" textlink="">
      <xdr:nvSpPr>
        <xdr:cNvPr id="464" name="円/楕円 463"/>
        <xdr:cNvSpPr/>
      </xdr:nvSpPr>
      <xdr:spPr>
        <a:xfrm>
          <a:off x="14351000" y="24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24983</xdr:rowOff>
    </xdr:from>
    <xdr:ext cx="762000" cy="259045"/>
    <xdr:sp macro="" textlink="">
      <xdr:nvSpPr>
        <xdr:cNvPr id="465" name="テキスト ボックス 464"/>
        <xdr:cNvSpPr txBox="1"/>
      </xdr:nvSpPr>
      <xdr:spPr>
        <a:xfrm>
          <a:off x="14020800" y="2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111400</xdr:rowOff>
    </xdr:from>
    <xdr:to>
      <xdr:col>19</xdr:col>
      <xdr:colOff>533400</xdr:colOff>
      <xdr:row>15</xdr:row>
      <xdr:rowOff>41550</xdr:rowOff>
    </xdr:to>
    <xdr:sp macro="" textlink="">
      <xdr:nvSpPr>
        <xdr:cNvPr id="466" name="円/楕円 465"/>
        <xdr:cNvSpPr/>
      </xdr:nvSpPr>
      <xdr:spPr>
        <a:xfrm>
          <a:off x="13462000" y="25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51727</xdr:rowOff>
    </xdr:from>
    <xdr:ext cx="762000" cy="259045"/>
    <xdr:sp macro="" textlink="">
      <xdr:nvSpPr>
        <xdr:cNvPr id="467" name="テキスト ボックス 466"/>
        <xdr:cNvSpPr txBox="1"/>
      </xdr:nvSpPr>
      <xdr:spPr>
        <a:xfrm>
          <a:off x="13131800" y="228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33,840
33,713
140.05
16,875,380
16,581,892
253,962
9,889,746
18,824,928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平成１８年３月策定の集中改革プランの定員適正化では、計画を達成（計画：平成２２年４月時点で１９人減、実績：平成１８年４月３４０人→平成２２年４月２９８人</a:t>
          </a:r>
          <a:r>
            <a:rPr kumimoji="1" lang="en-US" altLang="ja-JP" sz="1100">
              <a:latin typeface="ＭＳ Ｐゴシック"/>
            </a:rPr>
            <a:t>[</a:t>
          </a:r>
          <a:r>
            <a:rPr kumimoji="1" lang="ja-JP" altLang="en-US" sz="1100">
              <a:latin typeface="ＭＳ Ｐゴシック"/>
            </a:rPr>
            <a:t>普通会計ベース</a:t>
          </a:r>
          <a:r>
            <a:rPr kumimoji="1" lang="en-US" altLang="ja-JP" sz="1100">
              <a:latin typeface="ＭＳ Ｐゴシック"/>
            </a:rPr>
            <a:t>]</a:t>
          </a:r>
          <a:r>
            <a:rPr kumimoji="1" lang="ja-JP" altLang="en-US" sz="1100">
              <a:latin typeface="ＭＳ Ｐゴシック"/>
            </a:rPr>
            <a:t>）した。</a:t>
          </a:r>
        </a:p>
        <a:p>
          <a:pPr algn="just"/>
          <a:r>
            <a:rPr kumimoji="1" lang="ja-JP" altLang="en-US" sz="1100">
              <a:latin typeface="ＭＳ Ｐゴシック"/>
            </a:rPr>
            <a:t>　その後の第２次集中改革プランの計画期間中では、平成２７年４月時点の目標２８６名に対し、実績２８６名と目標を達成し、期間中で１３名の減となっている。</a:t>
          </a:r>
        </a:p>
        <a:p>
          <a:pPr algn="just"/>
          <a:r>
            <a:rPr kumimoji="1" lang="ja-JP" altLang="en-US" sz="1100">
              <a:latin typeface="ＭＳ Ｐゴシック"/>
            </a:rPr>
            <a:t>　依然類似団体より高い数値であるが、今後も更なる縮減に努める。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77470</xdr:rowOff>
    </xdr:to>
    <xdr:cxnSp macro="">
      <xdr:nvCxnSpPr>
        <xdr:cNvPr id="64" name="直線コネクタ 63"/>
        <xdr:cNvCxnSpPr/>
      </xdr:nvCxnSpPr>
      <xdr:spPr>
        <a:xfrm>
          <a:off x="3987800" y="6314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142240</xdr:rowOff>
    </xdr:to>
    <xdr:cxnSp macro="">
      <xdr:nvCxnSpPr>
        <xdr:cNvPr id="67" name="直線コネクタ 66"/>
        <xdr:cNvCxnSpPr/>
      </xdr:nvCxnSpPr>
      <xdr:spPr>
        <a:xfrm>
          <a:off x="3098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111760</xdr:rowOff>
    </xdr:to>
    <xdr:cxnSp macro="">
      <xdr:nvCxnSpPr>
        <xdr:cNvPr id="70" name="直線コネクタ 69"/>
        <xdr:cNvCxnSpPr/>
      </xdr:nvCxnSpPr>
      <xdr:spPr>
        <a:xfrm flipV="1">
          <a:off x="2209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111760</xdr:rowOff>
    </xdr:to>
    <xdr:cxnSp macro="">
      <xdr:nvCxnSpPr>
        <xdr:cNvPr id="73" name="直線コネクタ 72"/>
        <xdr:cNvCxnSpPr/>
      </xdr:nvCxnSpPr>
      <xdr:spPr>
        <a:xfrm>
          <a:off x="1320800" y="616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3" name="円/楕円 82"/>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4"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5" name="円/楕円 84"/>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86" name="テキスト ボックス 85"/>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89" name="円/楕円 88"/>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0" name="テキスト ボックス 89"/>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1" name="円/楕円 90"/>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2" name="テキスト ボックス 91"/>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物件費は、類似団体の平均より低い数値である。合併以降、歳出削減に努めており、その結果ともいえる。</a:t>
          </a:r>
        </a:p>
        <a:p>
          <a:pPr algn="just"/>
          <a:r>
            <a:rPr kumimoji="1" lang="ja-JP" altLang="en-US" sz="1100">
              <a:latin typeface="ＭＳ Ｐゴシック"/>
            </a:rPr>
            <a:t>　今後も、経費全般について、事務事業の統廃合を含め徹底的な見直しを行い、特に内部管理経費については、たとえ少額といえども節減していき、集中改革プラン実施実現に努める。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34471</xdr:rowOff>
    </xdr:from>
    <xdr:to>
      <xdr:col>24</xdr:col>
      <xdr:colOff>31750</xdr:colOff>
      <xdr:row>16</xdr:row>
      <xdr:rowOff>78014</xdr:rowOff>
    </xdr:to>
    <xdr:cxnSp macro="">
      <xdr:nvCxnSpPr>
        <xdr:cNvPr id="127" name="直線コネクタ 126"/>
        <xdr:cNvCxnSpPr/>
      </xdr:nvCxnSpPr>
      <xdr:spPr>
        <a:xfrm>
          <a:off x="15671800" y="2777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140607</xdr:rowOff>
    </xdr:from>
    <xdr:to>
      <xdr:col>22</xdr:col>
      <xdr:colOff>565150</xdr:colOff>
      <xdr:row>16</xdr:row>
      <xdr:rowOff>34471</xdr:rowOff>
    </xdr:to>
    <xdr:cxnSp macro="">
      <xdr:nvCxnSpPr>
        <xdr:cNvPr id="130" name="直線コネクタ 129"/>
        <xdr:cNvCxnSpPr/>
      </xdr:nvCxnSpPr>
      <xdr:spPr>
        <a:xfrm>
          <a:off x="14782800" y="2712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15</xdr:row>
      <xdr:rowOff>140607</xdr:rowOff>
    </xdr:to>
    <xdr:cxnSp macro="">
      <xdr:nvCxnSpPr>
        <xdr:cNvPr id="133" name="直線コネクタ 132"/>
        <xdr:cNvCxnSpPr/>
      </xdr:nvCxnSpPr>
      <xdr:spPr>
        <a:xfrm>
          <a:off x="13893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118836</xdr:rowOff>
    </xdr:to>
    <xdr:cxnSp macro="">
      <xdr:nvCxnSpPr>
        <xdr:cNvPr id="136" name="直線コネクタ 135"/>
        <xdr:cNvCxnSpPr/>
      </xdr:nvCxnSpPr>
      <xdr:spPr>
        <a:xfrm>
          <a:off x="13004800" y="2592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6" name="円/楕円 145"/>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47"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155121</xdr:rowOff>
    </xdr:from>
    <xdr:to>
      <xdr:col>22</xdr:col>
      <xdr:colOff>615950</xdr:colOff>
      <xdr:row>16</xdr:row>
      <xdr:rowOff>85271</xdr:rowOff>
    </xdr:to>
    <xdr:sp macro="" textlink="">
      <xdr:nvSpPr>
        <xdr:cNvPr id="148" name="円/楕円 147"/>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49" name="テキスト ボックス 148"/>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89807</xdr:rowOff>
    </xdr:from>
    <xdr:to>
      <xdr:col>21</xdr:col>
      <xdr:colOff>412750</xdr:colOff>
      <xdr:row>16</xdr:row>
      <xdr:rowOff>19957</xdr:rowOff>
    </xdr:to>
    <xdr:sp macro="" textlink="">
      <xdr:nvSpPr>
        <xdr:cNvPr id="150" name="円/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30134</xdr:rowOff>
    </xdr:from>
    <xdr:ext cx="762000" cy="259045"/>
    <xdr:sp macro="" textlink="">
      <xdr:nvSpPr>
        <xdr:cNvPr id="151" name="テキスト ボックス 150"/>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2" name="円/楕円 151"/>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3" name="テキスト ボックス 152"/>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4" name="円/楕円 153"/>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55" name="テキスト ボックス 154"/>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扶助費は、類似団体の平均より高い数値である。経年ごとに高齢化率が高くなっており、減に転じる要素に乏しい状況である。</a:t>
          </a:r>
          <a:endParaRPr kumimoji="1" lang="en-US" altLang="ja-JP" sz="1100">
            <a:latin typeface="ＭＳ Ｐゴシック"/>
          </a:endParaRPr>
        </a:p>
        <a:p>
          <a:pPr algn="just"/>
          <a:r>
            <a:rPr kumimoji="1" lang="ja-JP" altLang="en-US" sz="1100">
              <a:latin typeface="ＭＳ Ｐゴシック"/>
            </a:rPr>
            <a:t>　基本的には恣意的に減額できる経費でないため、今後とも適正な支出に努める。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121557</xdr:rowOff>
    </xdr:to>
    <xdr:cxnSp macro="">
      <xdr:nvCxnSpPr>
        <xdr:cNvPr id="190" name="直線コネクタ 189"/>
        <xdr:cNvCxnSpPr/>
      </xdr:nvCxnSpPr>
      <xdr:spPr>
        <a:xfrm flipV="1">
          <a:off x="3987800" y="9690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99785</xdr:rowOff>
    </xdr:from>
    <xdr:to>
      <xdr:col>5</xdr:col>
      <xdr:colOff>549275</xdr:colOff>
      <xdr:row>56</xdr:row>
      <xdr:rowOff>121557</xdr:rowOff>
    </xdr:to>
    <xdr:cxnSp macro="">
      <xdr:nvCxnSpPr>
        <xdr:cNvPr id="193" name="直線コネクタ 192"/>
        <xdr:cNvCxnSpPr/>
      </xdr:nvCxnSpPr>
      <xdr:spPr>
        <a:xfrm>
          <a:off x="3098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99785</xdr:rowOff>
    </xdr:to>
    <xdr:cxnSp macro="">
      <xdr:nvCxnSpPr>
        <xdr:cNvPr id="196" name="直線コネクタ 195"/>
        <xdr:cNvCxnSpPr/>
      </xdr:nvCxnSpPr>
      <xdr:spPr>
        <a:xfrm>
          <a:off x="2209800" y="9646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45357</xdr:rowOff>
    </xdr:to>
    <xdr:cxnSp macro="">
      <xdr:nvCxnSpPr>
        <xdr:cNvPr id="199" name="直線コネクタ 198"/>
        <xdr:cNvCxnSpPr/>
      </xdr:nvCxnSpPr>
      <xdr:spPr>
        <a:xfrm>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9" name="円/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70757</xdr:rowOff>
    </xdr:from>
    <xdr:to>
      <xdr:col>5</xdr:col>
      <xdr:colOff>600075</xdr:colOff>
      <xdr:row>57</xdr:row>
      <xdr:rowOff>907</xdr:rowOff>
    </xdr:to>
    <xdr:sp macro="" textlink="">
      <xdr:nvSpPr>
        <xdr:cNvPr id="211" name="円/楕円 210"/>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212" name="テキスト ボックス 211"/>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48985</xdr:rowOff>
    </xdr:from>
    <xdr:to>
      <xdr:col>4</xdr:col>
      <xdr:colOff>396875</xdr:colOff>
      <xdr:row>56</xdr:row>
      <xdr:rowOff>150585</xdr:rowOff>
    </xdr:to>
    <xdr:sp macro="" textlink="">
      <xdr:nvSpPr>
        <xdr:cNvPr id="213" name="円/楕円 212"/>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135362</xdr:rowOff>
    </xdr:from>
    <xdr:ext cx="762000" cy="259045"/>
    <xdr:sp macro="" textlink="">
      <xdr:nvSpPr>
        <xdr:cNvPr id="214" name="テキスト ボックス 213"/>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5" name="円/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6" name="テキスト ボックス 215"/>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8" name="テキスト ボックス 217"/>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その他は、類似団体平均より大幅に高い数値である。平成２１年度より大きく上回っているのは繰出金の増加が主な要因であり、下水道事業会計の赤字を解消すべく赤字補填の繰出金が必要となったためである。</a:t>
          </a:r>
          <a:endParaRPr kumimoji="1" lang="en-US" altLang="ja-JP" sz="1100">
            <a:latin typeface="ＭＳ Ｐゴシック"/>
          </a:endParaRPr>
        </a:p>
        <a:p>
          <a:pPr algn="just"/>
          <a:r>
            <a:rPr kumimoji="1" lang="ja-JP" altLang="en-US" sz="1100">
              <a:latin typeface="ＭＳ Ｐゴシック"/>
            </a:rPr>
            <a:t>　下水道事業については、経費を節減するとともに、独立採算の原則に立ち返った料金の値上げによる健全化等により、税収を主な財源とする普通会計の負担額を減らしていくよう努める。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59</xdr:row>
      <xdr:rowOff>8890</xdr:rowOff>
    </xdr:to>
    <xdr:cxnSp macro="">
      <xdr:nvCxnSpPr>
        <xdr:cNvPr id="251" name="直線コネクタ 250"/>
        <xdr:cNvCxnSpPr/>
      </xdr:nvCxnSpPr>
      <xdr:spPr>
        <a:xfrm>
          <a:off x="15671800" y="10093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58</xdr:row>
      <xdr:rowOff>149860</xdr:rowOff>
    </xdr:to>
    <xdr:cxnSp macro="">
      <xdr:nvCxnSpPr>
        <xdr:cNvPr id="254" name="直線コネクタ 253"/>
        <xdr:cNvCxnSpPr/>
      </xdr:nvCxnSpPr>
      <xdr:spPr>
        <a:xfrm>
          <a:off x="14782800" y="1007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59</xdr:row>
      <xdr:rowOff>39370</xdr:rowOff>
    </xdr:to>
    <xdr:cxnSp macro="">
      <xdr:nvCxnSpPr>
        <xdr:cNvPr id="257" name="直線コネクタ 256"/>
        <xdr:cNvCxnSpPr/>
      </xdr:nvCxnSpPr>
      <xdr:spPr>
        <a:xfrm flipV="1">
          <a:off x="13893800" y="1007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59</xdr:row>
      <xdr:rowOff>39370</xdr:rowOff>
    </xdr:to>
    <xdr:cxnSp macro="">
      <xdr:nvCxnSpPr>
        <xdr:cNvPr id="260" name="直線コネクタ 259"/>
        <xdr:cNvCxnSpPr/>
      </xdr:nvCxnSpPr>
      <xdr:spPr>
        <a:xfrm>
          <a:off x="13004800" y="10048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70" name="円/楕円 269"/>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71"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72" name="円/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3" name="テキスト ボックス 272"/>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83820</xdr:rowOff>
    </xdr:from>
    <xdr:to>
      <xdr:col>21</xdr:col>
      <xdr:colOff>412750</xdr:colOff>
      <xdr:row>59</xdr:row>
      <xdr:rowOff>13970</xdr:rowOff>
    </xdr:to>
    <xdr:sp macro="" textlink="">
      <xdr:nvSpPr>
        <xdr:cNvPr id="274" name="円/楕円 273"/>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170197</xdr:rowOff>
    </xdr:from>
    <xdr:ext cx="762000" cy="259045"/>
    <xdr:sp macro="" textlink="">
      <xdr:nvSpPr>
        <xdr:cNvPr id="275" name="テキスト ボックス 274"/>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160020</xdr:rowOff>
    </xdr:from>
    <xdr:to>
      <xdr:col>20</xdr:col>
      <xdr:colOff>209550</xdr:colOff>
      <xdr:row>59</xdr:row>
      <xdr:rowOff>90170</xdr:rowOff>
    </xdr:to>
    <xdr:sp macro="" textlink="">
      <xdr:nvSpPr>
        <xdr:cNvPr id="276" name="円/楕円 275"/>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74947</xdr:rowOff>
    </xdr:from>
    <xdr:ext cx="762000" cy="259045"/>
    <xdr:sp macro="" textlink="">
      <xdr:nvSpPr>
        <xdr:cNvPr id="277" name="テキスト ボックス 276"/>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78" name="円/楕円 277"/>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79" name="テキスト ボックス 278"/>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補助費等は、類似団体の平均並みの数値である。</a:t>
          </a:r>
          <a:r>
            <a:rPr kumimoji="1" lang="ja-JP" altLang="ja-JP" sz="1100">
              <a:solidFill>
                <a:schemeClr val="dk1"/>
              </a:solidFill>
              <a:effectLst/>
              <a:latin typeface="+mn-lt"/>
              <a:ea typeface="+mn-ea"/>
              <a:cs typeface="+mn-cs"/>
            </a:rPr>
            <a:t>一部事務組合の負担金</a:t>
          </a:r>
          <a:r>
            <a:rPr kumimoji="1" lang="ja-JP" altLang="en-US" sz="1100">
              <a:solidFill>
                <a:schemeClr val="dk1"/>
              </a:solidFill>
              <a:effectLst/>
              <a:latin typeface="+mn-lt"/>
              <a:ea typeface="+mn-ea"/>
              <a:cs typeface="+mn-cs"/>
            </a:rPr>
            <a:t>が</a:t>
          </a:r>
          <a:r>
            <a:rPr kumimoji="1" lang="ja-JP" altLang="en-US" sz="1100">
              <a:latin typeface="ＭＳ Ｐゴシック"/>
            </a:rPr>
            <a:t>補助費等の約３分の２を占めているため、組合等が経費節減に努めているか十分検証を行う。</a:t>
          </a:r>
        </a:p>
        <a:p>
          <a:pPr algn="just"/>
          <a:r>
            <a:rPr kumimoji="1" lang="ja-JP" altLang="en-US" sz="1100">
              <a:latin typeface="ＭＳ Ｐゴシック"/>
            </a:rPr>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96520</xdr:rowOff>
    </xdr:to>
    <xdr:cxnSp macro="">
      <xdr:nvCxnSpPr>
        <xdr:cNvPr id="311" name="直線コネクタ 310"/>
        <xdr:cNvCxnSpPr/>
      </xdr:nvCxnSpPr>
      <xdr:spPr>
        <a:xfrm flipV="1">
          <a:off x="15671800" y="6093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85090</xdr:rowOff>
    </xdr:from>
    <xdr:to>
      <xdr:col>22</xdr:col>
      <xdr:colOff>565150</xdr:colOff>
      <xdr:row>35</xdr:row>
      <xdr:rowOff>96520</xdr:rowOff>
    </xdr:to>
    <xdr:cxnSp macro="">
      <xdr:nvCxnSpPr>
        <xdr:cNvPr id="314" name="直線コネクタ 313"/>
        <xdr:cNvCxnSpPr/>
      </xdr:nvCxnSpPr>
      <xdr:spPr>
        <a:xfrm>
          <a:off x="14782800" y="6085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85090</xdr:rowOff>
    </xdr:from>
    <xdr:to>
      <xdr:col>21</xdr:col>
      <xdr:colOff>361950</xdr:colOff>
      <xdr:row>35</xdr:row>
      <xdr:rowOff>88900</xdr:rowOff>
    </xdr:to>
    <xdr:cxnSp macro="">
      <xdr:nvCxnSpPr>
        <xdr:cNvPr id="317" name="直線コネクタ 316"/>
        <xdr:cNvCxnSpPr/>
      </xdr:nvCxnSpPr>
      <xdr:spPr>
        <a:xfrm flipV="1">
          <a:off x="13893800" y="6085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35560</xdr:rowOff>
    </xdr:from>
    <xdr:to>
      <xdr:col>20</xdr:col>
      <xdr:colOff>158750</xdr:colOff>
      <xdr:row>35</xdr:row>
      <xdr:rowOff>88900</xdr:rowOff>
    </xdr:to>
    <xdr:cxnSp macro="">
      <xdr:nvCxnSpPr>
        <xdr:cNvPr id="320" name="直線コネクタ 319"/>
        <xdr:cNvCxnSpPr/>
      </xdr:nvCxnSpPr>
      <xdr:spPr>
        <a:xfrm>
          <a:off x="13004800" y="6036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30" name="円/楕円 329"/>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13987</xdr:rowOff>
    </xdr:from>
    <xdr:ext cx="762000" cy="259045"/>
    <xdr:sp macro="" textlink="">
      <xdr:nvSpPr>
        <xdr:cNvPr id="331" name="補助費等該当値テキスト"/>
        <xdr:cNvSpPr txBox="1"/>
      </xdr:nvSpPr>
      <xdr:spPr>
        <a:xfrm>
          <a:off x="165989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45720</xdr:rowOff>
    </xdr:from>
    <xdr:to>
      <xdr:col>22</xdr:col>
      <xdr:colOff>615950</xdr:colOff>
      <xdr:row>35</xdr:row>
      <xdr:rowOff>147320</xdr:rowOff>
    </xdr:to>
    <xdr:sp macro="" textlink="">
      <xdr:nvSpPr>
        <xdr:cNvPr id="332" name="円/楕円 331"/>
        <xdr:cNvSpPr/>
      </xdr:nvSpPr>
      <xdr:spPr>
        <a:xfrm>
          <a:off x="15621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132097</xdr:rowOff>
    </xdr:from>
    <xdr:ext cx="736600" cy="259045"/>
    <xdr:sp macro="" textlink="">
      <xdr:nvSpPr>
        <xdr:cNvPr id="333" name="テキスト ボックス 332"/>
        <xdr:cNvSpPr txBox="1"/>
      </xdr:nvSpPr>
      <xdr:spPr>
        <a:xfrm>
          <a:off x="15290800" y="613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34290</xdr:rowOff>
    </xdr:from>
    <xdr:to>
      <xdr:col>21</xdr:col>
      <xdr:colOff>412750</xdr:colOff>
      <xdr:row>35</xdr:row>
      <xdr:rowOff>135890</xdr:rowOff>
    </xdr:to>
    <xdr:sp macro="" textlink="">
      <xdr:nvSpPr>
        <xdr:cNvPr id="334" name="円/楕円 333"/>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120667</xdr:rowOff>
    </xdr:from>
    <xdr:ext cx="762000" cy="259045"/>
    <xdr:sp macro="" textlink="">
      <xdr:nvSpPr>
        <xdr:cNvPr id="335" name="テキスト ボックス 334"/>
        <xdr:cNvSpPr txBox="1"/>
      </xdr:nvSpPr>
      <xdr:spPr>
        <a:xfrm>
          <a:off x="14401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38100</xdr:rowOff>
    </xdr:from>
    <xdr:to>
      <xdr:col>20</xdr:col>
      <xdr:colOff>209550</xdr:colOff>
      <xdr:row>35</xdr:row>
      <xdr:rowOff>139700</xdr:rowOff>
    </xdr:to>
    <xdr:sp macro="" textlink="">
      <xdr:nvSpPr>
        <xdr:cNvPr id="336" name="円/楕円 335"/>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124477</xdr:rowOff>
    </xdr:from>
    <xdr:ext cx="762000" cy="259045"/>
    <xdr:sp macro="" textlink="">
      <xdr:nvSpPr>
        <xdr:cNvPr id="337" name="テキスト ボックス 336"/>
        <xdr:cNvSpPr txBox="1"/>
      </xdr:nvSpPr>
      <xdr:spPr>
        <a:xfrm>
          <a:off x="13512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156210</xdr:rowOff>
    </xdr:from>
    <xdr:to>
      <xdr:col>19</xdr:col>
      <xdr:colOff>6350</xdr:colOff>
      <xdr:row>35</xdr:row>
      <xdr:rowOff>86360</xdr:rowOff>
    </xdr:to>
    <xdr:sp macro="" textlink="">
      <xdr:nvSpPr>
        <xdr:cNvPr id="338" name="円/楕円 337"/>
        <xdr:cNvSpPr/>
      </xdr:nvSpPr>
      <xdr:spPr>
        <a:xfrm>
          <a:off x="12954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96537</xdr:rowOff>
    </xdr:from>
    <xdr:ext cx="762000" cy="259045"/>
    <xdr:sp macro="" textlink="">
      <xdr:nvSpPr>
        <xdr:cNvPr id="339" name="テキスト ボックス 338"/>
        <xdr:cNvSpPr txBox="1"/>
      </xdr:nvSpPr>
      <xdr:spPr>
        <a:xfrm>
          <a:off x="12623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公債費は、類似団体の平均並みの数値である。慢性的な水不足という地域特性を改善するべく取組んできた水源開発事業の起債残高が全体の約４分の１を占めていることと、下水道の普及率向上対策への取り組みが、公債費およびその関係指標を押し上げている要因となっている。</a:t>
          </a:r>
        </a:p>
        <a:p>
          <a:pPr marL="0" marR="0" indent="0" algn="just"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kumimoji="1" lang="ja-JP" altLang="ja-JP" sz="1100">
              <a:solidFill>
                <a:schemeClr val="dk1"/>
              </a:solidFill>
              <a:effectLst/>
              <a:latin typeface="+mn-lt"/>
              <a:ea typeface="+mn-ea"/>
              <a:cs typeface="+mn-cs"/>
            </a:rPr>
            <a:t>平成１９年度から２１年度にかけて繰上償還を行い、起債残高の減に努</a:t>
          </a:r>
          <a:r>
            <a:rPr kumimoji="1" lang="ja-JP" altLang="en-US" sz="1100">
              <a:solidFill>
                <a:schemeClr val="dk1"/>
              </a:solidFill>
              <a:effectLst/>
              <a:latin typeface="+mn-lt"/>
              <a:ea typeface="+mn-ea"/>
              <a:cs typeface="+mn-cs"/>
            </a:rPr>
            <a:t>めているが、</a:t>
          </a:r>
          <a:r>
            <a:rPr kumimoji="1" lang="ja-JP" altLang="en-US" sz="1100">
              <a:latin typeface="ＭＳ Ｐゴシック"/>
            </a:rPr>
            <a:t>今後も適正な事業選択を行い、新規発行債の抑制と世代間平準化に努める。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xdr:rowOff>
    </xdr:from>
    <xdr:to>
      <xdr:col>7</xdr:col>
      <xdr:colOff>15875</xdr:colOff>
      <xdr:row>75</xdr:row>
      <xdr:rowOff>24130</xdr:rowOff>
    </xdr:to>
    <xdr:cxnSp macro="">
      <xdr:nvCxnSpPr>
        <xdr:cNvPr id="371" name="直線コネクタ 370"/>
        <xdr:cNvCxnSpPr/>
      </xdr:nvCxnSpPr>
      <xdr:spPr>
        <a:xfrm flipV="1">
          <a:off x="3987800" y="12871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24130</xdr:rowOff>
    </xdr:from>
    <xdr:to>
      <xdr:col>5</xdr:col>
      <xdr:colOff>549275</xdr:colOff>
      <xdr:row>75</xdr:row>
      <xdr:rowOff>27940</xdr:rowOff>
    </xdr:to>
    <xdr:cxnSp macro="">
      <xdr:nvCxnSpPr>
        <xdr:cNvPr id="374" name="直線コネクタ 373"/>
        <xdr:cNvCxnSpPr/>
      </xdr:nvCxnSpPr>
      <xdr:spPr>
        <a:xfrm flipV="1">
          <a:off x="3098800" y="12882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27940</xdr:rowOff>
    </xdr:from>
    <xdr:to>
      <xdr:col>4</xdr:col>
      <xdr:colOff>346075</xdr:colOff>
      <xdr:row>75</xdr:row>
      <xdr:rowOff>39370</xdr:rowOff>
    </xdr:to>
    <xdr:cxnSp macro="">
      <xdr:nvCxnSpPr>
        <xdr:cNvPr id="377" name="直線コネクタ 376"/>
        <xdr:cNvCxnSpPr/>
      </xdr:nvCxnSpPr>
      <xdr:spPr>
        <a:xfrm flipV="1">
          <a:off x="2209800" y="12886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33655</xdr:rowOff>
    </xdr:from>
    <xdr:to>
      <xdr:col>3</xdr:col>
      <xdr:colOff>142875</xdr:colOff>
      <xdr:row>75</xdr:row>
      <xdr:rowOff>39370</xdr:rowOff>
    </xdr:to>
    <xdr:cxnSp macro="">
      <xdr:nvCxnSpPr>
        <xdr:cNvPr id="380" name="直線コネクタ 379"/>
        <xdr:cNvCxnSpPr/>
      </xdr:nvCxnSpPr>
      <xdr:spPr>
        <a:xfrm>
          <a:off x="1320800" y="128924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133350</xdr:rowOff>
    </xdr:from>
    <xdr:to>
      <xdr:col>7</xdr:col>
      <xdr:colOff>66675</xdr:colOff>
      <xdr:row>75</xdr:row>
      <xdr:rowOff>63500</xdr:rowOff>
    </xdr:to>
    <xdr:sp macro="" textlink="">
      <xdr:nvSpPr>
        <xdr:cNvPr id="390" name="円/楕円 389"/>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149877</xdr:rowOff>
    </xdr:from>
    <xdr:ext cx="762000" cy="259045"/>
    <xdr:sp macro="" textlink="">
      <xdr:nvSpPr>
        <xdr:cNvPr id="391" name="公債費該当値テキスト"/>
        <xdr:cNvSpPr txBox="1"/>
      </xdr:nvSpPr>
      <xdr:spPr>
        <a:xfrm>
          <a:off x="4914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92" name="円/楕円 391"/>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93" name="テキスト ボックス 392"/>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148590</xdr:rowOff>
    </xdr:from>
    <xdr:to>
      <xdr:col>4</xdr:col>
      <xdr:colOff>396875</xdr:colOff>
      <xdr:row>75</xdr:row>
      <xdr:rowOff>78740</xdr:rowOff>
    </xdr:to>
    <xdr:sp macro="" textlink="">
      <xdr:nvSpPr>
        <xdr:cNvPr id="394" name="円/楕円 393"/>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95" name="テキスト ボックス 394"/>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160020</xdr:rowOff>
    </xdr:from>
    <xdr:to>
      <xdr:col>3</xdr:col>
      <xdr:colOff>193675</xdr:colOff>
      <xdr:row>75</xdr:row>
      <xdr:rowOff>90170</xdr:rowOff>
    </xdr:to>
    <xdr:sp macro="" textlink="">
      <xdr:nvSpPr>
        <xdr:cNvPr id="396" name="円/楕円 395"/>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97" name="テキスト ボックス 39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154305</xdr:rowOff>
    </xdr:from>
    <xdr:to>
      <xdr:col>1</xdr:col>
      <xdr:colOff>676275</xdr:colOff>
      <xdr:row>75</xdr:row>
      <xdr:rowOff>84455</xdr:rowOff>
    </xdr:to>
    <xdr:sp macro="" textlink="">
      <xdr:nvSpPr>
        <xdr:cNvPr id="398" name="円/楕円 397"/>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94632</xdr:rowOff>
    </xdr:from>
    <xdr:ext cx="762000" cy="259045"/>
    <xdr:sp macro="" textlink="">
      <xdr:nvSpPr>
        <xdr:cNvPr id="399" name="テキスト ボックス 398"/>
        <xdr:cNvSpPr txBox="1"/>
      </xdr:nvSpPr>
      <xdr:spPr>
        <a:xfrm>
          <a:off x="939800" y="126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a:rPr>
            <a:t>　公債費以外については、費目ごとで見ると類似団体の平均並みの数値である費目が多いが、繰出金が類似団体平均より大きく上回っているため、トータルでは類似団体の平均より高い数値となっている。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77470</xdr:rowOff>
    </xdr:from>
    <xdr:to>
      <xdr:col>24</xdr:col>
      <xdr:colOff>31750</xdr:colOff>
      <xdr:row>78</xdr:row>
      <xdr:rowOff>146050</xdr:rowOff>
    </xdr:to>
    <xdr:cxnSp macro="">
      <xdr:nvCxnSpPr>
        <xdr:cNvPr id="432" name="直線コネクタ 431"/>
        <xdr:cNvCxnSpPr/>
      </xdr:nvCxnSpPr>
      <xdr:spPr>
        <a:xfrm>
          <a:off x="15671800" y="134505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77470</xdr:rowOff>
    </xdr:to>
    <xdr:cxnSp macro="">
      <xdr:nvCxnSpPr>
        <xdr:cNvPr id="435" name="直線コネクタ 434"/>
        <xdr:cNvCxnSpPr/>
      </xdr:nvCxnSpPr>
      <xdr:spPr>
        <a:xfrm>
          <a:off x="14782800" y="133705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168911</xdr:rowOff>
    </xdr:from>
    <xdr:to>
      <xdr:col>21</xdr:col>
      <xdr:colOff>361950</xdr:colOff>
      <xdr:row>78</xdr:row>
      <xdr:rowOff>27939</xdr:rowOff>
    </xdr:to>
    <xdr:cxnSp macro="">
      <xdr:nvCxnSpPr>
        <xdr:cNvPr id="438" name="直線コネクタ 437"/>
        <xdr:cNvCxnSpPr/>
      </xdr:nvCxnSpPr>
      <xdr:spPr>
        <a:xfrm flipV="1">
          <a:off x="13893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78</xdr:row>
      <xdr:rowOff>27939</xdr:rowOff>
    </xdr:to>
    <xdr:cxnSp macro="">
      <xdr:nvCxnSpPr>
        <xdr:cNvPr id="441" name="直線コネクタ 440"/>
        <xdr:cNvCxnSpPr/>
      </xdr:nvCxnSpPr>
      <xdr:spPr>
        <a:xfrm>
          <a:off x="13004800" y="131800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95250</xdr:rowOff>
    </xdr:from>
    <xdr:to>
      <xdr:col>24</xdr:col>
      <xdr:colOff>82550</xdr:colOff>
      <xdr:row>79</xdr:row>
      <xdr:rowOff>25400</xdr:rowOff>
    </xdr:to>
    <xdr:sp macro="" textlink="">
      <xdr:nvSpPr>
        <xdr:cNvPr id="451" name="円/楕円 450"/>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67327</xdr:rowOff>
    </xdr:from>
    <xdr:ext cx="762000" cy="259045"/>
    <xdr:sp macro="" textlink="">
      <xdr:nvSpPr>
        <xdr:cNvPr id="452"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53" name="円/楕円 452"/>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54" name="テキスト ボックス 453"/>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55" name="円/楕円 454"/>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56" name="テキスト ボックス 455"/>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148589</xdr:rowOff>
    </xdr:from>
    <xdr:to>
      <xdr:col>20</xdr:col>
      <xdr:colOff>209550</xdr:colOff>
      <xdr:row>78</xdr:row>
      <xdr:rowOff>78739</xdr:rowOff>
    </xdr:to>
    <xdr:sp macro="" textlink="">
      <xdr:nvSpPr>
        <xdr:cNvPr id="457" name="円/楕円 456"/>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63516</xdr:rowOff>
    </xdr:from>
    <xdr:ext cx="762000" cy="259045"/>
    <xdr:sp macro="" textlink="">
      <xdr:nvSpPr>
        <xdr:cNvPr id="458" name="テキスト ボックス 457"/>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9" name="円/楕円 458"/>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60" name="テキスト ボックス 459"/>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山口県柳井市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157315</xdr:rowOff>
    </xdr:from>
    <xdr:to>
      <xdr:col>4</xdr:col>
      <xdr:colOff>1117600</xdr:colOff>
      <xdr:row>17</xdr:row>
      <xdr:rowOff>165303</xdr:rowOff>
    </xdr:to>
    <xdr:cxnSp macro="">
      <xdr:nvCxnSpPr>
        <xdr:cNvPr id="50" name="直線コネクタ 49"/>
        <xdr:cNvCxnSpPr/>
      </xdr:nvCxnSpPr>
      <xdr:spPr bwMode="auto">
        <a:xfrm flipV="1">
          <a:off x="5003800" y="3119590"/>
          <a:ext cx="647700" cy="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165303</xdr:rowOff>
    </xdr:from>
    <xdr:to>
      <xdr:col>4</xdr:col>
      <xdr:colOff>469900</xdr:colOff>
      <xdr:row>18</xdr:row>
      <xdr:rowOff>5512</xdr:rowOff>
    </xdr:to>
    <xdr:cxnSp macro="">
      <xdr:nvCxnSpPr>
        <xdr:cNvPr id="53" name="直線コネクタ 52"/>
        <xdr:cNvCxnSpPr/>
      </xdr:nvCxnSpPr>
      <xdr:spPr bwMode="auto">
        <a:xfrm flipV="1">
          <a:off x="4305300" y="3127578"/>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158890</xdr:rowOff>
    </xdr:from>
    <xdr:to>
      <xdr:col>3</xdr:col>
      <xdr:colOff>904875</xdr:colOff>
      <xdr:row>18</xdr:row>
      <xdr:rowOff>5512</xdr:rowOff>
    </xdr:to>
    <xdr:cxnSp macro="">
      <xdr:nvCxnSpPr>
        <xdr:cNvPr id="56" name="直線コネクタ 55"/>
        <xdr:cNvCxnSpPr/>
      </xdr:nvCxnSpPr>
      <xdr:spPr bwMode="auto">
        <a:xfrm>
          <a:off x="3606800" y="3121165"/>
          <a:ext cx="698500" cy="1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158890</xdr:rowOff>
    </xdr:from>
    <xdr:to>
      <xdr:col>3</xdr:col>
      <xdr:colOff>206375</xdr:colOff>
      <xdr:row>18</xdr:row>
      <xdr:rowOff>32741</xdr:rowOff>
    </xdr:to>
    <xdr:cxnSp macro="">
      <xdr:nvCxnSpPr>
        <xdr:cNvPr id="59" name="直線コネクタ 58"/>
        <xdr:cNvCxnSpPr/>
      </xdr:nvCxnSpPr>
      <xdr:spPr bwMode="auto">
        <a:xfrm flipV="1">
          <a:off x="2908300" y="3121165"/>
          <a:ext cx="698500" cy="45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106515</xdr:rowOff>
    </xdr:from>
    <xdr:to>
      <xdr:col>5</xdr:col>
      <xdr:colOff>34925</xdr:colOff>
      <xdr:row>18</xdr:row>
      <xdr:rowOff>36665</xdr:rowOff>
    </xdr:to>
    <xdr:sp macro="" textlink="">
      <xdr:nvSpPr>
        <xdr:cNvPr id="69" name="円/楕円 68"/>
        <xdr:cNvSpPr/>
      </xdr:nvSpPr>
      <xdr:spPr bwMode="auto">
        <a:xfrm>
          <a:off x="5600700" y="30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78592</xdr:rowOff>
    </xdr:from>
    <xdr:ext cx="762000" cy="259045"/>
    <xdr:sp macro="" textlink="">
      <xdr:nvSpPr>
        <xdr:cNvPr id="70" name="人口1人当たり決算額の推移該当値テキスト130"/>
        <xdr:cNvSpPr txBox="1"/>
      </xdr:nvSpPr>
      <xdr:spPr>
        <a:xfrm>
          <a:off x="5740400" y="304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94,363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114503</xdr:rowOff>
    </xdr:from>
    <xdr:to>
      <xdr:col>4</xdr:col>
      <xdr:colOff>520700</xdr:colOff>
      <xdr:row>18</xdr:row>
      <xdr:rowOff>44653</xdr:rowOff>
    </xdr:to>
    <xdr:sp macro="" textlink="">
      <xdr:nvSpPr>
        <xdr:cNvPr id="71" name="円/楕円 70"/>
        <xdr:cNvSpPr/>
      </xdr:nvSpPr>
      <xdr:spPr bwMode="auto">
        <a:xfrm>
          <a:off x="4953000" y="307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29430</xdr:rowOff>
    </xdr:from>
    <xdr:ext cx="736600" cy="259045"/>
    <xdr:sp macro="" textlink="">
      <xdr:nvSpPr>
        <xdr:cNvPr id="72" name="テキスト ボックス 71"/>
        <xdr:cNvSpPr txBox="1"/>
      </xdr:nvSpPr>
      <xdr:spPr>
        <a:xfrm>
          <a:off x="4622800" y="316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93,734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126162</xdr:rowOff>
    </xdr:from>
    <xdr:to>
      <xdr:col>3</xdr:col>
      <xdr:colOff>955675</xdr:colOff>
      <xdr:row>18</xdr:row>
      <xdr:rowOff>56312</xdr:rowOff>
    </xdr:to>
    <xdr:sp macro="" textlink="">
      <xdr:nvSpPr>
        <xdr:cNvPr id="73" name="円/楕円 72"/>
        <xdr:cNvSpPr/>
      </xdr:nvSpPr>
      <xdr:spPr bwMode="auto">
        <a:xfrm>
          <a:off x="4254500" y="308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41089</xdr:rowOff>
    </xdr:from>
    <xdr:ext cx="762000" cy="259045"/>
    <xdr:sp macro="" textlink="">
      <xdr:nvSpPr>
        <xdr:cNvPr id="74" name="テキスト ボックス 73"/>
        <xdr:cNvSpPr txBox="1"/>
      </xdr:nvSpPr>
      <xdr:spPr>
        <a:xfrm>
          <a:off x="3924300" y="317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108090</xdr:rowOff>
    </xdr:from>
    <xdr:to>
      <xdr:col>3</xdr:col>
      <xdr:colOff>257175</xdr:colOff>
      <xdr:row>18</xdr:row>
      <xdr:rowOff>38240</xdr:rowOff>
    </xdr:to>
    <xdr:sp macro="" textlink="">
      <xdr:nvSpPr>
        <xdr:cNvPr id="75" name="円/楕円 74"/>
        <xdr:cNvSpPr/>
      </xdr:nvSpPr>
      <xdr:spPr bwMode="auto">
        <a:xfrm>
          <a:off x="3556000" y="307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23017</xdr:rowOff>
    </xdr:from>
    <xdr:ext cx="762000" cy="259045"/>
    <xdr:sp macro="" textlink="">
      <xdr:nvSpPr>
        <xdr:cNvPr id="76" name="テキスト ボックス 75"/>
        <xdr:cNvSpPr txBox="1"/>
      </xdr:nvSpPr>
      <xdr:spPr>
        <a:xfrm>
          <a:off x="3225800" y="31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94,239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153391</xdr:rowOff>
    </xdr:from>
    <xdr:to>
      <xdr:col>2</xdr:col>
      <xdr:colOff>692150</xdr:colOff>
      <xdr:row>18</xdr:row>
      <xdr:rowOff>83541</xdr:rowOff>
    </xdr:to>
    <xdr:sp macro="" textlink="">
      <xdr:nvSpPr>
        <xdr:cNvPr id="77" name="円/楕円 76"/>
        <xdr:cNvSpPr/>
      </xdr:nvSpPr>
      <xdr:spPr bwMode="auto">
        <a:xfrm>
          <a:off x="2857500" y="311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68318</xdr:rowOff>
    </xdr:from>
    <xdr:ext cx="762000" cy="259045"/>
    <xdr:sp macro="" textlink="">
      <xdr:nvSpPr>
        <xdr:cNvPr id="78" name="テキスト ボックス 77"/>
        <xdr:cNvSpPr txBox="1"/>
      </xdr:nvSpPr>
      <xdr:spPr>
        <a:xfrm>
          <a:off x="2527300" y="320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332527</xdr:rowOff>
    </xdr:from>
    <xdr:to>
      <xdr:col>4</xdr:col>
      <xdr:colOff>1117600</xdr:colOff>
      <xdr:row>38</xdr:row>
      <xdr:rowOff>2741</xdr:rowOff>
    </xdr:to>
    <xdr:cxnSp macro="">
      <xdr:nvCxnSpPr>
        <xdr:cNvPr id="112" name="直線コネクタ 111"/>
        <xdr:cNvCxnSpPr/>
      </xdr:nvCxnSpPr>
      <xdr:spPr bwMode="auto">
        <a:xfrm>
          <a:off x="5003800" y="7457227"/>
          <a:ext cx="647700" cy="1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325611</xdr:rowOff>
    </xdr:from>
    <xdr:to>
      <xdr:col>4</xdr:col>
      <xdr:colOff>469900</xdr:colOff>
      <xdr:row>37</xdr:row>
      <xdr:rowOff>332527</xdr:rowOff>
    </xdr:to>
    <xdr:cxnSp macro="">
      <xdr:nvCxnSpPr>
        <xdr:cNvPr id="115" name="直線コネクタ 114"/>
        <xdr:cNvCxnSpPr/>
      </xdr:nvCxnSpPr>
      <xdr:spPr bwMode="auto">
        <a:xfrm>
          <a:off x="4305300" y="7450311"/>
          <a:ext cx="698500" cy="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318407</xdr:rowOff>
    </xdr:from>
    <xdr:to>
      <xdr:col>3</xdr:col>
      <xdr:colOff>904875</xdr:colOff>
      <xdr:row>37</xdr:row>
      <xdr:rowOff>325611</xdr:rowOff>
    </xdr:to>
    <xdr:cxnSp macro="">
      <xdr:nvCxnSpPr>
        <xdr:cNvPr id="118" name="直線コネクタ 117"/>
        <xdr:cNvCxnSpPr/>
      </xdr:nvCxnSpPr>
      <xdr:spPr bwMode="auto">
        <a:xfrm>
          <a:off x="3606800" y="7443107"/>
          <a:ext cx="698500" cy="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312014</xdr:rowOff>
    </xdr:from>
    <xdr:to>
      <xdr:col>3</xdr:col>
      <xdr:colOff>206375</xdr:colOff>
      <xdr:row>37</xdr:row>
      <xdr:rowOff>318407</xdr:rowOff>
    </xdr:to>
    <xdr:cxnSp macro="">
      <xdr:nvCxnSpPr>
        <xdr:cNvPr id="121" name="直線コネクタ 120"/>
        <xdr:cNvCxnSpPr/>
      </xdr:nvCxnSpPr>
      <xdr:spPr bwMode="auto">
        <a:xfrm>
          <a:off x="2908300" y="7436714"/>
          <a:ext cx="698500" cy="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294841</xdr:rowOff>
    </xdr:from>
    <xdr:to>
      <xdr:col>5</xdr:col>
      <xdr:colOff>34925</xdr:colOff>
      <xdr:row>38</xdr:row>
      <xdr:rowOff>53541</xdr:rowOff>
    </xdr:to>
    <xdr:sp macro="" textlink="">
      <xdr:nvSpPr>
        <xdr:cNvPr id="131" name="円/楕円 130"/>
        <xdr:cNvSpPr/>
      </xdr:nvSpPr>
      <xdr:spPr bwMode="auto">
        <a:xfrm>
          <a:off x="5600700" y="741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281727</xdr:rowOff>
    </xdr:from>
    <xdr:to>
      <xdr:col>4</xdr:col>
      <xdr:colOff>520700</xdr:colOff>
      <xdr:row>38</xdr:row>
      <xdr:rowOff>40427</xdr:rowOff>
    </xdr:to>
    <xdr:sp macro="" textlink="">
      <xdr:nvSpPr>
        <xdr:cNvPr id="133" name="円/楕円 132"/>
        <xdr:cNvSpPr/>
      </xdr:nvSpPr>
      <xdr:spPr bwMode="auto">
        <a:xfrm>
          <a:off x="4953000" y="740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25204</xdr:rowOff>
    </xdr:from>
    <xdr:ext cx="736600" cy="259045"/>
    <xdr:sp macro="" textlink="">
      <xdr:nvSpPr>
        <xdr:cNvPr id="134" name="テキスト ボックス 133"/>
        <xdr:cNvSpPr txBox="1"/>
      </xdr:nvSpPr>
      <xdr:spPr>
        <a:xfrm>
          <a:off x="4622800" y="7492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26,056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274811</xdr:rowOff>
    </xdr:from>
    <xdr:to>
      <xdr:col>3</xdr:col>
      <xdr:colOff>955675</xdr:colOff>
      <xdr:row>38</xdr:row>
      <xdr:rowOff>33511</xdr:rowOff>
    </xdr:to>
    <xdr:sp macro="" textlink="">
      <xdr:nvSpPr>
        <xdr:cNvPr id="135" name="円/楕円 134"/>
        <xdr:cNvSpPr/>
      </xdr:nvSpPr>
      <xdr:spPr bwMode="auto">
        <a:xfrm>
          <a:off x="4254500" y="739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18288</xdr:rowOff>
    </xdr:from>
    <xdr:ext cx="762000" cy="259045"/>
    <xdr:sp macro="" textlink="">
      <xdr:nvSpPr>
        <xdr:cNvPr id="136" name="テキスト ボックス 135"/>
        <xdr:cNvSpPr txBox="1"/>
      </xdr:nvSpPr>
      <xdr:spPr>
        <a:xfrm>
          <a:off x="3924300" y="74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267607</xdr:rowOff>
    </xdr:from>
    <xdr:to>
      <xdr:col>3</xdr:col>
      <xdr:colOff>257175</xdr:colOff>
      <xdr:row>38</xdr:row>
      <xdr:rowOff>26307</xdr:rowOff>
    </xdr:to>
    <xdr:sp macro="" textlink="">
      <xdr:nvSpPr>
        <xdr:cNvPr id="137" name="円/楕円 136"/>
        <xdr:cNvSpPr/>
      </xdr:nvSpPr>
      <xdr:spPr bwMode="auto">
        <a:xfrm>
          <a:off x="3556000" y="739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11084</xdr:rowOff>
    </xdr:from>
    <xdr:ext cx="762000" cy="259045"/>
    <xdr:sp macro="" textlink="">
      <xdr:nvSpPr>
        <xdr:cNvPr id="138" name="テキスト ボックス 137"/>
        <xdr:cNvSpPr txBox="1"/>
      </xdr:nvSpPr>
      <xdr:spPr>
        <a:xfrm>
          <a:off x="3225800" y="747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29,762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261214</xdr:rowOff>
    </xdr:from>
    <xdr:to>
      <xdr:col>2</xdr:col>
      <xdr:colOff>692150</xdr:colOff>
      <xdr:row>38</xdr:row>
      <xdr:rowOff>19914</xdr:rowOff>
    </xdr:to>
    <xdr:sp macro="" textlink="">
      <xdr:nvSpPr>
        <xdr:cNvPr id="139" name="円/楕円 138"/>
        <xdr:cNvSpPr/>
      </xdr:nvSpPr>
      <xdr:spPr bwMode="auto">
        <a:xfrm>
          <a:off x="2857500" y="738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4691</xdr:rowOff>
    </xdr:from>
    <xdr:ext cx="762000" cy="259045"/>
    <xdr:sp macro="" textlink="">
      <xdr:nvSpPr>
        <xdr:cNvPr id="140" name="テキスト ボックス 139"/>
        <xdr:cNvSpPr txBox="1"/>
      </xdr:nvSpPr>
      <xdr:spPr>
        <a:xfrm>
          <a:off x="2527300" y="747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収支額については、合併後から平成２０年度までは２億円台で推移していたが、平成２１年度から５億円前後の増となっている。これは、歳入で各種交付金が措置されたことや、地方交付税等が予算額を大きく上回ったこと等が主な要因である。平成２６年度においては、それらが平成２４年度から縮小したことにより、前年と同様に平成２０年度の水準まで減となった。</a:t>
          </a:r>
        </a:p>
        <a:p>
          <a:r>
            <a:rPr kumimoji="1" lang="ja-JP" altLang="en-US" sz="1050">
              <a:latin typeface="ＭＳ ゴシック" pitchFamily="49" charset="-128"/>
              <a:ea typeface="ＭＳ ゴシック" pitchFamily="49" charset="-128"/>
            </a:rPr>
            <a:t>　財政調整基金については、平成２０年度以降の積立てにより、平成１９年度と比べ約１５億９千万円積み増すことができた。</a:t>
          </a:r>
        </a:p>
        <a:p>
          <a:r>
            <a:rPr kumimoji="1" lang="ja-JP" altLang="en-US" sz="1050">
              <a:latin typeface="ＭＳ ゴシック" pitchFamily="49" charset="-128"/>
              <a:ea typeface="ＭＳ ゴシック" pitchFamily="49" charset="-128"/>
            </a:rPr>
            <a:t>　今後、合併団体に対する普通交付税の優遇措置が段階的に縮小し、さらに大型建設事業費や扶助費等の増により、一般財源の不足は必至であり、より一層の効率的な財政運営を図っていく必要がある。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年度以降、全会計において赤字は生じておらず、標準財政規模比も大きな変動はない。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今後も、料金の適正化や経費の節減を行い、公営企業や特別会計等を含めた市全体の適正な財政運営に努める。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年度において公共下水道事業の繰出金が比率増の原因となったが、以降年々減少傾向にある。</a:t>
          </a:r>
        </a:p>
        <a:p>
          <a:r>
            <a:rPr kumimoji="1" lang="ja-JP" altLang="en-US" sz="1200">
              <a:latin typeface="ＭＳ ゴシック" pitchFamily="49" charset="-128"/>
              <a:ea typeface="ＭＳ ゴシック" pitchFamily="49" charset="-128"/>
            </a:rPr>
            <a:t>　その主な要因としては、平成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年度にかけて利率の高い起債を繰上償還したことや低利な市債への借換え、さらに新規起債の抑制により、元利償還金の額が減ってきたことによる。</a:t>
          </a:r>
        </a:p>
        <a:p>
          <a:r>
            <a:rPr kumimoji="1" lang="ja-JP" altLang="en-US" sz="1200">
              <a:latin typeface="ＭＳ ゴシック" pitchFamily="49" charset="-128"/>
              <a:ea typeface="ＭＳ ゴシック" pitchFamily="49" charset="-128"/>
            </a:rPr>
            <a:t>　算入公債費等については、平成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年度決算においては対前年度微減となったが、臨時財政対策債や合併特例債の発行等により増加傾向にある。</a:t>
          </a:r>
        </a:p>
        <a:p>
          <a:r>
            <a:rPr kumimoji="1" lang="ja-JP" altLang="en-US" sz="1200">
              <a:latin typeface="ＭＳ ゴシック" pitchFamily="49" charset="-128"/>
              <a:ea typeface="ＭＳ ゴシック" pitchFamily="49" charset="-128"/>
            </a:rPr>
            <a:t>　今後も、起債の抑制、さらに公債費算入率の有利な起債の活用等により、引き続き財政の健全化を図る。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将来負担比率の分子については、年々減少している。</a:t>
          </a:r>
        </a:p>
        <a:p>
          <a:r>
            <a:rPr kumimoji="1" lang="ja-JP" altLang="en-US" sz="1400">
              <a:latin typeface="ＭＳ ゴシック" pitchFamily="49" charset="-128"/>
              <a:ea typeface="ＭＳ ゴシック" pitchFamily="49" charset="-128"/>
            </a:rPr>
            <a:t>　これは、繰上償還や新規起債の抑制等による一般会計等に係る地方債の現在高の減少や公共下水道事業特別会計の公営企業債等繰入見込額の減少により、将来負担額が減少したことによる。</a:t>
          </a:r>
        </a:p>
        <a:p>
          <a:r>
            <a:rPr kumimoji="1" lang="ja-JP" altLang="en-US" sz="1400">
              <a:latin typeface="ＭＳ ゴシック" pitchFamily="49" charset="-128"/>
              <a:ea typeface="ＭＳ ゴシック" pitchFamily="49" charset="-128"/>
            </a:rPr>
            <a:t>　しかしながら、広域消防組合や周東環境衛生組合の大規模事業実施に伴う負担が増加している状況である。</a:t>
          </a:r>
        </a:p>
        <a:p>
          <a:r>
            <a:rPr kumimoji="1" lang="ja-JP" altLang="en-US" sz="1400">
              <a:latin typeface="ＭＳ ゴシック" pitchFamily="49" charset="-128"/>
              <a:ea typeface="ＭＳ ゴシック" pitchFamily="49" charset="-128"/>
            </a:rPr>
            <a:t>　今後も市債の新規発行額を元金償還額以内に抑えるなど市債残高の削減に努め、交付税算入率の有利な起債を活用するなど、将来負担比率の改善に努める。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16875380</v>
      </c>
      <c r="BO4" s="379"/>
      <c r="BP4" s="379"/>
      <c r="BQ4" s="379"/>
      <c r="BR4" s="379"/>
      <c r="BS4" s="379"/>
      <c r="BT4" s="379"/>
      <c r="BU4" s="380"/>
      <c r="BV4" s="378">
        <v>16674191</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2.6</v>
      </c>
      <c r="CU4" s="556"/>
      <c r="CV4" s="556"/>
      <c r="CW4" s="556"/>
      <c r="CX4" s="556"/>
      <c r="CY4" s="556"/>
      <c r="CZ4" s="556"/>
      <c r="DA4" s="557"/>
      <c r="DB4" s="555">
        <v>1.9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16581892</v>
      </c>
      <c r="BO5" s="384"/>
      <c r="BP5" s="384"/>
      <c r="BQ5" s="384"/>
      <c r="BR5" s="384"/>
      <c r="BS5" s="384"/>
      <c r="BT5" s="384"/>
      <c r="BU5" s="385"/>
      <c r="BV5" s="383">
        <v>16400410</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95.5</v>
      </c>
      <c r="CU5" s="354"/>
      <c r="CV5" s="354"/>
      <c r="CW5" s="354"/>
      <c r="CX5" s="354"/>
      <c r="CY5" s="354"/>
      <c r="CZ5" s="354"/>
      <c r="DA5" s="355"/>
      <c r="DB5" s="353">
        <v>94.3</v>
      </c>
      <c r="DC5" s="354"/>
      <c r="DD5" s="354"/>
      <c r="DE5" s="354"/>
      <c r="DF5" s="354"/>
      <c r="DG5" s="354"/>
      <c r="DH5" s="354"/>
      <c r="DI5" s="355"/>
      <c r="DJ5" s="137"/>
      <c r="DK5" s="137"/>
      <c r="DL5" s="137"/>
      <c r="DM5" s="137"/>
      <c r="DN5" s="137"/>
      <c r="DO5" s="137"/>
    </row>
    <row r="6" spans="1:119" ht="18.75" customHeight="1">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293488</v>
      </c>
      <c r="BO6" s="384"/>
      <c r="BP6" s="384"/>
      <c r="BQ6" s="384"/>
      <c r="BR6" s="384"/>
      <c r="BS6" s="384"/>
      <c r="BT6" s="384"/>
      <c r="BU6" s="385"/>
      <c r="BV6" s="383">
        <v>273781</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103.1</v>
      </c>
      <c r="CU6" s="530"/>
      <c r="CV6" s="530"/>
      <c r="CW6" s="530"/>
      <c r="CX6" s="530"/>
      <c r="CY6" s="530"/>
      <c r="CZ6" s="530"/>
      <c r="DA6" s="531"/>
      <c r="DB6" s="529">
        <v>102.6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39526</v>
      </c>
      <c r="BO7" s="384"/>
      <c r="BP7" s="384"/>
      <c r="BQ7" s="384"/>
      <c r="BR7" s="384"/>
      <c r="BS7" s="384"/>
      <c r="BT7" s="384"/>
      <c r="BU7" s="385"/>
      <c r="BV7" s="383">
        <v>79898</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9889746</v>
      </c>
      <c r="CU7" s="384"/>
      <c r="CV7" s="384"/>
      <c r="CW7" s="384"/>
      <c r="CX7" s="384"/>
      <c r="CY7" s="384"/>
      <c r="CZ7" s="384"/>
      <c r="DA7" s="385"/>
      <c r="DB7" s="383">
        <v>10011044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253962</v>
      </c>
      <c r="BO8" s="384"/>
      <c r="BP8" s="384"/>
      <c r="BQ8" s="384"/>
      <c r="BR8" s="384"/>
      <c r="BS8" s="384"/>
      <c r="BT8" s="384"/>
      <c r="BU8" s="385"/>
      <c r="BV8" s="383">
        <v>193883</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0.52</v>
      </c>
      <c r="CU8" s="493"/>
      <c r="CV8" s="493"/>
      <c r="CW8" s="493"/>
      <c r="CX8" s="493"/>
      <c r="CY8" s="493"/>
      <c r="CZ8" s="493"/>
      <c r="DA8" s="494"/>
      <c r="DB8" s="492">
        <v>0.52</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34730</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98</v>
      </c>
      <c r="AV9" s="441"/>
      <c r="AW9" s="441"/>
      <c r="AX9" s="441"/>
      <c r="AY9" s="363" t="s">
        <v>99</v>
      </c>
      <c r="AZ9" s="364"/>
      <c r="BA9" s="364"/>
      <c r="BB9" s="364"/>
      <c r="BC9" s="364"/>
      <c r="BD9" s="364"/>
      <c r="BE9" s="364"/>
      <c r="BF9" s="364"/>
      <c r="BG9" s="364"/>
      <c r="BH9" s="364"/>
      <c r="BI9" s="364"/>
      <c r="BJ9" s="364"/>
      <c r="BK9" s="364"/>
      <c r="BL9" s="364"/>
      <c r="BM9" s="365"/>
      <c r="BN9" s="383">
        <v>60079</v>
      </c>
      <c r="BO9" s="384"/>
      <c r="BP9" s="384"/>
      <c r="BQ9" s="384"/>
      <c r="BR9" s="384"/>
      <c r="BS9" s="384"/>
      <c r="BT9" s="384"/>
      <c r="BU9" s="385"/>
      <c r="BV9" s="383">
        <v>-67994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16.600000000000001</v>
      </c>
      <c r="CU9" s="354"/>
      <c r="CV9" s="354"/>
      <c r="CW9" s="354"/>
      <c r="CX9" s="354"/>
      <c r="CY9" s="354"/>
      <c r="CZ9" s="354"/>
      <c r="DA9" s="355"/>
      <c r="DB9" s="353">
        <v>16.899999999999999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35927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97579</v>
      </c>
      <c r="BO10" s="384"/>
      <c r="BP10" s="384"/>
      <c r="BQ10" s="384"/>
      <c r="BR10" s="384"/>
      <c r="BS10" s="384"/>
      <c r="BT10" s="384"/>
      <c r="BU10" s="385"/>
      <c r="BV10" s="383">
        <v>131540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98</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33840</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105077</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33713</v>
      </c>
      <c r="S13" s="485"/>
      <c r="T13" s="485"/>
      <c r="U13" s="485"/>
      <c r="V13" s="486"/>
      <c r="W13" s="472" t="s">
        <v>122</v>
      </c>
      <c r="X13" s="396"/>
      <c r="Y13" s="396"/>
      <c r="Z13" s="396"/>
      <c r="AA13" s="396"/>
      <c r="AB13" s="397"/>
      <c r="AC13" s="359">
        <v>1122</v>
      </c>
      <c r="AD13" s="360"/>
      <c r="AE13" s="360"/>
      <c r="AF13" s="360"/>
      <c r="AG13" s="361"/>
      <c r="AH13" s="359">
        <v>1594</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157658</v>
      </c>
      <c r="BO13" s="384"/>
      <c r="BP13" s="384"/>
      <c r="BQ13" s="384"/>
      <c r="BR13" s="384"/>
      <c r="BS13" s="384"/>
      <c r="BT13" s="384"/>
      <c r="BU13" s="385"/>
      <c r="BV13" s="383">
        <v>-41531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10.6</v>
      </c>
      <c r="CU13" s="354"/>
      <c r="CV13" s="354"/>
      <c r="CW13" s="354"/>
      <c r="CX13" s="354"/>
      <c r="CY13" s="354"/>
      <c r="CZ13" s="354"/>
      <c r="DA13" s="355"/>
      <c r="DB13" s="353">
        <v>11.6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34254</v>
      </c>
      <c r="S14" s="485"/>
      <c r="T14" s="485"/>
      <c r="U14" s="485"/>
      <c r="V14" s="486"/>
      <c r="W14" s="487"/>
      <c r="X14" s="399"/>
      <c r="Y14" s="399"/>
      <c r="Z14" s="399"/>
      <c r="AA14" s="399"/>
      <c r="AB14" s="400"/>
      <c r="AC14" s="477">
        <v>7.5</v>
      </c>
      <c r="AD14" s="478"/>
      <c r="AE14" s="478"/>
      <c r="AF14" s="478"/>
      <c r="AG14" s="479"/>
      <c r="AH14" s="477">
        <v>9.5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70.599999999999994</v>
      </c>
      <c r="CU14" s="456"/>
      <c r="CV14" s="456"/>
      <c r="CW14" s="456"/>
      <c r="CX14" s="456"/>
      <c r="CY14" s="456"/>
      <c r="CZ14" s="456"/>
      <c r="DA14" s="457"/>
      <c r="DB14" s="488">
        <v>70.599999999999994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34128</v>
      </c>
      <c r="S15" s="485"/>
      <c r="T15" s="485"/>
      <c r="U15" s="485"/>
      <c r="V15" s="486"/>
      <c r="W15" s="472" t="s">
        <v>129</v>
      </c>
      <c r="X15" s="396"/>
      <c r="Y15" s="396"/>
      <c r="Z15" s="396"/>
      <c r="AA15" s="396"/>
      <c r="AB15" s="397"/>
      <c r="AC15" s="359">
        <v>3547</v>
      </c>
      <c r="AD15" s="360"/>
      <c r="AE15" s="360"/>
      <c r="AF15" s="360"/>
      <c r="AG15" s="361"/>
      <c r="AH15" s="359">
        <v>4221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3938003</v>
      </c>
      <c r="BO15" s="379"/>
      <c r="BP15" s="379"/>
      <c r="BQ15" s="379"/>
      <c r="BR15" s="379"/>
      <c r="BS15" s="379"/>
      <c r="BT15" s="379"/>
      <c r="BU15" s="380"/>
      <c r="BV15" s="378">
        <v>3921769</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23.7</v>
      </c>
      <c r="AD16" s="478"/>
      <c r="AE16" s="478"/>
      <c r="AF16" s="478"/>
      <c r="AG16" s="479"/>
      <c r="AH16" s="477">
        <v>25.2</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7512515</v>
      </c>
      <c r="BO16" s="384"/>
      <c r="BP16" s="384"/>
      <c r="BQ16" s="384"/>
      <c r="BR16" s="384"/>
      <c r="BS16" s="384"/>
      <c r="BT16" s="384"/>
      <c r="BU16" s="385"/>
      <c r="BV16" s="383">
        <v>7549346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10326</v>
      </c>
      <c r="AD17" s="360"/>
      <c r="AE17" s="360"/>
      <c r="AF17" s="360"/>
      <c r="AG17" s="361"/>
      <c r="AH17" s="359">
        <v>10831</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5081370</v>
      </c>
      <c r="BO17" s="384"/>
      <c r="BP17" s="384"/>
      <c r="BQ17" s="384"/>
      <c r="BR17" s="384"/>
      <c r="BS17" s="384"/>
      <c r="BT17" s="384"/>
      <c r="BU17" s="385"/>
      <c r="BV17" s="383">
        <v>5083477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140.05000000000001</v>
      </c>
      <c r="M18" s="448"/>
      <c r="N18" s="448"/>
      <c r="O18" s="448"/>
      <c r="P18" s="448"/>
      <c r="Q18" s="448"/>
      <c r="R18" s="449"/>
      <c r="S18" s="449"/>
      <c r="T18" s="449"/>
      <c r="U18" s="449"/>
      <c r="V18" s="450"/>
      <c r="W18" s="464"/>
      <c r="X18" s="465"/>
      <c r="Y18" s="465"/>
      <c r="Z18" s="465"/>
      <c r="AA18" s="465"/>
      <c r="AB18" s="473"/>
      <c r="AC18" s="347">
        <v>68.900000000000006</v>
      </c>
      <c r="AD18" s="348"/>
      <c r="AE18" s="348"/>
      <c r="AF18" s="348"/>
      <c r="AG18" s="451"/>
      <c r="AH18" s="347">
        <v>64.599999999999994</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9552284</v>
      </c>
      <c r="BO18" s="384"/>
      <c r="BP18" s="384"/>
      <c r="BQ18" s="384"/>
      <c r="BR18" s="384"/>
      <c r="BS18" s="384"/>
      <c r="BT18" s="384"/>
      <c r="BU18" s="385"/>
      <c r="BV18" s="383">
        <v>9430286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248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11408863</v>
      </c>
      <c r="BO19" s="384"/>
      <c r="BP19" s="384"/>
      <c r="BQ19" s="384"/>
      <c r="BR19" s="384"/>
      <c r="BS19" s="384"/>
      <c r="BT19" s="384"/>
      <c r="BU19" s="385"/>
      <c r="BV19" s="383">
        <v>11588718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14527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18824928</v>
      </c>
      <c r="BO23" s="384"/>
      <c r="BP23" s="384"/>
      <c r="BQ23" s="384"/>
      <c r="BR23" s="384"/>
      <c r="BS23" s="384"/>
      <c r="BT23" s="384"/>
      <c r="BU23" s="385"/>
      <c r="BV23" s="383">
        <v>18556916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7830</v>
      </c>
      <c r="R24" s="360"/>
      <c r="S24" s="360"/>
      <c r="T24" s="360"/>
      <c r="U24" s="360"/>
      <c r="V24" s="361"/>
      <c r="W24" s="425"/>
      <c r="X24" s="416"/>
      <c r="Y24" s="417"/>
      <c r="Z24" s="356" t="s">
        <v>152</v>
      </c>
      <c r="AA24" s="357"/>
      <c r="AB24" s="357"/>
      <c r="AC24" s="357"/>
      <c r="AD24" s="357"/>
      <c r="AE24" s="357"/>
      <c r="AF24" s="357"/>
      <c r="AG24" s="358"/>
      <c r="AH24" s="359">
        <v>286</v>
      </c>
      <c r="AI24" s="360"/>
      <c r="AJ24" s="360"/>
      <c r="AK24" s="360"/>
      <c r="AL24" s="361"/>
      <c r="AM24" s="359">
        <v>958386</v>
      </c>
      <c r="AN24" s="360"/>
      <c r="AO24" s="360"/>
      <c r="AP24" s="360"/>
      <c r="AQ24" s="360"/>
      <c r="AR24" s="361"/>
      <c r="AS24" s="359">
        <v>3351</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16387414</v>
      </c>
      <c r="BO24" s="384"/>
      <c r="BP24" s="384"/>
      <c r="BQ24" s="384"/>
      <c r="BR24" s="384"/>
      <c r="BS24" s="384"/>
      <c r="BT24" s="384"/>
      <c r="BU24" s="385"/>
      <c r="BV24" s="383">
        <v>15898403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6165</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1050264</v>
      </c>
      <c r="BO25" s="379"/>
      <c r="BP25" s="379"/>
      <c r="BQ25" s="379"/>
      <c r="BR25" s="379"/>
      <c r="BS25" s="379"/>
      <c r="BT25" s="379"/>
      <c r="BU25" s="380"/>
      <c r="BV25" s="378">
        <v>1566482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5535</v>
      </c>
      <c r="R26" s="360"/>
      <c r="S26" s="360"/>
      <c r="T26" s="360"/>
      <c r="U26" s="360"/>
      <c r="V26" s="361"/>
      <c r="W26" s="425"/>
      <c r="X26" s="416"/>
      <c r="Y26" s="417"/>
      <c r="Z26" s="356" t="s">
        <v>158</v>
      </c>
      <c r="AA26" s="438"/>
      <c r="AB26" s="438"/>
      <c r="AC26" s="438"/>
      <c r="AD26" s="438"/>
      <c r="AE26" s="438"/>
      <c r="AF26" s="438"/>
      <c r="AG26" s="439"/>
      <c r="AH26" s="359">
        <v>23</v>
      </c>
      <c r="AI26" s="360"/>
      <c r="AJ26" s="360"/>
      <c r="AK26" s="360"/>
      <c r="AL26" s="361"/>
      <c r="AM26" s="359">
        <v>73807</v>
      </c>
      <c r="AN26" s="360"/>
      <c r="AO26" s="360"/>
      <c r="AP26" s="360"/>
      <c r="AQ26" s="360"/>
      <c r="AR26" s="361"/>
      <c r="AS26" s="359">
        <v>3209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4250</v>
      </c>
      <c r="R27" s="360"/>
      <c r="S27" s="360"/>
      <c r="T27" s="360"/>
      <c r="U27" s="360"/>
      <c r="V27" s="361"/>
      <c r="W27" s="425"/>
      <c r="X27" s="416"/>
      <c r="Y27" s="417"/>
      <c r="Z27" s="356" t="s">
        <v>161</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3660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2200995</v>
      </c>
      <c r="BO28" s="379"/>
      <c r="BP28" s="379"/>
      <c r="BQ28" s="379"/>
      <c r="BR28" s="379"/>
      <c r="BS28" s="379"/>
      <c r="BT28" s="379"/>
      <c r="BU28" s="380"/>
      <c r="BV28" s="378">
        <v>2103416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16</v>
      </c>
      <c r="M29" s="360"/>
      <c r="N29" s="360"/>
      <c r="O29" s="360"/>
      <c r="P29" s="361"/>
      <c r="Q29" s="359">
        <v>3250</v>
      </c>
      <c r="R29" s="360"/>
      <c r="S29" s="360"/>
      <c r="T29" s="360"/>
      <c r="U29" s="360"/>
      <c r="V29" s="361"/>
      <c r="W29" s="426"/>
      <c r="X29" s="427"/>
      <c r="Y29" s="428"/>
      <c r="Z29" s="356" t="s">
        <v>168</v>
      </c>
      <c r="AA29" s="357"/>
      <c r="AB29" s="357"/>
      <c r="AC29" s="357"/>
      <c r="AD29" s="357"/>
      <c r="AE29" s="357"/>
      <c r="AF29" s="357"/>
      <c r="AG29" s="358"/>
      <c r="AH29" s="359">
        <v>286</v>
      </c>
      <c r="AI29" s="360"/>
      <c r="AJ29" s="360"/>
      <c r="AK29" s="360"/>
      <c r="AL29" s="361"/>
      <c r="AM29" s="359">
        <v>958386</v>
      </c>
      <c r="AN29" s="360"/>
      <c r="AO29" s="360"/>
      <c r="AP29" s="360"/>
      <c r="AQ29" s="360"/>
      <c r="AR29" s="361"/>
      <c r="AS29" s="359">
        <v>3351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276513</v>
      </c>
      <c r="BO29" s="384"/>
      <c r="BP29" s="384"/>
      <c r="BQ29" s="384"/>
      <c r="BR29" s="384"/>
      <c r="BS29" s="384"/>
      <c r="BT29" s="384"/>
      <c r="BU29" s="385"/>
      <c r="BV29" s="383">
        <v>276429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1970319</v>
      </c>
      <c r="BO30" s="387"/>
      <c r="BP30" s="387"/>
      <c r="BQ30" s="387"/>
      <c r="BR30" s="387"/>
      <c r="BS30" s="387"/>
      <c r="BT30" s="387"/>
      <c r="BU30" s="388"/>
      <c r="BV30" s="386">
        <v>1826647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柳井地区広域消防組合（一般会計）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柳井市土地開発公社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市有林野区事業特別会計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周東環境衛生組合（一般会計）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平郡航路</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柳井地域広域水道企業団（水道用水供給事業会計）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やない花のまちづくり振興財団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市営駐車場事業特別会計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港湾整備事業特別会計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山口県市町総合事務組合（一般会計）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やまぐち農林振興公社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山口県市町総合事務組合（消防団員補償等特別会計）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山口県市町総合事務組合（山口県市町公平委員会特別会計）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山口県市町総合事務組合（交通災害共済特別会計）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山口県市町総合事務組合（山口県自治会館管理特別会計）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山口県後期高齢者医療広域連合（一般会計）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山口県後期高齢者医療広域連合（後期高齢者医療特別会計）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4843420</v>
      </c>
      <c r="S5" s="639"/>
      <c r="T5" s="639"/>
      <c r="U5" s="639"/>
      <c r="V5" s="639"/>
      <c r="W5" s="639"/>
      <c r="X5" s="639"/>
      <c r="Y5" s="686"/>
      <c r="Z5" s="699">
        <v>28.7</v>
      </c>
      <c r="AA5" s="699"/>
      <c r="AB5" s="699"/>
      <c r="AC5" s="699"/>
      <c r="AD5" s="700">
        <v>4569316</v>
      </c>
      <c r="AE5" s="700"/>
      <c r="AF5" s="700"/>
      <c r="AG5" s="700"/>
      <c r="AH5" s="700"/>
      <c r="AI5" s="700"/>
      <c r="AJ5" s="700"/>
      <c r="AK5" s="700"/>
      <c r="AL5" s="687">
        <v>49.3</v>
      </c>
      <c r="AM5" s="656"/>
      <c r="AN5" s="656"/>
      <c r="AO5" s="688"/>
      <c r="AP5" s="675" t="s">
        <v>206</v>
      </c>
      <c r="AQ5" s="676"/>
      <c r="AR5" s="676"/>
      <c r="AS5" s="676"/>
      <c r="AT5" s="676"/>
      <c r="AU5" s="676"/>
      <c r="AV5" s="676"/>
      <c r="AW5" s="676"/>
      <c r="AX5" s="676"/>
      <c r="AY5" s="676"/>
      <c r="AZ5" s="676"/>
      <c r="BA5" s="676"/>
      <c r="BB5" s="676"/>
      <c r="BC5" s="676"/>
      <c r="BD5" s="676"/>
      <c r="BE5" s="676"/>
      <c r="BF5" s="677"/>
      <c r="BG5" s="588">
        <v>4569316</v>
      </c>
      <c r="BH5" s="589"/>
      <c r="BI5" s="589"/>
      <c r="BJ5" s="589"/>
      <c r="BK5" s="589"/>
      <c r="BL5" s="589"/>
      <c r="BM5" s="589"/>
      <c r="BN5" s="590"/>
      <c r="BO5" s="641">
        <v>94.3</v>
      </c>
      <c r="BP5" s="641"/>
      <c r="BQ5" s="641"/>
      <c r="BR5" s="641"/>
      <c r="BS5" s="642">
        <v>35806</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116845</v>
      </c>
      <c r="S6" s="589"/>
      <c r="T6" s="589"/>
      <c r="U6" s="589"/>
      <c r="V6" s="589"/>
      <c r="W6" s="589"/>
      <c r="X6" s="589"/>
      <c r="Y6" s="590"/>
      <c r="Z6" s="641">
        <v>0.7</v>
      </c>
      <c r="AA6" s="641"/>
      <c r="AB6" s="641"/>
      <c r="AC6" s="641"/>
      <c r="AD6" s="642">
        <v>116845</v>
      </c>
      <c r="AE6" s="642"/>
      <c r="AF6" s="642"/>
      <c r="AG6" s="642"/>
      <c r="AH6" s="642"/>
      <c r="AI6" s="642"/>
      <c r="AJ6" s="642"/>
      <c r="AK6" s="642"/>
      <c r="AL6" s="611">
        <v>1.3</v>
      </c>
      <c r="AM6" s="643"/>
      <c r="AN6" s="643"/>
      <c r="AO6" s="644"/>
      <c r="AP6" s="585" t="s">
        <v>211</v>
      </c>
      <c r="AQ6" s="586"/>
      <c r="AR6" s="586"/>
      <c r="AS6" s="586"/>
      <c r="AT6" s="586"/>
      <c r="AU6" s="586"/>
      <c r="AV6" s="586"/>
      <c r="AW6" s="586"/>
      <c r="AX6" s="586"/>
      <c r="AY6" s="586"/>
      <c r="AZ6" s="586"/>
      <c r="BA6" s="586"/>
      <c r="BB6" s="586"/>
      <c r="BC6" s="586"/>
      <c r="BD6" s="586"/>
      <c r="BE6" s="586"/>
      <c r="BF6" s="587"/>
      <c r="BG6" s="588">
        <v>4569316</v>
      </c>
      <c r="BH6" s="589"/>
      <c r="BI6" s="589"/>
      <c r="BJ6" s="589"/>
      <c r="BK6" s="589"/>
      <c r="BL6" s="589"/>
      <c r="BM6" s="589"/>
      <c r="BN6" s="590"/>
      <c r="BO6" s="641">
        <v>94.3</v>
      </c>
      <c r="BP6" s="641"/>
      <c r="BQ6" s="641"/>
      <c r="BR6" s="641"/>
      <c r="BS6" s="642">
        <v>35806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210129</v>
      </c>
      <c r="CS6" s="589"/>
      <c r="CT6" s="589"/>
      <c r="CU6" s="589"/>
      <c r="CV6" s="589"/>
      <c r="CW6" s="589"/>
      <c r="CX6" s="589"/>
      <c r="CY6" s="590"/>
      <c r="CZ6" s="641">
        <v>1.3</v>
      </c>
      <c r="DA6" s="641"/>
      <c r="DB6" s="641"/>
      <c r="DC6" s="641"/>
      <c r="DD6" s="594">
        <v>24840</v>
      </c>
      <c r="DE6" s="589"/>
      <c r="DF6" s="589"/>
      <c r="DG6" s="589"/>
      <c r="DH6" s="589"/>
      <c r="DI6" s="589"/>
      <c r="DJ6" s="589"/>
      <c r="DK6" s="589"/>
      <c r="DL6" s="589"/>
      <c r="DM6" s="589"/>
      <c r="DN6" s="589"/>
      <c r="DO6" s="589"/>
      <c r="DP6" s="590"/>
      <c r="DQ6" s="594">
        <v>210129</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11677</v>
      </c>
      <c r="S7" s="589"/>
      <c r="T7" s="589"/>
      <c r="U7" s="589"/>
      <c r="V7" s="589"/>
      <c r="W7" s="589"/>
      <c r="X7" s="589"/>
      <c r="Y7" s="590"/>
      <c r="Z7" s="641">
        <v>0.1</v>
      </c>
      <c r="AA7" s="641"/>
      <c r="AB7" s="641"/>
      <c r="AC7" s="641"/>
      <c r="AD7" s="642">
        <v>11677</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1716869</v>
      </c>
      <c r="BH7" s="589"/>
      <c r="BI7" s="589"/>
      <c r="BJ7" s="589"/>
      <c r="BK7" s="589"/>
      <c r="BL7" s="589"/>
      <c r="BM7" s="589"/>
      <c r="BN7" s="590"/>
      <c r="BO7" s="641">
        <v>35.4</v>
      </c>
      <c r="BP7" s="641"/>
      <c r="BQ7" s="641"/>
      <c r="BR7" s="641"/>
      <c r="BS7" s="642">
        <v>35806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1950140</v>
      </c>
      <c r="CS7" s="589"/>
      <c r="CT7" s="589"/>
      <c r="CU7" s="589"/>
      <c r="CV7" s="589"/>
      <c r="CW7" s="589"/>
      <c r="CX7" s="589"/>
      <c r="CY7" s="590"/>
      <c r="CZ7" s="641">
        <v>11.8</v>
      </c>
      <c r="DA7" s="641"/>
      <c r="DB7" s="641"/>
      <c r="DC7" s="641"/>
      <c r="DD7" s="594">
        <v>16540</v>
      </c>
      <c r="DE7" s="589"/>
      <c r="DF7" s="589"/>
      <c r="DG7" s="589"/>
      <c r="DH7" s="589"/>
      <c r="DI7" s="589"/>
      <c r="DJ7" s="589"/>
      <c r="DK7" s="589"/>
      <c r="DL7" s="589"/>
      <c r="DM7" s="589"/>
      <c r="DN7" s="589"/>
      <c r="DO7" s="589"/>
      <c r="DP7" s="590"/>
      <c r="DQ7" s="594">
        <v>1594043</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30450</v>
      </c>
      <c r="S8" s="589"/>
      <c r="T8" s="589"/>
      <c r="U8" s="589"/>
      <c r="V8" s="589"/>
      <c r="W8" s="589"/>
      <c r="X8" s="589"/>
      <c r="Y8" s="590"/>
      <c r="Z8" s="641">
        <v>0.2</v>
      </c>
      <c r="AA8" s="641"/>
      <c r="AB8" s="641"/>
      <c r="AC8" s="641"/>
      <c r="AD8" s="642">
        <v>30450</v>
      </c>
      <c r="AE8" s="642"/>
      <c r="AF8" s="642"/>
      <c r="AG8" s="642"/>
      <c r="AH8" s="642"/>
      <c r="AI8" s="642"/>
      <c r="AJ8" s="642"/>
      <c r="AK8" s="642"/>
      <c r="AL8" s="611">
        <v>0.3</v>
      </c>
      <c r="AM8" s="643"/>
      <c r="AN8" s="643"/>
      <c r="AO8" s="644"/>
      <c r="AP8" s="585" t="s">
        <v>217</v>
      </c>
      <c r="AQ8" s="586"/>
      <c r="AR8" s="586"/>
      <c r="AS8" s="586"/>
      <c r="AT8" s="586"/>
      <c r="AU8" s="586"/>
      <c r="AV8" s="586"/>
      <c r="AW8" s="586"/>
      <c r="AX8" s="586"/>
      <c r="AY8" s="586"/>
      <c r="AZ8" s="586"/>
      <c r="BA8" s="586"/>
      <c r="BB8" s="586"/>
      <c r="BC8" s="586"/>
      <c r="BD8" s="586"/>
      <c r="BE8" s="586"/>
      <c r="BF8" s="587"/>
      <c r="BG8" s="588">
        <v>54386</v>
      </c>
      <c r="BH8" s="589"/>
      <c r="BI8" s="589"/>
      <c r="BJ8" s="589"/>
      <c r="BK8" s="589"/>
      <c r="BL8" s="589"/>
      <c r="BM8" s="589"/>
      <c r="BN8" s="590"/>
      <c r="BO8" s="641">
        <v>1.1000000000000001</v>
      </c>
      <c r="BP8" s="641"/>
      <c r="BQ8" s="641"/>
      <c r="BR8" s="641"/>
      <c r="BS8" s="594" t="s">
        <v>218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5044954</v>
      </c>
      <c r="CS8" s="589"/>
      <c r="CT8" s="589"/>
      <c r="CU8" s="589"/>
      <c r="CV8" s="589"/>
      <c r="CW8" s="589"/>
      <c r="CX8" s="589"/>
      <c r="CY8" s="590"/>
      <c r="CZ8" s="641">
        <v>30.4</v>
      </c>
      <c r="DA8" s="641"/>
      <c r="DB8" s="641"/>
      <c r="DC8" s="641"/>
      <c r="DD8" s="594">
        <v>88155</v>
      </c>
      <c r="DE8" s="589"/>
      <c r="DF8" s="589"/>
      <c r="DG8" s="589"/>
      <c r="DH8" s="589"/>
      <c r="DI8" s="589"/>
      <c r="DJ8" s="589"/>
      <c r="DK8" s="589"/>
      <c r="DL8" s="589"/>
      <c r="DM8" s="589"/>
      <c r="DN8" s="589"/>
      <c r="DO8" s="589"/>
      <c r="DP8" s="590"/>
      <c r="DQ8" s="594">
        <v>2547563</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15572</v>
      </c>
      <c r="S9" s="589"/>
      <c r="T9" s="589"/>
      <c r="U9" s="589"/>
      <c r="V9" s="589"/>
      <c r="W9" s="589"/>
      <c r="X9" s="589"/>
      <c r="Y9" s="590"/>
      <c r="Z9" s="641">
        <v>0.1</v>
      </c>
      <c r="AA9" s="641"/>
      <c r="AB9" s="641"/>
      <c r="AC9" s="641"/>
      <c r="AD9" s="642">
        <v>15572</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1336910</v>
      </c>
      <c r="BH9" s="589"/>
      <c r="BI9" s="589"/>
      <c r="BJ9" s="589"/>
      <c r="BK9" s="589"/>
      <c r="BL9" s="589"/>
      <c r="BM9" s="589"/>
      <c r="BN9" s="590"/>
      <c r="BO9" s="641">
        <v>27.6</v>
      </c>
      <c r="BP9" s="641"/>
      <c r="BQ9" s="641"/>
      <c r="BR9" s="641"/>
      <c r="BS9" s="594" t="s">
        <v>218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1445219</v>
      </c>
      <c r="CS9" s="589"/>
      <c r="CT9" s="589"/>
      <c r="CU9" s="589"/>
      <c r="CV9" s="589"/>
      <c r="CW9" s="589"/>
      <c r="CX9" s="589"/>
      <c r="CY9" s="590"/>
      <c r="CZ9" s="641">
        <v>8.6999999999999993</v>
      </c>
      <c r="DA9" s="641"/>
      <c r="DB9" s="641"/>
      <c r="DC9" s="641"/>
      <c r="DD9" s="594">
        <v>22373</v>
      </c>
      <c r="DE9" s="589"/>
      <c r="DF9" s="589"/>
      <c r="DG9" s="589"/>
      <c r="DH9" s="589"/>
      <c r="DI9" s="589"/>
      <c r="DJ9" s="589"/>
      <c r="DK9" s="589"/>
      <c r="DL9" s="589"/>
      <c r="DM9" s="589"/>
      <c r="DN9" s="589"/>
      <c r="DO9" s="589"/>
      <c r="DP9" s="590"/>
      <c r="DQ9" s="594">
        <v>1186851</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373915</v>
      </c>
      <c r="S10" s="589"/>
      <c r="T10" s="589"/>
      <c r="U10" s="589"/>
      <c r="V10" s="589"/>
      <c r="W10" s="589"/>
      <c r="X10" s="589"/>
      <c r="Y10" s="590"/>
      <c r="Z10" s="641">
        <v>2.2000000000000002</v>
      </c>
      <c r="AA10" s="641"/>
      <c r="AB10" s="641"/>
      <c r="AC10" s="641"/>
      <c r="AD10" s="642">
        <v>373915</v>
      </c>
      <c r="AE10" s="642"/>
      <c r="AF10" s="642"/>
      <c r="AG10" s="642"/>
      <c r="AH10" s="642"/>
      <c r="AI10" s="642"/>
      <c r="AJ10" s="642"/>
      <c r="AK10" s="642"/>
      <c r="AL10" s="611">
        <v>4</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106040</v>
      </c>
      <c r="BH10" s="589"/>
      <c r="BI10" s="589"/>
      <c r="BJ10" s="589"/>
      <c r="BK10" s="589"/>
      <c r="BL10" s="589"/>
      <c r="BM10" s="589"/>
      <c r="BN10" s="590"/>
      <c r="BO10" s="641">
        <v>2.2000000000000002</v>
      </c>
      <c r="BP10" s="641"/>
      <c r="BQ10" s="641"/>
      <c r="BR10" s="641"/>
      <c r="BS10" s="594" t="s">
        <v>218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40370</v>
      </c>
      <c r="CS10" s="589"/>
      <c r="CT10" s="589"/>
      <c r="CU10" s="589"/>
      <c r="CV10" s="589"/>
      <c r="CW10" s="589"/>
      <c r="CX10" s="589"/>
      <c r="CY10" s="590"/>
      <c r="CZ10" s="641">
        <v>0.2</v>
      </c>
      <c r="DA10" s="641"/>
      <c r="DB10" s="641"/>
      <c r="DC10" s="641"/>
      <c r="DD10" s="594" t="s">
        <v>218</v>
      </c>
      <c r="DE10" s="589"/>
      <c r="DF10" s="589"/>
      <c r="DG10" s="589"/>
      <c r="DH10" s="589"/>
      <c r="DI10" s="589"/>
      <c r="DJ10" s="589"/>
      <c r="DK10" s="589"/>
      <c r="DL10" s="589"/>
      <c r="DM10" s="589"/>
      <c r="DN10" s="589"/>
      <c r="DO10" s="589"/>
      <c r="DP10" s="590"/>
      <c r="DQ10" s="594">
        <v>31038</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16280</v>
      </c>
      <c r="S11" s="589"/>
      <c r="T11" s="589"/>
      <c r="U11" s="589"/>
      <c r="V11" s="589"/>
      <c r="W11" s="589"/>
      <c r="X11" s="589"/>
      <c r="Y11" s="590"/>
      <c r="Z11" s="641">
        <v>0.1</v>
      </c>
      <c r="AA11" s="641"/>
      <c r="AB11" s="641"/>
      <c r="AC11" s="641"/>
      <c r="AD11" s="642">
        <v>16280</v>
      </c>
      <c r="AE11" s="642"/>
      <c r="AF11" s="642"/>
      <c r="AG11" s="642"/>
      <c r="AH11" s="642"/>
      <c r="AI11" s="642"/>
      <c r="AJ11" s="642"/>
      <c r="AK11" s="642"/>
      <c r="AL11" s="611">
        <v>0.2</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219533</v>
      </c>
      <c r="BH11" s="589"/>
      <c r="BI11" s="589"/>
      <c r="BJ11" s="589"/>
      <c r="BK11" s="589"/>
      <c r="BL11" s="589"/>
      <c r="BM11" s="589"/>
      <c r="BN11" s="590"/>
      <c r="BO11" s="641">
        <v>4.5</v>
      </c>
      <c r="BP11" s="641"/>
      <c r="BQ11" s="641"/>
      <c r="BR11" s="641"/>
      <c r="BS11" s="594">
        <v>35806</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969164</v>
      </c>
      <c r="CS11" s="589"/>
      <c r="CT11" s="589"/>
      <c r="CU11" s="589"/>
      <c r="CV11" s="589"/>
      <c r="CW11" s="589"/>
      <c r="CX11" s="589"/>
      <c r="CY11" s="590"/>
      <c r="CZ11" s="641">
        <v>5.8</v>
      </c>
      <c r="DA11" s="641"/>
      <c r="DB11" s="641"/>
      <c r="DC11" s="641"/>
      <c r="DD11" s="594">
        <v>220673</v>
      </c>
      <c r="DE11" s="589"/>
      <c r="DF11" s="589"/>
      <c r="DG11" s="589"/>
      <c r="DH11" s="589"/>
      <c r="DI11" s="589"/>
      <c r="DJ11" s="589"/>
      <c r="DK11" s="589"/>
      <c r="DL11" s="589"/>
      <c r="DM11" s="589"/>
      <c r="DN11" s="589"/>
      <c r="DO11" s="589"/>
      <c r="DP11" s="590"/>
      <c r="DQ11" s="594">
        <v>705960</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218</v>
      </c>
      <c r="S12" s="589"/>
      <c r="T12" s="589"/>
      <c r="U12" s="589"/>
      <c r="V12" s="589"/>
      <c r="W12" s="589"/>
      <c r="X12" s="589"/>
      <c r="Y12" s="590"/>
      <c r="Z12" s="641" t="s">
        <v>218</v>
      </c>
      <c r="AA12" s="641"/>
      <c r="AB12" s="641"/>
      <c r="AC12" s="641"/>
      <c r="AD12" s="642" t="s">
        <v>218</v>
      </c>
      <c r="AE12" s="642"/>
      <c r="AF12" s="642"/>
      <c r="AG12" s="642"/>
      <c r="AH12" s="642"/>
      <c r="AI12" s="642"/>
      <c r="AJ12" s="642"/>
      <c r="AK12" s="642"/>
      <c r="AL12" s="611" t="s">
        <v>218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2532680</v>
      </c>
      <c r="BH12" s="589"/>
      <c r="BI12" s="589"/>
      <c r="BJ12" s="589"/>
      <c r="BK12" s="589"/>
      <c r="BL12" s="589"/>
      <c r="BM12" s="589"/>
      <c r="BN12" s="590"/>
      <c r="BO12" s="641">
        <v>52.3</v>
      </c>
      <c r="BP12" s="641"/>
      <c r="BQ12" s="641"/>
      <c r="BR12" s="641"/>
      <c r="BS12" s="594" t="s">
        <v>218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559763</v>
      </c>
      <c r="CS12" s="589"/>
      <c r="CT12" s="589"/>
      <c r="CU12" s="589"/>
      <c r="CV12" s="589"/>
      <c r="CW12" s="589"/>
      <c r="CX12" s="589"/>
      <c r="CY12" s="590"/>
      <c r="CZ12" s="641">
        <v>3.4</v>
      </c>
      <c r="DA12" s="641"/>
      <c r="DB12" s="641"/>
      <c r="DC12" s="641"/>
      <c r="DD12" s="594">
        <v>4926</v>
      </c>
      <c r="DE12" s="589"/>
      <c r="DF12" s="589"/>
      <c r="DG12" s="589"/>
      <c r="DH12" s="589"/>
      <c r="DI12" s="589"/>
      <c r="DJ12" s="589"/>
      <c r="DK12" s="589"/>
      <c r="DL12" s="589"/>
      <c r="DM12" s="589"/>
      <c r="DN12" s="589"/>
      <c r="DO12" s="589"/>
      <c r="DP12" s="590"/>
      <c r="DQ12" s="594">
        <v>152355</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16548</v>
      </c>
      <c r="S13" s="589"/>
      <c r="T13" s="589"/>
      <c r="U13" s="589"/>
      <c r="V13" s="589"/>
      <c r="W13" s="589"/>
      <c r="X13" s="589"/>
      <c r="Y13" s="590"/>
      <c r="Z13" s="641">
        <v>0.1</v>
      </c>
      <c r="AA13" s="641"/>
      <c r="AB13" s="641"/>
      <c r="AC13" s="641"/>
      <c r="AD13" s="642">
        <v>16548</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2513145</v>
      </c>
      <c r="BH13" s="589"/>
      <c r="BI13" s="589"/>
      <c r="BJ13" s="589"/>
      <c r="BK13" s="589"/>
      <c r="BL13" s="589"/>
      <c r="BM13" s="589"/>
      <c r="BN13" s="590"/>
      <c r="BO13" s="641">
        <v>51.9</v>
      </c>
      <c r="BP13" s="641"/>
      <c r="BQ13" s="641"/>
      <c r="BR13" s="641"/>
      <c r="BS13" s="594" t="s">
        <v>218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1922450</v>
      </c>
      <c r="CS13" s="589"/>
      <c r="CT13" s="589"/>
      <c r="CU13" s="589"/>
      <c r="CV13" s="589"/>
      <c r="CW13" s="589"/>
      <c r="CX13" s="589"/>
      <c r="CY13" s="590"/>
      <c r="CZ13" s="641">
        <v>11.6</v>
      </c>
      <c r="DA13" s="641"/>
      <c r="DB13" s="641"/>
      <c r="DC13" s="641"/>
      <c r="DD13" s="594">
        <v>634385</v>
      </c>
      <c r="DE13" s="589"/>
      <c r="DF13" s="589"/>
      <c r="DG13" s="589"/>
      <c r="DH13" s="589"/>
      <c r="DI13" s="589"/>
      <c r="DJ13" s="589"/>
      <c r="DK13" s="589"/>
      <c r="DL13" s="589"/>
      <c r="DM13" s="589"/>
      <c r="DN13" s="589"/>
      <c r="DO13" s="589"/>
      <c r="DP13" s="590"/>
      <c r="DQ13" s="594">
        <v>1123992</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218</v>
      </c>
      <c r="S14" s="589"/>
      <c r="T14" s="589"/>
      <c r="U14" s="589"/>
      <c r="V14" s="589"/>
      <c r="W14" s="589"/>
      <c r="X14" s="589"/>
      <c r="Y14" s="590"/>
      <c r="Z14" s="641" t="s">
        <v>218</v>
      </c>
      <c r="AA14" s="641"/>
      <c r="AB14" s="641"/>
      <c r="AC14" s="641"/>
      <c r="AD14" s="642" t="s">
        <v>218</v>
      </c>
      <c r="AE14" s="642"/>
      <c r="AF14" s="642"/>
      <c r="AG14" s="642"/>
      <c r="AH14" s="642"/>
      <c r="AI14" s="642"/>
      <c r="AJ14" s="642"/>
      <c r="AK14" s="642"/>
      <c r="AL14" s="611" t="s">
        <v>218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78597</v>
      </c>
      <c r="BH14" s="589"/>
      <c r="BI14" s="589"/>
      <c r="BJ14" s="589"/>
      <c r="BK14" s="589"/>
      <c r="BL14" s="589"/>
      <c r="BM14" s="589"/>
      <c r="BN14" s="590"/>
      <c r="BO14" s="641">
        <v>1.6</v>
      </c>
      <c r="BP14" s="641"/>
      <c r="BQ14" s="641"/>
      <c r="BR14" s="641"/>
      <c r="BS14" s="594" t="s">
        <v>218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763006</v>
      </c>
      <c r="CS14" s="589"/>
      <c r="CT14" s="589"/>
      <c r="CU14" s="589"/>
      <c r="CV14" s="589"/>
      <c r="CW14" s="589"/>
      <c r="CX14" s="589"/>
      <c r="CY14" s="590"/>
      <c r="CZ14" s="641">
        <v>4.5999999999999996</v>
      </c>
      <c r="DA14" s="641"/>
      <c r="DB14" s="641"/>
      <c r="DC14" s="641"/>
      <c r="DD14" s="594">
        <v>125928</v>
      </c>
      <c r="DE14" s="589"/>
      <c r="DF14" s="589"/>
      <c r="DG14" s="589"/>
      <c r="DH14" s="589"/>
      <c r="DI14" s="589"/>
      <c r="DJ14" s="589"/>
      <c r="DK14" s="589"/>
      <c r="DL14" s="589"/>
      <c r="DM14" s="589"/>
      <c r="DN14" s="589"/>
      <c r="DO14" s="589"/>
      <c r="DP14" s="590"/>
      <c r="DQ14" s="594">
        <v>646444</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14509</v>
      </c>
      <c r="S15" s="589"/>
      <c r="T15" s="589"/>
      <c r="U15" s="589"/>
      <c r="V15" s="589"/>
      <c r="W15" s="589"/>
      <c r="X15" s="589"/>
      <c r="Y15" s="590"/>
      <c r="Z15" s="641">
        <v>0.1</v>
      </c>
      <c r="AA15" s="641"/>
      <c r="AB15" s="641"/>
      <c r="AC15" s="641"/>
      <c r="AD15" s="642">
        <v>14509</v>
      </c>
      <c r="AE15" s="642"/>
      <c r="AF15" s="642"/>
      <c r="AG15" s="642"/>
      <c r="AH15" s="642"/>
      <c r="AI15" s="642"/>
      <c r="AJ15" s="642"/>
      <c r="AK15" s="642"/>
      <c r="AL15" s="611">
        <v>0.2</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241170</v>
      </c>
      <c r="BH15" s="589"/>
      <c r="BI15" s="589"/>
      <c r="BJ15" s="589"/>
      <c r="BK15" s="589"/>
      <c r="BL15" s="589"/>
      <c r="BM15" s="589"/>
      <c r="BN15" s="590"/>
      <c r="BO15" s="641">
        <v>5</v>
      </c>
      <c r="BP15" s="641"/>
      <c r="BQ15" s="641"/>
      <c r="BR15" s="641"/>
      <c r="BS15" s="594" t="s">
        <v>218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1643310</v>
      </c>
      <c r="CS15" s="589"/>
      <c r="CT15" s="589"/>
      <c r="CU15" s="589"/>
      <c r="CV15" s="589"/>
      <c r="CW15" s="589"/>
      <c r="CX15" s="589"/>
      <c r="CY15" s="590"/>
      <c r="CZ15" s="641">
        <v>9.9</v>
      </c>
      <c r="DA15" s="641"/>
      <c r="DB15" s="641"/>
      <c r="DC15" s="641"/>
      <c r="DD15" s="594">
        <v>753267</v>
      </c>
      <c r="DE15" s="589"/>
      <c r="DF15" s="589"/>
      <c r="DG15" s="589"/>
      <c r="DH15" s="589"/>
      <c r="DI15" s="589"/>
      <c r="DJ15" s="589"/>
      <c r="DK15" s="589"/>
      <c r="DL15" s="589"/>
      <c r="DM15" s="589"/>
      <c r="DN15" s="589"/>
      <c r="DO15" s="589"/>
      <c r="DP15" s="590"/>
      <c r="DQ15" s="594">
        <v>1005211</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4861255</v>
      </c>
      <c r="S16" s="589"/>
      <c r="T16" s="589"/>
      <c r="U16" s="589"/>
      <c r="V16" s="589"/>
      <c r="W16" s="589"/>
      <c r="X16" s="589"/>
      <c r="Y16" s="590"/>
      <c r="Z16" s="641">
        <v>28.8</v>
      </c>
      <c r="AA16" s="641"/>
      <c r="AB16" s="641"/>
      <c r="AC16" s="641"/>
      <c r="AD16" s="642">
        <v>4063859</v>
      </c>
      <c r="AE16" s="642"/>
      <c r="AF16" s="642"/>
      <c r="AG16" s="642"/>
      <c r="AH16" s="642"/>
      <c r="AI16" s="642"/>
      <c r="AJ16" s="642"/>
      <c r="AK16" s="642"/>
      <c r="AL16" s="611">
        <v>43.9</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218</v>
      </c>
      <c r="BH16" s="589"/>
      <c r="BI16" s="589"/>
      <c r="BJ16" s="589"/>
      <c r="BK16" s="589"/>
      <c r="BL16" s="589"/>
      <c r="BM16" s="589"/>
      <c r="BN16" s="590"/>
      <c r="BO16" s="641" t="s">
        <v>218</v>
      </c>
      <c r="BP16" s="641"/>
      <c r="BQ16" s="641"/>
      <c r="BR16" s="641"/>
      <c r="BS16" s="594" t="s">
        <v>218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28331</v>
      </c>
      <c r="CS16" s="589"/>
      <c r="CT16" s="589"/>
      <c r="CU16" s="589"/>
      <c r="CV16" s="589"/>
      <c r="CW16" s="589"/>
      <c r="CX16" s="589"/>
      <c r="CY16" s="590"/>
      <c r="CZ16" s="641">
        <v>0.2</v>
      </c>
      <c r="DA16" s="641"/>
      <c r="DB16" s="641"/>
      <c r="DC16" s="641"/>
      <c r="DD16" s="594" t="s">
        <v>218</v>
      </c>
      <c r="DE16" s="589"/>
      <c r="DF16" s="589"/>
      <c r="DG16" s="589"/>
      <c r="DH16" s="589"/>
      <c r="DI16" s="589"/>
      <c r="DJ16" s="589"/>
      <c r="DK16" s="589"/>
      <c r="DL16" s="589"/>
      <c r="DM16" s="589"/>
      <c r="DN16" s="589"/>
      <c r="DO16" s="589"/>
      <c r="DP16" s="590"/>
      <c r="DQ16" s="594">
        <v>13598</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4063859</v>
      </c>
      <c r="S17" s="589"/>
      <c r="T17" s="589"/>
      <c r="U17" s="589"/>
      <c r="V17" s="589"/>
      <c r="W17" s="589"/>
      <c r="X17" s="589"/>
      <c r="Y17" s="590"/>
      <c r="Z17" s="641">
        <v>24.1</v>
      </c>
      <c r="AA17" s="641"/>
      <c r="AB17" s="641"/>
      <c r="AC17" s="641"/>
      <c r="AD17" s="642">
        <v>4063859</v>
      </c>
      <c r="AE17" s="642"/>
      <c r="AF17" s="642"/>
      <c r="AG17" s="642"/>
      <c r="AH17" s="642"/>
      <c r="AI17" s="642"/>
      <c r="AJ17" s="642"/>
      <c r="AK17" s="642"/>
      <c r="AL17" s="611">
        <v>43.9</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218</v>
      </c>
      <c r="BH17" s="589"/>
      <c r="BI17" s="589"/>
      <c r="BJ17" s="589"/>
      <c r="BK17" s="589"/>
      <c r="BL17" s="589"/>
      <c r="BM17" s="589"/>
      <c r="BN17" s="590"/>
      <c r="BO17" s="641" t="s">
        <v>218</v>
      </c>
      <c r="BP17" s="641"/>
      <c r="BQ17" s="641"/>
      <c r="BR17" s="641"/>
      <c r="BS17" s="594" t="s">
        <v>218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2005056</v>
      </c>
      <c r="CS17" s="589"/>
      <c r="CT17" s="589"/>
      <c r="CU17" s="589"/>
      <c r="CV17" s="589"/>
      <c r="CW17" s="589"/>
      <c r="CX17" s="589"/>
      <c r="CY17" s="590"/>
      <c r="CZ17" s="641">
        <v>12.1</v>
      </c>
      <c r="DA17" s="641"/>
      <c r="DB17" s="641"/>
      <c r="DC17" s="641"/>
      <c r="DD17" s="594" t="s">
        <v>218</v>
      </c>
      <c r="DE17" s="589"/>
      <c r="DF17" s="589"/>
      <c r="DG17" s="589"/>
      <c r="DH17" s="589"/>
      <c r="DI17" s="589"/>
      <c r="DJ17" s="589"/>
      <c r="DK17" s="589"/>
      <c r="DL17" s="589"/>
      <c r="DM17" s="589"/>
      <c r="DN17" s="589"/>
      <c r="DO17" s="589"/>
      <c r="DP17" s="590"/>
      <c r="DQ17" s="594">
        <v>1899066</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797396</v>
      </c>
      <c r="S18" s="589"/>
      <c r="T18" s="589"/>
      <c r="U18" s="589"/>
      <c r="V18" s="589"/>
      <c r="W18" s="589"/>
      <c r="X18" s="589"/>
      <c r="Y18" s="590"/>
      <c r="Z18" s="641">
        <v>4.7</v>
      </c>
      <c r="AA18" s="641"/>
      <c r="AB18" s="641"/>
      <c r="AC18" s="641"/>
      <c r="AD18" s="642" t="s">
        <v>218</v>
      </c>
      <c r="AE18" s="642"/>
      <c r="AF18" s="642"/>
      <c r="AG18" s="642"/>
      <c r="AH18" s="642"/>
      <c r="AI18" s="642"/>
      <c r="AJ18" s="642"/>
      <c r="AK18" s="642"/>
      <c r="AL18" s="611" t="s">
        <v>218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218</v>
      </c>
      <c r="BH18" s="589"/>
      <c r="BI18" s="589"/>
      <c r="BJ18" s="589"/>
      <c r="BK18" s="589"/>
      <c r="BL18" s="589"/>
      <c r="BM18" s="589"/>
      <c r="BN18" s="590"/>
      <c r="BO18" s="641" t="s">
        <v>218</v>
      </c>
      <c r="BP18" s="641"/>
      <c r="BQ18" s="641"/>
      <c r="BR18" s="641"/>
      <c r="BS18" s="594" t="s">
        <v>218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218</v>
      </c>
      <c r="CS18" s="589"/>
      <c r="CT18" s="589"/>
      <c r="CU18" s="589"/>
      <c r="CV18" s="589"/>
      <c r="CW18" s="589"/>
      <c r="CX18" s="589"/>
      <c r="CY18" s="590"/>
      <c r="CZ18" s="641" t="s">
        <v>218</v>
      </c>
      <c r="DA18" s="641"/>
      <c r="DB18" s="641"/>
      <c r="DC18" s="641"/>
      <c r="DD18" s="594" t="s">
        <v>218</v>
      </c>
      <c r="DE18" s="589"/>
      <c r="DF18" s="589"/>
      <c r="DG18" s="589"/>
      <c r="DH18" s="589"/>
      <c r="DI18" s="589"/>
      <c r="DJ18" s="589"/>
      <c r="DK18" s="589"/>
      <c r="DL18" s="589"/>
      <c r="DM18" s="589"/>
      <c r="DN18" s="589"/>
      <c r="DO18" s="589"/>
      <c r="DP18" s="590"/>
      <c r="DQ18" s="594" t="s">
        <v>218</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t="s">
        <v>218</v>
      </c>
      <c r="S19" s="589"/>
      <c r="T19" s="589"/>
      <c r="U19" s="589"/>
      <c r="V19" s="589"/>
      <c r="W19" s="589"/>
      <c r="X19" s="589"/>
      <c r="Y19" s="590"/>
      <c r="Z19" s="641" t="s">
        <v>218</v>
      </c>
      <c r="AA19" s="641"/>
      <c r="AB19" s="641"/>
      <c r="AC19" s="641"/>
      <c r="AD19" s="642" t="s">
        <v>218</v>
      </c>
      <c r="AE19" s="642"/>
      <c r="AF19" s="642"/>
      <c r="AG19" s="642"/>
      <c r="AH19" s="642"/>
      <c r="AI19" s="642"/>
      <c r="AJ19" s="642"/>
      <c r="AK19" s="642"/>
      <c r="AL19" s="611" t="s">
        <v>218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274104</v>
      </c>
      <c r="BH19" s="589"/>
      <c r="BI19" s="589"/>
      <c r="BJ19" s="589"/>
      <c r="BK19" s="589"/>
      <c r="BL19" s="589"/>
      <c r="BM19" s="589"/>
      <c r="BN19" s="590"/>
      <c r="BO19" s="641">
        <v>5.7</v>
      </c>
      <c r="BP19" s="641"/>
      <c r="BQ19" s="641"/>
      <c r="BR19" s="641"/>
      <c r="BS19" s="594" t="s">
        <v>218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218</v>
      </c>
      <c r="CS19" s="589"/>
      <c r="CT19" s="589"/>
      <c r="CU19" s="589"/>
      <c r="CV19" s="589"/>
      <c r="CW19" s="589"/>
      <c r="CX19" s="589"/>
      <c r="CY19" s="590"/>
      <c r="CZ19" s="641" t="s">
        <v>218</v>
      </c>
      <c r="DA19" s="641"/>
      <c r="DB19" s="641"/>
      <c r="DC19" s="641"/>
      <c r="DD19" s="594" t="s">
        <v>218</v>
      </c>
      <c r="DE19" s="589"/>
      <c r="DF19" s="589"/>
      <c r="DG19" s="589"/>
      <c r="DH19" s="589"/>
      <c r="DI19" s="589"/>
      <c r="DJ19" s="589"/>
      <c r="DK19" s="589"/>
      <c r="DL19" s="589"/>
      <c r="DM19" s="589"/>
      <c r="DN19" s="589"/>
      <c r="DO19" s="589"/>
      <c r="DP19" s="590"/>
      <c r="DQ19" s="594" t="s">
        <v>218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10300471</v>
      </c>
      <c r="S20" s="589"/>
      <c r="T20" s="589"/>
      <c r="U20" s="589"/>
      <c r="V20" s="589"/>
      <c r="W20" s="589"/>
      <c r="X20" s="589"/>
      <c r="Y20" s="590"/>
      <c r="Z20" s="641">
        <v>61</v>
      </c>
      <c r="AA20" s="641"/>
      <c r="AB20" s="641"/>
      <c r="AC20" s="641"/>
      <c r="AD20" s="642">
        <v>9228971</v>
      </c>
      <c r="AE20" s="642"/>
      <c r="AF20" s="642"/>
      <c r="AG20" s="642"/>
      <c r="AH20" s="642"/>
      <c r="AI20" s="642"/>
      <c r="AJ20" s="642"/>
      <c r="AK20" s="642"/>
      <c r="AL20" s="611">
        <v>99.7</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274104</v>
      </c>
      <c r="BH20" s="589"/>
      <c r="BI20" s="589"/>
      <c r="BJ20" s="589"/>
      <c r="BK20" s="589"/>
      <c r="BL20" s="589"/>
      <c r="BM20" s="589"/>
      <c r="BN20" s="590"/>
      <c r="BO20" s="641">
        <v>5.7</v>
      </c>
      <c r="BP20" s="641"/>
      <c r="BQ20" s="641"/>
      <c r="BR20" s="641"/>
      <c r="BS20" s="594" t="s">
        <v>218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16581892</v>
      </c>
      <c r="CS20" s="589"/>
      <c r="CT20" s="589"/>
      <c r="CU20" s="589"/>
      <c r="CV20" s="589"/>
      <c r="CW20" s="589"/>
      <c r="CX20" s="589"/>
      <c r="CY20" s="590"/>
      <c r="CZ20" s="641">
        <v>100</v>
      </c>
      <c r="DA20" s="641"/>
      <c r="DB20" s="641"/>
      <c r="DC20" s="641"/>
      <c r="DD20" s="594">
        <v>1891087</v>
      </c>
      <c r="DE20" s="589"/>
      <c r="DF20" s="589"/>
      <c r="DG20" s="589"/>
      <c r="DH20" s="589"/>
      <c r="DI20" s="589"/>
      <c r="DJ20" s="589"/>
      <c r="DK20" s="589"/>
      <c r="DL20" s="589"/>
      <c r="DM20" s="589"/>
      <c r="DN20" s="589"/>
      <c r="DO20" s="589"/>
      <c r="DP20" s="590"/>
      <c r="DQ20" s="594">
        <v>11116250</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4453</v>
      </c>
      <c r="S21" s="589"/>
      <c r="T21" s="589"/>
      <c r="U21" s="589"/>
      <c r="V21" s="589"/>
      <c r="W21" s="589"/>
      <c r="X21" s="589"/>
      <c r="Y21" s="590"/>
      <c r="Z21" s="641">
        <v>0</v>
      </c>
      <c r="AA21" s="641"/>
      <c r="AB21" s="641"/>
      <c r="AC21" s="641"/>
      <c r="AD21" s="642">
        <v>4453</v>
      </c>
      <c r="AE21" s="642"/>
      <c r="AF21" s="642"/>
      <c r="AG21" s="642"/>
      <c r="AH21" s="642"/>
      <c r="AI21" s="642"/>
      <c r="AJ21" s="642"/>
      <c r="AK21" s="642"/>
      <c r="AL21" s="611">
        <v>0</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218</v>
      </c>
      <c r="BH21" s="589"/>
      <c r="BI21" s="589"/>
      <c r="BJ21" s="589"/>
      <c r="BK21" s="589"/>
      <c r="BL21" s="589"/>
      <c r="BM21" s="589"/>
      <c r="BN21" s="590"/>
      <c r="BO21" s="641" t="s">
        <v>218</v>
      </c>
      <c r="BP21" s="641"/>
      <c r="BQ21" s="641"/>
      <c r="BR21" s="641"/>
      <c r="BS21" s="594" t="s">
        <v>218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271391</v>
      </c>
      <c r="S22" s="589"/>
      <c r="T22" s="589"/>
      <c r="U22" s="589"/>
      <c r="V22" s="589"/>
      <c r="W22" s="589"/>
      <c r="X22" s="589"/>
      <c r="Y22" s="590"/>
      <c r="Z22" s="641">
        <v>1.6</v>
      </c>
      <c r="AA22" s="641"/>
      <c r="AB22" s="641"/>
      <c r="AC22" s="641"/>
      <c r="AD22" s="642" t="s">
        <v>218</v>
      </c>
      <c r="AE22" s="642"/>
      <c r="AF22" s="642"/>
      <c r="AG22" s="642"/>
      <c r="AH22" s="642"/>
      <c r="AI22" s="642"/>
      <c r="AJ22" s="642"/>
      <c r="AK22" s="642"/>
      <c r="AL22" s="611" t="s">
        <v>218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218</v>
      </c>
      <c r="BH22" s="589"/>
      <c r="BI22" s="589"/>
      <c r="BJ22" s="589"/>
      <c r="BK22" s="589"/>
      <c r="BL22" s="589"/>
      <c r="BM22" s="589"/>
      <c r="BN22" s="590"/>
      <c r="BO22" s="641" t="s">
        <v>218</v>
      </c>
      <c r="BP22" s="641"/>
      <c r="BQ22" s="641"/>
      <c r="BR22" s="641"/>
      <c r="BS22" s="594" t="s">
        <v>218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232498</v>
      </c>
      <c r="S23" s="589"/>
      <c r="T23" s="589"/>
      <c r="U23" s="589"/>
      <c r="V23" s="589"/>
      <c r="W23" s="589"/>
      <c r="X23" s="589"/>
      <c r="Y23" s="590"/>
      <c r="Z23" s="641">
        <v>1.4</v>
      </c>
      <c r="AA23" s="641"/>
      <c r="AB23" s="641"/>
      <c r="AC23" s="641"/>
      <c r="AD23" s="642">
        <v>13693</v>
      </c>
      <c r="AE23" s="642"/>
      <c r="AF23" s="642"/>
      <c r="AG23" s="642"/>
      <c r="AH23" s="642"/>
      <c r="AI23" s="642"/>
      <c r="AJ23" s="642"/>
      <c r="AK23" s="642"/>
      <c r="AL23" s="611">
        <v>0.1</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274104</v>
      </c>
      <c r="BH23" s="589"/>
      <c r="BI23" s="589"/>
      <c r="BJ23" s="589"/>
      <c r="BK23" s="589"/>
      <c r="BL23" s="589"/>
      <c r="BM23" s="589"/>
      <c r="BN23" s="590"/>
      <c r="BO23" s="641">
        <v>5.7</v>
      </c>
      <c r="BP23" s="641"/>
      <c r="BQ23" s="641"/>
      <c r="BR23" s="641"/>
      <c r="BS23" s="594" t="s">
        <v>218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64053</v>
      </c>
      <c r="S24" s="589"/>
      <c r="T24" s="589"/>
      <c r="U24" s="589"/>
      <c r="V24" s="589"/>
      <c r="W24" s="589"/>
      <c r="X24" s="589"/>
      <c r="Y24" s="590"/>
      <c r="Z24" s="641">
        <v>0.4</v>
      </c>
      <c r="AA24" s="641"/>
      <c r="AB24" s="641"/>
      <c r="AC24" s="641"/>
      <c r="AD24" s="642" t="s">
        <v>218</v>
      </c>
      <c r="AE24" s="642"/>
      <c r="AF24" s="642"/>
      <c r="AG24" s="642"/>
      <c r="AH24" s="642"/>
      <c r="AI24" s="642"/>
      <c r="AJ24" s="642"/>
      <c r="AK24" s="642"/>
      <c r="AL24" s="611" t="s">
        <v>218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218</v>
      </c>
      <c r="BH24" s="589"/>
      <c r="BI24" s="589"/>
      <c r="BJ24" s="589"/>
      <c r="BK24" s="589"/>
      <c r="BL24" s="589"/>
      <c r="BM24" s="589"/>
      <c r="BN24" s="590"/>
      <c r="BO24" s="641" t="s">
        <v>218</v>
      </c>
      <c r="BP24" s="641"/>
      <c r="BQ24" s="641"/>
      <c r="BR24" s="641"/>
      <c r="BS24" s="594" t="s">
        <v>218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7714625</v>
      </c>
      <c r="CS24" s="639"/>
      <c r="CT24" s="639"/>
      <c r="CU24" s="639"/>
      <c r="CV24" s="639"/>
      <c r="CW24" s="639"/>
      <c r="CX24" s="639"/>
      <c r="CY24" s="686"/>
      <c r="CZ24" s="690">
        <v>46.5</v>
      </c>
      <c r="DA24" s="691"/>
      <c r="DB24" s="691"/>
      <c r="DC24" s="692"/>
      <c r="DD24" s="685">
        <v>5359333</v>
      </c>
      <c r="DE24" s="639"/>
      <c r="DF24" s="639"/>
      <c r="DG24" s="639"/>
      <c r="DH24" s="639"/>
      <c r="DI24" s="639"/>
      <c r="DJ24" s="639"/>
      <c r="DK24" s="686"/>
      <c r="DL24" s="685">
        <v>5314874</v>
      </c>
      <c r="DM24" s="639"/>
      <c r="DN24" s="639"/>
      <c r="DO24" s="639"/>
      <c r="DP24" s="639"/>
      <c r="DQ24" s="639"/>
      <c r="DR24" s="639"/>
      <c r="DS24" s="639"/>
      <c r="DT24" s="639"/>
      <c r="DU24" s="639"/>
      <c r="DV24" s="686"/>
      <c r="DW24" s="687">
        <v>53.1</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1638736</v>
      </c>
      <c r="S25" s="589"/>
      <c r="T25" s="589"/>
      <c r="U25" s="589"/>
      <c r="V25" s="589"/>
      <c r="W25" s="589"/>
      <c r="X25" s="589"/>
      <c r="Y25" s="590"/>
      <c r="Z25" s="641">
        <v>9.6999999999999993</v>
      </c>
      <c r="AA25" s="641"/>
      <c r="AB25" s="641"/>
      <c r="AC25" s="641"/>
      <c r="AD25" s="642" t="s">
        <v>218</v>
      </c>
      <c r="AE25" s="642"/>
      <c r="AF25" s="642"/>
      <c r="AG25" s="642"/>
      <c r="AH25" s="642"/>
      <c r="AI25" s="642"/>
      <c r="AJ25" s="642"/>
      <c r="AK25" s="642"/>
      <c r="AL25" s="611" t="s">
        <v>218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218</v>
      </c>
      <c r="BH25" s="589"/>
      <c r="BI25" s="589"/>
      <c r="BJ25" s="589"/>
      <c r="BK25" s="589"/>
      <c r="BL25" s="589"/>
      <c r="BM25" s="589"/>
      <c r="BN25" s="590"/>
      <c r="BO25" s="641" t="s">
        <v>218</v>
      </c>
      <c r="BP25" s="641"/>
      <c r="BQ25" s="641"/>
      <c r="BR25" s="641"/>
      <c r="BS25" s="594" t="s">
        <v>218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2750733</v>
      </c>
      <c r="CS25" s="607"/>
      <c r="CT25" s="607"/>
      <c r="CU25" s="607"/>
      <c r="CV25" s="607"/>
      <c r="CW25" s="607"/>
      <c r="CX25" s="607"/>
      <c r="CY25" s="608"/>
      <c r="CZ25" s="591">
        <v>16.600000000000001</v>
      </c>
      <c r="DA25" s="609"/>
      <c r="DB25" s="609"/>
      <c r="DC25" s="610"/>
      <c r="DD25" s="594">
        <v>2554555</v>
      </c>
      <c r="DE25" s="607"/>
      <c r="DF25" s="607"/>
      <c r="DG25" s="607"/>
      <c r="DH25" s="607"/>
      <c r="DI25" s="607"/>
      <c r="DJ25" s="607"/>
      <c r="DK25" s="608"/>
      <c r="DL25" s="594">
        <v>2510236</v>
      </c>
      <c r="DM25" s="607"/>
      <c r="DN25" s="607"/>
      <c r="DO25" s="607"/>
      <c r="DP25" s="607"/>
      <c r="DQ25" s="607"/>
      <c r="DR25" s="607"/>
      <c r="DS25" s="607"/>
      <c r="DT25" s="607"/>
      <c r="DU25" s="607"/>
      <c r="DV25" s="608"/>
      <c r="DW25" s="611">
        <v>25.1</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218</v>
      </c>
      <c r="S26" s="589"/>
      <c r="T26" s="589"/>
      <c r="U26" s="589"/>
      <c r="V26" s="589"/>
      <c r="W26" s="589"/>
      <c r="X26" s="589"/>
      <c r="Y26" s="590"/>
      <c r="Z26" s="641" t="s">
        <v>218</v>
      </c>
      <c r="AA26" s="641"/>
      <c r="AB26" s="641"/>
      <c r="AC26" s="641"/>
      <c r="AD26" s="642" t="s">
        <v>218</v>
      </c>
      <c r="AE26" s="642"/>
      <c r="AF26" s="642"/>
      <c r="AG26" s="642"/>
      <c r="AH26" s="642"/>
      <c r="AI26" s="642"/>
      <c r="AJ26" s="642"/>
      <c r="AK26" s="642"/>
      <c r="AL26" s="611" t="s">
        <v>218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218</v>
      </c>
      <c r="BH26" s="589"/>
      <c r="BI26" s="589"/>
      <c r="BJ26" s="589"/>
      <c r="BK26" s="589"/>
      <c r="BL26" s="589"/>
      <c r="BM26" s="589"/>
      <c r="BN26" s="590"/>
      <c r="BO26" s="641" t="s">
        <v>218</v>
      </c>
      <c r="BP26" s="641"/>
      <c r="BQ26" s="641"/>
      <c r="BR26" s="641"/>
      <c r="BS26" s="594" t="s">
        <v>218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1735823</v>
      </c>
      <c r="CS26" s="589"/>
      <c r="CT26" s="589"/>
      <c r="CU26" s="589"/>
      <c r="CV26" s="589"/>
      <c r="CW26" s="589"/>
      <c r="CX26" s="589"/>
      <c r="CY26" s="590"/>
      <c r="CZ26" s="591">
        <v>10.5</v>
      </c>
      <c r="DA26" s="609"/>
      <c r="DB26" s="609"/>
      <c r="DC26" s="610"/>
      <c r="DD26" s="594">
        <v>1595202</v>
      </c>
      <c r="DE26" s="589"/>
      <c r="DF26" s="589"/>
      <c r="DG26" s="589"/>
      <c r="DH26" s="589"/>
      <c r="DI26" s="589"/>
      <c r="DJ26" s="589"/>
      <c r="DK26" s="590"/>
      <c r="DL26" s="594" t="s">
        <v>277</v>
      </c>
      <c r="DM26" s="589"/>
      <c r="DN26" s="589"/>
      <c r="DO26" s="589"/>
      <c r="DP26" s="589"/>
      <c r="DQ26" s="589"/>
      <c r="DR26" s="589"/>
      <c r="DS26" s="589"/>
      <c r="DT26" s="589"/>
      <c r="DU26" s="589"/>
      <c r="DV26" s="590"/>
      <c r="DW26" s="611" t="s">
        <v>277</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1154854</v>
      </c>
      <c r="S27" s="589"/>
      <c r="T27" s="589"/>
      <c r="U27" s="589"/>
      <c r="V27" s="589"/>
      <c r="W27" s="589"/>
      <c r="X27" s="589"/>
      <c r="Y27" s="590"/>
      <c r="Z27" s="641">
        <v>6.8</v>
      </c>
      <c r="AA27" s="641"/>
      <c r="AB27" s="641"/>
      <c r="AC27" s="641"/>
      <c r="AD27" s="642" t="s">
        <v>218</v>
      </c>
      <c r="AE27" s="642"/>
      <c r="AF27" s="642"/>
      <c r="AG27" s="642"/>
      <c r="AH27" s="642"/>
      <c r="AI27" s="642"/>
      <c r="AJ27" s="642"/>
      <c r="AK27" s="642"/>
      <c r="AL27" s="611" t="s">
        <v>218</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4843420</v>
      </c>
      <c r="BH27" s="589"/>
      <c r="BI27" s="589"/>
      <c r="BJ27" s="589"/>
      <c r="BK27" s="589"/>
      <c r="BL27" s="589"/>
      <c r="BM27" s="589"/>
      <c r="BN27" s="590"/>
      <c r="BO27" s="641">
        <v>100</v>
      </c>
      <c r="BP27" s="641"/>
      <c r="BQ27" s="641"/>
      <c r="BR27" s="641"/>
      <c r="BS27" s="594">
        <v>35806</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2958836</v>
      </c>
      <c r="CS27" s="607"/>
      <c r="CT27" s="607"/>
      <c r="CU27" s="607"/>
      <c r="CV27" s="607"/>
      <c r="CW27" s="607"/>
      <c r="CX27" s="607"/>
      <c r="CY27" s="608"/>
      <c r="CZ27" s="591">
        <v>17.8</v>
      </c>
      <c r="DA27" s="609"/>
      <c r="DB27" s="609"/>
      <c r="DC27" s="610"/>
      <c r="DD27" s="594">
        <v>905712</v>
      </c>
      <c r="DE27" s="607"/>
      <c r="DF27" s="607"/>
      <c r="DG27" s="607"/>
      <c r="DH27" s="607"/>
      <c r="DI27" s="607"/>
      <c r="DJ27" s="607"/>
      <c r="DK27" s="608"/>
      <c r="DL27" s="594">
        <v>905572</v>
      </c>
      <c r="DM27" s="607"/>
      <c r="DN27" s="607"/>
      <c r="DO27" s="607"/>
      <c r="DP27" s="607"/>
      <c r="DQ27" s="607"/>
      <c r="DR27" s="607"/>
      <c r="DS27" s="607"/>
      <c r="DT27" s="607"/>
      <c r="DU27" s="607"/>
      <c r="DV27" s="608"/>
      <c r="DW27" s="611">
        <v>9.1</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21209</v>
      </c>
      <c r="S28" s="589"/>
      <c r="T28" s="589"/>
      <c r="U28" s="589"/>
      <c r="V28" s="589"/>
      <c r="W28" s="589"/>
      <c r="X28" s="589"/>
      <c r="Y28" s="590"/>
      <c r="Z28" s="641">
        <v>0.1</v>
      </c>
      <c r="AA28" s="641"/>
      <c r="AB28" s="641"/>
      <c r="AC28" s="641"/>
      <c r="AD28" s="642">
        <v>10345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2005056</v>
      </c>
      <c r="CS28" s="589"/>
      <c r="CT28" s="589"/>
      <c r="CU28" s="589"/>
      <c r="CV28" s="589"/>
      <c r="CW28" s="589"/>
      <c r="CX28" s="589"/>
      <c r="CY28" s="590"/>
      <c r="CZ28" s="591">
        <v>12.1</v>
      </c>
      <c r="DA28" s="609"/>
      <c r="DB28" s="609"/>
      <c r="DC28" s="610"/>
      <c r="DD28" s="594">
        <v>1899066</v>
      </c>
      <c r="DE28" s="589"/>
      <c r="DF28" s="589"/>
      <c r="DG28" s="589"/>
      <c r="DH28" s="589"/>
      <c r="DI28" s="589"/>
      <c r="DJ28" s="589"/>
      <c r="DK28" s="590"/>
      <c r="DL28" s="594">
        <v>1899066</v>
      </c>
      <c r="DM28" s="589"/>
      <c r="DN28" s="589"/>
      <c r="DO28" s="589"/>
      <c r="DP28" s="589"/>
      <c r="DQ28" s="589"/>
      <c r="DR28" s="589"/>
      <c r="DS28" s="589"/>
      <c r="DT28" s="589"/>
      <c r="DU28" s="589"/>
      <c r="DV28" s="590"/>
      <c r="DW28" s="611">
        <v>19</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6552</v>
      </c>
      <c r="S29" s="589"/>
      <c r="T29" s="589"/>
      <c r="U29" s="589"/>
      <c r="V29" s="589"/>
      <c r="W29" s="589"/>
      <c r="X29" s="589"/>
      <c r="Y29" s="590"/>
      <c r="Z29" s="641">
        <v>0</v>
      </c>
      <c r="AA29" s="641"/>
      <c r="AB29" s="641"/>
      <c r="AC29" s="641"/>
      <c r="AD29" s="642" t="s">
        <v>218</v>
      </c>
      <c r="AE29" s="642"/>
      <c r="AF29" s="642"/>
      <c r="AG29" s="642"/>
      <c r="AH29" s="642"/>
      <c r="AI29" s="642"/>
      <c r="AJ29" s="642"/>
      <c r="AK29" s="642"/>
      <c r="AL29" s="611" t="s">
        <v>218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2005056</v>
      </c>
      <c r="CS29" s="607"/>
      <c r="CT29" s="607"/>
      <c r="CU29" s="607"/>
      <c r="CV29" s="607"/>
      <c r="CW29" s="607"/>
      <c r="CX29" s="607"/>
      <c r="CY29" s="608"/>
      <c r="CZ29" s="591">
        <v>12.1</v>
      </c>
      <c r="DA29" s="609"/>
      <c r="DB29" s="609"/>
      <c r="DC29" s="610"/>
      <c r="DD29" s="594">
        <v>1899066</v>
      </c>
      <c r="DE29" s="607"/>
      <c r="DF29" s="607"/>
      <c r="DG29" s="607"/>
      <c r="DH29" s="607"/>
      <c r="DI29" s="607"/>
      <c r="DJ29" s="607"/>
      <c r="DK29" s="608"/>
      <c r="DL29" s="594">
        <v>1899066</v>
      </c>
      <c r="DM29" s="607"/>
      <c r="DN29" s="607"/>
      <c r="DO29" s="607"/>
      <c r="DP29" s="607"/>
      <c r="DQ29" s="607"/>
      <c r="DR29" s="607"/>
      <c r="DS29" s="607"/>
      <c r="DT29" s="607"/>
      <c r="DU29" s="607"/>
      <c r="DV29" s="608"/>
      <c r="DW29" s="611">
        <v>19</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68332</v>
      </c>
      <c r="S30" s="589"/>
      <c r="T30" s="589"/>
      <c r="U30" s="589"/>
      <c r="V30" s="589"/>
      <c r="W30" s="589"/>
      <c r="X30" s="589"/>
      <c r="Y30" s="590"/>
      <c r="Z30" s="641">
        <v>0.4</v>
      </c>
      <c r="AA30" s="641"/>
      <c r="AB30" s="641"/>
      <c r="AC30" s="641"/>
      <c r="AD30" s="642" t="s">
        <v>218</v>
      </c>
      <c r="AE30" s="642"/>
      <c r="AF30" s="642"/>
      <c r="AG30" s="642"/>
      <c r="AH30" s="642"/>
      <c r="AI30" s="642"/>
      <c r="AJ30" s="642"/>
      <c r="AK30" s="642"/>
      <c r="AL30" s="611" t="s">
        <v>218</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98.7</v>
      </c>
      <c r="BH30" s="655"/>
      <c r="BI30" s="655"/>
      <c r="BJ30" s="655"/>
      <c r="BK30" s="655"/>
      <c r="BL30" s="655"/>
      <c r="BM30" s="656">
        <v>93.4</v>
      </c>
      <c r="BN30" s="655"/>
      <c r="BO30" s="655"/>
      <c r="BP30" s="655"/>
      <c r="BQ30" s="657"/>
      <c r="BR30" s="654">
        <v>98.8</v>
      </c>
      <c r="BS30" s="655"/>
      <c r="BT30" s="655"/>
      <c r="BU30" s="655"/>
      <c r="BV30" s="655"/>
      <c r="BW30" s="655"/>
      <c r="BX30" s="656">
        <v>93.1</v>
      </c>
      <c r="BY30" s="655"/>
      <c r="BZ30" s="655"/>
      <c r="CA30" s="655"/>
      <c r="CB30" s="657"/>
      <c r="CD30" s="660"/>
      <c r="CE30" s="661"/>
      <c r="CF30" s="625" t="s">
        <v>291</v>
      </c>
      <c r="CG30" s="622"/>
      <c r="CH30" s="622"/>
      <c r="CI30" s="622"/>
      <c r="CJ30" s="622"/>
      <c r="CK30" s="622"/>
      <c r="CL30" s="622"/>
      <c r="CM30" s="622"/>
      <c r="CN30" s="622"/>
      <c r="CO30" s="622"/>
      <c r="CP30" s="622"/>
      <c r="CQ30" s="623"/>
      <c r="CR30" s="588">
        <v>1719105</v>
      </c>
      <c r="CS30" s="589"/>
      <c r="CT30" s="589"/>
      <c r="CU30" s="589"/>
      <c r="CV30" s="589"/>
      <c r="CW30" s="589"/>
      <c r="CX30" s="589"/>
      <c r="CY30" s="590"/>
      <c r="CZ30" s="591">
        <v>10.4</v>
      </c>
      <c r="DA30" s="609"/>
      <c r="DB30" s="609"/>
      <c r="DC30" s="610"/>
      <c r="DD30" s="594">
        <v>1636662</v>
      </c>
      <c r="DE30" s="589"/>
      <c r="DF30" s="589"/>
      <c r="DG30" s="589"/>
      <c r="DH30" s="589"/>
      <c r="DI30" s="589"/>
      <c r="DJ30" s="589"/>
      <c r="DK30" s="590"/>
      <c r="DL30" s="594">
        <v>1636662</v>
      </c>
      <c r="DM30" s="589"/>
      <c r="DN30" s="589"/>
      <c r="DO30" s="589"/>
      <c r="DP30" s="589"/>
      <c r="DQ30" s="589"/>
      <c r="DR30" s="589"/>
      <c r="DS30" s="589"/>
      <c r="DT30" s="589"/>
      <c r="DU30" s="589"/>
      <c r="DV30" s="590"/>
      <c r="DW30" s="611">
        <v>16.399999999999999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273781</v>
      </c>
      <c r="S31" s="589"/>
      <c r="T31" s="589"/>
      <c r="U31" s="589"/>
      <c r="V31" s="589"/>
      <c r="W31" s="589"/>
      <c r="X31" s="589"/>
      <c r="Y31" s="590"/>
      <c r="Z31" s="641">
        <v>1.6</v>
      </c>
      <c r="AA31" s="641"/>
      <c r="AB31" s="641"/>
      <c r="AC31" s="641"/>
      <c r="AD31" s="642" t="s">
        <v>218</v>
      </c>
      <c r="AE31" s="642"/>
      <c r="AF31" s="642"/>
      <c r="AG31" s="642"/>
      <c r="AH31" s="642"/>
      <c r="AI31" s="642"/>
      <c r="AJ31" s="642"/>
      <c r="AK31" s="642"/>
      <c r="AL31" s="611" t="s">
        <v>218</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98.9</v>
      </c>
      <c r="BH31" s="607"/>
      <c r="BI31" s="607"/>
      <c r="BJ31" s="607"/>
      <c r="BK31" s="607"/>
      <c r="BL31" s="607"/>
      <c r="BM31" s="643">
        <v>96.4</v>
      </c>
      <c r="BN31" s="653"/>
      <c r="BO31" s="653"/>
      <c r="BP31" s="653"/>
      <c r="BQ31" s="617"/>
      <c r="BR31" s="652">
        <v>98.9</v>
      </c>
      <c r="BS31" s="607"/>
      <c r="BT31" s="607"/>
      <c r="BU31" s="607"/>
      <c r="BV31" s="607"/>
      <c r="BW31" s="607"/>
      <c r="BX31" s="643">
        <v>96</v>
      </c>
      <c r="BY31" s="653"/>
      <c r="BZ31" s="653"/>
      <c r="CA31" s="653"/>
      <c r="CB31" s="617"/>
      <c r="CD31" s="660"/>
      <c r="CE31" s="661"/>
      <c r="CF31" s="625" t="s">
        <v>295</v>
      </c>
      <c r="CG31" s="622"/>
      <c r="CH31" s="622"/>
      <c r="CI31" s="622"/>
      <c r="CJ31" s="622"/>
      <c r="CK31" s="622"/>
      <c r="CL31" s="622"/>
      <c r="CM31" s="622"/>
      <c r="CN31" s="622"/>
      <c r="CO31" s="622"/>
      <c r="CP31" s="622"/>
      <c r="CQ31" s="623"/>
      <c r="CR31" s="588">
        <v>285951</v>
      </c>
      <c r="CS31" s="607"/>
      <c r="CT31" s="607"/>
      <c r="CU31" s="607"/>
      <c r="CV31" s="607"/>
      <c r="CW31" s="607"/>
      <c r="CX31" s="607"/>
      <c r="CY31" s="608"/>
      <c r="CZ31" s="591">
        <v>1.7</v>
      </c>
      <c r="DA31" s="609"/>
      <c r="DB31" s="609"/>
      <c r="DC31" s="610"/>
      <c r="DD31" s="594">
        <v>262404</v>
      </c>
      <c r="DE31" s="607"/>
      <c r="DF31" s="607"/>
      <c r="DG31" s="607"/>
      <c r="DH31" s="607"/>
      <c r="DI31" s="607"/>
      <c r="DJ31" s="607"/>
      <c r="DK31" s="608"/>
      <c r="DL31" s="594">
        <v>262404</v>
      </c>
      <c r="DM31" s="607"/>
      <c r="DN31" s="607"/>
      <c r="DO31" s="607"/>
      <c r="DP31" s="607"/>
      <c r="DQ31" s="607"/>
      <c r="DR31" s="607"/>
      <c r="DS31" s="607"/>
      <c r="DT31" s="607"/>
      <c r="DU31" s="607"/>
      <c r="DV31" s="608"/>
      <c r="DW31" s="611">
        <v>2.6</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851933</v>
      </c>
      <c r="S32" s="589"/>
      <c r="T32" s="589"/>
      <c r="U32" s="589"/>
      <c r="V32" s="589"/>
      <c r="W32" s="589"/>
      <c r="X32" s="589"/>
      <c r="Y32" s="590"/>
      <c r="Z32" s="641">
        <v>5</v>
      </c>
      <c r="AA32" s="641"/>
      <c r="AB32" s="641"/>
      <c r="AC32" s="641"/>
      <c r="AD32" s="642">
        <v>3400</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98.7</v>
      </c>
      <c r="BH32" s="573"/>
      <c r="BI32" s="573"/>
      <c r="BJ32" s="573"/>
      <c r="BK32" s="573"/>
      <c r="BL32" s="573"/>
      <c r="BM32" s="636">
        <v>91.8</v>
      </c>
      <c r="BN32" s="573"/>
      <c r="BO32" s="573"/>
      <c r="BP32" s="573"/>
      <c r="BQ32" s="630"/>
      <c r="BR32" s="651">
        <v>98.8</v>
      </c>
      <c r="BS32" s="573"/>
      <c r="BT32" s="573"/>
      <c r="BU32" s="573"/>
      <c r="BV32" s="573"/>
      <c r="BW32" s="573"/>
      <c r="BX32" s="636">
        <v>91.3</v>
      </c>
      <c r="BY32" s="573"/>
      <c r="BZ32" s="573"/>
      <c r="CA32" s="573"/>
      <c r="CB32" s="630"/>
      <c r="CD32" s="662"/>
      <c r="CE32" s="663"/>
      <c r="CF32" s="625" t="s">
        <v>298</v>
      </c>
      <c r="CG32" s="622"/>
      <c r="CH32" s="622"/>
      <c r="CI32" s="622"/>
      <c r="CJ32" s="622"/>
      <c r="CK32" s="622"/>
      <c r="CL32" s="622"/>
      <c r="CM32" s="622"/>
      <c r="CN32" s="622"/>
      <c r="CO32" s="622"/>
      <c r="CP32" s="622"/>
      <c r="CQ32" s="623"/>
      <c r="CR32" s="588" t="s">
        <v>218</v>
      </c>
      <c r="CS32" s="589"/>
      <c r="CT32" s="589"/>
      <c r="CU32" s="589"/>
      <c r="CV32" s="589"/>
      <c r="CW32" s="589"/>
      <c r="CX32" s="589"/>
      <c r="CY32" s="590"/>
      <c r="CZ32" s="591" t="s">
        <v>218</v>
      </c>
      <c r="DA32" s="609"/>
      <c r="DB32" s="609"/>
      <c r="DC32" s="610"/>
      <c r="DD32" s="594" t="s">
        <v>218</v>
      </c>
      <c r="DE32" s="589"/>
      <c r="DF32" s="589"/>
      <c r="DG32" s="589"/>
      <c r="DH32" s="589"/>
      <c r="DI32" s="589"/>
      <c r="DJ32" s="589"/>
      <c r="DK32" s="590"/>
      <c r="DL32" s="594" t="s">
        <v>218</v>
      </c>
      <c r="DM32" s="589"/>
      <c r="DN32" s="589"/>
      <c r="DO32" s="589"/>
      <c r="DP32" s="589"/>
      <c r="DQ32" s="589"/>
      <c r="DR32" s="589"/>
      <c r="DS32" s="589"/>
      <c r="DT32" s="589"/>
      <c r="DU32" s="589"/>
      <c r="DV32" s="590"/>
      <c r="DW32" s="611" t="s">
        <v>218</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1987117</v>
      </c>
      <c r="S33" s="589"/>
      <c r="T33" s="589"/>
      <c r="U33" s="589"/>
      <c r="V33" s="589"/>
      <c r="W33" s="589"/>
      <c r="X33" s="589"/>
      <c r="Y33" s="590"/>
      <c r="Z33" s="641">
        <v>11.8</v>
      </c>
      <c r="AA33" s="641"/>
      <c r="AB33" s="641"/>
      <c r="AC33" s="641"/>
      <c r="AD33" s="642" t="s">
        <v>218</v>
      </c>
      <c r="AE33" s="642"/>
      <c r="AF33" s="642"/>
      <c r="AG33" s="642"/>
      <c r="AH33" s="642"/>
      <c r="AI33" s="642"/>
      <c r="AJ33" s="642"/>
      <c r="AK33" s="642"/>
      <c r="AL33" s="611" t="s">
        <v>218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6947849</v>
      </c>
      <c r="CS33" s="607"/>
      <c r="CT33" s="607"/>
      <c r="CU33" s="607"/>
      <c r="CV33" s="607"/>
      <c r="CW33" s="607"/>
      <c r="CX33" s="607"/>
      <c r="CY33" s="608"/>
      <c r="CZ33" s="591">
        <v>41.9</v>
      </c>
      <c r="DA33" s="609"/>
      <c r="DB33" s="609"/>
      <c r="DC33" s="610"/>
      <c r="DD33" s="594">
        <v>5211735</v>
      </c>
      <c r="DE33" s="607"/>
      <c r="DF33" s="607"/>
      <c r="DG33" s="607"/>
      <c r="DH33" s="607"/>
      <c r="DI33" s="607"/>
      <c r="DJ33" s="607"/>
      <c r="DK33" s="608"/>
      <c r="DL33" s="594">
        <v>4237410</v>
      </c>
      <c r="DM33" s="607"/>
      <c r="DN33" s="607"/>
      <c r="DO33" s="607"/>
      <c r="DP33" s="607"/>
      <c r="DQ33" s="607"/>
      <c r="DR33" s="607"/>
      <c r="DS33" s="607"/>
      <c r="DT33" s="607"/>
      <c r="DU33" s="607"/>
      <c r="DV33" s="608"/>
      <c r="DW33" s="611">
        <v>42.4</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218</v>
      </c>
      <c r="S34" s="589"/>
      <c r="T34" s="589"/>
      <c r="U34" s="589"/>
      <c r="V34" s="589"/>
      <c r="W34" s="589"/>
      <c r="X34" s="589"/>
      <c r="Y34" s="590"/>
      <c r="Z34" s="641" t="s">
        <v>218</v>
      </c>
      <c r="AA34" s="641"/>
      <c r="AB34" s="641"/>
      <c r="AC34" s="641"/>
      <c r="AD34" s="642" t="s">
        <v>218</v>
      </c>
      <c r="AE34" s="642"/>
      <c r="AF34" s="642"/>
      <c r="AG34" s="642"/>
      <c r="AH34" s="642"/>
      <c r="AI34" s="642"/>
      <c r="AJ34" s="642"/>
      <c r="AK34" s="642"/>
      <c r="AL34" s="611" t="s">
        <v>218</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1631350</v>
      </c>
      <c r="CS34" s="589"/>
      <c r="CT34" s="589"/>
      <c r="CU34" s="589"/>
      <c r="CV34" s="589"/>
      <c r="CW34" s="589"/>
      <c r="CX34" s="589"/>
      <c r="CY34" s="590"/>
      <c r="CZ34" s="591">
        <v>9.8000000000000007</v>
      </c>
      <c r="DA34" s="609"/>
      <c r="DB34" s="609"/>
      <c r="DC34" s="610"/>
      <c r="DD34" s="594">
        <v>1288168</v>
      </c>
      <c r="DE34" s="589"/>
      <c r="DF34" s="589"/>
      <c r="DG34" s="589"/>
      <c r="DH34" s="589"/>
      <c r="DI34" s="589"/>
      <c r="DJ34" s="589"/>
      <c r="DK34" s="590"/>
      <c r="DL34" s="594">
        <v>1199256</v>
      </c>
      <c r="DM34" s="589"/>
      <c r="DN34" s="589"/>
      <c r="DO34" s="589"/>
      <c r="DP34" s="589"/>
      <c r="DQ34" s="589"/>
      <c r="DR34" s="589"/>
      <c r="DS34" s="589"/>
      <c r="DT34" s="589"/>
      <c r="DU34" s="589"/>
      <c r="DV34" s="590"/>
      <c r="DW34" s="611">
        <v>12</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744517</v>
      </c>
      <c r="S35" s="589"/>
      <c r="T35" s="589"/>
      <c r="U35" s="589"/>
      <c r="V35" s="589"/>
      <c r="W35" s="589"/>
      <c r="X35" s="589"/>
      <c r="Y35" s="590"/>
      <c r="Z35" s="641">
        <v>4.4000000000000004</v>
      </c>
      <c r="AA35" s="641"/>
      <c r="AB35" s="641"/>
      <c r="AC35" s="641"/>
      <c r="AD35" s="642" t="s">
        <v>218</v>
      </c>
      <c r="AE35" s="642"/>
      <c r="AF35" s="642"/>
      <c r="AG35" s="642"/>
      <c r="AH35" s="642"/>
      <c r="AI35" s="642"/>
      <c r="AJ35" s="642"/>
      <c r="AK35" s="642"/>
      <c r="AL35" s="611" t="s">
        <v>218</v>
      </c>
      <c r="AM35" s="643"/>
      <c r="AN35" s="643"/>
      <c r="AO35" s="644"/>
      <c r="AP35" s="186"/>
      <c r="AQ35" s="645" t="s">
        <v>306</v>
      </c>
      <c r="AR35" s="646"/>
      <c r="AS35" s="646"/>
      <c r="AT35" s="646"/>
      <c r="AU35" s="646"/>
      <c r="AV35" s="646"/>
      <c r="AW35" s="646"/>
      <c r="AX35" s="646"/>
      <c r="AY35" s="647"/>
      <c r="AZ35" s="638">
        <v>2748226</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194400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121579</v>
      </c>
      <c r="CS35" s="607"/>
      <c r="CT35" s="607"/>
      <c r="CU35" s="607"/>
      <c r="CV35" s="607"/>
      <c r="CW35" s="607"/>
      <c r="CX35" s="607"/>
      <c r="CY35" s="608"/>
      <c r="CZ35" s="591">
        <v>0.7</v>
      </c>
      <c r="DA35" s="609"/>
      <c r="DB35" s="609"/>
      <c r="DC35" s="610"/>
      <c r="DD35" s="594">
        <v>83890</v>
      </c>
      <c r="DE35" s="607"/>
      <c r="DF35" s="607"/>
      <c r="DG35" s="607"/>
      <c r="DH35" s="607"/>
      <c r="DI35" s="607"/>
      <c r="DJ35" s="607"/>
      <c r="DK35" s="608"/>
      <c r="DL35" s="594">
        <v>83890</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16875380</v>
      </c>
      <c r="S36" s="629"/>
      <c r="T36" s="629"/>
      <c r="U36" s="629"/>
      <c r="V36" s="629"/>
      <c r="W36" s="629"/>
      <c r="X36" s="629"/>
      <c r="Y36" s="632"/>
      <c r="Z36" s="633">
        <v>100</v>
      </c>
      <c r="AA36" s="633"/>
      <c r="AB36" s="633"/>
      <c r="AC36" s="633"/>
      <c r="AD36" s="634">
        <v>9260862</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870972</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95736</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1631434</v>
      </c>
      <c r="CS36" s="589"/>
      <c r="CT36" s="589"/>
      <c r="CU36" s="589"/>
      <c r="CV36" s="589"/>
      <c r="CW36" s="589"/>
      <c r="CX36" s="589"/>
      <c r="CY36" s="590"/>
      <c r="CZ36" s="591">
        <v>9.8000000000000007</v>
      </c>
      <c r="DA36" s="609"/>
      <c r="DB36" s="609"/>
      <c r="DC36" s="610"/>
      <c r="DD36" s="594">
        <v>1425399</v>
      </c>
      <c r="DE36" s="589"/>
      <c r="DF36" s="589"/>
      <c r="DG36" s="589"/>
      <c r="DH36" s="589"/>
      <c r="DI36" s="589"/>
      <c r="DJ36" s="589"/>
      <c r="DK36" s="590"/>
      <c r="DL36" s="594">
        <v>1159892</v>
      </c>
      <c r="DM36" s="589"/>
      <c r="DN36" s="589"/>
      <c r="DO36" s="589"/>
      <c r="DP36" s="589"/>
      <c r="DQ36" s="589"/>
      <c r="DR36" s="589"/>
      <c r="DS36" s="589"/>
      <c r="DT36" s="589"/>
      <c r="DU36" s="589"/>
      <c r="DV36" s="590"/>
      <c r="DW36" s="611">
        <v>11.6</v>
      </c>
      <c r="DX36" s="612"/>
      <c r="DY36" s="612"/>
      <c r="DZ36" s="612"/>
      <c r="EA36" s="612"/>
      <c r="EB36" s="612"/>
      <c r="EC36" s="613"/>
    </row>
    <row r="37" spans="2:133" ht="11.25" customHeight="1">
      <c r="AQ37" s="614" t="s">
        <v>313</v>
      </c>
      <c r="AR37" s="615"/>
      <c r="AS37" s="615"/>
      <c r="AT37" s="615"/>
      <c r="AU37" s="615"/>
      <c r="AV37" s="615"/>
      <c r="AW37" s="615"/>
      <c r="AX37" s="615"/>
      <c r="AY37" s="616"/>
      <c r="AZ37" s="588">
        <v>259349</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5738</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804274</v>
      </c>
      <c r="CS37" s="607"/>
      <c r="CT37" s="607"/>
      <c r="CU37" s="607"/>
      <c r="CV37" s="607"/>
      <c r="CW37" s="607"/>
      <c r="CX37" s="607"/>
      <c r="CY37" s="608"/>
      <c r="CZ37" s="591">
        <v>4.9000000000000004</v>
      </c>
      <c r="DA37" s="609"/>
      <c r="DB37" s="609"/>
      <c r="DC37" s="610"/>
      <c r="DD37" s="594">
        <v>804274</v>
      </c>
      <c r="DE37" s="607"/>
      <c r="DF37" s="607"/>
      <c r="DG37" s="607"/>
      <c r="DH37" s="607"/>
      <c r="DI37" s="607"/>
      <c r="DJ37" s="607"/>
      <c r="DK37" s="608"/>
      <c r="DL37" s="594">
        <v>728237</v>
      </c>
      <c r="DM37" s="607"/>
      <c r="DN37" s="607"/>
      <c r="DO37" s="607"/>
      <c r="DP37" s="607"/>
      <c r="DQ37" s="607"/>
      <c r="DR37" s="607"/>
      <c r="DS37" s="607"/>
      <c r="DT37" s="607"/>
      <c r="DU37" s="607"/>
      <c r="DV37" s="608"/>
      <c r="DW37" s="611">
        <v>7.3</v>
      </c>
      <c r="DX37" s="612"/>
      <c r="DY37" s="612"/>
      <c r="DZ37" s="612"/>
      <c r="EA37" s="612"/>
      <c r="EB37" s="612"/>
      <c r="EC37" s="613"/>
    </row>
    <row r="38" spans="2:133" ht="11.25" customHeight="1">
      <c r="AQ38" s="614" t="s">
        <v>316</v>
      </c>
      <c r="AR38" s="615"/>
      <c r="AS38" s="615"/>
      <c r="AT38" s="615"/>
      <c r="AU38" s="615"/>
      <c r="AV38" s="615"/>
      <c r="AW38" s="615"/>
      <c r="AX38" s="615"/>
      <c r="AY38" s="616"/>
      <c r="AZ38" s="588">
        <v>149449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9143</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2488877</v>
      </c>
      <c r="CS38" s="589"/>
      <c r="CT38" s="589"/>
      <c r="CU38" s="589"/>
      <c r="CV38" s="589"/>
      <c r="CW38" s="589"/>
      <c r="CX38" s="589"/>
      <c r="CY38" s="590"/>
      <c r="CZ38" s="591">
        <v>15</v>
      </c>
      <c r="DA38" s="609"/>
      <c r="DB38" s="609"/>
      <c r="DC38" s="610"/>
      <c r="DD38" s="594">
        <v>2242960</v>
      </c>
      <c r="DE38" s="589"/>
      <c r="DF38" s="589"/>
      <c r="DG38" s="589"/>
      <c r="DH38" s="589"/>
      <c r="DI38" s="589"/>
      <c r="DJ38" s="589"/>
      <c r="DK38" s="590"/>
      <c r="DL38" s="594">
        <v>1794372</v>
      </c>
      <c r="DM38" s="589"/>
      <c r="DN38" s="589"/>
      <c r="DO38" s="589"/>
      <c r="DP38" s="589"/>
      <c r="DQ38" s="589"/>
      <c r="DR38" s="589"/>
      <c r="DS38" s="589"/>
      <c r="DT38" s="589"/>
      <c r="DU38" s="589"/>
      <c r="DV38" s="590"/>
      <c r="DW38" s="611">
        <v>17.899999999999999</v>
      </c>
      <c r="DX38" s="612"/>
      <c r="DY38" s="612"/>
      <c r="DZ38" s="612"/>
      <c r="EA38" s="612"/>
      <c r="EB38" s="612"/>
      <c r="EC38" s="613"/>
    </row>
    <row r="39" spans="2:133" ht="11.25" customHeight="1">
      <c r="AQ39" s="614" t="s">
        <v>319</v>
      </c>
      <c r="AR39" s="615"/>
      <c r="AS39" s="615"/>
      <c r="AT39" s="615"/>
      <c r="AU39" s="615"/>
      <c r="AV39" s="615"/>
      <c r="AW39" s="615"/>
      <c r="AX39" s="615"/>
      <c r="AY39" s="616"/>
      <c r="AZ39" s="588">
        <v>1289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90</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304880</v>
      </c>
      <c r="CS39" s="607"/>
      <c r="CT39" s="607"/>
      <c r="CU39" s="607"/>
      <c r="CV39" s="607"/>
      <c r="CW39" s="607"/>
      <c r="CX39" s="607"/>
      <c r="CY39" s="608"/>
      <c r="CZ39" s="591">
        <v>1.8</v>
      </c>
      <c r="DA39" s="609"/>
      <c r="DB39" s="609"/>
      <c r="DC39" s="610"/>
      <c r="DD39" s="594">
        <v>106970</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320259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769729</v>
      </c>
      <c r="CS40" s="589"/>
      <c r="CT40" s="589"/>
      <c r="CU40" s="589"/>
      <c r="CV40" s="589"/>
      <c r="CW40" s="589"/>
      <c r="CX40" s="589"/>
      <c r="CY40" s="590"/>
      <c r="CZ40" s="591">
        <v>4.5999999999999996</v>
      </c>
      <c r="DA40" s="609"/>
      <c r="DB40" s="609"/>
      <c r="DC40" s="610"/>
      <c r="DD40" s="594">
        <v>64348</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1146908</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342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1919418</v>
      </c>
      <c r="CS42" s="589"/>
      <c r="CT42" s="589"/>
      <c r="CU42" s="589"/>
      <c r="CV42" s="589"/>
      <c r="CW42" s="589"/>
      <c r="CX42" s="589"/>
      <c r="CY42" s="590"/>
      <c r="CZ42" s="591">
        <v>11.6</v>
      </c>
      <c r="DA42" s="592"/>
      <c r="DB42" s="592"/>
      <c r="DC42" s="593"/>
      <c r="DD42" s="594">
        <v>545182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60056</v>
      </c>
      <c r="CS43" s="607"/>
      <c r="CT43" s="607"/>
      <c r="CU43" s="607"/>
      <c r="CV43" s="607"/>
      <c r="CW43" s="607"/>
      <c r="CX43" s="607"/>
      <c r="CY43" s="608"/>
      <c r="CZ43" s="591">
        <v>0.4</v>
      </c>
      <c r="DA43" s="609"/>
      <c r="DB43" s="609"/>
      <c r="DC43" s="610"/>
      <c r="DD43" s="594">
        <v>55756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1891087</v>
      </c>
      <c r="CS44" s="589"/>
      <c r="CT44" s="589"/>
      <c r="CU44" s="589"/>
      <c r="CV44" s="589"/>
      <c r="CW44" s="589"/>
      <c r="CX44" s="589"/>
      <c r="CY44" s="590"/>
      <c r="CZ44" s="591">
        <v>11.4</v>
      </c>
      <c r="DA44" s="592"/>
      <c r="DB44" s="592"/>
      <c r="DC44" s="593"/>
      <c r="DD44" s="594">
        <v>531584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751151</v>
      </c>
      <c r="CS45" s="607"/>
      <c r="CT45" s="607"/>
      <c r="CU45" s="607"/>
      <c r="CV45" s="607"/>
      <c r="CW45" s="607"/>
      <c r="CX45" s="607"/>
      <c r="CY45" s="608"/>
      <c r="CZ45" s="591">
        <v>4.5</v>
      </c>
      <c r="DA45" s="609"/>
      <c r="DB45" s="609"/>
      <c r="DC45" s="610"/>
      <c r="DD45" s="594">
        <v>102999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1023885</v>
      </c>
      <c r="CS46" s="589"/>
      <c r="CT46" s="589"/>
      <c r="CU46" s="589"/>
      <c r="CV46" s="589"/>
      <c r="CW46" s="589"/>
      <c r="CX46" s="589"/>
      <c r="CY46" s="590"/>
      <c r="CZ46" s="591">
        <v>6.2</v>
      </c>
      <c r="DA46" s="592"/>
      <c r="DB46" s="592"/>
      <c r="DC46" s="593"/>
      <c r="DD46" s="594">
        <v>416129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28331</v>
      </c>
      <c r="CS47" s="607"/>
      <c r="CT47" s="607"/>
      <c r="CU47" s="607"/>
      <c r="CV47" s="607"/>
      <c r="CW47" s="607"/>
      <c r="CX47" s="607"/>
      <c r="CY47" s="608"/>
      <c r="CZ47" s="591">
        <v>0.2</v>
      </c>
      <c r="DA47" s="609"/>
      <c r="DB47" s="609"/>
      <c r="DC47" s="610"/>
      <c r="DD47" s="594">
        <v>13598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16581892</v>
      </c>
      <c r="CS49" s="573"/>
      <c r="CT49" s="573"/>
      <c r="CU49" s="573"/>
      <c r="CV49" s="573"/>
      <c r="CW49" s="573"/>
      <c r="CX49" s="573"/>
      <c r="CY49" s="574"/>
      <c r="CZ49" s="575">
        <v>100</v>
      </c>
      <c r="DA49" s="576"/>
      <c r="DB49" s="576"/>
      <c r="DC49" s="577"/>
      <c r="DD49" s="578">
        <v>11116250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16893</v>
      </c>
      <c r="R7" s="1101"/>
      <c r="S7" s="1101"/>
      <c r="T7" s="1101"/>
      <c r="U7" s="1101"/>
      <c r="V7" s="1101">
        <v>16599</v>
      </c>
      <c r="W7" s="1101"/>
      <c r="X7" s="1101"/>
      <c r="Y7" s="1101"/>
      <c r="Z7" s="1101"/>
      <c r="AA7" s="1101">
        <v>293</v>
      </c>
      <c r="AB7" s="1101"/>
      <c r="AC7" s="1101"/>
      <c r="AD7" s="1101"/>
      <c r="AE7" s="1102"/>
      <c r="AF7" s="1103">
        <v>254</v>
      </c>
      <c r="AG7" s="1104"/>
      <c r="AH7" s="1104"/>
      <c r="AI7" s="1104"/>
      <c r="AJ7" s="1105"/>
      <c r="AK7" s="1087">
        <v>69</v>
      </c>
      <c r="AL7" s="1088"/>
      <c r="AM7" s="1088"/>
      <c r="AN7" s="1088"/>
      <c r="AO7" s="1088"/>
      <c r="AP7" s="1088">
        <v>18825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548</v>
      </c>
      <c r="BS7" s="1091" t="s">
        <v>541</v>
      </c>
      <c r="BT7" s="1092"/>
      <c r="BU7" s="1092"/>
      <c r="BV7" s="1092"/>
      <c r="BW7" s="1092"/>
      <c r="BX7" s="1092"/>
      <c r="BY7" s="1092"/>
      <c r="BZ7" s="1092"/>
      <c r="CA7" s="1092"/>
      <c r="CB7" s="1092"/>
      <c r="CC7" s="1092"/>
      <c r="CD7" s="1092"/>
      <c r="CE7" s="1092"/>
      <c r="CF7" s="1092"/>
      <c r="CG7" s="1093"/>
      <c r="CH7" s="1084">
        <v>2</v>
      </c>
      <c r="CI7" s="1085"/>
      <c r="CJ7" s="1085"/>
      <c r="CK7" s="1085"/>
      <c r="CL7" s="1086"/>
      <c r="CM7" s="1084">
        <v>3</v>
      </c>
      <c r="CN7" s="1085"/>
      <c r="CO7" s="1085"/>
      <c r="CP7" s="1085"/>
      <c r="CQ7" s="1086"/>
      <c r="CR7" s="1084">
        <v>10</v>
      </c>
      <c r="CS7" s="1085"/>
      <c r="CT7" s="1085"/>
      <c r="CU7" s="1085"/>
      <c r="CV7" s="1086"/>
      <c r="CW7" s="1084">
        <v>8</v>
      </c>
      <c r="CX7" s="1085"/>
      <c r="CY7" s="1085"/>
      <c r="CZ7" s="1085"/>
      <c r="DA7" s="1086"/>
      <c r="DB7" s="1084" t="s">
        <v>477</v>
      </c>
      <c r="DC7" s="1085"/>
      <c r="DD7" s="1085"/>
      <c r="DE7" s="1085"/>
      <c r="DF7" s="1086"/>
      <c r="DG7" s="1084">
        <v>270</v>
      </c>
      <c r="DH7" s="1085"/>
      <c r="DI7" s="1085"/>
      <c r="DJ7" s="1085"/>
      <c r="DK7" s="1086"/>
      <c r="DL7" s="1084" t="s">
        <v>477</v>
      </c>
      <c r="DM7" s="1085"/>
      <c r="DN7" s="1085"/>
      <c r="DO7" s="1085"/>
      <c r="DP7" s="1086"/>
      <c r="DQ7" s="1084">
        <v>127</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3</v>
      </c>
      <c r="R8" s="1040"/>
      <c r="S8" s="1040"/>
      <c r="T8" s="1040"/>
      <c r="U8" s="1040"/>
      <c r="V8" s="1040">
        <v>3</v>
      </c>
      <c r="W8" s="1040"/>
      <c r="X8" s="1040"/>
      <c r="Y8" s="1040"/>
      <c r="Z8" s="1040"/>
      <c r="AA8" s="1040">
        <v>0</v>
      </c>
      <c r="AB8" s="1040"/>
      <c r="AC8" s="1040"/>
      <c r="AD8" s="1040"/>
      <c r="AE8" s="1041"/>
      <c r="AF8" s="1015">
        <v>0</v>
      </c>
      <c r="AG8" s="1016"/>
      <c r="AH8" s="1016"/>
      <c r="AI8" s="1016"/>
      <c r="AJ8" s="1017"/>
      <c r="AK8" s="1082">
        <v>2</v>
      </c>
      <c r="AL8" s="1083"/>
      <c r="AM8" s="1083"/>
      <c r="AN8" s="1083"/>
      <c r="AO8" s="1083"/>
      <c r="AP8" s="1083" t="s">
        <v>477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548</v>
      </c>
      <c r="BS8" s="1010" t="s">
        <v>542</v>
      </c>
      <c r="BT8" s="1011"/>
      <c r="BU8" s="1011"/>
      <c r="BV8" s="1011"/>
      <c r="BW8" s="1011"/>
      <c r="BX8" s="1011"/>
      <c r="BY8" s="1011"/>
      <c r="BZ8" s="1011"/>
      <c r="CA8" s="1011"/>
      <c r="CB8" s="1011"/>
      <c r="CC8" s="1011"/>
      <c r="CD8" s="1011"/>
      <c r="CE8" s="1011"/>
      <c r="CF8" s="1011"/>
      <c r="CG8" s="1012"/>
      <c r="CH8" s="985">
        <v>5</v>
      </c>
      <c r="CI8" s="986"/>
      <c r="CJ8" s="986"/>
      <c r="CK8" s="986"/>
      <c r="CL8" s="987"/>
      <c r="CM8" s="985">
        <v>6</v>
      </c>
      <c r="CN8" s="986"/>
      <c r="CO8" s="986"/>
      <c r="CP8" s="986"/>
      <c r="CQ8" s="987"/>
      <c r="CR8" s="985">
        <v>10</v>
      </c>
      <c r="CS8" s="986"/>
      <c r="CT8" s="986"/>
      <c r="CU8" s="986"/>
      <c r="CV8" s="987"/>
      <c r="CW8" s="985">
        <v>27</v>
      </c>
      <c r="CX8" s="986"/>
      <c r="CY8" s="986"/>
      <c r="CZ8" s="986"/>
      <c r="DA8" s="987"/>
      <c r="DB8" s="985" t="s">
        <v>477</v>
      </c>
      <c r="DC8" s="986"/>
      <c r="DD8" s="986"/>
      <c r="DE8" s="986"/>
      <c r="DF8" s="987"/>
      <c r="DG8" s="985" t="s">
        <v>477</v>
      </c>
      <c r="DH8" s="986"/>
      <c r="DI8" s="986"/>
      <c r="DJ8" s="986"/>
      <c r="DK8" s="987"/>
      <c r="DL8" s="985">
        <v>20</v>
      </c>
      <c r="DM8" s="986"/>
      <c r="DN8" s="986"/>
      <c r="DO8" s="986"/>
      <c r="DP8" s="987"/>
      <c r="DQ8" s="985">
        <v>18</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543</v>
      </c>
      <c r="BT9" s="1011"/>
      <c r="BU9" s="1011"/>
      <c r="BV9" s="1011"/>
      <c r="BW9" s="1011"/>
      <c r="BX9" s="1011"/>
      <c r="BY9" s="1011"/>
      <c r="BZ9" s="1011"/>
      <c r="CA9" s="1011"/>
      <c r="CB9" s="1011"/>
      <c r="CC9" s="1011"/>
      <c r="CD9" s="1011"/>
      <c r="CE9" s="1011"/>
      <c r="CF9" s="1011"/>
      <c r="CG9" s="1012"/>
      <c r="CH9" s="985">
        <v>2</v>
      </c>
      <c r="CI9" s="986"/>
      <c r="CJ9" s="986"/>
      <c r="CK9" s="986"/>
      <c r="CL9" s="987"/>
      <c r="CM9" s="985">
        <v>28</v>
      </c>
      <c r="CN9" s="986"/>
      <c r="CO9" s="986"/>
      <c r="CP9" s="986"/>
      <c r="CQ9" s="987"/>
      <c r="CR9" s="985">
        <v>10</v>
      </c>
      <c r="CS9" s="986"/>
      <c r="CT9" s="986"/>
      <c r="CU9" s="986"/>
      <c r="CV9" s="987"/>
      <c r="CW9" s="985">
        <v>66</v>
      </c>
      <c r="CX9" s="986"/>
      <c r="CY9" s="986"/>
      <c r="CZ9" s="986"/>
      <c r="DA9" s="987"/>
      <c r="DB9" s="985" t="s">
        <v>477</v>
      </c>
      <c r="DC9" s="986"/>
      <c r="DD9" s="986"/>
      <c r="DE9" s="986"/>
      <c r="DF9" s="987"/>
      <c r="DG9" s="985" t="s">
        <v>477</v>
      </c>
      <c r="DH9" s="986"/>
      <c r="DI9" s="986"/>
      <c r="DJ9" s="986"/>
      <c r="DK9" s="987"/>
      <c r="DL9" s="985" t="s">
        <v>477</v>
      </c>
      <c r="DM9" s="986"/>
      <c r="DN9" s="986"/>
      <c r="DO9" s="986"/>
      <c r="DP9" s="987"/>
      <c r="DQ9" s="985" t="s">
        <v>477</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544</v>
      </c>
      <c r="BT10" s="1011"/>
      <c r="BU10" s="1011"/>
      <c r="BV10" s="1011"/>
      <c r="BW10" s="1011"/>
      <c r="BX10" s="1011"/>
      <c r="BY10" s="1011"/>
      <c r="BZ10" s="1011"/>
      <c r="CA10" s="1011"/>
      <c r="CB10" s="1011"/>
      <c r="CC10" s="1011"/>
      <c r="CD10" s="1011"/>
      <c r="CE10" s="1011"/>
      <c r="CF10" s="1011"/>
      <c r="CG10" s="1012"/>
      <c r="CH10" s="985">
        <v>-3</v>
      </c>
      <c r="CI10" s="986"/>
      <c r="CJ10" s="986"/>
      <c r="CK10" s="986"/>
      <c r="CL10" s="987"/>
      <c r="CM10" s="985">
        <v>12083</v>
      </c>
      <c r="CN10" s="986"/>
      <c r="CO10" s="986"/>
      <c r="CP10" s="986"/>
      <c r="CQ10" s="987"/>
      <c r="CR10" s="985">
        <v>2</v>
      </c>
      <c r="CS10" s="986"/>
      <c r="CT10" s="986"/>
      <c r="CU10" s="986"/>
      <c r="CV10" s="987"/>
      <c r="CW10" s="985" t="s">
        <v>477</v>
      </c>
      <c r="CX10" s="986"/>
      <c r="CY10" s="986"/>
      <c r="CZ10" s="986"/>
      <c r="DA10" s="987"/>
      <c r="DB10" s="985" t="s">
        <v>477</v>
      </c>
      <c r="DC10" s="986"/>
      <c r="DD10" s="986"/>
      <c r="DE10" s="986"/>
      <c r="DF10" s="987"/>
      <c r="DG10" s="985" t="s">
        <v>477</v>
      </c>
      <c r="DH10" s="986"/>
      <c r="DI10" s="986"/>
      <c r="DJ10" s="986"/>
      <c r="DK10" s="987"/>
      <c r="DL10" s="985" t="s">
        <v>477</v>
      </c>
      <c r="DM10" s="986"/>
      <c r="DN10" s="986"/>
      <c r="DO10" s="986"/>
      <c r="DP10" s="987"/>
      <c r="DQ10" s="985" t="s">
        <v>477</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16895</v>
      </c>
      <c r="R23" s="1065"/>
      <c r="S23" s="1065"/>
      <c r="T23" s="1065"/>
      <c r="U23" s="1065"/>
      <c r="V23" s="1065">
        <v>16602</v>
      </c>
      <c r="W23" s="1065"/>
      <c r="X23" s="1065"/>
      <c r="Y23" s="1065"/>
      <c r="Z23" s="1065"/>
      <c r="AA23" s="1065">
        <v>293</v>
      </c>
      <c r="AB23" s="1065"/>
      <c r="AC23" s="1065"/>
      <c r="AD23" s="1065"/>
      <c r="AE23" s="1066"/>
      <c r="AF23" s="1067">
        <v>254</v>
      </c>
      <c r="AG23" s="1065"/>
      <c r="AH23" s="1065"/>
      <c r="AI23" s="1065"/>
      <c r="AJ23" s="1068"/>
      <c r="AK23" s="1069"/>
      <c r="AL23" s="1070"/>
      <c r="AM23" s="1070"/>
      <c r="AN23" s="1070"/>
      <c r="AO23" s="1070"/>
      <c r="AP23" s="1065">
        <v>18825</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4687</v>
      </c>
      <c r="R28" s="1050"/>
      <c r="S28" s="1050"/>
      <c r="T28" s="1050"/>
      <c r="U28" s="1050"/>
      <c r="V28" s="1050">
        <v>4493</v>
      </c>
      <c r="W28" s="1050"/>
      <c r="X28" s="1050"/>
      <c r="Y28" s="1050"/>
      <c r="Z28" s="1050"/>
      <c r="AA28" s="1050">
        <v>194</v>
      </c>
      <c r="AB28" s="1050"/>
      <c r="AC28" s="1050"/>
      <c r="AD28" s="1050"/>
      <c r="AE28" s="1051"/>
      <c r="AF28" s="1052">
        <v>194</v>
      </c>
      <c r="AG28" s="1050"/>
      <c r="AH28" s="1050"/>
      <c r="AI28" s="1050"/>
      <c r="AJ28" s="1053"/>
      <c r="AK28" s="1054">
        <v>320</v>
      </c>
      <c r="AL28" s="1042"/>
      <c r="AM28" s="1042"/>
      <c r="AN28" s="1042"/>
      <c r="AO28" s="1042"/>
      <c r="AP28" s="1042" t="s">
        <v>477</v>
      </c>
      <c r="AQ28" s="1042"/>
      <c r="AR28" s="1042"/>
      <c r="AS28" s="1042"/>
      <c r="AT28" s="1042"/>
      <c r="AU28" s="1042" t="s">
        <v>477</v>
      </c>
      <c r="AV28" s="1042"/>
      <c r="AW28" s="1042"/>
      <c r="AX28" s="1042"/>
      <c r="AY28" s="1042"/>
      <c r="AZ28" s="1043" t="s">
        <v>477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3461</v>
      </c>
      <c r="R29" s="1040"/>
      <c r="S29" s="1040"/>
      <c r="T29" s="1040"/>
      <c r="U29" s="1040"/>
      <c r="V29" s="1040">
        <v>3426</v>
      </c>
      <c r="W29" s="1040"/>
      <c r="X29" s="1040"/>
      <c r="Y29" s="1040"/>
      <c r="Z29" s="1040"/>
      <c r="AA29" s="1040">
        <v>35</v>
      </c>
      <c r="AB29" s="1040"/>
      <c r="AC29" s="1040"/>
      <c r="AD29" s="1040"/>
      <c r="AE29" s="1041"/>
      <c r="AF29" s="1015">
        <v>35</v>
      </c>
      <c r="AG29" s="1016"/>
      <c r="AH29" s="1016"/>
      <c r="AI29" s="1016"/>
      <c r="AJ29" s="1017"/>
      <c r="AK29" s="976">
        <v>505</v>
      </c>
      <c r="AL29" s="967"/>
      <c r="AM29" s="967"/>
      <c r="AN29" s="967"/>
      <c r="AO29" s="967"/>
      <c r="AP29" s="967" t="s">
        <v>477</v>
      </c>
      <c r="AQ29" s="967"/>
      <c r="AR29" s="967"/>
      <c r="AS29" s="967"/>
      <c r="AT29" s="967"/>
      <c r="AU29" s="967" t="s">
        <v>477</v>
      </c>
      <c r="AV29" s="967"/>
      <c r="AW29" s="967"/>
      <c r="AX29" s="967"/>
      <c r="AY29" s="967"/>
      <c r="AZ29" s="1038" t="s">
        <v>477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571</v>
      </c>
      <c r="R30" s="1040"/>
      <c r="S30" s="1040"/>
      <c r="T30" s="1040"/>
      <c r="U30" s="1040"/>
      <c r="V30" s="1040">
        <v>568</v>
      </c>
      <c r="W30" s="1040"/>
      <c r="X30" s="1040"/>
      <c r="Y30" s="1040"/>
      <c r="Z30" s="1040"/>
      <c r="AA30" s="1040">
        <v>3</v>
      </c>
      <c r="AB30" s="1040"/>
      <c r="AC30" s="1040"/>
      <c r="AD30" s="1040"/>
      <c r="AE30" s="1041"/>
      <c r="AF30" s="1015">
        <v>3</v>
      </c>
      <c r="AG30" s="1016"/>
      <c r="AH30" s="1016"/>
      <c r="AI30" s="1016"/>
      <c r="AJ30" s="1017"/>
      <c r="AK30" s="976">
        <v>160</v>
      </c>
      <c r="AL30" s="967"/>
      <c r="AM30" s="967"/>
      <c r="AN30" s="967"/>
      <c r="AO30" s="967"/>
      <c r="AP30" s="967" t="s">
        <v>477</v>
      </c>
      <c r="AQ30" s="967"/>
      <c r="AR30" s="967"/>
      <c r="AS30" s="967"/>
      <c r="AT30" s="967"/>
      <c r="AU30" s="967" t="s">
        <v>477</v>
      </c>
      <c r="AV30" s="967"/>
      <c r="AW30" s="967"/>
      <c r="AX30" s="967"/>
      <c r="AY30" s="967"/>
      <c r="AZ30" s="1038" t="s">
        <v>477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9</v>
      </c>
      <c r="R31" s="1040"/>
      <c r="S31" s="1040"/>
      <c r="T31" s="1040"/>
      <c r="U31" s="1040"/>
      <c r="V31" s="1040">
        <v>7</v>
      </c>
      <c r="W31" s="1040"/>
      <c r="X31" s="1040"/>
      <c r="Y31" s="1040"/>
      <c r="Z31" s="1040"/>
      <c r="AA31" s="1040">
        <v>3</v>
      </c>
      <c r="AB31" s="1040"/>
      <c r="AC31" s="1040"/>
      <c r="AD31" s="1040"/>
      <c r="AE31" s="1041"/>
      <c r="AF31" s="1015">
        <v>3</v>
      </c>
      <c r="AG31" s="1016"/>
      <c r="AH31" s="1016"/>
      <c r="AI31" s="1016"/>
      <c r="AJ31" s="1017"/>
      <c r="AK31" s="976" t="s">
        <v>477</v>
      </c>
      <c r="AL31" s="967"/>
      <c r="AM31" s="967"/>
      <c r="AN31" s="967"/>
      <c r="AO31" s="967"/>
      <c r="AP31" s="967" t="s">
        <v>477</v>
      </c>
      <c r="AQ31" s="967"/>
      <c r="AR31" s="967"/>
      <c r="AS31" s="967"/>
      <c r="AT31" s="967"/>
      <c r="AU31" s="967" t="s">
        <v>477</v>
      </c>
      <c r="AV31" s="967"/>
      <c r="AW31" s="967"/>
      <c r="AX31" s="967"/>
      <c r="AY31" s="967"/>
      <c r="AZ31" s="1038" t="s">
        <v>477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855</v>
      </c>
      <c r="R32" s="1040"/>
      <c r="S32" s="1040"/>
      <c r="T32" s="1040"/>
      <c r="U32" s="1040"/>
      <c r="V32" s="1040">
        <v>966</v>
      </c>
      <c r="W32" s="1040"/>
      <c r="X32" s="1040"/>
      <c r="Y32" s="1040"/>
      <c r="Z32" s="1040"/>
      <c r="AA32" s="1040">
        <v>-112</v>
      </c>
      <c r="AB32" s="1040"/>
      <c r="AC32" s="1040"/>
      <c r="AD32" s="1040"/>
      <c r="AE32" s="1041"/>
      <c r="AF32" s="1015">
        <v>793</v>
      </c>
      <c r="AG32" s="1016"/>
      <c r="AH32" s="1016"/>
      <c r="AI32" s="1016"/>
      <c r="AJ32" s="1017"/>
      <c r="AK32" s="976">
        <v>238</v>
      </c>
      <c r="AL32" s="967"/>
      <c r="AM32" s="967"/>
      <c r="AN32" s="967"/>
      <c r="AO32" s="967"/>
      <c r="AP32" s="967">
        <v>2012</v>
      </c>
      <c r="AQ32" s="967"/>
      <c r="AR32" s="967"/>
      <c r="AS32" s="967"/>
      <c r="AT32" s="967"/>
      <c r="AU32" s="967">
        <v>1060</v>
      </c>
      <c r="AV32" s="967"/>
      <c r="AW32" s="967"/>
      <c r="AX32" s="967"/>
      <c r="AY32" s="967"/>
      <c r="AZ32" s="1038" t="s">
        <v>477</v>
      </c>
      <c r="BA32" s="1038"/>
      <c r="BB32" s="1038"/>
      <c r="BC32" s="1038"/>
      <c r="BD32" s="1038"/>
      <c r="BE32" s="1028" t="s">
        <v>545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428</v>
      </c>
      <c r="R33" s="1040"/>
      <c r="S33" s="1040"/>
      <c r="T33" s="1040"/>
      <c r="U33" s="1040"/>
      <c r="V33" s="1040">
        <v>428</v>
      </c>
      <c r="W33" s="1040"/>
      <c r="X33" s="1040"/>
      <c r="Y33" s="1040"/>
      <c r="Z33" s="1040"/>
      <c r="AA33" s="1040">
        <v>0</v>
      </c>
      <c r="AB33" s="1040"/>
      <c r="AC33" s="1040"/>
      <c r="AD33" s="1040"/>
      <c r="AE33" s="1041"/>
      <c r="AF33" s="1015" t="s">
        <v>477</v>
      </c>
      <c r="AG33" s="1016"/>
      <c r="AH33" s="1016"/>
      <c r="AI33" s="1016"/>
      <c r="AJ33" s="1017"/>
      <c r="AK33" s="976">
        <v>149</v>
      </c>
      <c r="AL33" s="967"/>
      <c r="AM33" s="967"/>
      <c r="AN33" s="967"/>
      <c r="AO33" s="967"/>
      <c r="AP33" s="967">
        <v>554</v>
      </c>
      <c r="AQ33" s="967"/>
      <c r="AR33" s="967"/>
      <c r="AS33" s="967"/>
      <c r="AT33" s="967"/>
      <c r="AU33" s="967">
        <v>415</v>
      </c>
      <c r="AV33" s="967"/>
      <c r="AW33" s="967"/>
      <c r="AX33" s="967"/>
      <c r="AY33" s="967"/>
      <c r="AZ33" s="1038" t="s">
        <v>477</v>
      </c>
      <c r="BA33" s="1038"/>
      <c r="BB33" s="1038"/>
      <c r="BC33" s="1038"/>
      <c r="BD33" s="1038"/>
      <c r="BE33" s="1028" t="s">
        <v>546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385</v>
      </c>
      <c r="C34" s="1034"/>
      <c r="D34" s="1034"/>
      <c r="E34" s="1034"/>
      <c r="F34" s="1034"/>
      <c r="G34" s="1034"/>
      <c r="H34" s="1034"/>
      <c r="I34" s="1034"/>
      <c r="J34" s="1034"/>
      <c r="K34" s="1034"/>
      <c r="L34" s="1034"/>
      <c r="M34" s="1034"/>
      <c r="N34" s="1034"/>
      <c r="O34" s="1034"/>
      <c r="P34" s="1035"/>
      <c r="Q34" s="1039">
        <v>1511</v>
      </c>
      <c r="R34" s="1040"/>
      <c r="S34" s="1040"/>
      <c r="T34" s="1040"/>
      <c r="U34" s="1040"/>
      <c r="V34" s="1040">
        <v>1511</v>
      </c>
      <c r="W34" s="1040"/>
      <c r="X34" s="1040"/>
      <c r="Y34" s="1040"/>
      <c r="Z34" s="1040"/>
      <c r="AA34" s="1040" t="s">
        <v>477</v>
      </c>
      <c r="AB34" s="1040"/>
      <c r="AC34" s="1040"/>
      <c r="AD34" s="1040"/>
      <c r="AE34" s="1041"/>
      <c r="AF34" s="1015" t="s">
        <v>477</v>
      </c>
      <c r="AG34" s="1016"/>
      <c r="AH34" s="1016"/>
      <c r="AI34" s="1016"/>
      <c r="AJ34" s="1017"/>
      <c r="AK34" s="976">
        <v>654</v>
      </c>
      <c r="AL34" s="967"/>
      <c r="AM34" s="967"/>
      <c r="AN34" s="967"/>
      <c r="AO34" s="967"/>
      <c r="AP34" s="967">
        <v>8595</v>
      </c>
      <c r="AQ34" s="967"/>
      <c r="AR34" s="967"/>
      <c r="AS34" s="967"/>
      <c r="AT34" s="967"/>
      <c r="AU34" s="967">
        <v>6773</v>
      </c>
      <c r="AV34" s="967"/>
      <c r="AW34" s="967"/>
      <c r="AX34" s="967"/>
      <c r="AY34" s="967"/>
      <c r="AZ34" s="1038" t="s">
        <v>477</v>
      </c>
      <c r="BA34" s="1038"/>
      <c r="BB34" s="1038"/>
      <c r="BC34" s="1038"/>
      <c r="BD34" s="1038"/>
      <c r="BE34" s="1028" t="s">
        <v>546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386</v>
      </c>
      <c r="C35" s="1034"/>
      <c r="D35" s="1034"/>
      <c r="E35" s="1034"/>
      <c r="F35" s="1034"/>
      <c r="G35" s="1034"/>
      <c r="H35" s="1034"/>
      <c r="I35" s="1034"/>
      <c r="J35" s="1034"/>
      <c r="K35" s="1034"/>
      <c r="L35" s="1034"/>
      <c r="M35" s="1034"/>
      <c r="N35" s="1034"/>
      <c r="O35" s="1034"/>
      <c r="P35" s="1035"/>
      <c r="Q35" s="1039">
        <v>271</v>
      </c>
      <c r="R35" s="1040"/>
      <c r="S35" s="1040"/>
      <c r="T35" s="1040"/>
      <c r="U35" s="1040"/>
      <c r="V35" s="1040">
        <v>271</v>
      </c>
      <c r="W35" s="1040"/>
      <c r="X35" s="1040"/>
      <c r="Y35" s="1040"/>
      <c r="Z35" s="1040"/>
      <c r="AA35" s="1040" t="s">
        <v>477</v>
      </c>
      <c r="AB35" s="1040"/>
      <c r="AC35" s="1040"/>
      <c r="AD35" s="1040"/>
      <c r="AE35" s="1041"/>
      <c r="AF35" s="1015" t="s">
        <v>477</v>
      </c>
      <c r="AG35" s="1016"/>
      <c r="AH35" s="1016"/>
      <c r="AI35" s="1016"/>
      <c r="AJ35" s="1017"/>
      <c r="AK35" s="976">
        <v>216</v>
      </c>
      <c r="AL35" s="967"/>
      <c r="AM35" s="967"/>
      <c r="AN35" s="967"/>
      <c r="AO35" s="967"/>
      <c r="AP35" s="967">
        <v>1067</v>
      </c>
      <c r="AQ35" s="967"/>
      <c r="AR35" s="967"/>
      <c r="AS35" s="967"/>
      <c r="AT35" s="967"/>
      <c r="AU35" s="967">
        <v>944</v>
      </c>
      <c r="AV35" s="967"/>
      <c r="AW35" s="967"/>
      <c r="AX35" s="967"/>
      <c r="AY35" s="967"/>
      <c r="AZ35" s="1038" t="s">
        <v>477</v>
      </c>
      <c r="BA35" s="1038"/>
      <c r="BB35" s="1038"/>
      <c r="BC35" s="1038"/>
      <c r="BD35" s="1038"/>
      <c r="BE35" s="1028" t="s">
        <v>546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387</v>
      </c>
      <c r="C36" s="1034"/>
      <c r="D36" s="1034"/>
      <c r="E36" s="1034"/>
      <c r="F36" s="1034"/>
      <c r="G36" s="1034"/>
      <c r="H36" s="1034"/>
      <c r="I36" s="1034"/>
      <c r="J36" s="1034"/>
      <c r="K36" s="1034"/>
      <c r="L36" s="1034"/>
      <c r="M36" s="1034"/>
      <c r="N36" s="1034"/>
      <c r="O36" s="1034"/>
      <c r="P36" s="1035"/>
      <c r="Q36" s="1039">
        <v>278</v>
      </c>
      <c r="R36" s="1040"/>
      <c r="S36" s="1040"/>
      <c r="T36" s="1040"/>
      <c r="U36" s="1040"/>
      <c r="V36" s="1040">
        <v>278</v>
      </c>
      <c r="W36" s="1040"/>
      <c r="X36" s="1040"/>
      <c r="Y36" s="1040"/>
      <c r="Z36" s="1040"/>
      <c r="AA36" s="1040" t="s">
        <v>477</v>
      </c>
      <c r="AB36" s="1040"/>
      <c r="AC36" s="1040"/>
      <c r="AD36" s="1040"/>
      <c r="AE36" s="1041"/>
      <c r="AF36" s="1015">
        <v>45</v>
      </c>
      <c r="AG36" s="1016"/>
      <c r="AH36" s="1016"/>
      <c r="AI36" s="1016"/>
      <c r="AJ36" s="1017"/>
      <c r="AK36" s="976">
        <v>16</v>
      </c>
      <c r="AL36" s="967"/>
      <c r="AM36" s="967"/>
      <c r="AN36" s="967"/>
      <c r="AO36" s="967"/>
      <c r="AP36" s="967" t="s">
        <v>477</v>
      </c>
      <c r="AQ36" s="967"/>
      <c r="AR36" s="967"/>
      <c r="AS36" s="967"/>
      <c r="AT36" s="967"/>
      <c r="AU36" s="967" t="s">
        <v>477</v>
      </c>
      <c r="AV36" s="967"/>
      <c r="AW36" s="967"/>
      <c r="AX36" s="967"/>
      <c r="AY36" s="967"/>
      <c r="AZ36" s="1038" t="s">
        <v>477</v>
      </c>
      <c r="BA36" s="1038"/>
      <c r="BB36" s="1038"/>
      <c r="BC36" s="1038"/>
      <c r="BD36" s="1038"/>
      <c r="BE36" s="1028" t="s">
        <v>546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1072</v>
      </c>
      <c r="AG63" s="955"/>
      <c r="AH63" s="955"/>
      <c r="AI63" s="955"/>
      <c r="AJ63" s="1026"/>
      <c r="AK63" s="1027"/>
      <c r="AL63" s="959"/>
      <c r="AM63" s="959"/>
      <c r="AN63" s="959"/>
      <c r="AO63" s="959"/>
      <c r="AP63" s="955">
        <v>12227</v>
      </c>
      <c r="AQ63" s="955"/>
      <c r="AR63" s="955"/>
      <c r="AS63" s="955"/>
      <c r="AT63" s="955"/>
      <c r="AU63" s="955">
        <v>9191</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531</v>
      </c>
      <c r="C68" s="982"/>
      <c r="D68" s="982"/>
      <c r="E68" s="982"/>
      <c r="F68" s="982"/>
      <c r="G68" s="982"/>
      <c r="H68" s="982"/>
      <c r="I68" s="982"/>
      <c r="J68" s="982"/>
      <c r="K68" s="982"/>
      <c r="L68" s="982"/>
      <c r="M68" s="982"/>
      <c r="N68" s="982"/>
      <c r="O68" s="982"/>
      <c r="P68" s="983"/>
      <c r="Q68" s="984">
        <v>1697</v>
      </c>
      <c r="R68" s="978"/>
      <c r="S68" s="978"/>
      <c r="T68" s="978"/>
      <c r="U68" s="978"/>
      <c r="V68" s="978">
        <v>1674</v>
      </c>
      <c r="W68" s="978"/>
      <c r="X68" s="978"/>
      <c r="Y68" s="978"/>
      <c r="Z68" s="978"/>
      <c r="AA68" s="978">
        <v>24</v>
      </c>
      <c r="AB68" s="978"/>
      <c r="AC68" s="978"/>
      <c r="AD68" s="978"/>
      <c r="AE68" s="978"/>
      <c r="AF68" s="978">
        <v>24</v>
      </c>
      <c r="AG68" s="978"/>
      <c r="AH68" s="978"/>
      <c r="AI68" s="978"/>
      <c r="AJ68" s="978"/>
      <c r="AK68" s="978">
        <v>62</v>
      </c>
      <c r="AL68" s="978"/>
      <c r="AM68" s="978"/>
      <c r="AN68" s="978"/>
      <c r="AO68" s="978"/>
      <c r="AP68" s="978">
        <v>1084</v>
      </c>
      <c r="AQ68" s="978"/>
      <c r="AR68" s="978"/>
      <c r="AS68" s="978"/>
      <c r="AT68" s="978"/>
      <c r="AU68" s="978">
        <v>521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532</v>
      </c>
      <c r="C69" s="971"/>
      <c r="D69" s="971"/>
      <c r="E69" s="971"/>
      <c r="F69" s="971"/>
      <c r="G69" s="971"/>
      <c r="H69" s="971"/>
      <c r="I69" s="971"/>
      <c r="J69" s="971"/>
      <c r="K69" s="971"/>
      <c r="L69" s="971"/>
      <c r="M69" s="971"/>
      <c r="N69" s="971"/>
      <c r="O69" s="971"/>
      <c r="P69" s="972"/>
      <c r="Q69" s="973">
        <v>690</v>
      </c>
      <c r="R69" s="967"/>
      <c r="S69" s="967"/>
      <c r="T69" s="967"/>
      <c r="U69" s="967"/>
      <c r="V69" s="967">
        <v>676</v>
      </c>
      <c r="W69" s="967"/>
      <c r="X69" s="967"/>
      <c r="Y69" s="967"/>
      <c r="Z69" s="967"/>
      <c r="AA69" s="967">
        <v>15</v>
      </c>
      <c r="AB69" s="967"/>
      <c r="AC69" s="967"/>
      <c r="AD69" s="967"/>
      <c r="AE69" s="967"/>
      <c r="AF69" s="967">
        <v>15</v>
      </c>
      <c r="AG69" s="967"/>
      <c r="AH69" s="967"/>
      <c r="AI69" s="967"/>
      <c r="AJ69" s="967"/>
      <c r="AK69" s="967" t="s">
        <v>477</v>
      </c>
      <c r="AL69" s="967"/>
      <c r="AM69" s="967"/>
      <c r="AN69" s="967"/>
      <c r="AO69" s="967"/>
      <c r="AP69" s="967">
        <v>541</v>
      </c>
      <c r="AQ69" s="967"/>
      <c r="AR69" s="967"/>
      <c r="AS69" s="967"/>
      <c r="AT69" s="967"/>
      <c r="AU69" s="967">
        <v>289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1907</v>
      </c>
      <c r="R70" s="967"/>
      <c r="S70" s="967"/>
      <c r="T70" s="967"/>
      <c r="U70" s="967"/>
      <c r="V70" s="967">
        <v>1733</v>
      </c>
      <c r="W70" s="967"/>
      <c r="X70" s="967"/>
      <c r="Y70" s="967"/>
      <c r="Z70" s="967"/>
      <c r="AA70" s="967">
        <v>174</v>
      </c>
      <c r="AB70" s="967"/>
      <c r="AC70" s="967"/>
      <c r="AD70" s="967"/>
      <c r="AE70" s="967"/>
      <c r="AF70" s="967">
        <v>2067</v>
      </c>
      <c r="AG70" s="967"/>
      <c r="AH70" s="967"/>
      <c r="AI70" s="967"/>
      <c r="AJ70" s="967"/>
      <c r="AK70" s="967" t="s">
        <v>477</v>
      </c>
      <c r="AL70" s="967"/>
      <c r="AM70" s="967"/>
      <c r="AN70" s="967"/>
      <c r="AO70" s="967"/>
      <c r="AP70" s="967">
        <v>8837</v>
      </c>
      <c r="AQ70" s="967"/>
      <c r="AR70" s="967"/>
      <c r="AS70" s="967"/>
      <c r="AT70" s="967"/>
      <c r="AU70" s="967">
        <v>46</v>
      </c>
      <c r="AV70" s="967"/>
      <c r="AW70" s="967"/>
      <c r="AX70" s="967"/>
      <c r="AY70" s="967"/>
      <c r="AZ70" s="968" t="s">
        <v>547</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639</v>
      </c>
      <c r="R71" s="967"/>
      <c r="S71" s="967"/>
      <c r="T71" s="967"/>
      <c r="U71" s="967"/>
      <c r="V71" s="967">
        <v>634</v>
      </c>
      <c r="W71" s="967"/>
      <c r="X71" s="967"/>
      <c r="Y71" s="967"/>
      <c r="Z71" s="967"/>
      <c r="AA71" s="967">
        <v>6</v>
      </c>
      <c r="AB71" s="967"/>
      <c r="AC71" s="967"/>
      <c r="AD71" s="967"/>
      <c r="AE71" s="967"/>
      <c r="AF71" s="967">
        <v>6</v>
      </c>
      <c r="AG71" s="967"/>
      <c r="AH71" s="967"/>
      <c r="AI71" s="967"/>
      <c r="AJ71" s="967"/>
      <c r="AK71" s="967">
        <v>463</v>
      </c>
      <c r="AL71" s="967"/>
      <c r="AM71" s="967"/>
      <c r="AN71" s="967"/>
      <c r="AO71" s="967"/>
      <c r="AP71" s="967" t="s">
        <v>477</v>
      </c>
      <c r="AQ71" s="967"/>
      <c r="AR71" s="967"/>
      <c r="AS71" s="967"/>
      <c r="AT71" s="967"/>
      <c r="AU71" s="967" t="s">
        <v>477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173</v>
      </c>
      <c r="R72" s="967"/>
      <c r="S72" s="967"/>
      <c r="T72" s="967"/>
      <c r="U72" s="967"/>
      <c r="V72" s="967">
        <v>172</v>
      </c>
      <c r="W72" s="967"/>
      <c r="X72" s="967"/>
      <c r="Y72" s="967"/>
      <c r="Z72" s="967"/>
      <c r="AA72" s="967">
        <v>0</v>
      </c>
      <c r="AB72" s="967"/>
      <c r="AC72" s="967"/>
      <c r="AD72" s="967"/>
      <c r="AE72" s="967"/>
      <c r="AF72" s="967">
        <v>0</v>
      </c>
      <c r="AG72" s="967"/>
      <c r="AH72" s="967"/>
      <c r="AI72" s="967"/>
      <c r="AJ72" s="967"/>
      <c r="AK72" s="967" t="s">
        <v>477</v>
      </c>
      <c r="AL72" s="967"/>
      <c r="AM72" s="967"/>
      <c r="AN72" s="967"/>
      <c r="AO72" s="967"/>
      <c r="AP72" s="967" t="s">
        <v>477</v>
      </c>
      <c r="AQ72" s="967"/>
      <c r="AR72" s="967"/>
      <c r="AS72" s="967"/>
      <c r="AT72" s="967"/>
      <c r="AU72" s="967" t="s">
        <v>477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3">
        <v>15</v>
      </c>
      <c r="R73" s="967"/>
      <c r="S73" s="967"/>
      <c r="T73" s="967"/>
      <c r="U73" s="967"/>
      <c r="V73" s="967">
        <v>11</v>
      </c>
      <c r="W73" s="967"/>
      <c r="X73" s="967"/>
      <c r="Y73" s="967"/>
      <c r="Z73" s="967"/>
      <c r="AA73" s="967">
        <v>4</v>
      </c>
      <c r="AB73" s="967"/>
      <c r="AC73" s="967"/>
      <c r="AD73" s="967"/>
      <c r="AE73" s="967"/>
      <c r="AF73" s="967">
        <v>4</v>
      </c>
      <c r="AG73" s="967"/>
      <c r="AH73" s="967"/>
      <c r="AI73" s="967"/>
      <c r="AJ73" s="967"/>
      <c r="AK73" s="967" t="s">
        <v>477</v>
      </c>
      <c r="AL73" s="967"/>
      <c r="AM73" s="967"/>
      <c r="AN73" s="967"/>
      <c r="AO73" s="967"/>
      <c r="AP73" s="967" t="s">
        <v>477</v>
      </c>
      <c r="AQ73" s="967"/>
      <c r="AR73" s="967"/>
      <c r="AS73" s="967"/>
      <c r="AT73" s="967"/>
      <c r="AU73" s="967" t="s">
        <v>477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v>49</v>
      </c>
      <c r="R74" s="967"/>
      <c r="S74" s="967"/>
      <c r="T74" s="967"/>
      <c r="U74" s="967"/>
      <c r="V74" s="967">
        <v>45</v>
      </c>
      <c r="W74" s="967"/>
      <c r="X74" s="967"/>
      <c r="Y74" s="967"/>
      <c r="Z74" s="967"/>
      <c r="AA74" s="967">
        <v>3</v>
      </c>
      <c r="AB74" s="967"/>
      <c r="AC74" s="967"/>
      <c r="AD74" s="967"/>
      <c r="AE74" s="967"/>
      <c r="AF74" s="967">
        <v>3</v>
      </c>
      <c r="AG74" s="967"/>
      <c r="AH74" s="967"/>
      <c r="AI74" s="967"/>
      <c r="AJ74" s="967"/>
      <c r="AK74" s="967" t="s">
        <v>477</v>
      </c>
      <c r="AL74" s="967"/>
      <c r="AM74" s="967"/>
      <c r="AN74" s="967"/>
      <c r="AO74" s="967"/>
      <c r="AP74" s="967" t="s">
        <v>477</v>
      </c>
      <c r="AQ74" s="967"/>
      <c r="AR74" s="967"/>
      <c r="AS74" s="967"/>
      <c r="AT74" s="967"/>
      <c r="AU74" s="967" t="s">
        <v>477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538</v>
      </c>
      <c r="C75" s="971"/>
      <c r="D75" s="971"/>
      <c r="E75" s="971"/>
      <c r="F75" s="971"/>
      <c r="G75" s="971"/>
      <c r="H75" s="971"/>
      <c r="I75" s="971"/>
      <c r="J75" s="971"/>
      <c r="K75" s="971"/>
      <c r="L75" s="971"/>
      <c r="M75" s="971"/>
      <c r="N75" s="971"/>
      <c r="O75" s="971"/>
      <c r="P75" s="972"/>
      <c r="Q75" s="974">
        <v>39</v>
      </c>
      <c r="R75" s="975"/>
      <c r="S75" s="975"/>
      <c r="T75" s="975"/>
      <c r="U75" s="976"/>
      <c r="V75" s="977">
        <v>35</v>
      </c>
      <c r="W75" s="975"/>
      <c r="X75" s="975"/>
      <c r="Y75" s="975"/>
      <c r="Z75" s="976"/>
      <c r="AA75" s="977">
        <v>3</v>
      </c>
      <c r="AB75" s="975"/>
      <c r="AC75" s="975"/>
      <c r="AD75" s="975"/>
      <c r="AE75" s="976"/>
      <c r="AF75" s="977">
        <v>3</v>
      </c>
      <c r="AG75" s="975"/>
      <c r="AH75" s="975"/>
      <c r="AI75" s="975"/>
      <c r="AJ75" s="976"/>
      <c r="AK75" s="977" t="s">
        <v>477</v>
      </c>
      <c r="AL75" s="975"/>
      <c r="AM75" s="975"/>
      <c r="AN75" s="975"/>
      <c r="AO75" s="976"/>
      <c r="AP75" s="977" t="s">
        <v>477</v>
      </c>
      <c r="AQ75" s="975"/>
      <c r="AR75" s="975"/>
      <c r="AS75" s="975"/>
      <c r="AT75" s="976"/>
      <c r="AU75" s="977" t="s">
        <v>477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539</v>
      </c>
      <c r="C76" s="971"/>
      <c r="D76" s="971"/>
      <c r="E76" s="971"/>
      <c r="F76" s="971"/>
      <c r="G76" s="971"/>
      <c r="H76" s="971"/>
      <c r="I76" s="971"/>
      <c r="J76" s="971"/>
      <c r="K76" s="971"/>
      <c r="L76" s="971"/>
      <c r="M76" s="971"/>
      <c r="N76" s="971"/>
      <c r="O76" s="971"/>
      <c r="P76" s="972"/>
      <c r="Q76" s="974">
        <v>77</v>
      </c>
      <c r="R76" s="975"/>
      <c r="S76" s="975"/>
      <c r="T76" s="975"/>
      <c r="U76" s="976"/>
      <c r="V76" s="977">
        <v>76</v>
      </c>
      <c r="W76" s="975"/>
      <c r="X76" s="975"/>
      <c r="Y76" s="975"/>
      <c r="Z76" s="976"/>
      <c r="AA76" s="977">
        <v>1</v>
      </c>
      <c r="AB76" s="975"/>
      <c r="AC76" s="975"/>
      <c r="AD76" s="975"/>
      <c r="AE76" s="976"/>
      <c r="AF76" s="977">
        <v>1</v>
      </c>
      <c r="AG76" s="975"/>
      <c r="AH76" s="975"/>
      <c r="AI76" s="975"/>
      <c r="AJ76" s="976"/>
      <c r="AK76" s="977" t="s">
        <v>477</v>
      </c>
      <c r="AL76" s="975"/>
      <c r="AM76" s="975"/>
      <c r="AN76" s="975"/>
      <c r="AO76" s="976"/>
      <c r="AP76" s="977" t="s">
        <v>477</v>
      </c>
      <c r="AQ76" s="975"/>
      <c r="AR76" s="975"/>
      <c r="AS76" s="975"/>
      <c r="AT76" s="976"/>
      <c r="AU76" s="977" t="s">
        <v>477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540</v>
      </c>
      <c r="C77" s="971"/>
      <c r="D77" s="971"/>
      <c r="E77" s="971"/>
      <c r="F77" s="971"/>
      <c r="G77" s="971"/>
      <c r="H77" s="971"/>
      <c r="I77" s="971"/>
      <c r="J77" s="971"/>
      <c r="K77" s="971"/>
      <c r="L77" s="971"/>
      <c r="M77" s="971"/>
      <c r="N77" s="971"/>
      <c r="O77" s="971"/>
      <c r="P77" s="972"/>
      <c r="Q77" s="974">
        <v>229551</v>
      </c>
      <c r="R77" s="975"/>
      <c r="S77" s="975"/>
      <c r="T77" s="975"/>
      <c r="U77" s="976"/>
      <c r="V77" s="977">
        <v>221564</v>
      </c>
      <c r="W77" s="975"/>
      <c r="X77" s="975"/>
      <c r="Y77" s="975"/>
      <c r="Z77" s="976"/>
      <c r="AA77" s="977">
        <v>7987</v>
      </c>
      <c r="AB77" s="975"/>
      <c r="AC77" s="975"/>
      <c r="AD77" s="975"/>
      <c r="AE77" s="976"/>
      <c r="AF77" s="977">
        <v>7987</v>
      </c>
      <c r="AG77" s="975"/>
      <c r="AH77" s="975"/>
      <c r="AI77" s="975"/>
      <c r="AJ77" s="976"/>
      <c r="AK77" s="977">
        <v>1484</v>
      </c>
      <c r="AL77" s="975"/>
      <c r="AM77" s="975"/>
      <c r="AN77" s="975"/>
      <c r="AO77" s="976"/>
      <c r="AP77" s="977" t="s">
        <v>477</v>
      </c>
      <c r="AQ77" s="975"/>
      <c r="AR77" s="975"/>
      <c r="AS77" s="975"/>
      <c r="AT77" s="976"/>
      <c r="AU77" s="977" t="s">
        <v>477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10110</v>
      </c>
      <c r="AG88" s="955"/>
      <c r="AH88" s="955"/>
      <c r="AI88" s="955"/>
      <c r="AJ88" s="955"/>
      <c r="AK88" s="959"/>
      <c r="AL88" s="959"/>
      <c r="AM88" s="959"/>
      <c r="AN88" s="959"/>
      <c r="AO88" s="959"/>
      <c r="AP88" s="955">
        <v>10463</v>
      </c>
      <c r="AQ88" s="955"/>
      <c r="AR88" s="955"/>
      <c r="AS88" s="955"/>
      <c r="AT88" s="955"/>
      <c r="AU88" s="955">
        <v>856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32</v>
      </c>
      <c r="CS102" s="947"/>
      <c r="CT102" s="947"/>
      <c r="CU102" s="947"/>
      <c r="CV102" s="948"/>
      <c r="CW102" s="946">
        <v>102</v>
      </c>
      <c r="CX102" s="947"/>
      <c r="CY102" s="947"/>
      <c r="CZ102" s="947"/>
      <c r="DA102" s="948"/>
      <c r="DB102" s="946" t="s">
        <v>477</v>
      </c>
      <c r="DC102" s="947"/>
      <c r="DD102" s="947"/>
      <c r="DE102" s="947"/>
      <c r="DF102" s="948"/>
      <c r="DG102" s="946">
        <v>270</v>
      </c>
      <c r="DH102" s="947"/>
      <c r="DI102" s="947"/>
      <c r="DJ102" s="947"/>
      <c r="DK102" s="948"/>
      <c r="DL102" s="946">
        <v>20</v>
      </c>
      <c r="DM102" s="947"/>
      <c r="DN102" s="947"/>
      <c r="DO102" s="947"/>
      <c r="DP102" s="948"/>
      <c r="DQ102" s="946">
        <v>145</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285</v>
      </c>
      <c r="AG109" s="888"/>
      <c r="AH109" s="888"/>
      <c r="AI109" s="888"/>
      <c r="AJ109" s="889"/>
      <c r="AK109" s="890" t="s">
        <v>284</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285</v>
      </c>
      <c r="BW109" s="888"/>
      <c r="BX109" s="888"/>
      <c r="BY109" s="888"/>
      <c r="BZ109" s="889"/>
      <c r="CA109" s="890" t="s">
        <v>284</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285</v>
      </c>
      <c r="DM109" s="888"/>
      <c r="DN109" s="888"/>
      <c r="DO109" s="888"/>
      <c r="DP109" s="889"/>
      <c r="DQ109" s="890" t="s">
        <v>284</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2110367</v>
      </c>
      <c r="AB110" s="873"/>
      <c r="AC110" s="873"/>
      <c r="AD110" s="873"/>
      <c r="AE110" s="874"/>
      <c r="AF110" s="875">
        <v>2071107</v>
      </c>
      <c r="AG110" s="873"/>
      <c r="AH110" s="873"/>
      <c r="AI110" s="873"/>
      <c r="AJ110" s="874"/>
      <c r="AK110" s="875">
        <v>2005056</v>
      </c>
      <c r="AL110" s="873"/>
      <c r="AM110" s="873"/>
      <c r="AN110" s="873"/>
      <c r="AO110" s="874"/>
      <c r="AP110" s="876">
        <v>24.8</v>
      </c>
      <c r="AQ110" s="877"/>
      <c r="AR110" s="877"/>
      <c r="AS110" s="877"/>
      <c r="AT110" s="878"/>
      <c r="AU110" s="920" t="s">
        <v>59</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18579414</v>
      </c>
      <c r="BR110" s="800"/>
      <c r="BS110" s="800"/>
      <c r="BT110" s="800"/>
      <c r="BU110" s="800"/>
      <c r="BV110" s="800">
        <v>18556916</v>
      </c>
      <c r="BW110" s="800"/>
      <c r="BX110" s="800"/>
      <c r="BY110" s="800"/>
      <c r="BZ110" s="800"/>
      <c r="CA110" s="800">
        <v>18824928</v>
      </c>
      <c r="CB110" s="800"/>
      <c r="CC110" s="800"/>
      <c r="CD110" s="800"/>
      <c r="CE110" s="800"/>
      <c r="CF110" s="861">
        <v>232.5</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28582</v>
      </c>
      <c r="BR111" s="771"/>
      <c r="BS111" s="771"/>
      <c r="BT111" s="771"/>
      <c r="BU111" s="771"/>
      <c r="BV111" s="771">
        <v>20872</v>
      </c>
      <c r="BW111" s="771"/>
      <c r="BX111" s="771"/>
      <c r="BY111" s="771"/>
      <c r="BZ111" s="771"/>
      <c r="CA111" s="771">
        <v>17766</v>
      </c>
      <c r="CB111" s="771"/>
      <c r="CC111" s="771"/>
      <c r="CD111" s="771"/>
      <c r="CE111" s="771"/>
      <c r="CF111" s="848">
        <v>0.2</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10101193</v>
      </c>
      <c r="BR112" s="771"/>
      <c r="BS112" s="771"/>
      <c r="BT112" s="771"/>
      <c r="BU112" s="771"/>
      <c r="BV112" s="771">
        <v>9439635</v>
      </c>
      <c r="BW112" s="771"/>
      <c r="BX112" s="771"/>
      <c r="BY112" s="771"/>
      <c r="BZ112" s="771"/>
      <c r="CA112" s="771">
        <v>9191477</v>
      </c>
      <c r="CB112" s="771"/>
      <c r="CC112" s="771"/>
      <c r="CD112" s="771"/>
      <c r="CE112" s="771"/>
      <c r="CF112" s="848">
        <v>113.5</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906985</v>
      </c>
      <c r="AB113" s="909"/>
      <c r="AC113" s="909"/>
      <c r="AD113" s="909"/>
      <c r="AE113" s="910"/>
      <c r="AF113" s="911">
        <v>872875</v>
      </c>
      <c r="AG113" s="909"/>
      <c r="AH113" s="909"/>
      <c r="AI113" s="909"/>
      <c r="AJ113" s="910"/>
      <c r="AK113" s="911">
        <v>840520</v>
      </c>
      <c r="AL113" s="909"/>
      <c r="AM113" s="909"/>
      <c r="AN113" s="909"/>
      <c r="AO113" s="910"/>
      <c r="AP113" s="912">
        <v>10.4</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546905</v>
      </c>
      <c r="BR113" s="771"/>
      <c r="BS113" s="771"/>
      <c r="BT113" s="771"/>
      <c r="BU113" s="771"/>
      <c r="BV113" s="771">
        <v>633357</v>
      </c>
      <c r="BW113" s="771"/>
      <c r="BX113" s="771"/>
      <c r="BY113" s="771"/>
      <c r="BZ113" s="771"/>
      <c r="CA113" s="771">
        <v>855650</v>
      </c>
      <c r="CB113" s="771"/>
      <c r="CC113" s="771"/>
      <c r="CD113" s="771"/>
      <c r="CE113" s="771"/>
      <c r="CF113" s="848">
        <v>10.6</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82915</v>
      </c>
      <c r="AB114" s="784"/>
      <c r="AC114" s="784"/>
      <c r="AD114" s="784"/>
      <c r="AE114" s="785"/>
      <c r="AF114" s="786">
        <v>71533</v>
      </c>
      <c r="AG114" s="784"/>
      <c r="AH114" s="784"/>
      <c r="AI114" s="784"/>
      <c r="AJ114" s="785"/>
      <c r="AK114" s="786">
        <v>56881</v>
      </c>
      <c r="AL114" s="784"/>
      <c r="AM114" s="784"/>
      <c r="AN114" s="784"/>
      <c r="AO114" s="785"/>
      <c r="AP114" s="754">
        <v>0.7</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3327453</v>
      </c>
      <c r="BR114" s="771"/>
      <c r="BS114" s="771"/>
      <c r="BT114" s="771"/>
      <c r="BU114" s="771"/>
      <c r="BV114" s="771">
        <v>3257729</v>
      </c>
      <c r="BW114" s="771"/>
      <c r="BX114" s="771"/>
      <c r="BY114" s="771"/>
      <c r="BZ114" s="771"/>
      <c r="CA114" s="771">
        <v>2985608</v>
      </c>
      <c r="CB114" s="771"/>
      <c r="CC114" s="771"/>
      <c r="CD114" s="771"/>
      <c r="CE114" s="771"/>
      <c r="CF114" s="848">
        <v>36.9</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10662</v>
      </c>
      <c r="AB115" s="909"/>
      <c r="AC115" s="909"/>
      <c r="AD115" s="909"/>
      <c r="AE115" s="910"/>
      <c r="AF115" s="911">
        <v>10364</v>
      </c>
      <c r="AG115" s="909"/>
      <c r="AH115" s="909"/>
      <c r="AI115" s="909"/>
      <c r="AJ115" s="910"/>
      <c r="AK115" s="911">
        <v>5497</v>
      </c>
      <c r="AL115" s="909"/>
      <c r="AM115" s="909"/>
      <c r="AN115" s="909"/>
      <c r="AO115" s="910"/>
      <c r="AP115" s="912">
        <v>0.1</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174530</v>
      </c>
      <c r="BR115" s="771"/>
      <c r="BS115" s="771"/>
      <c r="BT115" s="771"/>
      <c r="BU115" s="771"/>
      <c r="BV115" s="771">
        <v>155193</v>
      </c>
      <c r="BW115" s="771"/>
      <c r="BX115" s="771"/>
      <c r="BY115" s="771"/>
      <c r="BZ115" s="771"/>
      <c r="CA115" s="771">
        <v>144843</v>
      </c>
      <c r="CB115" s="771"/>
      <c r="CC115" s="771"/>
      <c r="CD115" s="771"/>
      <c r="CE115" s="771"/>
      <c r="CF115" s="848">
        <v>1.8</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8</v>
      </c>
      <c r="AB116" s="784"/>
      <c r="AC116" s="784"/>
      <c r="AD116" s="784"/>
      <c r="AE116" s="785"/>
      <c r="AF116" s="786">
        <v>11</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28582</v>
      </c>
      <c r="DH116" s="784"/>
      <c r="DI116" s="784"/>
      <c r="DJ116" s="784"/>
      <c r="DK116" s="785"/>
      <c r="DL116" s="786">
        <v>20872</v>
      </c>
      <c r="DM116" s="784"/>
      <c r="DN116" s="784"/>
      <c r="DO116" s="784"/>
      <c r="DP116" s="785"/>
      <c r="DQ116" s="786">
        <v>17766</v>
      </c>
      <c r="DR116" s="784"/>
      <c r="DS116" s="784"/>
      <c r="DT116" s="784"/>
      <c r="DU116" s="785"/>
      <c r="DV116" s="754">
        <v>0.2</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3110937</v>
      </c>
      <c r="AB117" s="895"/>
      <c r="AC117" s="895"/>
      <c r="AD117" s="895"/>
      <c r="AE117" s="896"/>
      <c r="AF117" s="898">
        <v>3025890</v>
      </c>
      <c r="AG117" s="895"/>
      <c r="AH117" s="895"/>
      <c r="AI117" s="895"/>
      <c r="AJ117" s="896"/>
      <c r="AK117" s="898">
        <v>2907954</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285</v>
      </c>
      <c r="AG118" s="888"/>
      <c r="AH118" s="888"/>
      <c r="AI118" s="888"/>
      <c r="AJ118" s="889"/>
      <c r="AK118" s="890" t="s">
        <v>284</v>
      </c>
      <c r="AL118" s="888"/>
      <c r="AM118" s="888"/>
      <c r="AN118" s="888"/>
      <c r="AO118" s="889"/>
      <c r="AP118" s="891" t="s">
        <v>403</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431</v>
      </c>
      <c r="BP118" s="838"/>
      <c r="BQ118" s="857">
        <v>32758077</v>
      </c>
      <c r="BR118" s="858"/>
      <c r="BS118" s="858"/>
      <c r="BT118" s="858"/>
      <c r="BU118" s="858"/>
      <c r="BV118" s="858">
        <v>32063702</v>
      </c>
      <c r="BW118" s="858"/>
      <c r="BX118" s="858"/>
      <c r="BY118" s="858"/>
      <c r="BZ118" s="858"/>
      <c r="CA118" s="858">
        <v>32020272</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3777143</v>
      </c>
      <c r="BR119" s="800"/>
      <c r="BS119" s="800"/>
      <c r="BT119" s="800"/>
      <c r="BU119" s="800"/>
      <c r="BV119" s="800">
        <v>3935629</v>
      </c>
      <c r="BW119" s="800"/>
      <c r="BX119" s="800"/>
      <c r="BY119" s="800"/>
      <c r="BZ119" s="800"/>
      <c r="CA119" s="800">
        <v>3982625</v>
      </c>
      <c r="CB119" s="800"/>
      <c r="CC119" s="800"/>
      <c r="CD119" s="800"/>
      <c r="CE119" s="800"/>
      <c r="CF119" s="861">
        <v>49.2</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4089844</v>
      </c>
      <c r="BR120" s="771"/>
      <c r="BS120" s="771"/>
      <c r="BT120" s="771"/>
      <c r="BU120" s="771"/>
      <c r="BV120" s="771">
        <v>3674168</v>
      </c>
      <c r="BW120" s="771"/>
      <c r="BX120" s="771"/>
      <c r="BY120" s="771"/>
      <c r="BZ120" s="771"/>
      <c r="CA120" s="771">
        <v>3384538</v>
      </c>
      <c r="CB120" s="771"/>
      <c r="CC120" s="771"/>
      <c r="CD120" s="771"/>
      <c r="CE120" s="771"/>
      <c r="CF120" s="848">
        <v>41.8</v>
      </c>
      <c r="CG120" s="849"/>
      <c r="CH120" s="849"/>
      <c r="CI120" s="849"/>
      <c r="CJ120" s="849"/>
      <c r="CK120" s="850" t="s">
        <v>437</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7603680</v>
      </c>
      <c r="DH120" s="800"/>
      <c r="DI120" s="800"/>
      <c r="DJ120" s="800"/>
      <c r="DK120" s="800"/>
      <c r="DL120" s="800">
        <v>7027222</v>
      </c>
      <c r="DM120" s="800"/>
      <c r="DN120" s="800"/>
      <c r="DO120" s="800"/>
      <c r="DP120" s="800"/>
      <c r="DQ120" s="800">
        <v>6772566</v>
      </c>
      <c r="DR120" s="800"/>
      <c r="DS120" s="800"/>
      <c r="DT120" s="800"/>
      <c r="DU120" s="800"/>
      <c r="DV120" s="801">
        <v>83.6</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18673324</v>
      </c>
      <c r="BR121" s="858"/>
      <c r="BS121" s="858"/>
      <c r="BT121" s="858"/>
      <c r="BU121" s="858"/>
      <c r="BV121" s="858">
        <v>18625729</v>
      </c>
      <c r="BW121" s="858"/>
      <c r="BX121" s="858"/>
      <c r="BY121" s="858"/>
      <c r="BZ121" s="858"/>
      <c r="CA121" s="858">
        <v>18927862</v>
      </c>
      <c r="CB121" s="858"/>
      <c r="CC121" s="858"/>
      <c r="CD121" s="858"/>
      <c r="CE121" s="858"/>
      <c r="CF121" s="859">
        <v>233.7</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1033481</v>
      </c>
      <c r="DH121" s="771"/>
      <c r="DI121" s="771"/>
      <c r="DJ121" s="771"/>
      <c r="DK121" s="771"/>
      <c r="DL121" s="771">
        <v>1044904</v>
      </c>
      <c r="DM121" s="771"/>
      <c r="DN121" s="771"/>
      <c r="DO121" s="771"/>
      <c r="DP121" s="771"/>
      <c r="DQ121" s="771">
        <v>1060304</v>
      </c>
      <c r="DR121" s="771"/>
      <c r="DS121" s="771"/>
      <c r="DT121" s="771"/>
      <c r="DU121" s="771"/>
      <c r="DV121" s="823">
        <v>13.1</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440</v>
      </c>
      <c r="BP122" s="838"/>
      <c r="BQ122" s="839">
        <v>26540311</v>
      </c>
      <c r="BR122" s="840"/>
      <c r="BS122" s="840"/>
      <c r="BT122" s="840"/>
      <c r="BU122" s="840"/>
      <c r="BV122" s="840">
        <v>26235526</v>
      </c>
      <c r="BW122" s="840"/>
      <c r="BX122" s="840"/>
      <c r="BY122" s="840"/>
      <c r="BZ122" s="840"/>
      <c r="CA122" s="840">
        <v>26295025</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1128694</v>
      </c>
      <c r="DH122" s="771"/>
      <c r="DI122" s="771"/>
      <c r="DJ122" s="771"/>
      <c r="DK122" s="771"/>
      <c r="DL122" s="771">
        <v>1032730</v>
      </c>
      <c r="DM122" s="771"/>
      <c r="DN122" s="771"/>
      <c r="DO122" s="771"/>
      <c r="DP122" s="771"/>
      <c r="DQ122" s="771">
        <v>943956</v>
      </c>
      <c r="DR122" s="771"/>
      <c r="DS122" s="771"/>
      <c r="DT122" s="771"/>
      <c r="DU122" s="771"/>
      <c r="DV122" s="823">
        <v>11.7</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10198</v>
      </c>
      <c r="AB123" s="784"/>
      <c r="AC123" s="784"/>
      <c r="AD123" s="784"/>
      <c r="AE123" s="785"/>
      <c r="AF123" s="786">
        <v>9824</v>
      </c>
      <c r="AG123" s="784"/>
      <c r="AH123" s="784"/>
      <c r="AI123" s="784"/>
      <c r="AJ123" s="785"/>
      <c r="AK123" s="786">
        <v>4904</v>
      </c>
      <c r="AL123" s="784"/>
      <c r="AM123" s="784"/>
      <c r="AN123" s="784"/>
      <c r="AO123" s="785"/>
      <c r="AP123" s="754">
        <v>0.1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75.400000000000006</v>
      </c>
      <c r="BR123" s="832"/>
      <c r="BS123" s="832"/>
      <c r="BT123" s="832"/>
      <c r="BU123" s="832"/>
      <c r="BV123" s="832">
        <v>70.599999999999994</v>
      </c>
      <c r="BW123" s="832"/>
      <c r="BX123" s="832"/>
      <c r="BY123" s="832"/>
      <c r="BZ123" s="832"/>
      <c r="CA123" s="832">
        <v>70.599999999999994</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v>323229</v>
      </c>
      <c r="DH123" s="784"/>
      <c r="DI123" s="784"/>
      <c r="DJ123" s="784"/>
      <c r="DK123" s="785"/>
      <c r="DL123" s="786">
        <v>334779</v>
      </c>
      <c r="DM123" s="784"/>
      <c r="DN123" s="784"/>
      <c r="DO123" s="784"/>
      <c r="DP123" s="785"/>
      <c r="DQ123" s="786">
        <v>414651</v>
      </c>
      <c r="DR123" s="784"/>
      <c r="DS123" s="784"/>
      <c r="DT123" s="784"/>
      <c r="DU123" s="785"/>
      <c r="DV123" s="754">
        <v>5.0999999999999996</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v>129530</v>
      </c>
      <c r="DH126" s="771"/>
      <c r="DI126" s="771"/>
      <c r="DJ126" s="771"/>
      <c r="DK126" s="771"/>
      <c r="DL126" s="771">
        <v>128193</v>
      </c>
      <c r="DM126" s="771"/>
      <c r="DN126" s="771"/>
      <c r="DO126" s="771"/>
      <c r="DP126" s="771"/>
      <c r="DQ126" s="771">
        <v>126843</v>
      </c>
      <c r="DR126" s="771"/>
      <c r="DS126" s="771"/>
      <c r="DT126" s="771"/>
      <c r="DU126" s="771"/>
      <c r="DV126" s="823">
        <v>1.6</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464</v>
      </c>
      <c r="AB127" s="784"/>
      <c r="AC127" s="784"/>
      <c r="AD127" s="784"/>
      <c r="AE127" s="785"/>
      <c r="AF127" s="786">
        <v>540</v>
      </c>
      <c r="AG127" s="784"/>
      <c r="AH127" s="784"/>
      <c r="AI127" s="784"/>
      <c r="AJ127" s="785"/>
      <c r="AK127" s="786">
        <v>593</v>
      </c>
      <c r="AL127" s="784"/>
      <c r="AM127" s="784"/>
      <c r="AN127" s="784"/>
      <c r="AO127" s="785"/>
      <c r="AP127" s="754">
        <v>0</v>
      </c>
      <c r="AQ127" s="755"/>
      <c r="AR127" s="755"/>
      <c r="AS127" s="755"/>
      <c r="AT127" s="756"/>
      <c r="AU127" s="233"/>
      <c r="AV127" s="233"/>
      <c r="AW127" s="233"/>
      <c r="AX127" s="757" t="s">
        <v>451</v>
      </c>
      <c r="AY127" s="758"/>
      <c r="AZ127" s="758"/>
      <c r="BA127" s="758"/>
      <c r="BB127" s="758"/>
      <c r="BC127" s="758"/>
      <c r="BD127" s="758"/>
      <c r="BE127" s="759"/>
      <c r="BF127" s="760" t="s">
        <v>110</v>
      </c>
      <c r="BG127" s="761"/>
      <c r="BH127" s="761"/>
      <c r="BI127" s="761"/>
      <c r="BJ127" s="761"/>
      <c r="BK127" s="761"/>
      <c r="BL127" s="762"/>
      <c r="BM127" s="760">
        <v>13.35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45000</v>
      </c>
      <c r="DH127" s="820"/>
      <c r="DI127" s="820"/>
      <c r="DJ127" s="820"/>
      <c r="DK127" s="820"/>
      <c r="DL127" s="820">
        <v>27000</v>
      </c>
      <c r="DM127" s="820"/>
      <c r="DN127" s="820"/>
      <c r="DO127" s="820"/>
      <c r="DP127" s="820"/>
      <c r="DQ127" s="820">
        <v>18000</v>
      </c>
      <c r="DR127" s="820"/>
      <c r="DS127" s="820"/>
      <c r="DT127" s="820"/>
      <c r="DU127" s="820"/>
      <c r="DV127" s="821">
        <v>0.2</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395732</v>
      </c>
      <c r="AB128" s="724"/>
      <c r="AC128" s="724"/>
      <c r="AD128" s="724"/>
      <c r="AE128" s="725"/>
      <c r="AF128" s="726">
        <v>367033</v>
      </c>
      <c r="AG128" s="724"/>
      <c r="AH128" s="724"/>
      <c r="AI128" s="724"/>
      <c r="AJ128" s="725"/>
      <c r="AK128" s="726">
        <v>351409</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110</v>
      </c>
      <c r="BG128" s="791"/>
      <c r="BH128" s="791"/>
      <c r="BI128" s="791"/>
      <c r="BJ128" s="791"/>
      <c r="BK128" s="791"/>
      <c r="BL128" s="792"/>
      <c r="BM128" s="790">
        <v>18.350000000000001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9992948</v>
      </c>
      <c r="AB129" s="784"/>
      <c r="AC129" s="784"/>
      <c r="AD129" s="784"/>
      <c r="AE129" s="785"/>
      <c r="AF129" s="786">
        <v>10011044</v>
      </c>
      <c r="AG129" s="784"/>
      <c r="AH129" s="784"/>
      <c r="AI129" s="784"/>
      <c r="AJ129" s="785"/>
      <c r="AK129" s="786">
        <v>9889746</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10.6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1753044</v>
      </c>
      <c r="AB130" s="784"/>
      <c r="AC130" s="784"/>
      <c r="AD130" s="784"/>
      <c r="AE130" s="785"/>
      <c r="AF130" s="786">
        <v>1766340</v>
      </c>
      <c r="AG130" s="784"/>
      <c r="AH130" s="784"/>
      <c r="AI130" s="784"/>
      <c r="AJ130" s="785"/>
      <c r="AK130" s="786">
        <v>1791273</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70.599999999999994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8239904</v>
      </c>
      <c r="AB131" s="717"/>
      <c r="AC131" s="717"/>
      <c r="AD131" s="717"/>
      <c r="AE131" s="718"/>
      <c r="AF131" s="719">
        <v>8244704</v>
      </c>
      <c r="AG131" s="717"/>
      <c r="AH131" s="717"/>
      <c r="AI131" s="717"/>
      <c r="AJ131" s="718"/>
      <c r="AK131" s="719">
        <v>8098473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11.67684721</v>
      </c>
      <c r="AB132" s="740"/>
      <c r="AC132" s="740"/>
      <c r="AD132" s="740"/>
      <c r="AE132" s="741"/>
      <c r="AF132" s="742">
        <v>10.82533709</v>
      </c>
      <c r="AG132" s="740"/>
      <c r="AH132" s="740"/>
      <c r="AI132" s="740"/>
      <c r="AJ132" s="741"/>
      <c r="AK132" s="742">
        <v>9.4495838909999996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12.4</v>
      </c>
      <c r="AB133" s="749"/>
      <c r="AC133" s="749"/>
      <c r="AD133" s="749"/>
      <c r="AE133" s="750"/>
      <c r="AF133" s="748">
        <v>11.6</v>
      </c>
      <c r="AG133" s="749"/>
      <c r="AH133" s="749"/>
      <c r="AI133" s="749"/>
      <c r="AJ133" s="750"/>
      <c r="AK133" s="748">
        <v>10.6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2750733</v>
      </c>
      <c r="L9" s="264">
        <v>81286</v>
      </c>
      <c r="M9" s="265">
        <v>84248</v>
      </c>
      <c r="N9" s="266">
        <v>-3.5</v>
      </c>
    </row>
    <row r="10" spans="1:16">
      <c r="A10" s="248"/>
      <c r="B10" s="244"/>
      <c r="C10" s="244"/>
      <c r="D10" s="244"/>
      <c r="E10" s="244"/>
      <c r="F10" s="244"/>
      <c r="G10" s="1133" t="s">
        <v>473</v>
      </c>
      <c r="H10" s="1134"/>
      <c r="I10" s="1134"/>
      <c r="J10" s="1135"/>
      <c r="K10" s="267">
        <v>135017</v>
      </c>
      <c r="L10" s="268">
        <v>3990</v>
      </c>
      <c r="M10" s="269">
        <v>7169</v>
      </c>
      <c r="N10" s="270">
        <v>-44.3</v>
      </c>
    </row>
    <row r="11" spans="1:16" ht="13.5" customHeight="1">
      <c r="A11" s="248"/>
      <c r="B11" s="244"/>
      <c r="C11" s="244"/>
      <c r="D11" s="244"/>
      <c r="E11" s="244"/>
      <c r="F11" s="244"/>
      <c r="G11" s="1133" t="s">
        <v>474</v>
      </c>
      <c r="H11" s="1134"/>
      <c r="I11" s="1134"/>
      <c r="J11" s="1135"/>
      <c r="K11" s="267">
        <v>446547</v>
      </c>
      <c r="L11" s="268">
        <v>13196</v>
      </c>
      <c r="M11" s="269">
        <v>9152</v>
      </c>
      <c r="N11" s="270">
        <v>44.2</v>
      </c>
    </row>
    <row r="12" spans="1:16" ht="13.5" customHeight="1">
      <c r="A12" s="248"/>
      <c r="B12" s="244"/>
      <c r="C12" s="244"/>
      <c r="D12" s="244"/>
      <c r="E12" s="244"/>
      <c r="F12" s="244"/>
      <c r="G12" s="1133" t="s">
        <v>475</v>
      </c>
      <c r="H12" s="1134"/>
      <c r="I12" s="1134"/>
      <c r="J12" s="1135"/>
      <c r="K12" s="267">
        <v>4821</v>
      </c>
      <c r="L12" s="268">
        <v>142</v>
      </c>
      <c r="M12" s="269">
        <v>893</v>
      </c>
      <c r="N12" s="270">
        <v>-84.1</v>
      </c>
    </row>
    <row r="13" spans="1:16" ht="13.5" customHeight="1">
      <c r="A13" s="248"/>
      <c r="B13" s="244"/>
      <c r="C13" s="244"/>
      <c r="D13" s="244"/>
      <c r="E13" s="244"/>
      <c r="F13" s="244"/>
      <c r="G13" s="1133" t="s">
        <v>476</v>
      </c>
      <c r="H13" s="1134"/>
      <c r="I13" s="1134"/>
      <c r="J13" s="1135"/>
      <c r="K13" s="267" t="s">
        <v>477</v>
      </c>
      <c r="L13" s="268" t="s">
        <v>477</v>
      </c>
      <c r="M13" s="269">
        <v>3</v>
      </c>
      <c r="N13" s="270" t="s">
        <v>477</v>
      </c>
    </row>
    <row r="14" spans="1:16" ht="13.5" customHeight="1">
      <c r="A14" s="248"/>
      <c r="B14" s="244"/>
      <c r="C14" s="244"/>
      <c r="D14" s="244"/>
      <c r="E14" s="244"/>
      <c r="F14" s="244"/>
      <c r="G14" s="1133" t="s">
        <v>478</v>
      </c>
      <c r="H14" s="1134"/>
      <c r="I14" s="1134"/>
      <c r="J14" s="1135"/>
      <c r="K14" s="267">
        <v>151246</v>
      </c>
      <c r="L14" s="268">
        <v>4469</v>
      </c>
      <c r="M14" s="269">
        <v>3652</v>
      </c>
      <c r="N14" s="270">
        <v>22.4</v>
      </c>
    </row>
    <row r="15" spans="1:16" ht="13.5" customHeight="1">
      <c r="A15" s="248"/>
      <c r="B15" s="244"/>
      <c r="C15" s="244"/>
      <c r="D15" s="244"/>
      <c r="E15" s="244"/>
      <c r="F15" s="244"/>
      <c r="G15" s="1133" t="s">
        <v>479</v>
      </c>
      <c r="H15" s="1134"/>
      <c r="I15" s="1134"/>
      <c r="J15" s="1135"/>
      <c r="K15" s="267">
        <v>60056</v>
      </c>
      <c r="L15" s="268">
        <v>1775</v>
      </c>
      <c r="M15" s="269">
        <v>2134</v>
      </c>
      <c r="N15" s="270">
        <v>-16.8</v>
      </c>
    </row>
    <row r="16" spans="1:16">
      <c r="A16" s="248"/>
      <c r="B16" s="244"/>
      <c r="C16" s="244"/>
      <c r="D16" s="244"/>
      <c r="E16" s="244"/>
      <c r="F16" s="244"/>
      <c r="G16" s="1136" t="s">
        <v>480</v>
      </c>
      <c r="H16" s="1137"/>
      <c r="I16" s="1137"/>
      <c r="J16" s="1138"/>
      <c r="K16" s="268">
        <v>-355165</v>
      </c>
      <c r="L16" s="268">
        <v>-10495</v>
      </c>
      <c r="M16" s="269">
        <v>-9248</v>
      </c>
      <c r="N16" s="270">
        <v>13.5</v>
      </c>
    </row>
    <row r="17" spans="1:16">
      <c r="A17" s="248"/>
      <c r="B17" s="244"/>
      <c r="C17" s="244"/>
      <c r="D17" s="244"/>
      <c r="E17" s="244"/>
      <c r="F17" s="244"/>
      <c r="G17" s="1136" t="s">
        <v>168</v>
      </c>
      <c r="H17" s="1137"/>
      <c r="I17" s="1137"/>
      <c r="J17" s="1138"/>
      <c r="K17" s="268">
        <v>3193255</v>
      </c>
      <c r="L17" s="268">
        <v>94363</v>
      </c>
      <c r="M17" s="269">
        <v>98003</v>
      </c>
      <c r="N17" s="270">
        <v>-3.7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8.4499999999999993</v>
      </c>
      <c r="L21" s="281">
        <v>9.39</v>
      </c>
      <c r="M21" s="282">
        <v>-0.94</v>
      </c>
      <c r="N21" s="249"/>
      <c r="O21" s="283"/>
      <c r="P21" s="279"/>
    </row>
    <row r="22" spans="1:16" s="284" customFormat="1">
      <c r="A22" s="279"/>
      <c r="B22" s="249"/>
      <c r="C22" s="249"/>
      <c r="D22" s="249"/>
      <c r="E22" s="249"/>
      <c r="F22" s="249"/>
      <c r="G22" s="1130" t="s">
        <v>486</v>
      </c>
      <c r="H22" s="1131"/>
      <c r="I22" s="1131"/>
      <c r="J22" s="1132"/>
      <c r="K22" s="285">
        <v>97.9</v>
      </c>
      <c r="L22" s="286">
        <v>97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2005056</v>
      </c>
      <c r="L32" s="294">
        <v>59251</v>
      </c>
      <c r="M32" s="295">
        <v>64926</v>
      </c>
      <c r="N32" s="296">
        <v>-8.6999999999999993</v>
      </c>
    </row>
    <row r="33" spans="1:16" ht="13.5" customHeight="1">
      <c r="A33" s="248"/>
      <c r="B33" s="244"/>
      <c r="C33" s="244"/>
      <c r="D33" s="244"/>
      <c r="E33" s="244"/>
      <c r="F33" s="244"/>
      <c r="G33" s="1121" t="s">
        <v>490</v>
      </c>
      <c r="H33" s="1122"/>
      <c r="I33" s="1122"/>
      <c r="J33" s="1123"/>
      <c r="K33" s="294" t="s">
        <v>477</v>
      </c>
      <c r="L33" s="294" t="s">
        <v>477</v>
      </c>
      <c r="M33" s="295" t="s">
        <v>477</v>
      </c>
      <c r="N33" s="296" t="s">
        <v>477</v>
      </c>
    </row>
    <row r="34" spans="1:16" ht="27" customHeight="1">
      <c r="A34" s="248"/>
      <c r="B34" s="244"/>
      <c r="C34" s="244"/>
      <c r="D34" s="244"/>
      <c r="E34" s="244"/>
      <c r="F34" s="244"/>
      <c r="G34" s="1121" t="s">
        <v>491</v>
      </c>
      <c r="H34" s="1122"/>
      <c r="I34" s="1122"/>
      <c r="J34" s="1123"/>
      <c r="K34" s="294" t="s">
        <v>477</v>
      </c>
      <c r="L34" s="294" t="s">
        <v>477</v>
      </c>
      <c r="M34" s="295">
        <v>24</v>
      </c>
      <c r="N34" s="296" t="s">
        <v>477</v>
      </c>
    </row>
    <row r="35" spans="1:16" ht="27" customHeight="1">
      <c r="A35" s="248"/>
      <c r="B35" s="244"/>
      <c r="C35" s="244"/>
      <c r="D35" s="244"/>
      <c r="E35" s="244"/>
      <c r="F35" s="244"/>
      <c r="G35" s="1121" t="s">
        <v>492</v>
      </c>
      <c r="H35" s="1122"/>
      <c r="I35" s="1122"/>
      <c r="J35" s="1123"/>
      <c r="K35" s="294">
        <v>840520</v>
      </c>
      <c r="L35" s="294">
        <v>24838</v>
      </c>
      <c r="M35" s="295">
        <v>18007</v>
      </c>
      <c r="N35" s="296">
        <v>37.9</v>
      </c>
    </row>
    <row r="36" spans="1:16" ht="27" customHeight="1">
      <c r="A36" s="248"/>
      <c r="B36" s="244"/>
      <c r="C36" s="244"/>
      <c r="D36" s="244"/>
      <c r="E36" s="244"/>
      <c r="F36" s="244"/>
      <c r="G36" s="1121" t="s">
        <v>493</v>
      </c>
      <c r="H36" s="1122"/>
      <c r="I36" s="1122"/>
      <c r="J36" s="1123"/>
      <c r="K36" s="294">
        <v>56881</v>
      </c>
      <c r="L36" s="294">
        <v>1681</v>
      </c>
      <c r="M36" s="295">
        <v>3275</v>
      </c>
      <c r="N36" s="296">
        <v>-48.7</v>
      </c>
    </row>
    <row r="37" spans="1:16" ht="13.5" customHeight="1">
      <c r="A37" s="248"/>
      <c r="B37" s="244"/>
      <c r="C37" s="244"/>
      <c r="D37" s="244"/>
      <c r="E37" s="244"/>
      <c r="F37" s="244"/>
      <c r="G37" s="1121" t="s">
        <v>494</v>
      </c>
      <c r="H37" s="1122"/>
      <c r="I37" s="1122"/>
      <c r="J37" s="1123"/>
      <c r="K37" s="294">
        <v>5497</v>
      </c>
      <c r="L37" s="294">
        <v>162</v>
      </c>
      <c r="M37" s="295">
        <v>1233</v>
      </c>
      <c r="N37" s="296">
        <v>-86.9</v>
      </c>
    </row>
    <row r="38" spans="1:16" ht="27" customHeight="1">
      <c r="A38" s="248"/>
      <c r="B38" s="244"/>
      <c r="C38" s="244"/>
      <c r="D38" s="244"/>
      <c r="E38" s="244"/>
      <c r="F38" s="244"/>
      <c r="G38" s="1124" t="s">
        <v>495</v>
      </c>
      <c r="H38" s="1125"/>
      <c r="I38" s="1125"/>
      <c r="J38" s="1126"/>
      <c r="K38" s="297" t="s">
        <v>477</v>
      </c>
      <c r="L38" s="297" t="s">
        <v>477</v>
      </c>
      <c r="M38" s="298">
        <v>9</v>
      </c>
      <c r="N38" s="299" t="s">
        <v>477</v>
      </c>
      <c r="O38" s="293"/>
    </row>
    <row r="39" spans="1:16">
      <c r="A39" s="248"/>
      <c r="B39" s="244"/>
      <c r="C39" s="244"/>
      <c r="D39" s="244"/>
      <c r="E39" s="244"/>
      <c r="F39" s="244"/>
      <c r="G39" s="1124" t="s">
        <v>496</v>
      </c>
      <c r="H39" s="1125"/>
      <c r="I39" s="1125"/>
      <c r="J39" s="1126"/>
      <c r="K39" s="300">
        <v>-351409</v>
      </c>
      <c r="L39" s="300">
        <v>-10384</v>
      </c>
      <c r="M39" s="301">
        <v>-4280</v>
      </c>
      <c r="N39" s="302">
        <v>142.6</v>
      </c>
      <c r="O39" s="293"/>
    </row>
    <row r="40" spans="1:16" ht="27" customHeight="1">
      <c r="A40" s="248"/>
      <c r="B40" s="244"/>
      <c r="C40" s="244"/>
      <c r="D40" s="244"/>
      <c r="E40" s="244"/>
      <c r="F40" s="244"/>
      <c r="G40" s="1121" t="s">
        <v>497</v>
      </c>
      <c r="H40" s="1122"/>
      <c r="I40" s="1122"/>
      <c r="J40" s="1123"/>
      <c r="K40" s="300">
        <v>-1791273</v>
      </c>
      <c r="L40" s="300">
        <v>-52934</v>
      </c>
      <c r="M40" s="301">
        <v>-56807</v>
      </c>
      <c r="N40" s="302">
        <v>-6.8</v>
      </c>
      <c r="O40" s="293"/>
    </row>
    <row r="41" spans="1:16">
      <c r="A41" s="248"/>
      <c r="B41" s="244"/>
      <c r="C41" s="244"/>
      <c r="D41" s="244"/>
      <c r="E41" s="244"/>
      <c r="F41" s="244"/>
      <c r="G41" s="1127" t="s">
        <v>279</v>
      </c>
      <c r="H41" s="1128"/>
      <c r="I41" s="1128"/>
      <c r="J41" s="1129"/>
      <c r="K41" s="294">
        <v>765272</v>
      </c>
      <c r="L41" s="300">
        <v>22614</v>
      </c>
      <c r="M41" s="301">
        <v>26387</v>
      </c>
      <c r="N41" s="302">
        <v>-14.3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1397078</v>
      </c>
      <c r="J51" s="320">
        <v>39622</v>
      </c>
      <c r="K51" s="321">
        <v>2.2000000000000002</v>
      </c>
      <c r="L51" s="322">
        <v>78670</v>
      </c>
      <c r="M51" s="323">
        <v>3.1</v>
      </c>
      <c r="N51" s="324">
        <v>-0.9</v>
      </c>
    </row>
    <row r="52" spans="1:14">
      <c r="A52" s="248"/>
      <c r="B52" s="244"/>
      <c r="C52" s="244"/>
      <c r="D52" s="244"/>
      <c r="E52" s="244"/>
      <c r="F52" s="244"/>
      <c r="G52" s="325"/>
      <c r="H52" s="326" t="s">
        <v>508</v>
      </c>
      <c r="I52" s="327">
        <v>981067</v>
      </c>
      <c r="J52" s="328">
        <v>27824</v>
      </c>
      <c r="K52" s="329">
        <v>23</v>
      </c>
      <c r="L52" s="330">
        <v>38094</v>
      </c>
      <c r="M52" s="331">
        <v>-7.3</v>
      </c>
      <c r="N52" s="332">
        <v>30.3</v>
      </c>
    </row>
    <row r="53" spans="1:14">
      <c r="A53" s="248"/>
      <c r="B53" s="244"/>
      <c r="C53" s="244"/>
      <c r="D53" s="244"/>
      <c r="E53" s="244"/>
      <c r="F53" s="244"/>
      <c r="G53" s="310" t="s">
        <v>509</v>
      </c>
      <c r="H53" s="311"/>
      <c r="I53" s="319">
        <v>1227805</v>
      </c>
      <c r="J53" s="320">
        <v>35191</v>
      </c>
      <c r="K53" s="321">
        <v>-11.2</v>
      </c>
      <c r="L53" s="322">
        <v>67201</v>
      </c>
      <c r="M53" s="323">
        <v>-14.6</v>
      </c>
      <c r="N53" s="324">
        <v>3.4</v>
      </c>
    </row>
    <row r="54" spans="1:14">
      <c r="A54" s="248"/>
      <c r="B54" s="244"/>
      <c r="C54" s="244"/>
      <c r="D54" s="244"/>
      <c r="E54" s="244"/>
      <c r="F54" s="244"/>
      <c r="G54" s="325"/>
      <c r="H54" s="326" t="s">
        <v>508</v>
      </c>
      <c r="I54" s="327">
        <v>712448</v>
      </c>
      <c r="J54" s="328">
        <v>20420</v>
      </c>
      <c r="K54" s="329">
        <v>-26.6</v>
      </c>
      <c r="L54" s="330">
        <v>35210</v>
      </c>
      <c r="M54" s="331">
        <v>-7.6</v>
      </c>
      <c r="N54" s="332">
        <v>-19</v>
      </c>
    </row>
    <row r="55" spans="1:14">
      <c r="A55" s="248"/>
      <c r="B55" s="244"/>
      <c r="C55" s="244"/>
      <c r="D55" s="244"/>
      <c r="E55" s="244"/>
      <c r="F55" s="244"/>
      <c r="G55" s="310" t="s">
        <v>510</v>
      </c>
      <c r="H55" s="311"/>
      <c r="I55" s="319">
        <v>1904749</v>
      </c>
      <c r="J55" s="320">
        <v>55175</v>
      </c>
      <c r="K55" s="321">
        <v>56.8</v>
      </c>
      <c r="L55" s="322">
        <v>75709</v>
      </c>
      <c r="M55" s="323">
        <v>12.7</v>
      </c>
      <c r="N55" s="324">
        <v>44.1</v>
      </c>
    </row>
    <row r="56" spans="1:14">
      <c r="A56" s="248"/>
      <c r="B56" s="244"/>
      <c r="C56" s="244"/>
      <c r="D56" s="244"/>
      <c r="E56" s="244"/>
      <c r="F56" s="244"/>
      <c r="G56" s="325"/>
      <c r="H56" s="326" t="s">
        <v>508</v>
      </c>
      <c r="I56" s="327">
        <v>1194377</v>
      </c>
      <c r="J56" s="328">
        <v>34598</v>
      </c>
      <c r="K56" s="329">
        <v>69.400000000000006</v>
      </c>
      <c r="L56" s="330">
        <v>35212</v>
      </c>
      <c r="M56" s="331">
        <v>0</v>
      </c>
      <c r="N56" s="332">
        <v>69.400000000000006</v>
      </c>
    </row>
    <row r="57" spans="1:14">
      <c r="A57" s="248"/>
      <c r="B57" s="244"/>
      <c r="C57" s="244"/>
      <c r="D57" s="244"/>
      <c r="E57" s="244"/>
      <c r="F57" s="244"/>
      <c r="G57" s="310" t="s">
        <v>511</v>
      </c>
      <c r="H57" s="311"/>
      <c r="I57" s="319">
        <v>1691017</v>
      </c>
      <c r="J57" s="320">
        <v>49367</v>
      </c>
      <c r="K57" s="321">
        <v>-10.5</v>
      </c>
      <c r="L57" s="322">
        <v>90961</v>
      </c>
      <c r="M57" s="323">
        <v>20.100000000000001</v>
      </c>
      <c r="N57" s="324">
        <v>-30.6</v>
      </c>
    </row>
    <row r="58" spans="1:14">
      <c r="A58" s="248"/>
      <c r="B58" s="244"/>
      <c r="C58" s="244"/>
      <c r="D58" s="244"/>
      <c r="E58" s="244"/>
      <c r="F58" s="244"/>
      <c r="G58" s="325"/>
      <c r="H58" s="326" t="s">
        <v>508</v>
      </c>
      <c r="I58" s="327">
        <v>941994</v>
      </c>
      <c r="J58" s="328">
        <v>27500</v>
      </c>
      <c r="K58" s="329">
        <v>-20.5</v>
      </c>
      <c r="L58" s="330">
        <v>37720</v>
      </c>
      <c r="M58" s="331">
        <v>7.1</v>
      </c>
      <c r="N58" s="332">
        <v>-27.6</v>
      </c>
    </row>
    <row r="59" spans="1:14">
      <c r="A59" s="248"/>
      <c r="B59" s="244"/>
      <c r="C59" s="244"/>
      <c r="D59" s="244"/>
      <c r="E59" s="244"/>
      <c r="F59" s="244"/>
      <c r="G59" s="310" t="s">
        <v>512</v>
      </c>
      <c r="H59" s="311"/>
      <c r="I59" s="319">
        <v>1891087</v>
      </c>
      <c r="J59" s="320">
        <v>55883</v>
      </c>
      <c r="K59" s="321">
        <v>13.2</v>
      </c>
      <c r="L59" s="322">
        <v>106614</v>
      </c>
      <c r="M59" s="323">
        <v>17.2</v>
      </c>
      <c r="N59" s="324">
        <v>-4</v>
      </c>
    </row>
    <row r="60" spans="1:14">
      <c r="A60" s="248"/>
      <c r="B60" s="244"/>
      <c r="C60" s="244"/>
      <c r="D60" s="244"/>
      <c r="E60" s="244"/>
      <c r="F60" s="244"/>
      <c r="G60" s="325"/>
      <c r="H60" s="326" t="s">
        <v>508</v>
      </c>
      <c r="I60" s="333">
        <v>1023885</v>
      </c>
      <c r="J60" s="328">
        <v>30257</v>
      </c>
      <c r="K60" s="329">
        <v>10</v>
      </c>
      <c r="L60" s="330">
        <v>45545</v>
      </c>
      <c r="M60" s="331">
        <v>20.7</v>
      </c>
      <c r="N60" s="332">
        <v>-10.7</v>
      </c>
    </row>
    <row r="61" spans="1:14">
      <c r="A61" s="248"/>
      <c r="B61" s="244"/>
      <c r="C61" s="244"/>
      <c r="D61" s="244"/>
      <c r="E61" s="244"/>
      <c r="F61" s="244"/>
      <c r="G61" s="310" t="s">
        <v>513</v>
      </c>
      <c r="H61" s="334"/>
      <c r="I61" s="335">
        <v>1622347</v>
      </c>
      <c r="J61" s="336">
        <v>47048</v>
      </c>
      <c r="K61" s="337">
        <v>10.1</v>
      </c>
      <c r="L61" s="338">
        <v>83831</v>
      </c>
      <c r="M61" s="339">
        <v>7.7</v>
      </c>
      <c r="N61" s="324">
        <v>2.4</v>
      </c>
    </row>
    <row r="62" spans="1:14">
      <c r="A62" s="248"/>
      <c r="B62" s="244"/>
      <c r="C62" s="244"/>
      <c r="D62" s="244"/>
      <c r="E62" s="244"/>
      <c r="F62" s="244"/>
      <c r="G62" s="325"/>
      <c r="H62" s="326" t="s">
        <v>508</v>
      </c>
      <c r="I62" s="327">
        <v>970754</v>
      </c>
      <c r="J62" s="328">
        <v>28120</v>
      </c>
      <c r="K62" s="329">
        <v>11.1</v>
      </c>
      <c r="L62" s="330">
        <v>38356</v>
      </c>
      <c r="M62" s="331">
        <v>2.6</v>
      </c>
      <c r="N62" s="332">
        <v>8.5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15.33</v>
      </c>
      <c r="G47" s="12">
        <v>18.28</v>
      </c>
      <c r="H47" s="12">
        <v>20.78</v>
      </c>
      <c r="I47" s="12">
        <v>21.01</v>
      </c>
      <c r="J47" s="13">
        <v>22.26</v>
      </c>
    </row>
    <row r="48" spans="2:10" ht="57.75" customHeight="1">
      <c r="B48" s="14"/>
      <c r="C48" s="1141" t="s">
        <v>4</v>
      </c>
      <c r="D48" s="1141"/>
      <c r="E48" s="1142"/>
      <c r="F48" s="15">
        <v>5.57</v>
      </c>
      <c r="G48" s="16">
        <v>4.6500000000000004</v>
      </c>
      <c r="H48" s="16">
        <v>2.62</v>
      </c>
      <c r="I48" s="16">
        <v>1.94</v>
      </c>
      <c r="J48" s="17">
        <v>2.57</v>
      </c>
    </row>
    <row r="49" spans="2:10" ht="57.75" customHeight="1" thickBot="1">
      <c r="B49" s="18"/>
      <c r="C49" s="1143" t="s">
        <v>5</v>
      </c>
      <c r="D49" s="1143"/>
      <c r="E49" s="1144"/>
      <c r="F49" s="19">
        <v>6.28</v>
      </c>
      <c r="G49" s="20">
        <v>1.85</v>
      </c>
      <c r="H49" s="20">
        <v>0.3</v>
      </c>
      <c r="I49" s="20" t="s">
        <v>520</v>
      </c>
      <c r="J49" s="21">
        <v>1.59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8.58</v>
      </c>
      <c r="G34" s="33">
        <v>8.6300000000000008</v>
      </c>
      <c r="H34" s="33">
        <v>8.44</v>
      </c>
      <c r="I34" s="33">
        <v>8.5</v>
      </c>
      <c r="J34" s="34">
        <v>8.01</v>
      </c>
      <c r="K34" s="22"/>
      <c r="L34" s="22"/>
      <c r="M34" s="22"/>
      <c r="N34" s="22"/>
      <c r="O34" s="22"/>
      <c r="P34" s="22"/>
    </row>
    <row r="35" spans="1:16" ht="39" customHeight="1">
      <c r="A35" s="22"/>
      <c r="B35" s="35"/>
      <c r="C35" s="1145" t="s">
        <v>522</v>
      </c>
      <c r="D35" s="1146"/>
      <c r="E35" s="1147"/>
      <c r="F35" s="36">
        <v>5.56</v>
      </c>
      <c r="G35" s="37">
        <v>4.6399999999999997</v>
      </c>
      <c r="H35" s="37">
        <v>2.62</v>
      </c>
      <c r="I35" s="37">
        <v>1.93</v>
      </c>
      <c r="J35" s="38">
        <v>2.56</v>
      </c>
      <c r="K35" s="22"/>
      <c r="L35" s="22"/>
      <c r="M35" s="22"/>
      <c r="N35" s="22"/>
      <c r="O35" s="22"/>
      <c r="P35" s="22"/>
    </row>
    <row r="36" spans="1:16" ht="39" customHeight="1">
      <c r="A36" s="22"/>
      <c r="B36" s="35"/>
      <c r="C36" s="1145" t="s">
        <v>523</v>
      </c>
      <c r="D36" s="1146"/>
      <c r="E36" s="1147"/>
      <c r="F36" s="36">
        <v>1.1100000000000001</v>
      </c>
      <c r="G36" s="37">
        <v>0.34</v>
      </c>
      <c r="H36" s="37">
        <v>2.77</v>
      </c>
      <c r="I36" s="37">
        <v>1.71</v>
      </c>
      <c r="J36" s="38">
        <v>1.96</v>
      </c>
      <c r="K36" s="22"/>
      <c r="L36" s="22"/>
      <c r="M36" s="22"/>
      <c r="N36" s="22"/>
      <c r="O36" s="22"/>
      <c r="P36" s="22"/>
    </row>
    <row r="37" spans="1:16" ht="39" customHeight="1">
      <c r="A37" s="22"/>
      <c r="B37" s="35"/>
      <c r="C37" s="1145" t="s">
        <v>524</v>
      </c>
      <c r="D37" s="1146"/>
      <c r="E37" s="1147"/>
      <c r="F37" s="36">
        <v>0.49</v>
      </c>
      <c r="G37" s="37">
        <v>0.47</v>
      </c>
      <c r="H37" s="37">
        <v>0.44</v>
      </c>
      <c r="I37" s="37">
        <v>2.89</v>
      </c>
      <c r="J37" s="38">
        <v>0.45</v>
      </c>
      <c r="K37" s="22"/>
      <c r="L37" s="22"/>
      <c r="M37" s="22"/>
      <c r="N37" s="22"/>
      <c r="O37" s="22"/>
      <c r="P37" s="22"/>
    </row>
    <row r="38" spans="1:16" ht="39" customHeight="1">
      <c r="A38" s="22"/>
      <c r="B38" s="35"/>
      <c r="C38" s="1145" t="s">
        <v>525</v>
      </c>
      <c r="D38" s="1146"/>
      <c r="E38" s="1147"/>
      <c r="F38" s="36">
        <v>0.43</v>
      </c>
      <c r="G38" s="37">
        <v>0.1</v>
      </c>
      <c r="H38" s="37">
        <v>0.56999999999999995</v>
      </c>
      <c r="I38" s="37">
        <v>0.05</v>
      </c>
      <c r="J38" s="38">
        <v>0.35</v>
      </c>
      <c r="K38" s="22"/>
      <c r="L38" s="22"/>
      <c r="M38" s="22"/>
      <c r="N38" s="22"/>
      <c r="O38" s="22"/>
      <c r="P38" s="22"/>
    </row>
    <row r="39" spans="1:16" ht="39" customHeight="1">
      <c r="A39" s="22"/>
      <c r="B39" s="35"/>
      <c r="C39" s="1145" t="s">
        <v>526</v>
      </c>
      <c r="D39" s="1146"/>
      <c r="E39" s="1147"/>
      <c r="F39" s="36">
        <v>0.1</v>
      </c>
      <c r="G39" s="37">
        <v>0.02</v>
      </c>
      <c r="H39" s="37">
        <v>0.02</v>
      </c>
      <c r="I39" s="37">
        <v>0.02</v>
      </c>
      <c r="J39" s="38">
        <v>0.03</v>
      </c>
      <c r="K39" s="22"/>
      <c r="L39" s="22"/>
      <c r="M39" s="22"/>
      <c r="N39" s="22"/>
      <c r="O39" s="22"/>
      <c r="P39" s="22"/>
    </row>
    <row r="40" spans="1:16" ht="39" customHeight="1">
      <c r="A40" s="22"/>
      <c r="B40" s="35"/>
      <c r="C40" s="1145" t="s">
        <v>527</v>
      </c>
      <c r="D40" s="1146"/>
      <c r="E40" s="1147"/>
      <c r="F40" s="36">
        <v>0</v>
      </c>
      <c r="G40" s="37">
        <v>0</v>
      </c>
      <c r="H40" s="37">
        <v>0</v>
      </c>
      <c r="I40" s="37">
        <v>0</v>
      </c>
      <c r="J40" s="38">
        <v>0.02</v>
      </c>
      <c r="K40" s="22"/>
      <c r="L40" s="22"/>
      <c r="M40" s="22"/>
      <c r="N40" s="22"/>
      <c r="O40" s="22"/>
      <c r="P40" s="22"/>
    </row>
    <row r="41" spans="1:16" ht="39" customHeight="1">
      <c r="A41" s="22"/>
      <c r="B41" s="35"/>
      <c r="C41" s="1145" t="s">
        <v>528</v>
      </c>
      <c r="D41" s="1146"/>
      <c r="E41" s="1147"/>
      <c r="F41" s="36">
        <v>0</v>
      </c>
      <c r="G41" s="37">
        <v>0</v>
      </c>
      <c r="H41" s="37">
        <v>0</v>
      </c>
      <c r="I41" s="37">
        <v>0</v>
      </c>
      <c r="J41" s="38">
        <v>0</v>
      </c>
      <c r="K41" s="22"/>
      <c r="L41" s="22"/>
      <c r="M41" s="22"/>
      <c r="N41" s="22"/>
      <c r="O41" s="22"/>
      <c r="P41" s="22"/>
    </row>
    <row r="42" spans="1:16" ht="39" customHeight="1">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530</v>
      </c>
      <c r="D43" s="1149"/>
      <c r="E43" s="1150"/>
      <c r="F43" s="41">
        <v>0.06</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10</v>
      </c>
      <c r="C45" s="1162"/>
      <c r="D45" s="58"/>
      <c r="E45" s="1167" t="s">
        <v>11</v>
      </c>
      <c r="F45" s="1167"/>
      <c r="G45" s="1167"/>
      <c r="H45" s="1167"/>
      <c r="I45" s="1167"/>
      <c r="J45" s="1168"/>
      <c r="K45" s="59">
        <v>2197</v>
      </c>
      <c r="L45" s="60">
        <v>2161</v>
      </c>
      <c r="M45" s="60">
        <v>2110</v>
      </c>
      <c r="N45" s="60">
        <v>2071</v>
      </c>
      <c r="O45" s="61">
        <v>2005</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902</v>
      </c>
      <c r="L48" s="64">
        <v>902</v>
      </c>
      <c r="M48" s="64">
        <v>907</v>
      </c>
      <c r="N48" s="64">
        <v>873</v>
      </c>
      <c r="O48" s="65">
        <v>841</v>
      </c>
      <c r="P48" s="48"/>
      <c r="Q48" s="48"/>
      <c r="R48" s="48"/>
      <c r="S48" s="48"/>
      <c r="T48" s="48"/>
      <c r="U48" s="48"/>
    </row>
    <row r="49" spans="1:21" ht="30.75" customHeight="1">
      <c r="A49" s="48"/>
      <c r="B49" s="1163"/>
      <c r="C49" s="1164"/>
      <c r="D49" s="62"/>
      <c r="E49" s="1155" t="s">
        <v>15</v>
      </c>
      <c r="F49" s="1155"/>
      <c r="G49" s="1155"/>
      <c r="H49" s="1155"/>
      <c r="I49" s="1155"/>
      <c r="J49" s="1156"/>
      <c r="K49" s="63">
        <v>101</v>
      </c>
      <c r="L49" s="64">
        <v>99</v>
      </c>
      <c r="M49" s="64">
        <v>83</v>
      </c>
      <c r="N49" s="64">
        <v>72</v>
      </c>
      <c r="O49" s="65">
        <v>57</v>
      </c>
      <c r="P49" s="48"/>
      <c r="Q49" s="48"/>
      <c r="R49" s="48"/>
      <c r="S49" s="48"/>
      <c r="T49" s="48"/>
      <c r="U49" s="48"/>
    </row>
    <row r="50" spans="1:21" ht="30.75" customHeight="1">
      <c r="A50" s="48"/>
      <c r="B50" s="1163"/>
      <c r="C50" s="1164"/>
      <c r="D50" s="62"/>
      <c r="E50" s="1155" t="s">
        <v>16</v>
      </c>
      <c r="F50" s="1155"/>
      <c r="G50" s="1155"/>
      <c r="H50" s="1155"/>
      <c r="I50" s="1155"/>
      <c r="J50" s="1156"/>
      <c r="K50" s="63">
        <v>24</v>
      </c>
      <c r="L50" s="64">
        <v>18</v>
      </c>
      <c r="M50" s="64">
        <v>11</v>
      </c>
      <c r="N50" s="64">
        <v>10</v>
      </c>
      <c r="O50" s="65">
        <v>5</v>
      </c>
      <c r="P50" s="48"/>
      <c r="Q50" s="48"/>
      <c r="R50" s="48"/>
      <c r="S50" s="48"/>
      <c r="T50" s="48"/>
      <c r="U50" s="48"/>
    </row>
    <row r="51" spans="1:21" ht="30.75" customHeight="1">
      <c r="A51" s="48"/>
      <c r="B51" s="1165"/>
      <c r="C51" s="1166"/>
      <c r="D51" s="66"/>
      <c r="E51" s="1155" t="s">
        <v>17</v>
      </c>
      <c r="F51" s="1155"/>
      <c r="G51" s="1155"/>
      <c r="H51" s="1155"/>
      <c r="I51" s="1155"/>
      <c r="J51" s="1156"/>
      <c r="K51" s="63">
        <v>0</v>
      </c>
      <c r="L51" s="64" t="s">
        <v>477</v>
      </c>
      <c r="M51" s="64">
        <v>0</v>
      </c>
      <c r="N51" s="64">
        <v>0</v>
      </c>
      <c r="O51" s="65" t="s">
        <v>477</v>
      </c>
      <c r="P51" s="48"/>
      <c r="Q51" s="48"/>
      <c r="R51" s="48"/>
      <c r="S51" s="48"/>
      <c r="T51" s="48"/>
      <c r="U51" s="48"/>
    </row>
    <row r="52" spans="1:21" ht="30.75" customHeight="1">
      <c r="A52" s="48"/>
      <c r="B52" s="1153" t="s">
        <v>18</v>
      </c>
      <c r="C52" s="1154"/>
      <c r="D52" s="66"/>
      <c r="E52" s="1155" t="s">
        <v>19</v>
      </c>
      <c r="F52" s="1155"/>
      <c r="G52" s="1155"/>
      <c r="H52" s="1155"/>
      <c r="I52" s="1155"/>
      <c r="J52" s="1156"/>
      <c r="K52" s="63">
        <v>2114</v>
      </c>
      <c r="L52" s="64">
        <v>2141</v>
      </c>
      <c r="M52" s="64">
        <v>2148</v>
      </c>
      <c r="N52" s="64">
        <v>2134</v>
      </c>
      <c r="O52" s="65">
        <v>2142</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1110</v>
      </c>
      <c r="L53" s="69">
        <v>1039</v>
      </c>
      <c r="M53" s="69">
        <v>963</v>
      </c>
      <c r="N53" s="69">
        <v>892</v>
      </c>
      <c r="O53" s="70">
        <v>766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81" t="s">
        <v>23</v>
      </c>
      <c r="C41" s="1182"/>
      <c r="D41" s="81"/>
      <c r="E41" s="1183" t="s">
        <v>24</v>
      </c>
      <c r="F41" s="1183"/>
      <c r="G41" s="1183"/>
      <c r="H41" s="1184"/>
      <c r="I41" s="82">
        <v>19146</v>
      </c>
      <c r="J41" s="83">
        <v>18641</v>
      </c>
      <c r="K41" s="83">
        <v>18579</v>
      </c>
      <c r="L41" s="83">
        <v>18557</v>
      </c>
      <c r="M41" s="84">
        <v>18825</v>
      </c>
    </row>
    <row r="42" spans="2:13" ht="27.75" customHeight="1">
      <c r="B42" s="1171"/>
      <c r="C42" s="1172"/>
      <c r="D42" s="85"/>
      <c r="E42" s="1175" t="s">
        <v>25</v>
      </c>
      <c r="F42" s="1175"/>
      <c r="G42" s="1175"/>
      <c r="H42" s="1176"/>
      <c r="I42" s="86">
        <v>51</v>
      </c>
      <c r="J42" s="87">
        <v>36</v>
      </c>
      <c r="K42" s="87">
        <v>29</v>
      </c>
      <c r="L42" s="87">
        <v>21</v>
      </c>
      <c r="M42" s="88">
        <v>18</v>
      </c>
    </row>
    <row r="43" spans="2:13" ht="27.75" customHeight="1">
      <c r="B43" s="1171"/>
      <c r="C43" s="1172"/>
      <c r="D43" s="85"/>
      <c r="E43" s="1175" t="s">
        <v>26</v>
      </c>
      <c r="F43" s="1175"/>
      <c r="G43" s="1175"/>
      <c r="H43" s="1176"/>
      <c r="I43" s="86">
        <v>11472</v>
      </c>
      <c r="J43" s="87">
        <v>10580</v>
      </c>
      <c r="K43" s="87">
        <v>10101</v>
      </c>
      <c r="L43" s="87">
        <v>9440</v>
      </c>
      <c r="M43" s="88">
        <v>9191</v>
      </c>
    </row>
    <row r="44" spans="2:13" ht="27.75" customHeight="1">
      <c r="B44" s="1171"/>
      <c r="C44" s="1172"/>
      <c r="D44" s="85"/>
      <c r="E44" s="1175" t="s">
        <v>27</v>
      </c>
      <c r="F44" s="1175"/>
      <c r="G44" s="1175"/>
      <c r="H44" s="1176"/>
      <c r="I44" s="86">
        <v>355</v>
      </c>
      <c r="J44" s="87">
        <v>397</v>
      </c>
      <c r="K44" s="87">
        <v>547</v>
      </c>
      <c r="L44" s="87">
        <v>633</v>
      </c>
      <c r="M44" s="88">
        <v>856</v>
      </c>
    </row>
    <row r="45" spans="2:13" ht="27.75" customHeight="1">
      <c r="B45" s="1171"/>
      <c r="C45" s="1172"/>
      <c r="D45" s="85"/>
      <c r="E45" s="1175" t="s">
        <v>28</v>
      </c>
      <c r="F45" s="1175"/>
      <c r="G45" s="1175"/>
      <c r="H45" s="1176"/>
      <c r="I45" s="86">
        <v>3205</v>
      </c>
      <c r="J45" s="87">
        <v>3283</v>
      </c>
      <c r="K45" s="87">
        <v>3327</v>
      </c>
      <c r="L45" s="87">
        <v>3258</v>
      </c>
      <c r="M45" s="88">
        <v>2986</v>
      </c>
    </row>
    <row r="46" spans="2:13" ht="27.75" customHeight="1">
      <c r="B46" s="1171"/>
      <c r="C46" s="1172"/>
      <c r="D46" s="85"/>
      <c r="E46" s="1175" t="s">
        <v>29</v>
      </c>
      <c r="F46" s="1175"/>
      <c r="G46" s="1175"/>
      <c r="H46" s="1176"/>
      <c r="I46" s="86">
        <v>198</v>
      </c>
      <c r="J46" s="87">
        <v>173</v>
      </c>
      <c r="K46" s="87">
        <v>175</v>
      </c>
      <c r="L46" s="87">
        <v>155</v>
      </c>
      <c r="M46" s="88">
        <v>145</v>
      </c>
    </row>
    <row r="47" spans="2:13" ht="27.75" customHeight="1">
      <c r="B47" s="1171"/>
      <c r="C47" s="1172"/>
      <c r="D47" s="85"/>
      <c r="E47" s="1175" t="s">
        <v>30</v>
      </c>
      <c r="F47" s="1175"/>
      <c r="G47" s="1175"/>
      <c r="H47" s="1176"/>
      <c r="I47" s="86" t="s">
        <v>477</v>
      </c>
      <c r="J47" s="87" t="s">
        <v>477</v>
      </c>
      <c r="K47" s="87" t="s">
        <v>477</v>
      </c>
      <c r="L47" s="87" t="s">
        <v>477</v>
      </c>
      <c r="M47" s="88" t="s">
        <v>477</v>
      </c>
    </row>
    <row r="48" spans="2:13" ht="27.75" customHeight="1">
      <c r="B48" s="1173"/>
      <c r="C48" s="1174"/>
      <c r="D48" s="85"/>
      <c r="E48" s="1175" t="s">
        <v>31</v>
      </c>
      <c r="F48" s="1175"/>
      <c r="G48" s="1175"/>
      <c r="H48" s="1176"/>
      <c r="I48" s="86" t="s">
        <v>477</v>
      </c>
      <c r="J48" s="87" t="s">
        <v>477</v>
      </c>
      <c r="K48" s="87" t="s">
        <v>477</v>
      </c>
      <c r="L48" s="87" t="s">
        <v>477</v>
      </c>
      <c r="M48" s="88" t="s">
        <v>477</v>
      </c>
    </row>
    <row r="49" spans="2:13" ht="27.75" customHeight="1">
      <c r="B49" s="1169" t="s">
        <v>32</v>
      </c>
      <c r="C49" s="1170"/>
      <c r="D49" s="89"/>
      <c r="E49" s="1175" t="s">
        <v>33</v>
      </c>
      <c r="F49" s="1175"/>
      <c r="G49" s="1175"/>
      <c r="H49" s="1176"/>
      <c r="I49" s="86">
        <v>3538</v>
      </c>
      <c r="J49" s="87">
        <v>3588</v>
      </c>
      <c r="K49" s="87">
        <v>3777</v>
      </c>
      <c r="L49" s="87">
        <v>3936</v>
      </c>
      <c r="M49" s="88">
        <v>3983</v>
      </c>
    </row>
    <row r="50" spans="2:13" ht="27.75" customHeight="1">
      <c r="B50" s="1171"/>
      <c r="C50" s="1172"/>
      <c r="D50" s="85"/>
      <c r="E50" s="1175" t="s">
        <v>34</v>
      </c>
      <c r="F50" s="1175"/>
      <c r="G50" s="1175"/>
      <c r="H50" s="1176"/>
      <c r="I50" s="86">
        <v>4364</v>
      </c>
      <c r="J50" s="87">
        <v>4271</v>
      </c>
      <c r="K50" s="87">
        <v>4090</v>
      </c>
      <c r="L50" s="87">
        <v>3674</v>
      </c>
      <c r="M50" s="88">
        <v>3385</v>
      </c>
    </row>
    <row r="51" spans="2:13" ht="27.75" customHeight="1">
      <c r="B51" s="1173"/>
      <c r="C51" s="1174"/>
      <c r="D51" s="85"/>
      <c r="E51" s="1175" t="s">
        <v>35</v>
      </c>
      <c r="F51" s="1175"/>
      <c r="G51" s="1175"/>
      <c r="H51" s="1176"/>
      <c r="I51" s="86">
        <v>18463</v>
      </c>
      <c r="J51" s="87">
        <v>18402</v>
      </c>
      <c r="K51" s="87">
        <v>18673</v>
      </c>
      <c r="L51" s="87">
        <v>18626</v>
      </c>
      <c r="M51" s="88">
        <v>18928</v>
      </c>
    </row>
    <row r="52" spans="2:13" ht="27.75" customHeight="1" thickBot="1">
      <c r="B52" s="1177" t="s">
        <v>36</v>
      </c>
      <c r="C52" s="1178"/>
      <c r="D52" s="90"/>
      <c r="E52" s="1179" t="s">
        <v>37</v>
      </c>
      <c r="F52" s="1179"/>
      <c r="G52" s="1179"/>
      <c r="H52" s="1180"/>
      <c r="I52" s="91">
        <v>8062</v>
      </c>
      <c r="J52" s="92">
        <v>6848</v>
      </c>
      <c r="K52" s="92">
        <v>6218</v>
      </c>
      <c r="L52" s="92">
        <v>5828</v>
      </c>
      <c r="M52" s="93">
        <v>5725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39622</v>
      </c>
      <c r="E3" s="116"/>
      <c r="F3" s="117">
        <v>78670</v>
      </c>
      <c r="G3" s="118"/>
      <c r="H3" s="119"/>
    </row>
    <row r="4" spans="1:8">
      <c r="A4" s="120"/>
      <c r="B4" s="121"/>
      <c r="C4" s="122"/>
      <c r="D4" s="123">
        <v>27824</v>
      </c>
      <c r="E4" s="124"/>
      <c r="F4" s="125">
        <v>38094</v>
      </c>
      <c r="G4" s="126"/>
      <c r="H4" s="127"/>
    </row>
    <row r="5" spans="1:8">
      <c r="A5" s="108" t="s">
        <v>509</v>
      </c>
      <c r="B5" s="113"/>
      <c r="C5" s="114"/>
      <c r="D5" s="115">
        <v>35191</v>
      </c>
      <c r="E5" s="116"/>
      <c r="F5" s="117">
        <v>67201</v>
      </c>
      <c r="G5" s="118"/>
      <c r="H5" s="119"/>
    </row>
    <row r="6" spans="1:8">
      <c r="A6" s="120"/>
      <c r="B6" s="121"/>
      <c r="C6" s="122"/>
      <c r="D6" s="123">
        <v>20420</v>
      </c>
      <c r="E6" s="124"/>
      <c r="F6" s="125">
        <v>35210</v>
      </c>
      <c r="G6" s="126"/>
      <c r="H6" s="127"/>
    </row>
    <row r="7" spans="1:8">
      <c r="A7" s="108" t="s">
        <v>510</v>
      </c>
      <c r="B7" s="113"/>
      <c r="C7" s="114"/>
      <c r="D7" s="115">
        <v>55175</v>
      </c>
      <c r="E7" s="116"/>
      <c r="F7" s="117">
        <v>75709</v>
      </c>
      <c r="G7" s="118"/>
      <c r="H7" s="119"/>
    </row>
    <row r="8" spans="1:8">
      <c r="A8" s="120"/>
      <c r="B8" s="121"/>
      <c r="C8" s="122"/>
      <c r="D8" s="123">
        <v>34598</v>
      </c>
      <c r="E8" s="124"/>
      <c r="F8" s="125">
        <v>35212</v>
      </c>
      <c r="G8" s="126"/>
      <c r="H8" s="127"/>
    </row>
    <row r="9" spans="1:8">
      <c r="A9" s="108" t="s">
        <v>511</v>
      </c>
      <c r="B9" s="113"/>
      <c r="C9" s="114"/>
      <c r="D9" s="115">
        <v>49367</v>
      </c>
      <c r="E9" s="116"/>
      <c r="F9" s="117">
        <v>90961</v>
      </c>
      <c r="G9" s="118"/>
      <c r="H9" s="119"/>
    </row>
    <row r="10" spans="1:8">
      <c r="A10" s="120"/>
      <c r="B10" s="121"/>
      <c r="C10" s="122"/>
      <c r="D10" s="123">
        <v>27500</v>
      </c>
      <c r="E10" s="124"/>
      <c r="F10" s="125">
        <v>37720</v>
      </c>
      <c r="G10" s="126"/>
      <c r="H10" s="127"/>
    </row>
    <row r="11" spans="1:8">
      <c r="A11" s="108" t="s">
        <v>512</v>
      </c>
      <c r="B11" s="113"/>
      <c r="C11" s="114"/>
      <c r="D11" s="115">
        <v>55883</v>
      </c>
      <c r="E11" s="116"/>
      <c r="F11" s="117">
        <v>106614</v>
      </c>
      <c r="G11" s="118"/>
      <c r="H11" s="119"/>
    </row>
    <row r="12" spans="1:8">
      <c r="A12" s="120"/>
      <c r="B12" s="121"/>
      <c r="C12" s="128"/>
      <c r="D12" s="123">
        <v>30257</v>
      </c>
      <c r="E12" s="124"/>
      <c r="F12" s="125">
        <v>45545</v>
      </c>
      <c r="G12" s="126"/>
      <c r="H12" s="127"/>
    </row>
    <row r="13" spans="1:8">
      <c r="A13" s="108"/>
      <c r="B13" s="113"/>
      <c r="C13" s="129"/>
      <c r="D13" s="130">
        <v>47048</v>
      </c>
      <c r="E13" s="131"/>
      <c r="F13" s="132">
        <v>83831</v>
      </c>
      <c r="G13" s="133"/>
      <c r="H13" s="119"/>
    </row>
    <row r="14" spans="1:8">
      <c r="A14" s="120"/>
      <c r="B14" s="121"/>
      <c r="C14" s="122"/>
      <c r="D14" s="123">
        <v>28120</v>
      </c>
      <c r="E14" s="124"/>
      <c r="F14" s="125">
        <v>38356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5.57</v>
      </c>
      <c r="C19" s="134">
        <f>ROUND(VALUE(SUBSTITUTE(実質収支比率等に係る経年分析!G$48,"▲","-")),2)</f>
        <v>4.6500000000000004</v>
      </c>
      <c r="D19" s="134">
        <f>ROUND(VALUE(SUBSTITUTE(実質収支比率等に係る経年分析!H$48,"▲","-")),2)</f>
        <v>2.62</v>
      </c>
      <c r="E19" s="134">
        <f>ROUND(VALUE(SUBSTITUTE(実質収支比率等に係る経年分析!I$48,"▲","-")),2)</f>
        <v>1.94</v>
      </c>
      <c r="F19" s="134">
        <f>ROUND(VALUE(SUBSTITUTE(実質収支比率等に係る経年分析!J$48,"▲","-")),2)</f>
        <v>2.57</v>
      </c>
    </row>
    <row r="20" spans="1:11">
      <c r="A20" s="134" t="s">
        <v>42</v>
      </c>
      <c r="B20" s="134">
        <f>ROUND(VALUE(SUBSTITUTE(実質収支比率等に係る経年分析!F$47,"▲","-")),2)</f>
        <v>15.33</v>
      </c>
      <c r="C20" s="134">
        <f>ROUND(VALUE(SUBSTITUTE(実質収支比率等に係る経年分析!G$47,"▲","-")),2)</f>
        <v>18.28</v>
      </c>
      <c r="D20" s="134">
        <f>ROUND(VALUE(SUBSTITUTE(実質収支比率等に係る経年分析!H$47,"▲","-")),2)</f>
        <v>20.78</v>
      </c>
      <c r="E20" s="134">
        <f>ROUND(VALUE(SUBSTITUTE(実質収支比率等に係る経年分析!I$47,"▲","-")),2)</f>
        <v>21.01</v>
      </c>
      <c r="F20" s="134">
        <f>ROUND(VALUE(SUBSTITUTE(実質収支比率等に係る経年分析!J$47,"▲","-")),2)</f>
        <v>22.26</v>
      </c>
    </row>
    <row r="21" spans="1:11">
      <c r="A21" s="134" t="s">
        <v>43</v>
      </c>
      <c r="B21" s="134">
        <f>IF(ISNUMBER(VALUE(SUBSTITUTE(実質収支比率等に係る経年分析!F$49,"▲","-"))),ROUND(VALUE(SUBSTITUTE(実質収支比率等に係る経年分析!F$49,"▲","-")),2),NA())</f>
        <v>6.28</v>
      </c>
      <c r="C21" s="134">
        <f>IF(ISNUMBER(VALUE(SUBSTITUTE(実質収支比率等に係る経年分析!G$49,"▲","-"))),ROUND(VALUE(SUBSTITUTE(実質収支比率等に係る経年分析!G$49,"▲","-")),2),NA())</f>
        <v>1.85</v>
      </c>
      <c r="D21" s="134">
        <f>IF(ISNUMBER(VALUE(SUBSTITUTE(実質収支比率等に係る経年分析!H$49,"▲","-"))),ROUND(VALUE(SUBSTITUTE(実質収支比率等に係る経年分析!H$49,"▲","-")),2),NA())</f>
        <v>0.3</v>
      </c>
      <c r="E21" s="134">
        <f>IF(ISNUMBER(VALUE(SUBSTITUTE(実質収支比率等に係る経年分析!I$49,"▲","-"))),ROUND(VALUE(SUBSTITUTE(実質収支比率等に係る経年分析!I$49,"▲","-")),2),NA())</f>
        <v>-0.41</v>
      </c>
      <c r="F21" s="134">
        <f>IF(ISNUMBER(VALUE(SUBSTITUTE(実質収支比率等に係る経年分析!J$49,"▲","-"))),ROUND(VALUE(SUBSTITUTE(実質収支比率等に係る経年分析!J$49,"▲","-")),2),NA())</f>
        <v>1.59</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市有林野区事業特別会計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市営駐車場事業特別会計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0.56999999999999995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1.1100000000000001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4.6399999999999997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8.6300000000000008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8.01</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2114</v>
      </c>
      <c r="E42" s="136"/>
      <c r="F42" s="136"/>
      <c r="G42" s="136">
        <f>'実質公債費比率（分子）の構造'!L$52</f>
        <v>2141</v>
      </c>
      <c r="H42" s="136"/>
      <c r="I42" s="136"/>
      <c r="J42" s="136">
        <f>'実質公債費比率（分子）の構造'!M$52</f>
        <v>2148</v>
      </c>
      <c r="K42" s="136"/>
      <c r="L42" s="136"/>
      <c r="M42" s="136">
        <f>'実質公債費比率（分子）の構造'!N$52</f>
        <v>2134</v>
      </c>
      <c r="N42" s="136"/>
      <c r="O42" s="136"/>
      <c r="P42" s="136">
        <f>'実質公債費比率（分子）の構造'!O$52</f>
        <v>2142</v>
      </c>
    </row>
    <row r="43" spans="1:16">
      <c r="A43" s="136" t="s">
        <v>51</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24</v>
      </c>
      <c r="C44" s="136"/>
      <c r="D44" s="136"/>
      <c r="E44" s="136">
        <f>'実質公債費比率（分子）の構造'!L$50</f>
        <v>18</v>
      </c>
      <c r="F44" s="136"/>
      <c r="G44" s="136"/>
      <c r="H44" s="136">
        <f>'実質公債費比率（分子）の構造'!M$50</f>
        <v>11</v>
      </c>
      <c r="I44" s="136"/>
      <c r="J44" s="136"/>
      <c r="K44" s="136">
        <f>'実質公債費比率（分子）の構造'!N$50</f>
        <v>10</v>
      </c>
      <c r="L44" s="136"/>
      <c r="M44" s="136"/>
      <c r="N44" s="136">
        <f>'実質公債費比率（分子）の構造'!O$50</f>
        <v>5</v>
      </c>
      <c r="O44" s="136"/>
      <c r="P44" s="136"/>
    </row>
    <row r="45" spans="1:16">
      <c r="A45" s="136" t="s">
        <v>53</v>
      </c>
      <c r="B45" s="136">
        <f>'実質公債費比率（分子）の構造'!K$49</f>
        <v>101</v>
      </c>
      <c r="C45" s="136"/>
      <c r="D45" s="136"/>
      <c r="E45" s="136">
        <f>'実質公債費比率（分子）の構造'!L$49</f>
        <v>99</v>
      </c>
      <c r="F45" s="136"/>
      <c r="G45" s="136"/>
      <c r="H45" s="136">
        <f>'実質公債費比率（分子）の構造'!M$49</f>
        <v>83</v>
      </c>
      <c r="I45" s="136"/>
      <c r="J45" s="136"/>
      <c r="K45" s="136">
        <f>'実質公債費比率（分子）の構造'!N$49</f>
        <v>72</v>
      </c>
      <c r="L45" s="136"/>
      <c r="M45" s="136"/>
      <c r="N45" s="136">
        <f>'実質公債費比率（分子）の構造'!O$49</f>
        <v>57</v>
      </c>
      <c r="O45" s="136"/>
      <c r="P45" s="136"/>
    </row>
    <row r="46" spans="1:16">
      <c r="A46" s="136" t="s">
        <v>54</v>
      </c>
      <c r="B46" s="136">
        <f>'実質公債費比率（分子）の構造'!K$48</f>
        <v>902</v>
      </c>
      <c r="C46" s="136"/>
      <c r="D46" s="136"/>
      <c r="E46" s="136">
        <f>'実質公債費比率（分子）の構造'!L$48</f>
        <v>902</v>
      </c>
      <c r="F46" s="136"/>
      <c r="G46" s="136"/>
      <c r="H46" s="136">
        <f>'実質公債費比率（分子）の構造'!M$48</f>
        <v>907</v>
      </c>
      <c r="I46" s="136"/>
      <c r="J46" s="136"/>
      <c r="K46" s="136">
        <f>'実質公債費比率（分子）の構造'!N$48</f>
        <v>873</v>
      </c>
      <c r="L46" s="136"/>
      <c r="M46" s="136"/>
      <c r="N46" s="136">
        <f>'実質公債費比率（分子）の構造'!O$48</f>
        <v>841</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2197</v>
      </c>
      <c r="C49" s="136"/>
      <c r="D49" s="136"/>
      <c r="E49" s="136">
        <f>'実質公債費比率（分子）の構造'!L$45</f>
        <v>2161</v>
      </c>
      <c r="F49" s="136"/>
      <c r="G49" s="136"/>
      <c r="H49" s="136">
        <f>'実質公債費比率（分子）の構造'!M$45</f>
        <v>2110</v>
      </c>
      <c r="I49" s="136"/>
      <c r="J49" s="136"/>
      <c r="K49" s="136">
        <f>'実質公債費比率（分子）の構造'!N$45</f>
        <v>2071</v>
      </c>
      <c r="L49" s="136"/>
      <c r="M49" s="136"/>
      <c r="N49" s="136">
        <f>'実質公債費比率（分子）の構造'!O$45</f>
        <v>2005</v>
      </c>
      <c r="O49" s="136"/>
      <c r="P49" s="136"/>
    </row>
    <row r="50" spans="1:16">
      <c r="A50" s="136" t="s">
        <v>57</v>
      </c>
      <c r="B50" s="136" t="e">
        <f>NA()</f>
        <v>#N/A</v>
      </c>
      <c r="C50" s="136">
        <f>IF(ISNUMBER('実質公債費比率（分子）の構造'!K$53),'実質公債費比率（分子）の構造'!K$53,NA())</f>
        <v>1110</v>
      </c>
      <c r="D50" s="136" t="e">
        <f>NA()</f>
        <v>#N/A</v>
      </c>
      <c r="E50" s="136" t="e">
        <f>NA()</f>
        <v>#N/A</v>
      </c>
      <c r="F50" s="136">
        <f>IF(ISNUMBER('実質公債費比率（分子）の構造'!L$53),'実質公債費比率（分子）の構造'!L$53,NA())</f>
        <v>1039</v>
      </c>
      <c r="G50" s="136" t="e">
        <f>NA()</f>
        <v>#N/A</v>
      </c>
      <c r="H50" s="136" t="e">
        <f>NA()</f>
        <v>#N/A</v>
      </c>
      <c r="I50" s="136">
        <f>IF(ISNUMBER('実質公債費比率（分子）の構造'!M$53),'実質公債費比率（分子）の構造'!M$53,NA())</f>
        <v>963</v>
      </c>
      <c r="J50" s="136" t="e">
        <f>NA()</f>
        <v>#N/A</v>
      </c>
      <c r="K50" s="136" t="e">
        <f>NA()</f>
        <v>#N/A</v>
      </c>
      <c r="L50" s="136">
        <f>IF(ISNUMBER('実質公債費比率（分子）の構造'!N$53),'実質公債費比率（分子）の構造'!N$53,NA())</f>
        <v>892</v>
      </c>
      <c r="M50" s="136" t="e">
        <f>NA()</f>
        <v>#N/A</v>
      </c>
      <c r="N50" s="136" t="e">
        <f>NA()</f>
        <v>#N/A</v>
      </c>
      <c r="O50" s="136">
        <f>IF(ISNUMBER('実質公債費比率（分子）の構造'!O$53),'実質公債費比率（分子）の構造'!O$53,NA())</f>
        <v>766</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18463</v>
      </c>
      <c r="E56" s="135"/>
      <c r="F56" s="135"/>
      <c r="G56" s="135">
        <f>'将来負担比率（分子）の構造'!J$51</f>
        <v>18402</v>
      </c>
      <c r="H56" s="135"/>
      <c r="I56" s="135"/>
      <c r="J56" s="135">
        <f>'将来負担比率（分子）の構造'!K$51</f>
        <v>18673</v>
      </c>
      <c r="K56" s="135"/>
      <c r="L56" s="135"/>
      <c r="M56" s="135">
        <f>'将来負担比率（分子）の構造'!L$51</f>
        <v>18626</v>
      </c>
      <c r="N56" s="135"/>
      <c r="O56" s="135"/>
      <c r="P56" s="135">
        <f>'将来負担比率（分子）の構造'!M$51</f>
        <v>18928</v>
      </c>
    </row>
    <row r="57" spans="1:16">
      <c r="A57" s="135" t="s">
        <v>34</v>
      </c>
      <c r="B57" s="135"/>
      <c r="C57" s="135"/>
      <c r="D57" s="135">
        <f>'将来負担比率（分子）の構造'!I$50</f>
        <v>4364</v>
      </c>
      <c r="E57" s="135"/>
      <c r="F57" s="135"/>
      <c r="G57" s="135">
        <f>'将来負担比率（分子）の構造'!J$50</f>
        <v>4271</v>
      </c>
      <c r="H57" s="135"/>
      <c r="I57" s="135"/>
      <c r="J57" s="135">
        <f>'将来負担比率（分子）の構造'!K$50</f>
        <v>4090</v>
      </c>
      <c r="K57" s="135"/>
      <c r="L57" s="135"/>
      <c r="M57" s="135">
        <f>'将来負担比率（分子）の構造'!L$50</f>
        <v>3674</v>
      </c>
      <c r="N57" s="135"/>
      <c r="O57" s="135"/>
      <c r="P57" s="135">
        <f>'将来負担比率（分子）の構造'!M$50</f>
        <v>3385</v>
      </c>
    </row>
    <row r="58" spans="1:16">
      <c r="A58" s="135" t="s">
        <v>33</v>
      </c>
      <c r="B58" s="135"/>
      <c r="C58" s="135"/>
      <c r="D58" s="135">
        <f>'将来負担比率（分子）の構造'!I$49</f>
        <v>3538</v>
      </c>
      <c r="E58" s="135"/>
      <c r="F58" s="135"/>
      <c r="G58" s="135">
        <f>'将来負担比率（分子）の構造'!J$49</f>
        <v>3588</v>
      </c>
      <c r="H58" s="135"/>
      <c r="I58" s="135"/>
      <c r="J58" s="135">
        <f>'将来負担比率（分子）の構造'!K$49</f>
        <v>3777</v>
      </c>
      <c r="K58" s="135"/>
      <c r="L58" s="135"/>
      <c r="M58" s="135">
        <f>'将来負担比率（分子）の構造'!L$49</f>
        <v>3936</v>
      </c>
      <c r="N58" s="135"/>
      <c r="O58" s="135"/>
      <c r="P58" s="135">
        <f>'将来負担比率（分子）の構造'!M$49</f>
        <v>3983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198</v>
      </c>
      <c r="C61" s="135"/>
      <c r="D61" s="135"/>
      <c r="E61" s="135">
        <f>'将来負担比率（分子）の構造'!J$46</f>
        <v>173</v>
      </c>
      <c r="F61" s="135"/>
      <c r="G61" s="135"/>
      <c r="H61" s="135">
        <f>'将来負担比率（分子）の構造'!K$46</f>
        <v>175</v>
      </c>
      <c r="I61" s="135"/>
      <c r="J61" s="135"/>
      <c r="K61" s="135">
        <f>'将来負担比率（分子）の構造'!L$46</f>
        <v>155</v>
      </c>
      <c r="L61" s="135"/>
      <c r="M61" s="135"/>
      <c r="N61" s="135">
        <f>'将来負担比率（分子）の構造'!M$46</f>
        <v>145</v>
      </c>
      <c r="O61" s="135"/>
      <c r="P61" s="135"/>
    </row>
    <row r="62" spans="1:16">
      <c r="A62" s="135" t="s">
        <v>28</v>
      </c>
      <c r="B62" s="135">
        <f>'将来負担比率（分子）の構造'!I$45</f>
        <v>3205</v>
      </c>
      <c r="C62" s="135"/>
      <c r="D62" s="135"/>
      <c r="E62" s="135">
        <f>'将来負担比率（分子）の構造'!J$45</f>
        <v>3283</v>
      </c>
      <c r="F62" s="135"/>
      <c r="G62" s="135"/>
      <c r="H62" s="135">
        <f>'将来負担比率（分子）の構造'!K$45</f>
        <v>3327</v>
      </c>
      <c r="I62" s="135"/>
      <c r="J62" s="135"/>
      <c r="K62" s="135">
        <f>'将来負担比率（分子）の構造'!L$45</f>
        <v>3258</v>
      </c>
      <c r="L62" s="135"/>
      <c r="M62" s="135"/>
      <c r="N62" s="135">
        <f>'将来負担比率（分子）の構造'!M$45</f>
        <v>2986</v>
      </c>
      <c r="O62" s="135"/>
      <c r="P62" s="135"/>
    </row>
    <row r="63" spans="1:16">
      <c r="A63" s="135" t="s">
        <v>27</v>
      </c>
      <c r="B63" s="135">
        <f>'将来負担比率（分子）の構造'!I$44</f>
        <v>355</v>
      </c>
      <c r="C63" s="135"/>
      <c r="D63" s="135"/>
      <c r="E63" s="135">
        <f>'将来負担比率（分子）の構造'!J$44</f>
        <v>397</v>
      </c>
      <c r="F63" s="135"/>
      <c r="G63" s="135"/>
      <c r="H63" s="135">
        <f>'将来負担比率（分子）の構造'!K$44</f>
        <v>547</v>
      </c>
      <c r="I63" s="135"/>
      <c r="J63" s="135"/>
      <c r="K63" s="135">
        <f>'将来負担比率（分子）の構造'!L$44</f>
        <v>633</v>
      </c>
      <c r="L63" s="135"/>
      <c r="M63" s="135"/>
      <c r="N63" s="135">
        <f>'将来負担比率（分子）の構造'!M$44</f>
        <v>856</v>
      </c>
      <c r="O63" s="135"/>
      <c r="P63" s="135"/>
    </row>
    <row r="64" spans="1:16">
      <c r="A64" s="135" t="s">
        <v>26</v>
      </c>
      <c r="B64" s="135">
        <f>'将来負担比率（分子）の構造'!I$43</f>
        <v>11472</v>
      </c>
      <c r="C64" s="135"/>
      <c r="D64" s="135"/>
      <c r="E64" s="135">
        <f>'将来負担比率（分子）の構造'!J$43</f>
        <v>10580</v>
      </c>
      <c r="F64" s="135"/>
      <c r="G64" s="135"/>
      <c r="H64" s="135">
        <f>'将来負担比率（分子）の構造'!K$43</f>
        <v>10101</v>
      </c>
      <c r="I64" s="135"/>
      <c r="J64" s="135"/>
      <c r="K64" s="135">
        <f>'将来負担比率（分子）の構造'!L$43</f>
        <v>9440</v>
      </c>
      <c r="L64" s="135"/>
      <c r="M64" s="135"/>
      <c r="N64" s="135">
        <f>'将来負担比率（分子）の構造'!M$43</f>
        <v>9191</v>
      </c>
      <c r="O64" s="135"/>
      <c r="P64" s="135"/>
    </row>
    <row r="65" spans="1:16">
      <c r="A65" s="135" t="s">
        <v>25</v>
      </c>
      <c r="B65" s="135">
        <f>'将来負担比率（分子）の構造'!I$42</f>
        <v>51</v>
      </c>
      <c r="C65" s="135"/>
      <c r="D65" s="135"/>
      <c r="E65" s="135">
        <f>'将来負担比率（分子）の構造'!J$42</f>
        <v>36</v>
      </c>
      <c r="F65" s="135"/>
      <c r="G65" s="135"/>
      <c r="H65" s="135">
        <f>'将来負担比率（分子）の構造'!K$42</f>
        <v>29</v>
      </c>
      <c r="I65" s="135"/>
      <c r="J65" s="135"/>
      <c r="K65" s="135">
        <f>'将来負担比率（分子）の構造'!L$42</f>
        <v>21</v>
      </c>
      <c r="L65" s="135"/>
      <c r="M65" s="135"/>
      <c r="N65" s="135">
        <f>'将来負担比率（分子）の構造'!M$42</f>
        <v>18</v>
      </c>
      <c r="O65" s="135"/>
      <c r="P65" s="135"/>
    </row>
    <row r="66" spans="1:16">
      <c r="A66" s="135" t="s">
        <v>24</v>
      </c>
      <c r="B66" s="135">
        <f>'将来負担比率（分子）の構造'!I$41</f>
        <v>19146</v>
      </c>
      <c r="C66" s="135"/>
      <c r="D66" s="135"/>
      <c r="E66" s="135">
        <f>'将来負担比率（分子）の構造'!J$41</f>
        <v>18641</v>
      </c>
      <c r="F66" s="135"/>
      <c r="G66" s="135"/>
      <c r="H66" s="135">
        <f>'将来負担比率（分子）の構造'!K$41</f>
        <v>18579</v>
      </c>
      <c r="I66" s="135"/>
      <c r="J66" s="135"/>
      <c r="K66" s="135">
        <f>'将来負担比率（分子）の構造'!L$41</f>
        <v>18557</v>
      </c>
      <c r="L66" s="135"/>
      <c r="M66" s="135"/>
      <c r="N66" s="135">
        <f>'将来負担比率（分子）の構造'!M$41</f>
        <v>18825</v>
      </c>
      <c r="O66" s="135"/>
      <c r="P66" s="135"/>
    </row>
    <row r="67" spans="1:16">
      <c r="A67" s="135" t="s">
        <v>61</v>
      </c>
      <c r="B67" s="135" t="e">
        <f>NA()</f>
        <v>#N/A</v>
      </c>
      <c r="C67" s="135">
        <f>IF(ISNUMBER('将来負担比率（分子）の構造'!I$52), IF('将来負担比率（分子）の構造'!I$52 &lt; 0, 0, '将来負担比率（分子）の構造'!I$52), NA())</f>
        <v>8062</v>
      </c>
      <c r="D67" s="135" t="e">
        <f>NA()</f>
        <v>#N/A</v>
      </c>
      <c r="E67" s="135" t="e">
        <f>NA()</f>
        <v>#N/A</v>
      </c>
      <c r="F67" s="135">
        <f>IF(ISNUMBER('将来負担比率（分子）の構造'!J$52), IF('将来負担比率（分子）の構造'!J$52 &lt; 0, 0, '将来負担比率（分子）の構造'!J$52), NA())</f>
        <v>6848</v>
      </c>
      <c r="G67" s="135" t="e">
        <f>NA()</f>
        <v>#N/A</v>
      </c>
      <c r="H67" s="135" t="e">
        <f>NA()</f>
        <v>#N/A</v>
      </c>
      <c r="I67" s="135">
        <f>IF(ISNUMBER('将来負担比率（分子）の構造'!K$52), IF('将来負担比率（分子）の構造'!K$52 &lt; 0, 0, '将来負担比率（分子）の構造'!K$52), NA())</f>
        <v>6218</v>
      </c>
      <c r="J67" s="135" t="e">
        <f>NA()</f>
        <v>#N/A</v>
      </c>
      <c r="K67" s="135" t="e">
        <f>NA()</f>
        <v>#N/A</v>
      </c>
      <c r="L67" s="135">
        <f>IF(ISNUMBER('将来負担比率（分子）の構造'!L$52), IF('将来負担比率（分子）の構造'!L$52 &lt; 0, 0, '将来負担比率（分子）の構造'!L$52), NA())</f>
        <v>5828</v>
      </c>
      <c r="M67" s="135" t="e">
        <f>NA()</f>
        <v>#N/A</v>
      </c>
      <c r="N67" s="135" t="e">
        <f>NA()</f>
        <v>#N/A</v>
      </c>
      <c r="O67" s="135">
        <f>IF(ISNUMBER('将来負担比率（分子）の構造'!M$52), IF('将来負担比率（分子）の構造'!M$52 &lt; 0, 0, '将来負担比率（分子）の構造'!M$52), NA())</f>
        <v>5725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2016-04-19T04:14:17Z</cp:lastPrinted>
  <dcterms:created xsi:type="dcterms:W3CDTF">2016-02-15T02:03:14Z</dcterms:created>
  <dcterms:modified xsi:type="dcterms:W3CDTF">2016-05-06T05:14:24Z</dcterms:modified>
</cp:coreProperties>
</file>