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C35" i="9"/>
  <c r="C36" i="9" s="1"/>
  <c r="CO34" i="9"/>
  <c r="CO35" i="9" s="1"/>
  <c r="CO36" i="9" s="1"/>
  <c r="CO37" i="9" s="1"/>
  <c r="BW34" i="9"/>
  <c r="BW35" i="9" s="1"/>
  <c r="BW36" i="9" s="1"/>
  <c r="BW37" i="9" s="1"/>
  <c r="BW38" i="9" s="1"/>
  <c r="BW39" i="9" s="1"/>
  <c r="BW40" i="9" s="1"/>
  <c r="BW41" i="9" s="1"/>
  <c r="BW42" i="9" s="1"/>
  <c r="BW43" i="9" s="1"/>
  <c r="C34" i="9"/>
  <c r="U34" i="9" l="1"/>
  <c r="U35" i="9" s="1"/>
  <c r="U36"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5" i="9" l="1"/>
  <c r="AM36" i="9" s="1"/>
  <c r="BE34" i="9"/>
  <c r="BE35" i="9" s="1"/>
</calcChain>
</file>

<file path=xl/sharedStrings.xml><?xml version="1.0" encoding="utf-8"?>
<sst xmlns="http://schemas.openxmlformats.org/spreadsheetml/2006/main" count="1044" uniqueCount="563">
  <si>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</si>
  <si>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</si>
  <si>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</si>
  <si>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</si>
  <si>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</si>
  <si>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</si>
  <si>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</si>
  <si>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</si>
  <si>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</si>
  <si>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</si>
  <si>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</si>
  <si>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</si>
  <si>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</si>
  <si>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</si>
  <si>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</si>
  <si>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</si>
  <si>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</si>
  <si>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</si>
  <si>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</si>
  <si>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</si>
  <si>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</si>
  <si>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</si>
  <si>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</si>
  <si>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</si>
  <si>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</si>
  <si>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</si>
  <si>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</si>
  <si>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</si>
  <si>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</si>
  <si>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</si>
  <si>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</si>
  <si>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</si>
  <si>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</si>
  <si>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</si>
  <si>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</si>
  <si>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</si>
  <si>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</si>
  <si>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</si>
  <si>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</si>
  <si>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</si>
  <si>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</si>
  <si>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</si>
  <si>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</si>
  <si>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</si>
  <si>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</si>
  <si>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</si>
  <si>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</si>
  <si>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</si>
  <si>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</si>
  <si>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</si>
  <si>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</si>
  <si>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</si>
  <si>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</si>
  <si>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</si>
  <si>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</si>
  <si>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</si>
  <si>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</si>
  <si>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</si>
  <si>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</si>
  <si>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</si>
  <si>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</si>
  <si>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</si>
  <si>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</si>
  <si>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</si>
  <si>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</si>
  <si>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</si>
  <si>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</si>
  <si>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</si>
  <si>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</si>
  <si>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</si>
  <si>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</si>
  <si>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</si>
  <si>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</si>
  <si>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</si>
  <si>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</si>
  <si>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</si>
  <si>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</si>
  <si>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</si>
  <si>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</si>
  <si>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</si>
  <si>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</si>
  <si>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</si>
  <si>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</si>
  <si>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</si>
  <si>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</si>
  <si>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</si>
  <si>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</si>
  <si>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</si>
  <si>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</si>
  <si>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</si>
  <si>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</si>
  <si>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</si>
  <si>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</si>
  <si>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</si>
  <si>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</si>
  <si>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</si>
  <si>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</si>
  <si>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</si>
  <si>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</si>
  <si>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</si>
  <si>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</si>
  <si>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</si>
  <si>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</si>
  <si>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</si>
  <si>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</si>
  <si>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</si>
  <si>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</si>
  <si>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</si>
  <si>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</si>
  <si>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</si>
  <si>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</si>
  <si>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</si>
  <si>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</si>
  <si>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</si>
  <si>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</si>
  <si>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</si>
  <si>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</si>
  <si>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</si>
  <si>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</si>
  <si>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</si>
  <si>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</si>
  <si>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</si>
  <si>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</si>
  <si>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</si>
  <si>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</si>
  <si>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</si>
  <si>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</si>
  <si>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</si>
  <si>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</si>
  <si>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</si>
  <si>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</si>
  <si>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</si>
  <si>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</si>
  <si>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</si>
  <si>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</si>
  <si>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</si>
  <si>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</si>
  <si>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</si>
  <si>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観光事業特別会計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</si>
  <si>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</si>
  <si>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</si>
  <si>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</si>
  <si>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</si>
  <si>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</si>
  <si>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</si>
  <si>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</si>
  <si>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</si>
  <si>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</si>
  <si>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</si>
  <si>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</si>
  <si>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</si>
  <si>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</si>
  <si>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</si>
  <si>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</si>
  <si>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</si>
  <si>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</si>
  <si>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</si>
  <si>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</si>
  <si>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</si>
  <si>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</si>
  <si>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</si>
  <si>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</si>
  <si>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</si>
  <si>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</si>
  <si>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</si>
  <si>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</si>
  <si>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</si>
  <si>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</si>
  <si>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</si>
  <si>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</si>
  <si>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</si>
  <si>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</si>
  <si>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</si>
  <si>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</si>
  <si>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</si>
  <si>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</si>
  <si>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</si>
  <si>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</si>
  <si>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</si>
  <si>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</si>
  <si>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</si>
  <si>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</si>
  <si>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</si>
  <si>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</si>
  <si>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</si>
  <si>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</si>
  <si>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</si>
  <si>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</si>
  <si>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</si>
  <si>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</si>
  <si>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</si>
  <si>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</si>
  <si>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</si>
  <si>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</si>
  <si>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</si>
  <si>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</si>
  <si>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</si>
  <si>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山口県美祢市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</si>
  <si>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</si>
  <si>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</si>
  <si>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</si>
  <si>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</si>
  <si>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</si>
  <si>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</si>
  <si>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</si>
  <si>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</si>
  <si>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</si>
  <si>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</si>
  <si>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</si>
  <si>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</si>
  <si>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</si>
  <si>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</si>
  <si>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</si>
  <si>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</si>
  <si>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</si>
  <si>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</si>
  <si>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</si>
  <si>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</si>
  <si>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</si>
  <si>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</si>
  <si>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</si>
  <si>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</si>
  <si>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</si>
  <si>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</si>
  <si>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</si>
  <si>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</si>
  <si>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</si>
  <si>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</si>
  <si>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</si>
  <si>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</si>
  <si>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</si>
  <si>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</si>
  <si>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</si>
  <si>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</si>
  <si>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</si>
  <si>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</si>
  <si>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</si>
  <si>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</si>
  <si>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</si>
  <si>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</si>
  <si>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</si>
  <si>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</si>
  <si>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</si>
  <si>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</si>
  <si>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</si>
  <si>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</si>
  <si>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</si>
  <si>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</si>
  <si>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</si>
  <si>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</si>
  <si>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</si>
  <si>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</si>
  <si>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</si>
  <si>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</si>
  <si>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</si>
  <si>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</si>
  <si>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</si>
  <si>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</si>
  <si>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</si>
  <si>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</si>
  <si>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</si>
  <si>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</si>
  <si>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</si>
  <si>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</si>
  <si>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</si>
  <si>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</si>
  <si>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</si>
  <si>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</si>
  <si>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</si>
  <si>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</si>
  <si>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</si>
  <si>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</si>
  <si>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</si>
  <si>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</si>
  <si>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</si>
  <si>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</si>
  <si>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</si>
  <si>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</si>
  <si>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</si>
  <si>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</si>
  <si>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</si>
  <si>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</si>
  <si>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</si>
  <si>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</si>
  <si>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</si>
  <si>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</si>
  <si>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</si>
  <si>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</si>
  <si>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</si>
  <si>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</si>
  <si>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</si>
  <si>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</si>
  <si>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</si>
  <si>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</si>
  <si>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</si>
  <si>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</si>
  <si>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</si>
  <si>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</si>
  <si>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</si>
  <si>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</si>
  <si>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</si>
  <si>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</si>
  <si>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</si>
  <si>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</si>
  <si>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</si>
  <si>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</si>
  <si>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</si>
  <si>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</si>
  <si>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</si>
  <si>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</si>
  <si>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</si>
  <si>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</si>
  <si>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</si>
  <si>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</si>
  <si>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</si>
  <si>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</si>
  <si>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</si>
  <si>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</si>
  <si>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</si>
  <si>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</si>
  <si>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</si>
  <si>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</si>
  <si>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</si>
  <si>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</si>
  <si>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</si>
  <si>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</si>
  <si>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</si>
  <si>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</si>
  <si>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</si>
  <si>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</si>
  <si>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</si>
  <si>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</si>
  <si>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</si>
  <si>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</si>
  <si>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</si>
  <si>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</si>
  <si>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</si>
  <si>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</si>
  <si>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</si>
  <si>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</si>
  <si>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</si>
  <si>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</si>
  <si>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</si>
  <si>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</si>
  <si>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</si>
  <si>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</si>
  <si>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</si>
  <si>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</si>
  <si>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山口県美祢市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</si>
  <si>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</si>
  <si>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</si>
  <si>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</si>
  <si>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</si>
  <si>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</si>
  <si>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</si>
  <si>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</si>
  <si>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</si>
  <si>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</si>
  <si>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</si>
  <si>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</si>
  <si>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</si>
  <si>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</si>
  <si>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</si>
  <si>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</si>
  <si>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</si>
  <si>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</si>
  <si>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</si>
  <si>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</si>
  <si>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</si>
  <si>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環境衛生事業特別会計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</si>
  <si>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</si>
  <si>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</si>
  <si>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</si>
  <si>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</si>
  <si>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</si>
  <si>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</si>
  <si>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</si>
  <si>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</si>
  <si>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</si>
  <si>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</si>
  <si>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</si>
  <si>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</si>
  <si>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</si>
  <si>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</si>
  <si>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</si>
  <si>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</si>
  <si>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</si>
  <si>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</si>
  <si>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病院等事業会計</t>
    <phoneticPr fontId="5"/>
  </si>
  <si>
    <t>公共下水道事業会計</t>
    <phoneticPr fontId="5"/>
  </si>
  <si>
    <t>農業集落排水事業特別会計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</si>
  <si>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</si>
  <si>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</si>
  <si>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</si>
  <si>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</si>
  <si>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</si>
  <si>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</si>
  <si>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</si>
  <si>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</si>
  <si>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</si>
  <si>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</si>
  <si>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</si>
  <si>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</si>
  <si>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</si>
  <si>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</si>
  <si>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</si>
  <si>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</si>
  <si>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</si>
  <si>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</si>
  <si>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</si>
  <si>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</si>
  <si>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</si>
  <si>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</si>
  <si>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</si>
  <si>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</si>
  <si>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</si>
  <si>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</si>
  <si>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</si>
  <si>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</si>
  <si>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</si>
  <si>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</si>
  <si>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</si>
  <si>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</si>
  <si>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</si>
  <si>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</si>
  <si>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</si>
  <si>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</si>
  <si>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</si>
  <si>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</si>
  <si>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</si>
  <si>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</si>
  <si>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</si>
  <si>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</si>
  <si>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</si>
  <si>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</si>
  <si>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</si>
  <si>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</si>
  <si>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</si>
  <si>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</si>
  <si>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</si>
  <si>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</si>
  <si>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</si>
  <si>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</si>
  <si>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</si>
  <si>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</si>
  <si>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</si>
  <si>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</si>
  <si>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</si>
  <si>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</si>
  <si>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</si>
  <si>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</si>
  <si>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</si>
  <si>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</si>
  <si>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</si>
  <si>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</si>
  <si>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</si>
  <si>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</si>
  <si>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</si>
  <si>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</si>
  <si>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</si>
  <si>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</si>
  <si>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</si>
  <si>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</si>
  <si>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</si>
  <si>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</si>
  <si>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</si>
  <si>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</si>
  <si>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</si>
  <si>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</si>
  <si>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</si>
  <si>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</si>
  <si>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</si>
  <si>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</si>
  <si>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</si>
  <si>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</si>
  <si>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</si>
  <si>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</si>
  <si>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</si>
  <si>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</si>
  <si>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</si>
  <si>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</si>
  <si>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</si>
  <si>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</si>
  <si>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</si>
  <si>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</si>
  <si>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</si>
  <si>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</si>
  <si>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</si>
  <si>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</si>
  <si>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</si>
  <si>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</si>
  <si>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</si>
  <si>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</si>
  <si>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</si>
  <si>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</si>
  <si>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</si>
  <si>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</si>
  <si>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</si>
  <si>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</si>
  <si>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</si>
  <si>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</si>
  <si>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</si>
  <si>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</si>
  <si>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</si>
  <si>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</si>
  <si>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</si>
  <si>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</si>
  <si>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</si>
  <si>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</si>
  <si>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</si>
  <si>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</si>
  <si>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</si>
  <si>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</si>
  <si>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</si>
  <si>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</si>
  <si>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</si>
  <si>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</si>
  <si>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</si>
  <si>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</si>
  <si>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</si>
  <si>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</si>
  <si>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</si>
  <si>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</si>
  <si>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</si>
  <si>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観光事業特別会計</t>
  </si>
  <si>
    <t>▲ 8.16</t>
  </si>
  <si>
    <t>▲ 6.31</t>
  </si>
  <si>
    <t>▲ 4.06</t>
  </si>
  <si>
    <t>▲ 2.41</t>
  </si>
  <si>
    <t>▲ 0.64</t>
  </si>
  <si>
    <t>住宅資金貸付事業特別会計</t>
  </si>
  <si>
    <t>▲ 0.28</t>
  </si>
  <si>
    <t>▲ 0.27</t>
  </si>
  <si>
    <t>▲ 0.26</t>
  </si>
  <si>
    <t>病院等事業会計</t>
  </si>
  <si>
    <t>一般会計</t>
  </si>
  <si>
    <t>水道事業会計</t>
  </si>
  <si>
    <t>公共下水道事業会計</t>
  </si>
  <si>
    <t>国民健康保険事業特別会計</t>
  </si>
  <si>
    <t>介護保険事業特別会計</t>
  </si>
  <si>
    <t>その他会計（赤字）</t>
  </si>
  <si>
    <t>その他会計（黒字）</t>
  </si>
  <si>
    <t>養護老人ホーム秋楽園組合一般会計</t>
    <rPh sb="0" eb="2">
      <t>ヨウゴ</t>
    </rPh>
    <rPh sb="2" eb="4">
      <t>ロウジン</t>
    </rPh>
    <rPh sb="7" eb="8">
      <t>アキ</t>
    </rPh>
    <rPh sb="8" eb="9">
      <t>ラク</t>
    </rPh>
    <rPh sb="9" eb="10">
      <t>エン</t>
    </rPh>
    <rPh sb="10" eb="12">
      <t>クミアイ</t>
    </rPh>
    <rPh sb="12" eb="14">
      <t>イッパン</t>
    </rPh>
    <rPh sb="14" eb="16">
      <t>カイケイ</t>
    </rPh>
    <phoneticPr fontId="2"/>
  </si>
  <si>
    <t>美祢市萩市競艇組合競艇事業一般会計</t>
    <rPh sb="0" eb="3">
      <t>ミネシ</t>
    </rPh>
    <rPh sb="3" eb="5">
      <t>ハギシ</t>
    </rPh>
    <rPh sb="5" eb="7">
      <t>キョウテイ</t>
    </rPh>
    <rPh sb="7" eb="9">
      <t>クミアイ</t>
    </rPh>
    <rPh sb="9" eb="11">
      <t>キョウテイ</t>
    </rPh>
    <rPh sb="11" eb="13">
      <t>ジギョウ</t>
    </rPh>
    <rPh sb="13" eb="15">
      <t>イッパン</t>
    </rPh>
    <rPh sb="15" eb="17">
      <t>カイケイ</t>
    </rPh>
    <phoneticPr fontId="2"/>
  </si>
  <si>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2"/>
  </si>
  <si>
    <t>山口県市町総合事務組合退職手当特別会計</t>
    <rPh sb="0" eb="3">
      <t>ヤマグチケン</t>
    </rPh>
    <rPh sb="3" eb="4">
      <t>シ</t>
    </rPh>
    <rPh sb="4" eb="5">
      <t>マチ</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</si>
  <si>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11" eb="13">
      <t>ショウボウ</t>
    </rPh>
    <rPh sb="13" eb="15">
      <t>ダンイン</t>
    </rPh>
    <rPh sb="15" eb="17">
      <t>ホショウ</t>
    </rPh>
    <rPh sb="17" eb="18">
      <t>トウ</t>
    </rPh>
    <phoneticPr fontId="2"/>
  </si>
  <si>
    <t>山口県市町総合事務組合非常勤職員公務災害補償特別会計</t>
    <rPh sb="11" eb="14">
      <t>ヒジョウキン</t>
    </rPh>
    <rPh sb="14" eb="16">
      <t>ショクイン</t>
    </rPh>
    <rPh sb="16" eb="18">
      <t>コウム</t>
    </rPh>
    <rPh sb="18" eb="20">
      <t>サイガイ</t>
    </rPh>
    <rPh sb="20" eb="22">
      <t>ホショウ</t>
    </rPh>
    <phoneticPr fontId="2"/>
  </si>
  <si>
    <t>山口県市町総合事務組合山口県市町公平委員会特別会計</t>
    <rPh sb="11" eb="14">
      <t>ヤマグチケン</t>
    </rPh>
    <rPh sb="14" eb="15">
      <t>シ</t>
    </rPh>
    <rPh sb="15" eb="16">
      <t>マチ</t>
    </rPh>
    <rPh sb="16" eb="18">
      <t>コウヘイ</t>
    </rPh>
    <rPh sb="18" eb="21">
      <t>イインカイ</t>
    </rPh>
    <phoneticPr fontId="2"/>
  </si>
  <si>
    <t>山口県市町総合事務組合交通災害共済特別会計</t>
    <rPh sb="11" eb="13">
      <t>コウツウ</t>
    </rPh>
    <rPh sb="13" eb="15">
      <t>サイガイ</t>
    </rPh>
    <rPh sb="15" eb="17">
      <t>キョウサイ</t>
    </rPh>
    <phoneticPr fontId="2"/>
  </si>
  <si>
    <t>山口県市町総合事務組合山口県自治会館管理特別会計</t>
    <rPh sb="11" eb="14">
      <t>ヤマグチケン</t>
    </rPh>
    <rPh sb="14" eb="16">
      <t>ジチ</t>
    </rPh>
    <rPh sb="16" eb="18">
      <t>カイカン</t>
    </rPh>
    <rPh sb="18" eb="20">
      <t>カンリ</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</si>
  <si>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</si>
  <si>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14" eb="16">
      <t>コウキ</t>
    </rPh>
    <rPh sb="16" eb="19">
      <t>コウレイシャ</t>
    </rPh>
    <rPh sb="19" eb="21">
      <t>イリョウ</t>
    </rPh>
    <rPh sb="21" eb="23">
      <t>トクベツ</t>
    </rPh>
    <phoneticPr fontId="2"/>
  </si>
  <si>
    <t>美祢観光開発</t>
    <rPh sb="0" eb="2">
      <t>ミネ</t>
    </rPh>
    <rPh sb="2" eb="4">
      <t>カンコウ</t>
    </rPh>
    <rPh sb="4" eb="6">
      <t>カイハツ</t>
    </rPh>
    <phoneticPr fontId="2"/>
  </si>
  <si>
    <t>美祢農林開発</t>
    <rPh sb="0" eb="2">
      <t>ミネ</t>
    </rPh>
    <rPh sb="2" eb="4">
      <t>ノウリン</t>
    </rPh>
    <rPh sb="4" eb="6">
      <t>カイハツ</t>
    </rPh>
    <phoneticPr fontId="2"/>
  </si>
  <si>
    <t>やまぐち農林振興公社</t>
    <rPh sb="4" eb="6">
      <t>ノウリン</t>
    </rPh>
    <rPh sb="6" eb="8">
      <t>シンコウ</t>
    </rPh>
    <rPh sb="8" eb="10">
      <t>コウシャ</t>
    </rPh>
    <phoneticPr fontId="2"/>
  </si>
  <si>
    <t>山口県国際交流協会</t>
    <rPh sb="0" eb="2">
      <t>ヤマグチ</t>
    </rPh>
    <rPh sb="2" eb="3">
      <t>ケン</t>
    </rPh>
    <rPh sb="3" eb="5">
      <t>コクサイ</t>
    </rPh>
    <rPh sb="5" eb="7">
      <t>コウリュウ</t>
    </rPh>
    <rPh sb="7" eb="9">
      <t>キョウカイ</t>
    </rPh>
    <phoneticPr fontId="2"/>
  </si>
  <si>
    <t>-</t>
    <phoneticPr fontId="2"/>
  </si>
  <si>
    <t>-</t>
    <phoneticPr fontId="2"/>
  </si>
  <si>
    <t>美祢市萩市競艇組合競艇事業特別会計</t>
    <rPh sb="0" eb="3">
      <t>ミネシ</t>
    </rPh>
    <rPh sb="3" eb="5">
      <t>ハギシ</t>
    </rPh>
    <rPh sb="5" eb="7">
      <t>キョウテイ</t>
    </rPh>
    <rPh sb="7" eb="9">
      <t>クミアイ</t>
    </rPh>
    <rPh sb="9" eb="11">
      <t>キョウテイ</t>
    </rPh>
    <rPh sb="11" eb="13">
      <t>ジギョウ</t>
    </rPh>
    <rPh sb="13" eb="15">
      <t>トクベツ</t>
    </rPh>
    <rPh sb="15" eb="17">
      <t>カイケイ</t>
    </rPh>
    <phoneticPr fontId="2"/>
  </si>
  <si>
    <t>－</t>
  </si>
  <si>
    <t>法適用企業</t>
  </si>
  <si>
    <t>法非適用企業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</si>
</sst>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70919</c:v>
                </c:pt>
                <c:pt idx="1">
                  <c:v>51852</c:v>
                </c:pt>
                <c:pt idx="2">
                  <c:v>81139</c:v>
                </c:pt>
                <c:pt idx="3">
                  <c:v>53858</c:v>
                </c:pt>
                <c:pt idx="4">
                  <c:v>43695</c:v>
                </c:pt>
              </c:numCache>
            </c:numRef>
          </c:val>
          <c:smooth val="0"/>
        </c:ser>
        <c:dLbls>
          <c:showLegendKey val="0"/>
          <c:showVal val="0"/>
          <c:showCatName val="0"/>
          <c:showSerName val="0"/>
          <c:showPercent val="0"/>
          <c:showBubbleSize val="0"/>
        </c:dLbls>
        <c:marker val="1"/>
        <c:smooth val="0"/>
        <c:axId val="104579840"/>
        <c:axId val="104581760"/>
      </c:lineChart>
      <c:catAx>
        <c:axId val="104579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81760"/>
        <c:crosses val="autoZero"/>
        <c:auto val="1"/>
        <c:lblAlgn val="ctr"/>
        <c:lblOffset val="100"/>
        <c:tickLblSkip val="1"/>
        <c:tickMarkSkip val="1"/>
        <c:noMultiLvlLbl val="0"/>
      </c:catAx>
      <c:valAx>
        <c:axId val="1045817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79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5.58</c:v>
                </c:pt>
                <c:pt idx="1">
                  <c:v>7.32</c:v>
                </c:pt>
                <c:pt idx="2">
                  <c:v>9.77</c:v>
                </c:pt>
                <c:pt idx="3">
                  <c:v>9.27</c:v>
                </c:pt>
                <c:pt idx="4">
                  <c:v>6.74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6.85</c:v>
                </c:pt>
                <c:pt idx="1">
                  <c:v>9.94</c:v>
                </c:pt>
                <c:pt idx="2">
                  <c:v>12.67</c:v>
                </c:pt>
                <c:pt idx="3">
                  <c:v>17.52</c:v>
                </c:pt>
                <c:pt idx="4">
                  <c:v>23.57</c:v>
                </c:pt>
              </c:numCache>
            </c:numRef>
          </c:val>
        </c:ser>
        <c:dLbls>
          <c:showLegendKey val="0"/>
          <c:showVal val="0"/>
          <c:showCatName val="0"/>
          <c:showSerName val="0"/>
          <c:showPercent val="0"/>
          <c:showBubbleSize val="0"/>
        </c:dLbls>
        <c:gapWidth val="250"/>
        <c:overlap val="100"/>
        <c:axId val="107164032"/>
        <c:axId val="107165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0.92</c:v>
                </c:pt>
                <c:pt idx="1">
                  <c:v>4.57</c:v>
                </c:pt>
                <c:pt idx="2">
                  <c:v>4.99</c:v>
                </c:pt>
                <c:pt idx="3">
                  <c:v>4.0999999999999996</c:v>
                </c:pt>
                <c:pt idx="4">
                  <c:v>2.85</c:v>
                </c:pt>
              </c:numCache>
            </c:numRef>
          </c:val>
          <c:smooth val="0"/>
        </c:ser>
        <c:dLbls>
          <c:showLegendKey val="0"/>
          <c:showVal val="0"/>
          <c:showCatName val="0"/>
          <c:showSerName val="0"/>
          <c:showPercent val="0"/>
          <c:showBubbleSize val="0"/>
        </c:dLbls>
        <c:marker val="1"/>
        <c:smooth val="0"/>
        <c:axId val="107164032"/>
        <c:axId val="107165952"/>
      </c:lineChart>
      <c:catAx>
        <c:axId val="10716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165952"/>
        <c:crosses val="autoZero"/>
        <c:auto val="1"/>
        <c:lblAlgn val="ctr"/>
        <c:lblOffset val="100"/>
        <c:tickLblSkip val="1"/>
        <c:tickMarkSkip val="1"/>
        <c:noMultiLvlLbl val="0"/>
      </c:catAx>
      <c:valAx>
        <c:axId val="10716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6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0.56999999999999995</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0.82</c:v>
                </c:pt>
                <c:pt idx="2">
                  <c:v>#N/A</c:v>
                </c:pt>
                <c:pt idx="3">
                  <c:v>0.9</c:v>
                </c:pt>
                <c:pt idx="4">
                  <c:v>#N/A</c:v>
                </c:pt>
                <c:pt idx="5">
                  <c:v>0.06</c:v>
                </c:pt>
                <c:pt idx="6">
                  <c:v>#N/A</c:v>
                </c:pt>
                <c:pt idx="7">
                  <c:v>0.1</c:v>
                </c:pt>
                <c:pt idx="8">
                  <c:v>#N/A</c:v>
                </c:pt>
                <c:pt idx="9">
                  <c:v>0.23</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0.89</c:v>
                </c:pt>
                <c:pt idx="2">
                  <c:v>#N/A</c:v>
                </c:pt>
                <c:pt idx="3">
                  <c:v>0.71</c:v>
                </c:pt>
                <c:pt idx="4">
                  <c:v>#N/A</c:v>
                </c:pt>
                <c:pt idx="5">
                  <c:v>1</c:v>
                </c:pt>
                <c:pt idx="6">
                  <c:v>#N/A</c:v>
                </c:pt>
                <c:pt idx="7">
                  <c:v>2.11</c:v>
                </c:pt>
                <c:pt idx="8">
                  <c:v>#N/A</c:v>
                </c:pt>
                <c:pt idx="9">
                  <c:v>2.52</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1.04</c:v>
                </c:pt>
                <c:pt idx="2">
                  <c:v>#N/A</c:v>
                </c:pt>
                <c:pt idx="3">
                  <c:v>1.87</c:v>
                </c:pt>
                <c:pt idx="4">
                  <c:v>#N/A</c:v>
                </c:pt>
                <c:pt idx="5">
                  <c:v>2.52</c:v>
                </c:pt>
                <c:pt idx="6">
                  <c:v>#N/A</c:v>
                </c:pt>
                <c:pt idx="7">
                  <c:v>3.03</c:v>
                </c:pt>
                <c:pt idx="8">
                  <c:v>#N/A</c:v>
                </c:pt>
                <c:pt idx="9">
                  <c:v>3.35</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3.93</c:v>
                </c:pt>
                <c:pt idx="2">
                  <c:v>#N/A</c:v>
                </c:pt>
                <c:pt idx="3">
                  <c:v>5.38</c:v>
                </c:pt>
                <c:pt idx="4">
                  <c:v>#N/A</c:v>
                </c:pt>
                <c:pt idx="5">
                  <c:v>5.12</c:v>
                </c:pt>
                <c:pt idx="6">
                  <c:v>#N/A</c:v>
                </c:pt>
                <c:pt idx="7">
                  <c:v>4.76</c:v>
                </c:pt>
                <c:pt idx="8">
                  <c:v>#N/A</c:v>
                </c:pt>
                <c:pt idx="9">
                  <c:v>4.55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5.87</c:v>
                </c:pt>
                <c:pt idx="2">
                  <c:v>#N/A</c:v>
                </c:pt>
                <c:pt idx="3">
                  <c:v>7.6</c:v>
                </c:pt>
                <c:pt idx="4">
                  <c:v>#N/A</c:v>
                </c:pt>
                <c:pt idx="5">
                  <c:v>10.039999999999999</c:v>
                </c:pt>
                <c:pt idx="6">
                  <c:v>#N/A</c:v>
                </c:pt>
                <c:pt idx="7">
                  <c:v>9.5299999999999994</c:v>
                </c:pt>
                <c:pt idx="8">
                  <c:v>#N/A</c:v>
                </c:pt>
                <c:pt idx="9">
                  <c:v>7.01</c:v>
                </c:pt>
              </c:numCache>
            </c:numRef>
          </c:val>
        </c:ser>
        <c:ser>
          <c:idx val="7"/>
          <c:order val="7"/>
          <c:tx>
            <c:strRef>
              <c:f>データシート!$A$34</c:f>
              <c:strCache>
                <c:ptCount val="1"/>
                <c:pt idx="0">
                  <c:v>病院等事業会計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7.43</c:v>
                </c:pt>
                <c:pt idx="2">
                  <c:v>#N/A</c:v>
                </c:pt>
                <c:pt idx="3">
                  <c:v>10.119999999999999</c:v>
                </c:pt>
                <c:pt idx="4">
                  <c:v>#N/A</c:v>
                </c:pt>
                <c:pt idx="5">
                  <c:v>12.65</c:v>
                </c:pt>
                <c:pt idx="6">
                  <c:v>#N/A</c:v>
                </c:pt>
                <c:pt idx="7">
                  <c:v>13.56</c:v>
                </c:pt>
                <c:pt idx="8">
                  <c:v>#N/A</c:v>
                </c:pt>
                <c:pt idx="9">
                  <c:v>14.58</c:v>
                </c:pt>
              </c:numCache>
            </c:numRef>
          </c:val>
        </c:ser>
        <c:ser>
          <c:idx val="8"/>
          <c:order val="8"/>
          <c:tx>
            <c:strRef>
              <c:f>データシート!$A$35</c:f>
              <c:strCache>
                <c:ptCount val="1"/>
                <c:pt idx="0">
                  <c:v>住宅資金貸付事業特別会計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0.28000000000000003</c:v>
                </c:pt>
                <c:pt idx="1">
                  <c:v>#N/A</c:v>
                </c:pt>
                <c:pt idx="2">
                  <c:v>0.28000000000000003</c:v>
                </c:pt>
                <c:pt idx="3">
                  <c:v>#N/A</c:v>
                </c:pt>
                <c:pt idx="4">
                  <c:v>0.27</c:v>
                </c:pt>
                <c:pt idx="5">
                  <c:v>#N/A</c:v>
                </c:pt>
                <c:pt idx="6">
                  <c:v>0.27</c:v>
                </c:pt>
                <c:pt idx="7">
                  <c:v>#N/A</c:v>
                </c:pt>
                <c:pt idx="8">
                  <c:v>0.26</c:v>
                </c:pt>
                <c:pt idx="9">
                  <c:v>#N/A</c:v>
                </c:pt>
              </c:numCache>
            </c:numRef>
          </c:val>
        </c:ser>
        <c:ser>
          <c:idx val="9"/>
          <c:order val="9"/>
          <c:tx>
            <c:strRef>
              <c:f>データシート!$A$36</c:f>
              <c:strCache>
                <c:ptCount val="1"/>
                <c:pt idx="0">
                  <c:v>観光事業特別会計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8.16</c:v>
                </c:pt>
                <c:pt idx="1">
                  <c:v>#N/A</c:v>
                </c:pt>
                <c:pt idx="2">
                  <c:v>6.31</c:v>
                </c:pt>
                <c:pt idx="3">
                  <c:v>#N/A</c:v>
                </c:pt>
                <c:pt idx="4">
                  <c:v>4.0599999999999996</c:v>
                </c:pt>
                <c:pt idx="5">
                  <c:v>#N/A</c:v>
                </c:pt>
                <c:pt idx="6">
                  <c:v>2.41</c:v>
                </c:pt>
                <c:pt idx="7">
                  <c:v>#N/A</c:v>
                </c:pt>
                <c:pt idx="8">
                  <c:v>0.64</c:v>
                </c:pt>
                <c:pt idx="9">
                  <c:v>#N/A</c:v>
                </c:pt>
              </c:numCache>
            </c:numRef>
          </c:val>
        </c:ser>
        <c:dLbls>
          <c:showLegendKey val="0"/>
          <c:showVal val="0"/>
          <c:showCatName val="0"/>
          <c:showSerName val="0"/>
          <c:showPercent val="0"/>
          <c:showBubbleSize val="0"/>
        </c:dLbls>
        <c:gapWidth val="150"/>
        <c:overlap val="100"/>
        <c:axId val="107596032"/>
        <c:axId val="107216896"/>
      </c:barChart>
      <c:catAx>
        <c:axId val="10759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216896"/>
        <c:crosses val="autoZero"/>
        <c:auto val="1"/>
        <c:lblAlgn val="ctr"/>
        <c:lblOffset val="100"/>
        <c:tickLblSkip val="1"/>
        <c:tickMarkSkip val="1"/>
        <c:noMultiLvlLbl val="0"/>
      </c:catAx>
      <c:valAx>
        <c:axId val="10721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96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2049</c:v>
                </c:pt>
                <c:pt idx="5">
                  <c:v>1985</c:v>
                </c:pt>
                <c:pt idx="8">
                  <c:v>1963</c:v>
                </c:pt>
                <c:pt idx="11">
                  <c:v>1926</c:v>
                </c:pt>
                <c:pt idx="14">
                  <c:v>1919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208</c:v>
                </c:pt>
                <c:pt idx="3">
                  <c:v>179</c:v>
                </c:pt>
                <c:pt idx="6">
                  <c:v>152</c:v>
                </c:pt>
                <c:pt idx="9">
                  <c:v>116</c:v>
                </c:pt>
                <c:pt idx="12">
                  <c:v>76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c:v>
                </c:pt>
                <c:pt idx="3">
                  <c:v>4</c:v>
                </c:pt>
                <c:pt idx="6">
                  <c:v>4</c:v>
                </c:pt>
                <c:pt idx="9">
                  <c:v>4</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992</c:v>
                </c:pt>
                <c:pt idx="3">
                  <c:v>1060</c:v>
                </c:pt>
                <c:pt idx="6">
                  <c:v>1024</c:v>
                </c:pt>
                <c:pt idx="9">
                  <c:v>969</c:v>
                </c:pt>
                <c:pt idx="12">
                  <c:v>921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2310</c:v>
                </c:pt>
                <c:pt idx="3">
                  <c:v>2190</c:v>
                </c:pt>
                <c:pt idx="6">
                  <c:v>2156</c:v>
                </c:pt>
                <c:pt idx="9">
                  <c:v>2226</c:v>
                </c:pt>
                <c:pt idx="12">
                  <c:v>2194</c:v>
                </c:pt>
              </c:numCache>
            </c:numRef>
          </c:val>
        </c:ser>
        <c:dLbls>
          <c:showLegendKey val="0"/>
          <c:showVal val="0"/>
          <c:showCatName val="0"/>
          <c:showSerName val="0"/>
          <c:showPercent val="0"/>
          <c:showBubbleSize val="0"/>
        </c:dLbls>
        <c:gapWidth val="100"/>
        <c:overlap val="100"/>
        <c:axId val="106227200"/>
        <c:axId val="10622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1465</c:v>
                </c:pt>
                <c:pt idx="2">
                  <c:v>#N/A</c:v>
                </c:pt>
                <c:pt idx="3">
                  <c:v>#N/A</c:v>
                </c:pt>
                <c:pt idx="4">
                  <c:v>1448</c:v>
                </c:pt>
                <c:pt idx="5">
                  <c:v>#N/A</c:v>
                </c:pt>
                <c:pt idx="6">
                  <c:v>#N/A</c:v>
                </c:pt>
                <c:pt idx="7">
                  <c:v>1373</c:v>
                </c:pt>
                <c:pt idx="8">
                  <c:v>#N/A</c:v>
                </c:pt>
                <c:pt idx="9">
                  <c:v>#N/A</c:v>
                </c:pt>
                <c:pt idx="10">
                  <c:v>1389</c:v>
                </c:pt>
                <c:pt idx="11">
                  <c:v>#N/A</c:v>
                </c:pt>
                <c:pt idx="12">
                  <c:v>#N/A</c:v>
                </c:pt>
                <c:pt idx="13">
                  <c:v>1274</c:v>
                </c:pt>
                <c:pt idx="14">
                  <c:v>#N/A</c:v>
                </c:pt>
              </c:numCache>
            </c:numRef>
          </c:val>
          <c:smooth val="0"/>
        </c:ser>
        <c:dLbls>
          <c:showLegendKey val="0"/>
          <c:showVal val="0"/>
          <c:showCatName val="0"/>
          <c:showSerName val="0"/>
          <c:showPercent val="0"/>
          <c:showBubbleSize val="0"/>
        </c:dLbls>
        <c:marker val="1"/>
        <c:smooth val="0"/>
        <c:axId val="106227200"/>
        <c:axId val="106229120"/>
      </c:lineChart>
      <c:catAx>
        <c:axId val="10622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229120"/>
        <c:crosses val="autoZero"/>
        <c:auto val="1"/>
        <c:lblAlgn val="ctr"/>
        <c:lblOffset val="100"/>
        <c:tickLblSkip val="1"/>
        <c:tickMarkSkip val="1"/>
        <c:noMultiLvlLbl val="0"/>
      </c:catAx>
      <c:valAx>
        <c:axId val="10622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2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15546</c:v>
                </c:pt>
                <c:pt idx="5">
                  <c:v>15498</c:v>
                </c:pt>
                <c:pt idx="8">
                  <c:v>14724</c:v>
                </c:pt>
                <c:pt idx="11">
                  <c:v>14761</c:v>
                </c:pt>
                <c:pt idx="14">
                  <c:v>15019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2651</c:v>
                </c:pt>
                <c:pt idx="5">
                  <c:v>2461</c:v>
                </c:pt>
                <c:pt idx="8">
                  <c:v>2458</c:v>
                </c:pt>
                <c:pt idx="11">
                  <c:v>2213</c:v>
                </c:pt>
                <c:pt idx="14">
                  <c:v>1985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3228</c:v>
                </c:pt>
                <c:pt idx="5">
                  <c:v>3772</c:v>
                </c:pt>
                <c:pt idx="8">
                  <c:v>4131</c:v>
                </c:pt>
                <c:pt idx="11">
                  <c:v>5059</c:v>
                </c:pt>
                <c:pt idx="14">
                  <c:v>5952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413</c:v>
                </c:pt>
                <c:pt idx="3">
                  <c:v>416</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4215</c:v>
                </c:pt>
                <c:pt idx="3">
                  <c:v>4017</c:v>
                </c:pt>
                <c:pt idx="6">
                  <c:v>3838</c:v>
                </c:pt>
                <c:pt idx="9">
                  <c:v>3547</c:v>
                </c:pt>
                <c:pt idx="12">
                  <c:v>3173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c:v>
                </c:pt>
                <c:pt idx="3">
                  <c:v>9</c:v>
                </c:pt>
                <c:pt idx="6">
                  <c:v>6</c:v>
                </c:pt>
                <c:pt idx="9">
                  <c:v>2</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9636</c:v>
                </c:pt>
                <c:pt idx="3">
                  <c:v>9391</c:v>
                </c:pt>
                <c:pt idx="6">
                  <c:v>8945</c:v>
                </c:pt>
                <c:pt idx="9">
                  <c:v>8390</c:v>
                </c:pt>
                <c:pt idx="12">
                  <c:v>7495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810</c:v>
                </c:pt>
                <c:pt idx="3">
                  <c:v>522</c:v>
                </c:pt>
                <c:pt idx="6">
                  <c:v>393</c:v>
                </c:pt>
                <c:pt idx="9">
                  <c:v>287</c:v>
                </c:pt>
                <c:pt idx="12">
                  <c:v>212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18128</c:v>
                </c:pt>
                <c:pt idx="3">
                  <c:v>17866</c:v>
                </c:pt>
                <c:pt idx="6">
                  <c:v>19788</c:v>
                </c:pt>
                <c:pt idx="9">
                  <c:v>19386</c:v>
                </c:pt>
                <c:pt idx="12">
                  <c:v>18877</c:v>
                </c:pt>
              </c:numCache>
            </c:numRef>
          </c:val>
        </c:ser>
        <c:dLbls>
          <c:showLegendKey val="0"/>
          <c:showVal val="0"/>
          <c:showCatName val="0"/>
          <c:showSerName val="0"/>
          <c:showPercent val="0"/>
          <c:showBubbleSize val="0"/>
        </c:dLbls>
        <c:gapWidth val="100"/>
        <c:overlap val="100"/>
        <c:axId val="88485248"/>
        <c:axId val="8849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11788</c:v>
                </c:pt>
                <c:pt idx="2">
                  <c:v>#N/A</c:v>
                </c:pt>
                <c:pt idx="3">
                  <c:v>#N/A</c:v>
                </c:pt>
                <c:pt idx="4">
                  <c:v>10490</c:v>
                </c:pt>
                <c:pt idx="5">
                  <c:v>#N/A</c:v>
                </c:pt>
                <c:pt idx="6">
                  <c:v>#N/A</c:v>
                </c:pt>
                <c:pt idx="7">
                  <c:v>11657</c:v>
                </c:pt>
                <c:pt idx="8">
                  <c:v>#N/A</c:v>
                </c:pt>
                <c:pt idx="9">
                  <c:v>#N/A</c:v>
                </c:pt>
                <c:pt idx="10">
                  <c:v>9578</c:v>
                </c:pt>
                <c:pt idx="11">
                  <c:v>#N/A</c:v>
                </c:pt>
                <c:pt idx="12">
                  <c:v>#N/A</c:v>
                </c:pt>
                <c:pt idx="13">
                  <c:v>6800</c:v>
                </c:pt>
                <c:pt idx="14">
                  <c:v>#N/A</c:v>
                </c:pt>
              </c:numCache>
            </c:numRef>
          </c:val>
          <c:smooth val="0"/>
        </c:ser>
        <c:dLbls>
          <c:showLegendKey val="0"/>
          <c:showVal val="0"/>
          <c:showCatName val="0"/>
          <c:showSerName val="0"/>
          <c:showPercent val="0"/>
          <c:showBubbleSize val="0"/>
        </c:dLbls>
        <c:marker val="1"/>
        <c:smooth val="0"/>
        <c:axId val="88485248"/>
        <c:axId val="88499712"/>
      </c:lineChart>
      <c:catAx>
        <c:axId val="8848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499712"/>
        <c:crosses val="autoZero"/>
        <c:auto val="1"/>
        <c:lblAlgn val="ctr"/>
        <c:lblOffset val="100"/>
        <c:tickLblSkip val="1"/>
        <c:tickMarkSkip val="1"/>
        <c:noMultiLvlLbl val="0"/>
      </c:catAx>
      <c:valAx>
        <c:axId val="8849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48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26,584
26,430
472.64
16,771,785
16,067,650
698,879
10,366,316
18,877,038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78.2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年度の財政力指数は平成２３年度</a:t>
          </a:r>
          <a:r>
            <a:rPr kumimoji="1" lang="ja-JP" altLang="en-US" sz="1300">
              <a:solidFill>
                <a:schemeClr val="dk1"/>
              </a:solidFill>
              <a:effectLst/>
              <a:latin typeface="+mn-lt"/>
              <a:ea typeface="+mn-ea"/>
              <a:cs typeface="+mn-cs"/>
            </a:rPr>
            <a:t>から２５</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までの</a:t>
          </a:r>
          <a:r>
            <a:rPr kumimoji="1" lang="ja-JP" altLang="ja-JP" sz="1300">
              <a:solidFill>
                <a:schemeClr val="dk1"/>
              </a:solidFill>
              <a:effectLst/>
              <a:latin typeface="+mn-lt"/>
              <a:ea typeface="+mn-ea"/>
              <a:cs typeface="+mn-cs"/>
            </a:rPr>
            <a:t>数値と同数値で推移している。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当市は、自主財源の乏しい少子高齢化の進む中山間地域ではあるが、美祢市行政改革大綱に沿って定員管理の適正化を行い、人件費の抑制に努め、第１次美祢市総合計画に沿った事業の選択と集中により最少経費で最大の効果を発揮する行政運営を行い、財政基盤の強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7" name="直線コネクタ 66"/>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0" name="直線コネクタ 69"/>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3" name="直線コネクタ 72"/>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6" name="直線コネクタ 75"/>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6" name="円/楕円 85"/>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7"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8" name="円/楕円 87"/>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89" name="テキスト ボックス 88"/>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0" name="円/楕円 89"/>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1" name="テキスト ボックス 90"/>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2" name="円/楕円 91"/>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3" name="テキスト ボックス 92"/>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前年度数値に比べ０．</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ポイント上昇し、類似団体内平均値を</a:t>
          </a:r>
          <a:r>
            <a:rPr kumimoji="1" lang="ja-JP" altLang="en-US" sz="1300">
              <a:solidFill>
                <a:schemeClr val="dk1"/>
              </a:solidFill>
              <a:effectLst/>
              <a:latin typeface="+mn-lt"/>
              <a:ea typeface="+mn-ea"/>
              <a:cs typeface="+mn-cs"/>
            </a:rPr>
            <a:t>０．９</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上回った</a:t>
          </a:r>
          <a:r>
            <a:rPr kumimoji="1" lang="ja-JP" altLang="ja-JP" sz="1300">
              <a:solidFill>
                <a:schemeClr val="dk1"/>
              </a:solidFill>
              <a:effectLst/>
              <a:latin typeface="+mn-lt"/>
              <a:ea typeface="+mn-ea"/>
              <a:cs typeface="+mn-cs"/>
            </a:rPr>
            <a:t>。主な要因は物件費、</a:t>
          </a:r>
          <a:r>
            <a:rPr kumimoji="1" lang="ja-JP" altLang="en-US" sz="1300">
              <a:solidFill>
                <a:schemeClr val="dk1"/>
              </a:solidFill>
              <a:effectLst/>
              <a:latin typeface="+mn-lt"/>
              <a:ea typeface="+mn-ea"/>
              <a:cs typeface="+mn-cs"/>
            </a:rPr>
            <a:t>補助費等</a:t>
          </a:r>
          <a:r>
            <a:rPr kumimoji="1" lang="ja-JP" altLang="ja-JP" sz="1300">
              <a:solidFill>
                <a:schemeClr val="dk1"/>
              </a:solidFill>
              <a:effectLst/>
              <a:latin typeface="+mn-lt"/>
              <a:ea typeface="+mn-ea"/>
              <a:cs typeface="+mn-cs"/>
            </a:rPr>
            <a:t>が増加したためである。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経常的な物件費</a:t>
          </a:r>
          <a:r>
            <a:rPr kumimoji="1" lang="ja-JP" altLang="en-US" sz="1300">
              <a:solidFill>
                <a:schemeClr val="dk1"/>
              </a:solidFill>
              <a:effectLst/>
              <a:latin typeface="+mn-lt"/>
              <a:ea typeface="+mn-ea"/>
              <a:cs typeface="+mn-cs"/>
            </a:rPr>
            <a:t>、補助費等</a:t>
          </a:r>
          <a:r>
            <a:rPr kumimoji="1" lang="ja-JP" altLang="ja-JP" sz="1300">
              <a:solidFill>
                <a:schemeClr val="dk1"/>
              </a:solidFill>
              <a:effectLst/>
              <a:latin typeface="+mn-lt"/>
              <a:ea typeface="+mn-ea"/>
              <a:cs typeface="+mn-cs"/>
            </a:rPr>
            <a:t>の削減に努めるとともに、ＰＤＣＡサイクルに基づく施策優先順位の設定等、経営感覚を持った効率的・効果的な行財政運営に努め、経常経費の抑制・削減を図る。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また、補助費等において公営企業会計に対する繰出金が多額になっているため、</a:t>
          </a:r>
          <a:r>
            <a:rPr kumimoji="1" lang="ja-JP" altLang="ja-JP" sz="1300">
              <a:solidFill>
                <a:schemeClr val="dk1"/>
              </a:solidFill>
              <a:effectLst/>
              <a:latin typeface="+mn-lt"/>
              <a:ea typeface="+mn-ea"/>
              <a:cs typeface="+mn-cs"/>
            </a:rPr>
            <a:t>公営企業会計の健全化に</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取り組む。</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169273</xdr:rowOff>
    </xdr:from>
    <xdr:to>
      <xdr:col>7</xdr:col>
      <xdr:colOff>152400</xdr:colOff>
      <xdr:row>60</xdr:row>
      <xdr:rowOff>25400</xdr:rowOff>
    </xdr:to>
    <xdr:cxnSp macro="">
      <xdr:nvCxnSpPr>
        <xdr:cNvPr id="132" name="直線コネクタ 131"/>
        <xdr:cNvCxnSpPr/>
      </xdr:nvCxnSpPr>
      <xdr:spPr>
        <a:xfrm>
          <a:off x="4114800" y="1028482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138249</xdr:rowOff>
    </xdr:from>
    <xdr:to>
      <xdr:col>6</xdr:col>
      <xdr:colOff>0</xdr:colOff>
      <xdr:row>59</xdr:row>
      <xdr:rowOff>169273</xdr:rowOff>
    </xdr:to>
    <xdr:cxnSp macro="">
      <xdr:nvCxnSpPr>
        <xdr:cNvPr id="135" name="直線コネクタ 134"/>
        <xdr:cNvCxnSpPr/>
      </xdr:nvCxnSpPr>
      <xdr:spPr>
        <a:xfrm>
          <a:off x="3225800" y="102537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121013</xdr:rowOff>
    </xdr:from>
    <xdr:to>
      <xdr:col>4</xdr:col>
      <xdr:colOff>482600</xdr:colOff>
      <xdr:row>59</xdr:row>
      <xdr:rowOff>138249</xdr:rowOff>
    </xdr:to>
    <xdr:cxnSp macro="">
      <xdr:nvCxnSpPr>
        <xdr:cNvPr id="138" name="直線コネクタ 137"/>
        <xdr:cNvCxnSpPr/>
      </xdr:nvCxnSpPr>
      <xdr:spPr>
        <a:xfrm>
          <a:off x="2336800" y="1023656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55517</xdr:rowOff>
    </xdr:from>
    <xdr:to>
      <xdr:col>3</xdr:col>
      <xdr:colOff>279400</xdr:colOff>
      <xdr:row>59</xdr:row>
      <xdr:rowOff>121013</xdr:rowOff>
    </xdr:to>
    <xdr:cxnSp macro="">
      <xdr:nvCxnSpPr>
        <xdr:cNvPr id="141" name="直線コネクタ 140"/>
        <xdr:cNvCxnSpPr/>
      </xdr:nvCxnSpPr>
      <xdr:spPr>
        <a:xfrm>
          <a:off x="1447800" y="1017106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51" name="円/楕円 150"/>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118127</xdr:rowOff>
    </xdr:from>
    <xdr:ext cx="762000" cy="259045"/>
    <xdr:sp macro="" textlink="">
      <xdr:nvSpPr>
        <xdr:cNvPr id="152" name="財政構造の弾力性該当値テキスト"/>
        <xdr:cNvSpPr txBox="1"/>
      </xdr:nvSpPr>
      <xdr:spPr>
        <a:xfrm>
          <a:off x="5041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118473</xdr:rowOff>
    </xdr:from>
    <xdr:to>
      <xdr:col>6</xdr:col>
      <xdr:colOff>50800</xdr:colOff>
      <xdr:row>60</xdr:row>
      <xdr:rowOff>48623</xdr:rowOff>
    </xdr:to>
    <xdr:sp macro="" textlink="">
      <xdr:nvSpPr>
        <xdr:cNvPr id="153" name="円/楕円 152"/>
        <xdr:cNvSpPr/>
      </xdr:nvSpPr>
      <xdr:spPr>
        <a:xfrm>
          <a:off x="4064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33400</xdr:rowOff>
    </xdr:from>
    <xdr:ext cx="736600" cy="259045"/>
    <xdr:sp macro="" textlink="">
      <xdr:nvSpPr>
        <xdr:cNvPr id="154" name="テキスト ボックス 153"/>
        <xdr:cNvSpPr txBox="1"/>
      </xdr:nvSpPr>
      <xdr:spPr>
        <a:xfrm>
          <a:off x="3733800" y="10320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87449</xdr:rowOff>
    </xdr:from>
    <xdr:to>
      <xdr:col>4</xdr:col>
      <xdr:colOff>533400</xdr:colOff>
      <xdr:row>60</xdr:row>
      <xdr:rowOff>17599</xdr:rowOff>
    </xdr:to>
    <xdr:sp macro="" textlink="">
      <xdr:nvSpPr>
        <xdr:cNvPr id="155" name="円/楕円 154"/>
        <xdr:cNvSpPr/>
      </xdr:nvSpPr>
      <xdr:spPr>
        <a:xfrm>
          <a:off x="3175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27776</xdr:rowOff>
    </xdr:from>
    <xdr:ext cx="762000" cy="259045"/>
    <xdr:sp macro="" textlink="">
      <xdr:nvSpPr>
        <xdr:cNvPr id="156" name="テキスト ボックス 155"/>
        <xdr:cNvSpPr txBox="1"/>
      </xdr:nvSpPr>
      <xdr:spPr>
        <a:xfrm>
          <a:off x="2844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70213</xdr:rowOff>
    </xdr:from>
    <xdr:to>
      <xdr:col>3</xdr:col>
      <xdr:colOff>330200</xdr:colOff>
      <xdr:row>60</xdr:row>
      <xdr:rowOff>363</xdr:rowOff>
    </xdr:to>
    <xdr:sp macro="" textlink="">
      <xdr:nvSpPr>
        <xdr:cNvPr id="157" name="円/楕円 156"/>
        <xdr:cNvSpPr/>
      </xdr:nvSpPr>
      <xdr:spPr>
        <a:xfrm>
          <a:off x="2286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10540</xdr:rowOff>
    </xdr:from>
    <xdr:ext cx="762000" cy="259045"/>
    <xdr:sp macro="" textlink="">
      <xdr:nvSpPr>
        <xdr:cNvPr id="158" name="テキスト ボックス 157"/>
        <xdr:cNvSpPr txBox="1"/>
      </xdr:nvSpPr>
      <xdr:spPr>
        <a:xfrm>
          <a:off x="1955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4717</xdr:rowOff>
    </xdr:from>
    <xdr:to>
      <xdr:col>2</xdr:col>
      <xdr:colOff>127000</xdr:colOff>
      <xdr:row>59</xdr:row>
      <xdr:rowOff>106317</xdr:rowOff>
    </xdr:to>
    <xdr:sp macro="" textlink="">
      <xdr:nvSpPr>
        <xdr:cNvPr id="159" name="円/楕円 158"/>
        <xdr:cNvSpPr/>
      </xdr:nvSpPr>
      <xdr:spPr>
        <a:xfrm>
          <a:off x="1397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91094</xdr:rowOff>
    </xdr:from>
    <xdr:ext cx="762000" cy="259045"/>
    <xdr:sp macro="" textlink="">
      <xdr:nvSpPr>
        <xdr:cNvPr id="160" name="テキスト ボックス 159"/>
        <xdr:cNvSpPr txBox="1"/>
      </xdr:nvSpPr>
      <xdr:spPr>
        <a:xfrm>
          <a:off x="1066800" y="1020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[192,801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前年度数値に比べ１０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３２９</a:t>
          </a:r>
          <a:r>
            <a:rPr kumimoji="1" lang="ja-JP" altLang="ja-JP" sz="1300">
              <a:solidFill>
                <a:schemeClr val="dk1"/>
              </a:solidFill>
              <a:effectLst/>
              <a:latin typeface="+mn-lt"/>
              <a:ea typeface="+mn-ea"/>
              <a:cs typeface="+mn-cs"/>
            </a:rPr>
            <a:t>円上昇し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類似団体内平均値よりも高い状況にある。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面積が広く人口が散在しているため行政効率が悪いが、美祢市行政改革大綱の定員管理目標に沿って人件費の抑制に努め、行政組織構造の再構築により人件費の削減を図るとともに、公共施設の運営経費の節減を図り、経常的な物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91055</xdr:rowOff>
    </xdr:from>
    <xdr:to>
      <xdr:col>7</xdr:col>
      <xdr:colOff>152400</xdr:colOff>
      <xdr:row>83</xdr:row>
      <xdr:rowOff>115979</xdr:rowOff>
    </xdr:to>
    <xdr:cxnSp macro="">
      <xdr:nvCxnSpPr>
        <xdr:cNvPr id="192" name="直線コネクタ 191"/>
        <xdr:cNvCxnSpPr/>
      </xdr:nvCxnSpPr>
      <xdr:spPr>
        <a:xfrm>
          <a:off x="4114800" y="14321405"/>
          <a:ext cx="838200" cy="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84998</xdr:rowOff>
    </xdr:from>
    <xdr:to>
      <xdr:col>6</xdr:col>
      <xdr:colOff>0</xdr:colOff>
      <xdr:row>83</xdr:row>
      <xdr:rowOff>91055</xdr:rowOff>
    </xdr:to>
    <xdr:cxnSp macro="">
      <xdr:nvCxnSpPr>
        <xdr:cNvPr id="195" name="直線コネクタ 194"/>
        <xdr:cNvCxnSpPr/>
      </xdr:nvCxnSpPr>
      <xdr:spPr>
        <a:xfrm>
          <a:off x="3225800" y="14315348"/>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84998</xdr:rowOff>
    </xdr:from>
    <xdr:to>
      <xdr:col>4</xdr:col>
      <xdr:colOff>482600</xdr:colOff>
      <xdr:row>83</xdr:row>
      <xdr:rowOff>93731</xdr:rowOff>
    </xdr:to>
    <xdr:cxnSp macro="">
      <xdr:nvCxnSpPr>
        <xdr:cNvPr id="198" name="直線コネクタ 197"/>
        <xdr:cNvCxnSpPr/>
      </xdr:nvCxnSpPr>
      <xdr:spPr>
        <a:xfrm flipV="1">
          <a:off x="2336800" y="14315348"/>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88574</xdr:rowOff>
    </xdr:from>
    <xdr:to>
      <xdr:col>3</xdr:col>
      <xdr:colOff>279400</xdr:colOff>
      <xdr:row>83</xdr:row>
      <xdr:rowOff>93731</xdr:rowOff>
    </xdr:to>
    <xdr:cxnSp macro="">
      <xdr:nvCxnSpPr>
        <xdr:cNvPr id="201" name="直線コネクタ 200"/>
        <xdr:cNvCxnSpPr/>
      </xdr:nvCxnSpPr>
      <xdr:spPr>
        <a:xfrm>
          <a:off x="1447800" y="14318924"/>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65179</xdr:rowOff>
    </xdr:from>
    <xdr:to>
      <xdr:col>7</xdr:col>
      <xdr:colOff>203200</xdr:colOff>
      <xdr:row>83</xdr:row>
      <xdr:rowOff>166779</xdr:rowOff>
    </xdr:to>
    <xdr:sp macro="" textlink="">
      <xdr:nvSpPr>
        <xdr:cNvPr id="211" name="円/楕円 210"/>
        <xdr:cNvSpPr/>
      </xdr:nvSpPr>
      <xdr:spPr>
        <a:xfrm>
          <a:off x="4902200" y="1429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37256</xdr:rowOff>
    </xdr:from>
    <xdr:ext cx="762000" cy="259045"/>
    <xdr:sp macro="" textlink="">
      <xdr:nvSpPr>
        <xdr:cNvPr id="212" name="人件費・物件費等の状況該当値テキスト"/>
        <xdr:cNvSpPr txBox="1"/>
      </xdr:nvSpPr>
      <xdr:spPr>
        <a:xfrm>
          <a:off x="5041900" y="1426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192,801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40255</xdr:rowOff>
    </xdr:from>
    <xdr:to>
      <xdr:col>6</xdr:col>
      <xdr:colOff>50800</xdr:colOff>
      <xdr:row>83</xdr:row>
      <xdr:rowOff>141855</xdr:rowOff>
    </xdr:to>
    <xdr:sp macro="" textlink="">
      <xdr:nvSpPr>
        <xdr:cNvPr id="213" name="円/楕円 212"/>
        <xdr:cNvSpPr/>
      </xdr:nvSpPr>
      <xdr:spPr>
        <a:xfrm>
          <a:off x="4064000" y="142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126632</xdr:rowOff>
    </xdr:from>
    <xdr:ext cx="736600" cy="259045"/>
    <xdr:sp macro="" textlink="">
      <xdr:nvSpPr>
        <xdr:cNvPr id="214" name="テキスト ボックス 213"/>
        <xdr:cNvSpPr txBox="1"/>
      </xdr:nvSpPr>
      <xdr:spPr>
        <a:xfrm>
          <a:off x="3733800" y="1435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182,472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34198</xdr:rowOff>
    </xdr:from>
    <xdr:to>
      <xdr:col>4</xdr:col>
      <xdr:colOff>533400</xdr:colOff>
      <xdr:row>83</xdr:row>
      <xdr:rowOff>135798</xdr:rowOff>
    </xdr:to>
    <xdr:sp macro="" textlink="">
      <xdr:nvSpPr>
        <xdr:cNvPr id="215" name="円/楕円 214"/>
        <xdr:cNvSpPr/>
      </xdr:nvSpPr>
      <xdr:spPr>
        <a:xfrm>
          <a:off x="3175000" y="142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120575</xdr:rowOff>
    </xdr:from>
    <xdr:ext cx="762000" cy="259045"/>
    <xdr:sp macro="" textlink="">
      <xdr:nvSpPr>
        <xdr:cNvPr id="216" name="テキスト ボックス 215"/>
        <xdr:cNvSpPr txBox="1"/>
      </xdr:nvSpPr>
      <xdr:spPr>
        <a:xfrm>
          <a:off x="2844800" y="143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179,962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42931</xdr:rowOff>
    </xdr:from>
    <xdr:to>
      <xdr:col>3</xdr:col>
      <xdr:colOff>330200</xdr:colOff>
      <xdr:row>83</xdr:row>
      <xdr:rowOff>144531</xdr:rowOff>
    </xdr:to>
    <xdr:sp macro="" textlink="">
      <xdr:nvSpPr>
        <xdr:cNvPr id="217" name="円/楕円 216"/>
        <xdr:cNvSpPr/>
      </xdr:nvSpPr>
      <xdr:spPr>
        <a:xfrm>
          <a:off x="2286000" y="1427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129308</xdr:rowOff>
    </xdr:from>
    <xdr:ext cx="762000" cy="259045"/>
    <xdr:sp macro="" textlink="">
      <xdr:nvSpPr>
        <xdr:cNvPr id="218" name="テキスト ボックス 217"/>
        <xdr:cNvSpPr txBox="1"/>
      </xdr:nvSpPr>
      <xdr:spPr>
        <a:xfrm>
          <a:off x="1955800" y="143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183,581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37774</xdr:rowOff>
    </xdr:from>
    <xdr:to>
      <xdr:col>2</xdr:col>
      <xdr:colOff>127000</xdr:colOff>
      <xdr:row>83</xdr:row>
      <xdr:rowOff>139374</xdr:rowOff>
    </xdr:to>
    <xdr:sp macro="" textlink="">
      <xdr:nvSpPr>
        <xdr:cNvPr id="219" name="円/楕円 218"/>
        <xdr:cNvSpPr/>
      </xdr:nvSpPr>
      <xdr:spPr>
        <a:xfrm>
          <a:off x="1397000" y="142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124151</xdr:rowOff>
    </xdr:from>
    <xdr:ext cx="762000" cy="259045"/>
    <xdr:sp macro="" textlink="">
      <xdr:nvSpPr>
        <xdr:cNvPr id="220" name="テキスト ボックス 219"/>
        <xdr:cNvSpPr txBox="1"/>
      </xdr:nvSpPr>
      <xdr:spPr>
        <a:xfrm>
          <a:off x="1066800" y="1435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前年度数値に比べ</a:t>
          </a:r>
          <a:r>
            <a:rPr kumimoji="1" lang="ja-JP" altLang="en-US" sz="1300">
              <a:solidFill>
                <a:schemeClr val="dk1"/>
              </a:solidFill>
              <a:effectLst/>
              <a:latin typeface="+mn-lt"/>
              <a:ea typeface="+mn-ea"/>
              <a:cs typeface="+mn-cs"/>
            </a:rPr>
            <a:t>０．２</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類似団体と比較すると数値が高い状態にある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高年齢職員の給与抑制や各種手当ての見直しを行っている、今後も国・地域の民間給与を考慮しつつ、より一層、給与の適正化に努める。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111252</xdr:rowOff>
    </xdr:to>
    <xdr:cxnSp macro="">
      <xdr:nvCxnSpPr>
        <xdr:cNvPr id="252" name="直線コネクタ 251"/>
        <xdr:cNvCxnSpPr/>
      </xdr:nvCxnSpPr>
      <xdr:spPr>
        <a:xfrm>
          <a:off x="16179800" y="148463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88</xdr:row>
      <xdr:rowOff>149606</xdr:rowOff>
    </xdr:to>
    <xdr:cxnSp macro="">
      <xdr:nvCxnSpPr>
        <xdr:cNvPr id="255" name="直線コネクタ 254"/>
        <xdr:cNvCxnSpPr/>
      </xdr:nvCxnSpPr>
      <xdr:spPr>
        <a:xfrm flipV="1">
          <a:off x="15290800" y="14846300"/>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110998</xdr:rowOff>
    </xdr:from>
    <xdr:to>
      <xdr:col>22</xdr:col>
      <xdr:colOff>203200</xdr:colOff>
      <xdr:row>88</xdr:row>
      <xdr:rowOff>149606</xdr:rowOff>
    </xdr:to>
    <xdr:cxnSp macro="">
      <xdr:nvCxnSpPr>
        <xdr:cNvPr id="258" name="直線コネクタ 257"/>
        <xdr:cNvCxnSpPr/>
      </xdr:nvCxnSpPr>
      <xdr:spPr>
        <a:xfrm>
          <a:off x="14401800" y="1519859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62992</xdr:rowOff>
    </xdr:from>
    <xdr:to>
      <xdr:col>21</xdr:col>
      <xdr:colOff>0</xdr:colOff>
      <xdr:row>88</xdr:row>
      <xdr:rowOff>110998</xdr:rowOff>
    </xdr:to>
    <xdr:cxnSp macro="">
      <xdr:nvCxnSpPr>
        <xdr:cNvPr id="261" name="直線コネクタ 260"/>
        <xdr:cNvCxnSpPr/>
      </xdr:nvCxnSpPr>
      <xdr:spPr>
        <a:xfrm>
          <a:off x="13512800" y="1480769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60452</xdr:rowOff>
    </xdr:from>
    <xdr:to>
      <xdr:col>24</xdr:col>
      <xdr:colOff>609600</xdr:colOff>
      <xdr:row>86</xdr:row>
      <xdr:rowOff>162052</xdr:rowOff>
    </xdr:to>
    <xdr:sp macro="" textlink="">
      <xdr:nvSpPr>
        <xdr:cNvPr id="271" name="円/楕円 270"/>
        <xdr:cNvSpPr/>
      </xdr:nvSpPr>
      <xdr:spPr>
        <a:xfrm>
          <a:off x="169672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32529</xdr:rowOff>
    </xdr:from>
    <xdr:ext cx="762000" cy="259045"/>
    <xdr:sp macro="" textlink="">
      <xdr:nvSpPr>
        <xdr:cNvPr id="272" name="給与水準   （国との比較）該当値テキスト"/>
        <xdr:cNvSpPr txBox="1"/>
      </xdr:nvSpPr>
      <xdr:spPr>
        <a:xfrm>
          <a:off x="17106900" y="1477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3" name="円/楕円 272"/>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4" name="テキスト ボックス 27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98806</xdr:rowOff>
    </xdr:from>
    <xdr:to>
      <xdr:col>22</xdr:col>
      <xdr:colOff>254000</xdr:colOff>
      <xdr:row>89</xdr:row>
      <xdr:rowOff>28956</xdr:rowOff>
    </xdr:to>
    <xdr:sp macro="" textlink="">
      <xdr:nvSpPr>
        <xdr:cNvPr id="275" name="円/楕円 274"/>
        <xdr:cNvSpPr/>
      </xdr:nvSpPr>
      <xdr:spPr>
        <a:xfrm>
          <a:off x="15240000" y="15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13733</xdr:rowOff>
    </xdr:from>
    <xdr:ext cx="762000" cy="259045"/>
    <xdr:sp macro="" textlink="">
      <xdr:nvSpPr>
        <xdr:cNvPr id="276" name="テキスト ボックス 275"/>
        <xdr:cNvSpPr txBox="1"/>
      </xdr:nvSpPr>
      <xdr:spPr>
        <a:xfrm>
          <a:off x="14909800" y="152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60198</xdr:rowOff>
    </xdr:from>
    <xdr:to>
      <xdr:col>21</xdr:col>
      <xdr:colOff>50800</xdr:colOff>
      <xdr:row>88</xdr:row>
      <xdr:rowOff>161798</xdr:rowOff>
    </xdr:to>
    <xdr:sp macro="" textlink="">
      <xdr:nvSpPr>
        <xdr:cNvPr id="277" name="円/楕円 276"/>
        <xdr:cNvSpPr/>
      </xdr:nvSpPr>
      <xdr:spPr>
        <a:xfrm>
          <a:off x="14351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146575</xdr:rowOff>
    </xdr:from>
    <xdr:ext cx="762000" cy="259045"/>
    <xdr:sp macro="" textlink="">
      <xdr:nvSpPr>
        <xdr:cNvPr id="278" name="テキスト ボックス 277"/>
        <xdr:cNvSpPr txBox="1"/>
      </xdr:nvSpPr>
      <xdr:spPr>
        <a:xfrm>
          <a:off x="14020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12192</xdr:rowOff>
    </xdr:from>
    <xdr:to>
      <xdr:col>19</xdr:col>
      <xdr:colOff>533400</xdr:colOff>
      <xdr:row>86</xdr:row>
      <xdr:rowOff>113792</xdr:rowOff>
    </xdr:to>
    <xdr:sp macro="" textlink="">
      <xdr:nvSpPr>
        <xdr:cNvPr id="279" name="円/楕円 278"/>
        <xdr:cNvSpPr/>
      </xdr:nvSpPr>
      <xdr:spPr>
        <a:xfrm>
          <a:off x="13462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98569</xdr:rowOff>
    </xdr:from>
    <xdr:ext cx="762000" cy="259045"/>
    <xdr:sp macro="" textlink="">
      <xdr:nvSpPr>
        <xdr:cNvPr id="280" name="テキスト ボックス 279"/>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前年度数値に比べ０．</a:t>
          </a:r>
          <a:r>
            <a:rPr kumimoji="1" lang="ja-JP" altLang="en-US" sz="1300">
              <a:solidFill>
                <a:schemeClr val="dk1"/>
              </a:solidFill>
              <a:effectLst/>
              <a:latin typeface="+mn-lt"/>
              <a:ea typeface="+mn-ea"/>
              <a:cs typeface="+mn-cs"/>
            </a:rPr>
            <a:t>０７</a:t>
          </a:r>
          <a:r>
            <a:rPr kumimoji="1" lang="ja-JP" altLang="ja-JP" sz="1300">
              <a:solidFill>
                <a:schemeClr val="dk1"/>
              </a:solidFill>
              <a:effectLst/>
              <a:latin typeface="+mn-lt"/>
              <a:ea typeface="+mn-ea"/>
              <a:cs typeface="+mn-cs"/>
            </a:rPr>
            <a:t>ポイント減少したものの、類似団体内平均値を３．</a:t>
          </a:r>
          <a:r>
            <a:rPr kumimoji="1" lang="ja-JP" altLang="en-US" sz="1300">
              <a:solidFill>
                <a:schemeClr val="dk1"/>
              </a:solidFill>
              <a:effectLst/>
              <a:latin typeface="+mn-lt"/>
              <a:ea typeface="+mn-ea"/>
              <a:cs typeface="+mn-cs"/>
            </a:rPr>
            <a:t>４４</a:t>
          </a:r>
          <a:r>
            <a:rPr kumimoji="1" lang="ja-JP" altLang="ja-JP" sz="1300">
              <a:solidFill>
                <a:schemeClr val="dk1"/>
              </a:solidFill>
              <a:effectLst/>
              <a:latin typeface="+mn-lt"/>
              <a:ea typeface="+mn-ea"/>
              <a:cs typeface="+mn-cs"/>
            </a:rPr>
            <a:t>ポイント上回った。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引き続き美祢市行政改革大綱に沿って、退職者の補充を必要最小限に抑え、組織構造を見直し、民間活力を導入するなど、適切な定員管理に努める。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89928</xdr:rowOff>
    </xdr:from>
    <xdr:to>
      <xdr:col>24</xdr:col>
      <xdr:colOff>558800</xdr:colOff>
      <xdr:row>64</xdr:row>
      <xdr:rowOff>97972</xdr:rowOff>
    </xdr:to>
    <xdr:cxnSp macro="">
      <xdr:nvCxnSpPr>
        <xdr:cNvPr id="317" name="直線コネクタ 316"/>
        <xdr:cNvCxnSpPr/>
      </xdr:nvCxnSpPr>
      <xdr:spPr>
        <a:xfrm flipV="1">
          <a:off x="16179800" y="1106272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97972</xdr:rowOff>
    </xdr:from>
    <xdr:to>
      <xdr:col>23</xdr:col>
      <xdr:colOff>406400</xdr:colOff>
      <xdr:row>64</xdr:row>
      <xdr:rowOff>115207</xdr:rowOff>
    </xdr:to>
    <xdr:cxnSp macro="">
      <xdr:nvCxnSpPr>
        <xdr:cNvPr id="320" name="直線コネクタ 319"/>
        <xdr:cNvCxnSpPr/>
      </xdr:nvCxnSpPr>
      <xdr:spPr>
        <a:xfrm flipV="1">
          <a:off x="15290800" y="1107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111760</xdr:rowOff>
    </xdr:from>
    <xdr:to>
      <xdr:col>22</xdr:col>
      <xdr:colOff>203200</xdr:colOff>
      <xdr:row>64</xdr:row>
      <xdr:rowOff>115207</xdr:rowOff>
    </xdr:to>
    <xdr:cxnSp macro="">
      <xdr:nvCxnSpPr>
        <xdr:cNvPr id="323" name="直線コネクタ 322"/>
        <xdr:cNvCxnSpPr/>
      </xdr:nvCxnSpPr>
      <xdr:spPr>
        <a:xfrm>
          <a:off x="14401800" y="1108456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109462</xdr:rowOff>
    </xdr:from>
    <xdr:to>
      <xdr:col>21</xdr:col>
      <xdr:colOff>0</xdr:colOff>
      <xdr:row>64</xdr:row>
      <xdr:rowOff>111760</xdr:rowOff>
    </xdr:to>
    <xdr:cxnSp macro="">
      <xdr:nvCxnSpPr>
        <xdr:cNvPr id="326" name="直線コネクタ 325"/>
        <xdr:cNvCxnSpPr/>
      </xdr:nvCxnSpPr>
      <xdr:spPr>
        <a:xfrm>
          <a:off x="13512800" y="1108226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39128</xdr:rowOff>
    </xdr:from>
    <xdr:to>
      <xdr:col>24</xdr:col>
      <xdr:colOff>609600</xdr:colOff>
      <xdr:row>64</xdr:row>
      <xdr:rowOff>140728</xdr:rowOff>
    </xdr:to>
    <xdr:sp macro="" textlink="">
      <xdr:nvSpPr>
        <xdr:cNvPr id="336" name="円/楕円 335"/>
        <xdr:cNvSpPr/>
      </xdr:nvSpPr>
      <xdr:spPr>
        <a:xfrm>
          <a:off x="16967200" y="110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11205</xdr:rowOff>
    </xdr:from>
    <xdr:ext cx="762000" cy="259045"/>
    <xdr:sp macro="" textlink="">
      <xdr:nvSpPr>
        <xdr:cNvPr id="337" name="定員管理の状況該当値テキスト"/>
        <xdr:cNvSpPr txBox="1"/>
      </xdr:nvSpPr>
      <xdr:spPr>
        <a:xfrm>
          <a:off x="17106900" y="1098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47172</xdr:rowOff>
    </xdr:from>
    <xdr:to>
      <xdr:col>23</xdr:col>
      <xdr:colOff>457200</xdr:colOff>
      <xdr:row>64</xdr:row>
      <xdr:rowOff>148772</xdr:rowOff>
    </xdr:to>
    <xdr:sp macro="" textlink="">
      <xdr:nvSpPr>
        <xdr:cNvPr id="338" name="円/楕円 337"/>
        <xdr:cNvSpPr/>
      </xdr:nvSpPr>
      <xdr:spPr>
        <a:xfrm>
          <a:off x="16129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133549</xdr:rowOff>
    </xdr:from>
    <xdr:ext cx="736600" cy="259045"/>
    <xdr:sp macro="" textlink="">
      <xdr:nvSpPr>
        <xdr:cNvPr id="339" name="テキスト ボックス 338"/>
        <xdr:cNvSpPr txBox="1"/>
      </xdr:nvSpPr>
      <xdr:spPr>
        <a:xfrm>
          <a:off x="15798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64407</xdr:rowOff>
    </xdr:from>
    <xdr:to>
      <xdr:col>22</xdr:col>
      <xdr:colOff>254000</xdr:colOff>
      <xdr:row>64</xdr:row>
      <xdr:rowOff>166007</xdr:rowOff>
    </xdr:to>
    <xdr:sp macro="" textlink="">
      <xdr:nvSpPr>
        <xdr:cNvPr id="340" name="円/楕円 339"/>
        <xdr:cNvSpPr/>
      </xdr:nvSpPr>
      <xdr:spPr>
        <a:xfrm>
          <a:off x="15240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150784</xdr:rowOff>
    </xdr:from>
    <xdr:ext cx="762000" cy="259045"/>
    <xdr:sp macro="" textlink="">
      <xdr:nvSpPr>
        <xdr:cNvPr id="341" name="テキスト ボックス 340"/>
        <xdr:cNvSpPr txBox="1"/>
      </xdr:nvSpPr>
      <xdr:spPr>
        <a:xfrm>
          <a:off x="14909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60960</xdr:rowOff>
    </xdr:from>
    <xdr:to>
      <xdr:col>21</xdr:col>
      <xdr:colOff>50800</xdr:colOff>
      <xdr:row>64</xdr:row>
      <xdr:rowOff>162560</xdr:rowOff>
    </xdr:to>
    <xdr:sp macro="" textlink="">
      <xdr:nvSpPr>
        <xdr:cNvPr id="342" name="円/楕円 341"/>
        <xdr:cNvSpPr/>
      </xdr:nvSpPr>
      <xdr:spPr>
        <a:xfrm>
          <a:off x="14351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147337</xdr:rowOff>
    </xdr:from>
    <xdr:ext cx="762000" cy="259045"/>
    <xdr:sp macro="" textlink="">
      <xdr:nvSpPr>
        <xdr:cNvPr id="343" name="テキスト ボックス 342"/>
        <xdr:cNvSpPr txBox="1"/>
      </xdr:nvSpPr>
      <xdr:spPr>
        <a:xfrm>
          <a:off x="14020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58662</xdr:rowOff>
    </xdr:from>
    <xdr:to>
      <xdr:col>19</xdr:col>
      <xdr:colOff>533400</xdr:colOff>
      <xdr:row>64</xdr:row>
      <xdr:rowOff>160262</xdr:rowOff>
    </xdr:to>
    <xdr:sp macro="" textlink="">
      <xdr:nvSpPr>
        <xdr:cNvPr id="344" name="円/楕円 343"/>
        <xdr:cNvSpPr/>
      </xdr:nvSpPr>
      <xdr:spPr>
        <a:xfrm>
          <a:off x="13462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145039</xdr:rowOff>
    </xdr:from>
    <xdr:ext cx="762000" cy="259045"/>
    <xdr:sp macro="" textlink="">
      <xdr:nvSpPr>
        <xdr:cNvPr id="345" name="テキスト ボックス 344"/>
        <xdr:cNvSpPr txBox="1"/>
      </xdr:nvSpPr>
      <xdr:spPr>
        <a:xfrm>
          <a:off x="13131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前年度に比べ０．４ポイント減少しているものの、類似団体の平均値を上回っている。</a:t>
          </a:r>
          <a:r>
            <a:rPr kumimoji="1" lang="ja-JP" altLang="ja-JP" sz="1300">
              <a:solidFill>
                <a:schemeClr val="dk1"/>
              </a:solidFill>
              <a:effectLst/>
              <a:latin typeface="+mn-lt"/>
              <a:ea typeface="+mn-ea"/>
              <a:cs typeface="+mn-cs"/>
            </a:rPr>
            <a:t>地方債の償還ピークが過ぎ、新市財政計画に基づき市債の発行を抑制してきたが、平成２４年度に土地開発公社の解散にあたり、第三セクター等改革推進債の借入を行っており、その償還が始まっている。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引き続き普通建設事業等の必要性・効率性・緊急度を勘案しながら事業の取捨選択を行い、地方債の発行を抑制することにより比率の改善を図る。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110363</xdr:rowOff>
    </xdr:from>
    <xdr:to>
      <xdr:col>24</xdr:col>
      <xdr:colOff>558800</xdr:colOff>
      <xdr:row>38</xdr:row>
      <xdr:rowOff>120015</xdr:rowOff>
    </xdr:to>
    <xdr:cxnSp macro="">
      <xdr:nvCxnSpPr>
        <xdr:cNvPr id="377" name="直線コネクタ 376"/>
        <xdr:cNvCxnSpPr/>
      </xdr:nvCxnSpPr>
      <xdr:spPr>
        <a:xfrm flipV="1">
          <a:off x="16179800" y="662546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120015</xdr:rowOff>
    </xdr:from>
    <xdr:to>
      <xdr:col>23</xdr:col>
      <xdr:colOff>406400</xdr:colOff>
      <xdr:row>38</xdr:row>
      <xdr:rowOff>120015</xdr:rowOff>
    </xdr:to>
    <xdr:cxnSp macro="">
      <xdr:nvCxnSpPr>
        <xdr:cNvPr id="380" name="直線コネクタ 379"/>
        <xdr:cNvCxnSpPr/>
      </xdr:nvCxnSpPr>
      <xdr:spPr>
        <a:xfrm>
          <a:off x="15290800" y="6635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120015</xdr:rowOff>
    </xdr:from>
    <xdr:to>
      <xdr:col>22</xdr:col>
      <xdr:colOff>203200</xdr:colOff>
      <xdr:row>38</xdr:row>
      <xdr:rowOff>136906</xdr:rowOff>
    </xdr:to>
    <xdr:cxnSp macro="">
      <xdr:nvCxnSpPr>
        <xdr:cNvPr id="383" name="直線コネクタ 382"/>
        <xdr:cNvCxnSpPr/>
      </xdr:nvCxnSpPr>
      <xdr:spPr>
        <a:xfrm flipV="1">
          <a:off x="14401800" y="66351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136906</xdr:rowOff>
    </xdr:from>
    <xdr:to>
      <xdr:col>21</xdr:col>
      <xdr:colOff>0</xdr:colOff>
      <xdr:row>38</xdr:row>
      <xdr:rowOff>148971</xdr:rowOff>
    </xdr:to>
    <xdr:cxnSp macro="">
      <xdr:nvCxnSpPr>
        <xdr:cNvPr id="386" name="直線コネクタ 385"/>
        <xdr:cNvCxnSpPr/>
      </xdr:nvCxnSpPr>
      <xdr:spPr>
        <a:xfrm flipV="1">
          <a:off x="13512800" y="66520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59563</xdr:rowOff>
    </xdr:from>
    <xdr:to>
      <xdr:col>24</xdr:col>
      <xdr:colOff>609600</xdr:colOff>
      <xdr:row>38</xdr:row>
      <xdr:rowOff>161163</xdr:rowOff>
    </xdr:to>
    <xdr:sp macro="" textlink="">
      <xdr:nvSpPr>
        <xdr:cNvPr id="396" name="円/楕円 395"/>
        <xdr:cNvSpPr/>
      </xdr:nvSpPr>
      <xdr:spPr>
        <a:xfrm>
          <a:off x="169672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31640</xdr:rowOff>
    </xdr:from>
    <xdr:ext cx="762000" cy="259045"/>
    <xdr:sp macro="" textlink="">
      <xdr:nvSpPr>
        <xdr:cNvPr id="397" name="公債費負担の状況該当値テキスト"/>
        <xdr:cNvSpPr txBox="1"/>
      </xdr:nvSpPr>
      <xdr:spPr>
        <a:xfrm>
          <a:off x="17106900" y="654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69215</xdr:rowOff>
    </xdr:from>
    <xdr:to>
      <xdr:col>23</xdr:col>
      <xdr:colOff>457200</xdr:colOff>
      <xdr:row>38</xdr:row>
      <xdr:rowOff>170815</xdr:rowOff>
    </xdr:to>
    <xdr:sp macro="" textlink="">
      <xdr:nvSpPr>
        <xdr:cNvPr id="398" name="円/楕円 397"/>
        <xdr:cNvSpPr/>
      </xdr:nvSpPr>
      <xdr:spPr>
        <a:xfrm>
          <a:off x="16129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155592</xdr:rowOff>
    </xdr:from>
    <xdr:ext cx="736600" cy="259045"/>
    <xdr:sp macro="" textlink="">
      <xdr:nvSpPr>
        <xdr:cNvPr id="399" name="テキスト ボックス 398"/>
        <xdr:cNvSpPr txBox="1"/>
      </xdr:nvSpPr>
      <xdr:spPr>
        <a:xfrm>
          <a:off x="15798800" y="667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69215</xdr:rowOff>
    </xdr:from>
    <xdr:to>
      <xdr:col>22</xdr:col>
      <xdr:colOff>254000</xdr:colOff>
      <xdr:row>38</xdr:row>
      <xdr:rowOff>170815</xdr:rowOff>
    </xdr:to>
    <xdr:sp macro="" textlink="">
      <xdr:nvSpPr>
        <xdr:cNvPr id="400" name="円/楕円 399"/>
        <xdr:cNvSpPr/>
      </xdr:nvSpPr>
      <xdr:spPr>
        <a:xfrm>
          <a:off x="15240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155592</xdr:rowOff>
    </xdr:from>
    <xdr:ext cx="762000" cy="259045"/>
    <xdr:sp macro="" textlink="">
      <xdr:nvSpPr>
        <xdr:cNvPr id="401" name="テキスト ボックス 400"/>
        <xdr:cNvSpPr txBox="1"/>
      </xdr:nvSpPr>
      <xdr:spPr>
        <a:xfrm>
          <a:off x="14909800" y="667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86106</xdr:rowOff>
    </xdr:from>
    <xdr:to>
      <xdr:col>21</xdr:col>
      <xdr:colOff>50800</xdr:colOff>
      <xdr:row>39</xdr:row>
      <xdr:rowOff>16256</xdr:rowOff>
    </xdr:to>
    <xdr:sp macro="" textlink="">
      <xdr:nvSpPr>
        <xdr:cNvPr id="402" name="円/楕円 401"/>
        <xdr:cNvSpPr/>
      </xdr:nvSpPr>
      <xdr:spPr>
        <a:xfrm>
          <a:off x="143510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xdr:rowOff>
    </xdr:from>
    <xdr:ext cx="762000" cy="259045"/>
    <xdr:sp macro="" textlink="">
      <xdr:nvSpPr>
        <xdr:cNvPr id="403" name="テキスト ボックス 402"/>
        <xdr:cNvSpPr txBox="1"/>
      </xdr:nvSpPr>
      <xdr:spPr>
        <a:xfrm>
          <a:off x="14020800" y="66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98171</xdr:rowOff>
    </xdr:from>
    <xdr:to>
      <xdr:col>19</xdr:col>
      <xdr:colOff>533400</xdr:colOff>
      <xdr:row>39</xdr:row>
      <xdr:rowOff>28321</xdr:rowOff>
    </xdr:to>
    <xdr:sp macro="" textlink="">
      <xdr:nvSpPr>
        <xdr:cNvPr id="404" name="円/楕円 403"/>
        <xdr:cNvSpPr/>
      </xdr:nvSpPr>
      <xdr:spPr>
        <a:xfrm>
          <a:off x="13462000" y="66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13098</xdr:rowOff>
    </xdr:from>
    <xdr:ext cx="762000" cy="259045"/>
    <xdr:sp macro="" textlink="">
      <xdr:nvSpPr>
        <xdr:cNvPr id="405" name="テキスト ボックス 404"/>
        <xdr:cNvSpPr txBox="1"/>
      </xdr:nvSpPr>
      <xdr:spPr>
        <a:xfrm>
          <a:off x="13131800" y="66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前年度に比べ</a:t>
          </a:r>
          <a:r>
            <a:rPr kumimoji="1" lang="ja-JP" altLang="en-US" sz="1300">
              <a:solidFill>
                <a:schemeClr val="dk1"/>
              </a:solidFill>
              <a:effectLst/>
              <a:latin typeface="+mn-lt"/>
              <a:ea typeface="+mn-ea"/>
              <a:cs typeface="+mn-cs"/>
            </a:rPr>
            <a:t>２８．６</a:t>
          </a:r>
          <a:r>
            <a:rPr kumimoji="1" lang="ja-JP" altLang="ja-JP" sz="1300">
              <a:solidFill>
                <a:schemeClr val="dk1"/>
              </a:solidFill>
              <a:effectLst/>
              <a:latin typeface="+mn-lt"/>
              <a:ea typeface="+mn-ea"/>
              <a:cs typeface="+mn-cs"/>
            </a:rPr>
            <a:t>ポイント減少しているものの、依然として類似団体内平均値</a:t>
          </a:r>
          <a:r>
            <a:rPr kumimoji="1" lang="ja-JP" altLang="en-US" sz="1300">
              <a:solidFill>
                <a:schemeClr val="dk1"/>
              </a:solidFill>
              <a:effectLst/>
              <a:latin typeface="+mn-lt"/>
              <a:ea typeface="+mn-ea"/>
              <a:cs typeface="+mn-cs"/>
            </a:rPr>
            <a:t>の６０．８ポイントを</a:t>
          </a:r>
          <a:r>
            <a:rPr kumimoji="1" lang="ja-JP" altLang="ja-JP" sz="1300">
              <a:solidFill>
                <a:schemeClr val="dk1"/>
              </a:solidFill>
              <a:effectLst/>
              <a:latin typeface="+mn-lt"/>
              <a:ea typeface="+mn-ea"/>
              <a:cs typeface="+mn-cs"/>
            </a:rPr>
            <a:t>上回っているため、今後もプライマリーバランスに留意するとともに、次世代の負担が過度にならないように努めながら、地方債の活用を図る。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127614</xdr:rowOff>
    </xdr:from>
    <xdr:to>
      <xdr:col>24</xdr:col>
      <xdr:colOff>558800</xdr:colOff>
      <xdr:row>15</xdr:row>
      <xdr:rowOff>13674</xdr:rowOff>
    </xdr:to>
    <xdr:cxnSp macro="">
      <xdr:nvCxnSpPr>
        <xdr:cNvPr id="439" name="直線コネクタ 438"/>
        <xdr:cNvCxnSpPr/>
      </xdr:nvCxnSpPr>
      <xdr:spPr>
        <a:xfrm flipV="1">
          <a:off x="16179800" y="2527914"/>
          <a:ext cx="838200" cy="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13674</xdr:rowOff>
    </xdr:from>
    <xdr:to>
      <xdr:col>23</xdr:col>
      <xdr:colOff>406400</xdr:colOff>
      <xdr:row>15</xdr:row>
      <xdr:rowOff>58314</xdr:rowOff>
    </xdr:to>
    <xdr:cxnSp macro="">
      <xdr:nvCxnSpPr>
        <xdr:cNvPr id="442" name="直線コネクタ 441"/>
        <xdr:cNvCxnSpPr/>
      </xdr:nvCxnSpPr>
      <xdr:spPr>
        <a:xfrm flipV="1">
          <a:off x="15290800" y="2585424"/>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29559</xdr:rowOff>
    </xdr:from>
    <xdr:to>
      <xdr:col>22</xdr:col>
      <xdr:colOff>203200</xdr:colOff>
      <xdr:row>15</xdr:row>
      <xdr:rowOff>58314</xdr:rowOff>
    </xdr:to>
    <xdr:cxnSp macro="">
      <xdr:nvCxnSpPr>
        <xdr:cNvPr id="445" name="直線コネクタ 444"/>
        <xdr:cNvCxnSpPr/>
      </xdr:nvCxnSpPr>
      <xdr:spPr>
        <a:xfrm>
          <a:off x="14401800" y="2601309"/>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29559</xdr:rowOff>
    </xdr:from>
    <xdr:to>
      <xdr:col>21</xdr:col>
      <xdr:colOff>0</xdr:colOff>
      <xdr:row>15</xdr:row>
      <xdr:rowOff>52885</xdr:rowOff>
    </xdr:to>
    <xdr:cxnSp macro="">
      <xdr:nvCxnSpPr>
        <xdr:cNvPr id="448" name="直線コネクタ 447"/>
        <xdr:cNvCxnSpPr/>
      </xdr:nvCxnSpPr>
      <xdr:spPr>
        <a:xfrm flipV="1">
          <a:off x="13512800" y="2601309"/>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76814</xdr:rowOff>
    </xdr:from>
    <xdr:to>
      <xdr:col>24</xdr:col>
      <xdr:colOff>609600</xdr:colOff>
      <xdr:row>15</xdr:row>
      <xdr:rowOff>6964</xdr:rowOff>
    </xdr:to>
    <xdr:sp macro="" textlink="">
      <xdr:nvSpPr>
        <xdr:cNvPr id="458" name="円/楕円 457"/>
        <xdr:cNvSpPr/>
      </xdr:nvSpPr>
      <xdr:spPr>
        <a:xfrm>
          <a:off x="16967200" y="24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48891</xdr:rowOff>
    </xdr:from>
    <xdr:ext cx="762000" cy="259045"/>
    <xdr:sp macro="" textlink="">
      <xdr:nvSpPr>
        <xdr:cNvPr id="459" name="将来負担の状況該当値テキスト"/>
        <xdr:cNvSpPr txBox="1"/>
      </xdr:nvSpPr>
      <xdr:spPr>
        <a:xfrm>
          <a:off x="17106900" y="244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134324</xdr:rowOff>
    </xdr:from>
    <xdr:to>
      <xdr:col>23</xdr:col>
      <xdr:colOff>457200</xdr:colOff>
      <xdr:row>15</xdr:row>
      <xdr:rowOff>64474</xdr:rowOff>
    </xdr:to>
    <xdr:sp macro="" textlink="">
      <xdr:nvSpPr>
        <xdr:cNvPr id="460" name="円/楕円 459"/>
        <xdr:cNvSpPr/>
      </xdr:nvSpPr>
      <xdr:spPr>
        <a:xfrm>
          <a:off x="16129000" y="25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49251</xdr:rowOff>
    </xdr:from>
    <xdr:ext cx="736600" cy="259045"/>
    <xdr:sp macro="" textlink="">
      <xdr:nvSpPr>
        <xdr:cNvPr id="461" name="テキスト ボックス 460"/>
        <xdr:cNvSpPr txBox="1"/>
      </xdr:nvSpPr>
      <xdr:spPr>
        <a:xfrm>
          <a:off x="15798800" y="262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7514</xdr:rowOff>
    </xdr:from>
    <xdr:to>
      <xdr:col>22</xdr:col>
      <xdr:colOff>254000</xdr:colOff>
      <xdr:row>15</xdr:row>
      <xdr:rowOff>109114</xdr:rowOff>
    </xdr:to>
    <xdr:sp macro="" textlink="">
      <xdr:nvSpPr>
        <xdr:cNvPr id="462" name="円/楕円 461"/>
        <xdr:cNvSpPr/>
      </xdr:nvSpPr>
      <xdr:spPr>
        <a:xfrm>
          <a:off x="15240000" y="25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93891</xdr:rowOff>
    </xdr:from>
    <xdr:ext cx="762000" cy="259045"/>
    <xdr:sp macro="" textlink="">
      <xdr:nvSpPr>
        <xdr:cNvPr id="463" name="テキスト ボックス 462"/>
        <xdr:cNvSpPr txBox="1"/>
      </xdr:nvSpPr>
      <xdr:spPr>
        <a:xfrm>
          <a:off x="14909800" y="266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150209</xdr:rowOff>
    </xdr:from>
    <xdr:to>
      <xdr:col>21</xdr:col>
      <xdr:colOff>50800</xdr:colOff>
      <xdr:row>15</xdr:row>
      <xdr:rowOff>80359</xdr:rowOff>
    </xdr:to>
    <xdr:sp macro="" textlink="">
      <xdr:nvSpPr>
        <xdr:cNvPr id="464" name="円/楕円 463"/>
        <xdr:cNvSpPr/>
      </xdr:nvSpPr>
      <xdr:spPr>
        <a:xfrm>
          <a:off x="14351000" y="25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65136</xdr:rowOff>
    </xdr:from>
    <xdr:ext cx="762000" cy="259045"/>
    <xdr:sp macro="" textlink="">
      <xdr:nvSpPr>
        <xdr:cNvPr id="465" name="テキスト ボックス 464"/>
        <xdr:cNvSpPr txBox="1"/>
      </xdr:nvSpPr>
      <xdr:spPr>
        <a:xfrm>
          <a:off x="14020800" y="263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2085</xdr:rowOff>
    </xdr:from>
    <xdr:to>
      <xdr:col>19</xdr:col>
      <xdr:colOff>533400</xdr:colOff>
      <xdr:row>15</xdr:row>
      <xdr:rowOff>103685</xdr:rowOff>
    </xdr:to>
    <xdr:sp macro="" textlink="">
      <xdr:nvSpPr>
        <xdr:cNvPr id="466" name="円/楕円 465"/>
        <xdr:cNvSpPr/>
      </xdr:nvSpPr>
      <xdr:spPr>
        <a:xfrm>
          <a:off x="13462000" y="25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88462</xdr:rowOff>
    </xdr:from>
    <xdr:ext cx="762000" cy="259045"/>
    <xdr:sp macro="" textlink="">
      <xdr:nvSpPr>
        <xdr:cNvPr id="467" name="テキスト ボックス 466"/>
        <xdr:cNvSpPr txBox="1"/>
      </xdr:nvSpPr>
      <xdr:spPr>
        <a:xfrm>
          <a:off x="13131800" y="266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26,584
26,430
472.64
16,771,785
16,067,650
698,879
10,366,316
18,877,038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78.2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前年度数値より０．</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ポイント減少した。市面積が広く、人口が散在しているため行政効率が悪く、類似団体内の平均値と比較しても</a:t>
          </a:r>
          <a:r>
            <a:rPr kumimoji="1" lang="ja-JP" altLang="en-US" sz="1300">
              <a:solidFill>
                <a:schemeClr val="dk1"/>
              </a:solidFill>
              <a:effectLst/>
              <a:latin typeface="+mn-lt"/>
              <a:ea typeface="+mn-ea"/>
              <a:cs typeface="+mn-cs"/>
            </a:rPr>
            <a:t>３．５</a:t>
          </a:r>
          <a:r>
            <a:rPr kumimoji="1" lang="ja-JP" altLang="ja-JP" sz="1300">
              <a:solidFill>
                <a:schemeClr val="dk1"/>
              </a:solidFill>
              <a:effectLst/>
              <a:latin typeface="+mn-lt"/>
              <a:ea typeface="+mn-ea"/>
              <a:cs typeface="+mn-cs"/>
            </a:rPr>
            <a:t>ポイント上回っている。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美祢市行政改革大綱に沿って人件費の抑制に努め、行政組織の効率化を進め、市民ニーズや事業の動向に即応した組織構造の再構築や民間活力の導入により、人件費の削減を図る。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73660</xdr:rowOff>
    </xdr:from>
    <xdr:to>
      <xdr:col>7</xdr:col>
      <xdr:colOff>15875</xdr:colOff>
      <xdr:row>38</xdr:row>
      <xdr:rowOff>96520</xdr:rowOff>
    </xdr:to>
    <xdr:cxnSp macro="">
      <xdr:nvCxnSpPr>
        <xdr:cNvPr id="64" name="直線コネクタ 63"/>
        <xdr:cNvCxnSpPr/>
      </xdr:nvCxnSpPr>
      <xdr:spPr>
        <a:xfrm flipV="1">
          <a:off x="3987800" y="6588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96520</xdr:rowOff>
    </xdr:from>
    <xdr:to>
      <xdr:col>5</xdr:col>
      <xdr:colOff>549275</xdr:colOff>
      <xdr:row>38</xdr:row>
      <xdr:rowOff>104140</xdr:rowOff>
    </xdr:to>
    <xdr:cxnSp macro="">
      <xdr:nvCxnSpPr>
        <xdr:cNvPr id="67" name="直線コネクタ 66"/>
        <xdr:cNvCxnSpPr/>
      </xdr:nvCxnSpPr>
      <xdr:spPr>
        <a:xfrm flipV="1">
          <a:off x="3098800" y="661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104140</xdr:rowOff>
    </xdr:to>
    <xdr:cxnSp macro="">
      <xdr:nvCxnSpPr>
        <xdr:cNvPr id="70" name="直線コネクタ 69"/>
        <xdr:cNvCxnSpPr/>
      </xdr:nvCxnSpPr>
      <xdr:spPr>
        <a:xfrm>
          <a:off x="2209800" y="654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27940</xdr:rowOff>
    </xdr:from>
    <xdr:to>
      <xdr:col>3</xdr:col>
      <xdr:colOff>142875</xdr:colOff>
      <xdr:row>38</xdr:row>
      <xdr:rowOff>43180</xdr:rowOff>
    </xdr:to>
    <xdr:cxnSp macro="">
      <xdr:nvCxnSpPr>
        <xdr:cNvPr id="73" name="直線コネクタ 72"/>
        <xdr:cNvCxnSpPr/>
      </xdr:nvCxnSpPr>
      <xdr:spPr>
        <a:xfrm flipV="1">
          <a:off x="1320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22860</xdr:rowOff>
    </xdr:from>
    <xdr:to>
      <xdr:col>7</xdr:col>
      <xdr:colOff>66675</xdr:colOff>
      <xdr:row>38</xdr:row>
      <xdr:rowOff>124460</xdr:rowOff>
    </xdr:to>
    <xdr:sp macro="" textlink="">
      <xdr:nvSpPr>
        <xdr:cNvPr id="83" name="円/楕円 82"/>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166387</xdr:rowOff>
    </xdr:from>
    <xdr:ext cx="762000" cy="259045"/>
    <xdr:sp macro="" textlink="">
      <xdr:nvSpPr>
        <xdr:cNvPr id="84"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45720</xdr:rowOff>
    </xdr:from>
    <xdr:to>
      <xdr:col>5</xdr:col>
      <xdr:colOff>600075</xdr:colOff>
      <xdr:row>38</xdr:row>
      <xdr:rowOff>147320</xdr:rowOff>
    </xdr:to>
    <xdr:sp macro="" textlink="">
      <xdr:nvSpPr>
        <xdr:cNvPr id="85" name="円/楕円 84"/>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132097</xdr:rowOff>
    </xdr:from>
    <xdr:ext cx="736600" cy="259045"/>
    <xdr:sp macro="" textlink="">
      <xdr:nvSpPr>
        <xdr:cNvPr id="86" name="テキスト ボックス 85"/>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53340</xdr:rowOff>
    </xdr:from>
    <xdr:to>
      <xdr:col>4</xdr:col>
      <xdr:colOff>396875</xdr:colOff>
      <xdr:row>38</xdr:row>
      <xdr:rowOff>154940</xdr:rowOff>
    </xdr:to>
    <xdr:sp macro="" textlink="">
      <xdr:nvSpPr>
        <xdr:cNvPr id="87" name="円/楕円 86"/>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139717</xdr:rowOff>
    </xdr:from>
    <xdr:ext cx="762000" cy="259045"/>
    <xdr:sp macro="" textlink="">
      <xdr:nvSpPr>
        <xdr:cNvPr id="88" name="テキスト ボックス 87"/>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148590</xdr:rowOff>
    </xdr:from>
    <xdr:to>
      <xdr:col>3</xdr:col>
      <xdr:colOff>193675</xdr:colOff>
      <xdr:row>38</xdr:row>
      <xdr:rowOff>78740</xdr:rowOff>
    </xdr:to>
    <xdr:sp macro="" textlink="">
      <xdr:nvSpPr>
        <xdr:cNvPr id="89" name="円/楕円 88"/>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90" name="テキスト ボックス 89"/>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1" name="円/楕円 90"/>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78757</xdr:rowOff>
    </xdr:from>
    <xdr:ext cx="762000" cy="259045"/>
    <xdr:sp macro="" textlink="">
      <xdr:nvSpPr>
        <xdr:cNvPr id="92" name="テキスト ボックス 91"/>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前年度数値より１ポイント</a:t>
          </a:r>
          <a:r>
            <a:rPr kumimoji="1" lang="ja-JP" altLang="en-US" sz="1300">
              <a:solidFill>
                <a:schemeClr val="dk1"/>
              </a:solidFill>
              <a:effectLst/>
              <a:latin typeface="+mn-lt"/>
              <a:ea typeface="+mn-ea"/>
              <a:cs typeface="+mn-cs"/>
            </a:rPr>
            <a:t>増加し</a:t>
          </a:r>
          <a:r>
            <a:rPr kumimoji="1" lang="ja-JP" altLang="ja-JP" sz="1300">
              <a:solidFill>
                <a:schemeClr val="dk1"/>
              </a:solidFill>
              <a:effectLst/>
              <a:latin typeface="+mn-lt"/>
              <a:ea typeface="+mn-ea"/>
              <a:cs typeface="+mn-cs"/>
            </a:rPr>
            <a:t>、類似団体内平均値を０．</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ポイント上回った。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市面積が広く、人口が散在しているため行政効率が悪く公共施設は多いが、引き続き市民サービスの向上を図りながら運営経費の節減を図り、経常的な物件費の削減に努める。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78014</xdr:rowOff>
    </xdr:from>
    <xdr:to>
      <xdr:col>24</xdr:col>
      <xdr:colOff>31750</xdr:colOff>
      <xdr:row>17</xdr:row>
      <xdr:rowOff>15421</xdr:rowOff>
    </xdr:to>
    <xdr:cxnSp macro="">
      <xdr:nvCxnSpPr>
        <xdr:cNvPr id="127" name="直線コネクタ 126"/>
        <xdr:cNvCxnSpPr/>
      </xdr:nvCxnSpPr>
      <xdr:spPr>
        <a:xfrm>
          <a:off x="15671800" y="28212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16</xdr:row>
      <xdr:rowOff>88900</xdr:rowOff>
    </xdr:to>
    <xdr:cxnSp macro="">
      <xdr:nvCxnSpPr>
        <xdr:cNvPr id="130" name="直線コネクタ 129"/>
        <xdr:cNvCxnSpPr/>
      </xdr:nvCxnSpPr>
      <xdr:spPr>
        <a:xfrm flipV="1">
          <a:off x="14782800" y="2821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110671</xdr:rowOff>
    </xdr:to>
    <xdr:cxnSp macro="">
      <xdr:nvCxnSpPr>
        <xdr:cNvPr id="133" name="直線コネクタ 132"/>
        <xdr:cNvCxnSpPr/>
      </xdr:nvCxnSpPr>
      <xdr:spPr>
        <a:xfrm flipV="1">
          <a:off x="13893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67129</xdr:rowOff>
    </xdr:from>
    <xdr:to>
      <xdr:col>20</xdr:col>
      <xdr:colOff>158750</xdr:colOff>
      <xdr:row>16</xdr:row>
      <xdr:rowOff>110671</xdr:rowOff>
    </xdr:to>
    <xdr:cxnSp macro="">
      <xdr:nvCxnSpPr>
        <xdr:cNvPr id="136" name="直線コネクタ 135"/>
        <xdr:cNvCxnSpPr/>
      </xdr:nvCxnSpPr>
      <xdr:spPr>
        <a:xfrm>
          <a:off x="13004800" y="2810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46" name="円/楕円 145"/>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108148</xdr:rowOff>
    </xdr:from>
    <xdr:ext cx="762000" cy="259045"/>
    <xdr:sp macro="" textlink="">
      <xdr:nvSpPr>
        <xdr:cNvPr id="147" name="物件費該当値テキスト"/>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48" name="円/楕円 147"/>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49" name="テキスト ボックス 148"/>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2" name="円/楕円 151"/>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3" name="テキスト ボックス 152"/>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4" name="円/楕円 153"/>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55" name="テキスト ボックス 154"/>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前年度数値に比べ０．</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、類似団体内平均値も下回って</a:t>
          </a:r>
          <a:r>
            <a:rPr kumimoji="1" lang="ja-JP" altLang="ja-JP" sz="1300">
              <a:solidFill>
                <a:schemeClr val="dk1"/>
              </a:solidFill>
              <a:effectLst/>
              <a:latin typeface="+mn-lt"/>
              <a:ea typeface="+mn-ea"/>
              <a:cs typeface="+mn-cs"/>
            </a:rPr>
            <a:t>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引き続き扶助費における資格審査の適正化に努めるとともに各種手当等の事務を適正に行う。</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137885</xdr:rowOff>
    </xdr:to>
    <xdr:cxnSp macro="">
      <xdr:nvCxnSpPr>
        <xdr:cNvPr id="190" name="直線コネクタ 189"/>
        <xdr:cNvCxnSpPr/>
      </xdr:nvCxnSpPr>
      <xdr:spPr>
        <a:xfrm flipV="1">
          <a:off x="3987800" y="9309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137885</xdr:rowOff>
    </xdr:to>
    <xdr:cxnSp macro="">
      <xdr:nvCxnSpPr>
        <xdr:cNvPr id="193" name="直線コネクタ 192"/>
        <xdr:cNvCxnSpPr/>
      </xdr:nvCxnSpPr>
      <xdr:spPr>
        <a:xfrm>
          <a:off x="3098800" y="9385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127000</xdr:rowOff>
    </xdr:to>
    <xdr:cxnSp macro="">
      <xdr:nvCxnSpPr>
        <xdr:cNvPr id="196" name="直線コネクタ 195"/>
        <xdr:cNvCxnSpPr/>
      </xdr:nvCxnSpPr>
      <xdr:spPr>
        <a:xfrm>
          <a:off x="2209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72572</xdr:rowOff>
    </xdr:from>
    <xdr:to>
      <xdr:col>3</xdr:col>
      <xdr:colOff>142875</xdr:colOff>
      <xdr:row>54</xdr:row>
      <xdr:rowOff>94343</xdr:rowOff>
    </xdr:to>
    <xdr:cxnSp macro="">
      <xdr:nvCxnSpPr>
        <xdr:cNvPr id="199" name="直線コネクタ 198"/>
        <xdr:cNvCxnSpPr/>
      </xdr:nvCxnSpPr>
      <xdr:spPr>
        <a:xfrm>
          <a:off x="1320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9" name="円/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10"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87085</xdr:rowOff>
    </xdr:from>
    <xdr:to>
      <xdr:col>5</xdr:col>
      <xdr:colOff>600075</xdr:colOff>
      <xdr:row>55</xdr:row>
      <xdr:rowOff>17235</xdr:rowOff>
    </xdr:to>
    <xdr:sp macro="" textlink="">
      <xdr:nvSpPr>
        <xdr:cNvPr id="211" name="円/楕円 210"/>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27412</xdr:rowOff>
    </xdr:from>
    <xdr:ext cx="736600" cy="259045"/>
    <xdr:sp macro="" textlink="">
      <xdr:nvSpPr>
        <xdr:cNvPr id="212" name="テキスト ボックス 211"/>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21772</xdr:rowOff>
    </xdr:from>
    <xdr:to>
      <xdr:col>1</xdr:col>
      <xdr:colOff>676275</xdr:colOff>
      <xdr:row>54</xdr:row>
      <xdr:rowOff>123372</xdr:rowOff>
    </xdr:to>
    <xdr:sp macro="" textlink="">
      <xdr:nvSpPr>
        <xdr:cNvPr id="217" name="円/楕円 216"/>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133549</xdr:rowOff>
    </xdr:from>
    <xdr:ext cx="762000" cy="259045"/>
    <xdr:sp macro="" textlink="">
      <xdr:nvSpPr>
        <xdr:cNvPr id="218" name="テキスト ボックス 217"/>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類似団体内平均値を下回っているが、前年度数値と比べ０．</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今後とも行財政運営の健全化を図り、より一層の経費削減に努める。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55</xdr:row>
      <xdr:rowOff>161290</xdr:rowOff>
    </xdr:to>
    <xdr:cxnSp macro="">
      <xdr:nvCxnSpPr>
        <xdr:cNvPr id="251" name="直線コネクタ 250"/>
        <xdr:cNvCxnSpPr/>
      </xdr:nvCxnSpPr>
      <xdr:spPr>
        <a:xfrm>
          <a:off x="15671800" y="9575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146050</xdr:rowOff>
    </xdr:to>
    <xdr:cxnSp macro="">
      <xdr:nvCxnSpPr>
        <xdr:cNvPr id="254" name="直線コネクタ 253"/>
        <xdr:cNvCxnSpPr/>
      </xdr:nvCxnSpPr>
      <xdr:spPr>
        <a:xfrm>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130810</xdr:rowOff>
    </xdr:to>
    <xdr:cxnSp macro="">
      <xdr:nvCxnSpPr>
        <xdr:cNvPr id="257" name="直線コネクタ 256"/>
        <xdr:cNvCxnSpPr/>
      </xdr:nvCxnSpPr>
      <xdr:spPr>
        <a:xfrm flipV="1">
          <a:off x="13893800" y="953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130810</xdr:rowOff>
    </xdr:to>
    <xdr:cxnSp macro="">
      <xdr:nvCxnSpPr>
        <xdr:cNvPr id="260" name="直線コネクタ 259"/>
        <xdr:cNvCxnSpPr/>
      </xdr:nvCxnSpPr>
      <xdr:spPr>
        <a:xfrm>
          <a:off x="13004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70" name="円/楕円 269"/>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71"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2" name="円/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4" name="円/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6" name="円/楕円 275"/>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7" name="テキスト ボックス 276"/>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8" name="円/楕円 277"/>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9" name="テキスト ボックス 278"/>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前年度数値と比べ０．</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増加し</a:t>
          </a:r>
          <a:r>
            <a:rPr kumimoji="1" lang="ja-JP" altLang="ja-JP" sz="1300">
              <a:solidFill>
                <a:schemeClr val="dk1"/>
              </a:solidFill>
              <a:effectLst/>
              <a:latin typeface="+mn-lt"/>
              <a:ea typeface="+mn-ea"/>
              <a:cs typeface="+mn-cs"/>
            </a:rPr>
            <a:t>、類似団体内平均値を２．８ポイント上回っている。これは公営企業会計に対する繰出金が多額になっていることが要因である。</a:t>
          </a:r>
          <a:endParaRPr lang="ja-JP" altLang="ja-JP" sz="1300">
            <a:effectLst/>
          </a:endParaRPr>
        </a:p>
        <a:p>
          <a:r>
            <a:rPr kumimoji="1" lang="ja-JP" altLang="ja-JP" sz="1300">
              <a:solidFill>
                <a:schemeClr val="dk1"/>
              </a:solidFill>
              <a:effectLst/>
              <a:latin typeface="+mn-lt"/>
              <a:ea typeface="+mn-ea"/>
              <a:cs typeface="+mn-cs"/>
            </a:rPr>
            <a:t>　今後は、美祢市行政改革大綱に基づき見直しや削減を行うとともに、公営企業会計の健全化に取り組む。</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168910</xdr:rowOff>
    </xdr:from>
    <xdr:to>
      <xdr:col>24</xdr:col>
      <xdr:colOff>31750</xdr:colOff>
      <xdr:row>36</xdr:row>
      <xdr:rowOff>12700</xdr:rowOff>
    </xdr:to>
    <xdr:cxnSp macro="">
      <xdr:nvCxnSpPr>
        <xdr:cNvPr id="311" name="直線コネクタ 310"/>
        <xdr:cNvCxnSpPr/>
      </xdr:nvCxnSpPr>
      <xdr:spPr>
        <a:xfrm>
          <a:off x="15671800" y="616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168910</xdr:rowOff>
    </xdr:from>
    <xdr:to>
      <xdr:col>22</xdr:col>
      <xdr:colOff>565150</xdr:colOff>
      <xdr:row>36</xdr:row>
      <xdr:rowOff>1270</xdr:rowOff>
    </xdr:to>
    <xdr:cxnSp macro="">
      <xdr:nvCxnSpPr>
        <xdr:cNvPr id="314" name="直線コネクタ 313"/>
        <xdr:cNvCxnSpPr/>
      </xdr:nvCxnSpPr>
      <xdr:spPr>
        <a:xfrm flipV="1">
          <a:off x="14782800" y="6169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xdr:rowOff>
    </xdr:from>
    <xdr:to>
      <xdr:col>21</xdr:col>
      <xdr:colOff>361950</xdr:colOff>
      <xdr:row>36</xdr:row>
      <xdr:rowOff>12700</xdr:rowOff>
    </xdr:to>
    <xdr:cxnSp macro="">
      <xdr:nvCxnSpPr>
        <xdr:cNvPr id="317" name="直線コネクタ 316"/>
        <xdr:cNvCxnSpPr/>
      </xdr:nvCxnSpPr>
      <xdr:spPr>
        <a:xfrm flipV="1">
          <a:off x="13893800" y="6173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36</xdr:row>
      <xdr:rowOff>12700</xdr:rowOff>
    </xdr:to>
    <xdr:cxnSp macro="">
      <xdr:nvCxnSpPr>
        <xdr:cNvPr id="320" name="直線コネクタ 319"/>
        <xdr:cNvCxnSpPr/>
      </xdr:nvCxnSpPr>
      <xdr:spPr>
        <a:xfrm>
          <a:off x="13004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0" name="円/楕円 329"/>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105427</xdr:rowOff>
    </xdr:from>
    <xdr:ext cx="762000" cy="259045"/>
    <xdr:sp macro="" textlink="">
      <xdr:nvSpPr>
        <xdr:cNvPr id="331"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118110</xdr:rowOff>
    </xdr:from>
    <xdr:to>
      <xdr:col>22</xdr:col>
      <xdr:colOff>615950</xdr:colOff>
      <xdr:row>36</xdr:row>
      <xdr:rowOff>48260</xdr:rowOff>
    </xdr:to>
    <xdr:sp macro="" textlink="">
      <xdr:nvSpPr>
        <xdr:cNvPr id="332" name="円/楕円 331"/>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33037</xdr:rowOff>
    </xdr:from>
    <xdr:ext cx="736600" cy="259045"/>
    <xdr:sp macro="" textlink="">
      <xdr:nvSpPr>
        <xdr:cNvPr id="333" name="テキスト ボックス 332"/>
        <xdr:cNvSpPr txBox="1"/>
      </xdr:nvSpPr>
      <xdr:spPr>
        <a:xfrm>
          <a:off x="15290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121920</xdr:rowOff>
    </xdr:from>
    <xdr:to>
      <xdr:col>21</xdr:col>
      <xdr:colOff>412750</xdr:colOff>
      <xdr:row>36</xdr:row>
      <xdr:rowOff>52070</xdr:rowOff>
    </xdr:to>
    <xdr:sp macro="" textlink="">
      <xdr:nvSpPr>
        <xdr:cNvPr id="334" name="円/楕円 333"/>
        <xdr:cNvSpPr/>
      </xdr:nvSpPr>
      <xdr:spPr>
        <a:xfrm>
          <a:off x="14732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36847</xdr:rowOff>
    </xdr:from>
    <xdr:ext cx="762000" cy="259045"/>
    <xdr:sp macro="" textlink="">
      <xdr:nvSpPr>
        <xdr:cNvPr id="335" name="テキスト ボックス 334"/>
        <xdr:cNvSpPr txBox="1"/>
      </xdr:nvSpPr>
      <xdr:spPr>
        <a:xfrm>
          <a:off x="14401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6" name="円/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48277</xdr:rowOff>
    </xdr:from>
    <xdr:ext cx="762000" cy="259045"/>
    <xdr:sp macro="" textlink="">
      <xdr:nvSpPr>
        <xdr:cNvPr id="337" name="テキスト ボックス 33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8" name="円/楕円 337"/>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2557</xdr:rowOff>
    </xdr:from>
    <xdr:ext cx="762000" cy="259045"/>
    <xdr:sp macro="" textlink="">
      <xdr:nvSpPr>
        <xdr:cNvPr id="339" name="テキスト ボックス 338"/>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前年度数値より０．</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上昇した。適債事業の効率的選択により新規の市債発行を抑制しているところであるが、平成２４年度に土地開発公社の解散にあたり、第三セクター等改革推進債の借入を行ったことから数値が上昇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引き続き新発債の抑制に努め、後年度負担の軽減を図ることとしている。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xdr:rowOff>
    </xdr:from>
    <xdr:to>
      <xdr:col>7</xdr:col>
      <xdr:colOff>15875</xdr:colOff>
      <xdr:row>75</xdr:row>
      <xdr:rowOff>20320</xdr:rowOff>
    </xdr:to>
    <xdr:cxnSp macro="">
      <xdr:nvCxnSpPr>
        <xdr:cNvPr id="371" name="直線コネクタ 370"/>
        <xdr:cNvCxnSpPr/>
      </xdr:nvCxnSpPr>
      <xdr:spPr>
        <a:xfrm>
          <a:off x="3987800" y="128733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xdr:rowOff>
    </xdr:from>
    <xdr:to>
      <xdr:col>5</xdr:col>
      <xdr:colOff>549275</xdr:colOff>
      <xdr:row>75</xdr:row>
      <xdr:rowOff>14605</xdr:rowOff>
    </xdr:to>
    <xdr:cxnSp macro="">
      <xdr:nvCxnSpPr>
        <xdr:cNvPr id="374" name="直線コネクタ 373"/>
        <xdr:cNvCxnSpPr/>
      </xdr:nvCxnSpPr>
      <xdr:spPr>
        <a:xfrm>
          <a:off x="3098800" y="128619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xdr:rowOff>
    </xdr:from>
    <xdr:to>
      <xdr:col>4</xdr:col>
      <xdr:colOff>346075</xdr:colOff>
      <xdr:row>75</xdr:row>
      <xdr:rowOff>3175</xdr:rowOff>
    </xdr:to>
    <xdr:cxnSp macro="">
      <xdr:nvCxnSpPr>
        <xdr:cNvPr id="377" name="直線コネクタ 376"/>
        <xdr:cNvCxnSpPr/>
      </xdr:nvCxnSpPr>
      <xdr:spPr>
        <a:xfrm>
          <a:off x="2209800" y="12861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xdr:rowOff>
    </xdr:from>
    <xdr:to>
      <xdr:col>3</xdr:col>
      <xdr:colOff>142875</xdr:colOff>
      <xdr:row>75</xdr:row>
      <xdr:rowOff>10795</xdr:rowOff>
    </xdr:to>
    <xdr:cxnSp macro="">
      <xdr:nvCxnSpPr>
        <xdr:cNvPr id="380" name="直線コネクタ 379"/>
        <xdr:cNvCxnSpPr/>
      </xdr:nvCxnSpPr>
      <xdr:spPr>
        <a:xfrm flipV="1">
          <a:off x="1320800" y="128619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140970</xdr:rowOff>
    </xdr:from>
    <xdr:to>
      <xdr:col>7</xdr:col>
      <xdr:colOff>66675</xdr:colOff>
      <xdr:row>75</xdr:row>
      <xdr:rowOff>71120</xdr:rowOff>
    </xdr:to>
    <xdr:sp macro="" textlink="">
      <xdr:nvSpPr>
        <xdr:cNvPr id="390" name="円/楕円 389"/>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157497</xdr:rowOff>
    </xdr:from>
    <xdr:ext cx="762000" cy="259045"/>
    <xdr:sp macro="" textlink="">
      <xdr:nvSpPr>
        <xdr:cNvPr id="391" name="公債費該当値テキスト"/>
        <xdr:cNvSpPr txBox="1"/>
      </xdr:nvSpPr>
      <xdr:spPr>
        <a:xfrm>
          <a:off x="4914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135255</xdr:rowOff>
    </xdr:from>
    <xdr:to>
      <xdr:col>5</xdr:col>
      <xdr:colOff>600075</xdr:colOff>
      <xdr:row>75</xdr:row>
      <xdr:rowOff>65405</xdr:rowOff>
    </xdr:to>
    <xdr:sp macro="" textlink="">
      <xdr:nvSpPr>
        <xdr:cNvPr id="392" name="円/楕円 391"/>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75582</xdr:rowOff>
    </xdr:from>
    <xdr:ext cx="736600" cy="259045"/>
    <xdr:sp macro="" textlink="">
      <xdr:nvSpPr>
        <xdr:cNvPr id="393" name="テキスト ボックス 392"/>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123825</xdr:rowOff>
    </xdr:from>
    <xdr:to>
      <xdr:col>4</xdr:col>
      <xdr:colOff>396875</xdr:colOff>
      <xdr:row>75</xdr:row>
      <xdr:rowOff>53975</xdr:rowOff>
    </xdr:to>
    <xdr:sp macro="" textlink="">
      <xdr:nvSpPr>
        <xdr:cNvPr id="394" name="円/楕円 393"/>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64152</xdr:rowOff>
    </xdr:from>
    <xdr:ext cx="762000" cy="259045"/>
    <xdr:sp macro="" textlink="">
      <xdr:nvSpPr>
        <xdr:cNvPr id="395" name="テキスト ボックス 394"/>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123825</xdr:rowOff>
    </xdr:from>
    <xdr:to>
      <xdr:col>3</xdr:col>
      <xdr:colOff>193675</xdr:colOff>
      <xdr:row>75</xdr:row>
      <xdr:rowOff>53975</xdr:rowOff>
    </xdr:to>
    <xdr:sp macro="" textlink="">
      <xdr:nvSpPr>
        <xdr:cNvPr id="396" name="円/楕円 395"/>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64152</xdr:rowOff>
    </xdr:from>
    <xdr:ext cx="762000" cy="259045"/>
    <xdr:sp macro="" textlink="">
      <xdr:nvSpPr>
        <xdr:cNvPr id="397" name="テキスト ボックス 396"/>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131445</xdr:rowOff>
    </xdr:from>
    <xdr:to>
      <xdr:col>1</xdr:col>
      <xdr:colOff>676275</xdr:colOff>
      <xdr:row>75</xdr:row>
      <xdr:rowOff>61595</xdr:rowOff>
    </xdr:to>
    <xdr:sp macro="" textlink="">
      <xdr:nvSpPr>
        <xdr:cNvPr id="398" name="円/楕円 397"/>
        <xdr:cNvSpPr/>
      </xdr:nvSpPr>
      <xdr:spPr>
        <a:xfrm>
          <a:off x="1270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71772</xdr:rowOff>
    </xdr:from>
    <xdr:ext cx="762000" cy="259045"/>
    <xdr:sp macro="" textlink="">
      <xdr:nvSpPr>
        <xdr:cNvPr id="399" name="テキスト ボックス 398"/>
        <xdr:cNvSpPr txBox="1"/>
      </xdr:nvSpPr>
      <xdr:spPr>
        <a:xfrm>
          <a:off x="939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前年度数値と比べ０．</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ポイント上昇して、類似団体内平均値</a:t>
          </a:r>
          <a:r>
            <a:rPr kumimoji="1" lang="ja-JP" altLang="en-US" sz="1300">
              <a:solidFill>
                <a:schemeClr val="dk1"/>
              </a:solidFill>
              <a:effectLst/>
              <a:latin typeface="+mn-lt"/>
              <a:ea typeface="+mn-ea"/>
              <a:cs typeface="+mn-cs"/>
            </a:rPr>
            <a:t>を上回った。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物件費</a:t>
          </a:r>
          <a:r>
            <a:rPr kumimoji="1" lang="ja-JP" altLang="ja-JP" sz="1300">
              <a:solidFill>
                <a:schemeClr val="dk1"/>
              </a:solidFill>
              <a:effectLst/>
              <a:latin typeface="+mn-lt"/>
              <a:ea typeface="+mn-ea"/>
              <a:cs typeface="+mn-cs"/>
            </a:rPr>
            <a:t>の比率が大きくなったことが主な理由である。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111761</xdr:rowOff>
    </xdr:from>
    <xdr:to>
      <xdr:col>24</xdr:col>
      <xdr:colOff>31750</xdr:colOff>
      <xdr:row>77</xdr:row>
      <xdr:rowOff>130811</xdr:rowOff>
    </xdr:to>
    <xdr:cxnSp macro="">
      <xdr:nvCxnSpPr>
        <xdr:cNvPr id="432" name="直線コネクタ 431"/>
        <xdr:cNvCxnSpPr/>
      </xdr:nvCxnSpPr>
      <xdr:spPr>
        <a:xfrm>
          <a:off x="15671800" y="133134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77</xdr:row>
      <xdr:rowOff>111761</xdr:rowOff>
    </xdr:to>
    <xdr:cxnSp macro="">
      <xdr:nvCxnSpPr>
        <xdr:cNvPr id="435" name="直線コネクタ 434"/>
        <xdr:cNvCxnSpPr/>
      </xdr:nvCxnSpPr>
      <xdr:spPr>
        <a:xfrm>
          <a:off x="14782800" y="13301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77</xdr:row>
      <xdr:rowOff>100330</xdr:rowOff>
    </xdr:to>
    <xdr:cxnSp macro="">
      <xdr:nvCxnSpPr>
        <xdr:cNvPr id="438" name="直線コネクタ 437"/>
        <xdr:cNvCxnSpPr/>
      </xdr:nvCxnSpPr>
      <xdr:spPr>
        <a:xfrm>
          <a:off x="13893800" y="13282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165100</xdr:rowOff>
    </xdr:from>
    <xdr:to>
      <xdr:col>20</xdr:col>
      <xdr:colOff>158750</xdr:colOff>
      <xdr:row>77</xdr:row>
      <xdr:rowOff>81280</xdr:rowOff>
    </xdr:to>
    <xdr:cxnSp macro="">
      <xdr:nvCxnSpPr>
        <xdr:cNvPr id="441" name="直線コネクタ 440"/>
        <xdr:cNvCxnSpPr/>
      </xdr:nvCxnSpPr>
      <xdr:spPr>
        <a:xfrm>
          <a:off x="13004800" y="13195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51" name="円/楕円 450"/>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52088</xdr:rowOff>
    </xdr:from>
    <xdr:ext cx="762000" cy="259045"/>
    <xdr:sp macro="" textlink="">
      <xdr:nvSpPr>
        <xdr:cNvPr id="452"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60961</xdr:rowOff>
    </xdr:from>
    <xdr:to>
      <xdr:col>22</xdr:col>
      <xdr:colOff>615950</xdr:colOff>
      <xdr:row>77</xdr:row>
      <xdr:rowOff>162561</xdr:rowOff>
    </xdr:to>
    <xdr:sp macro="" textlink="">
      <xdr:nvSpPr>
        <xdr:cNvPr id="453" name="円/楕円 452"/>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147338</xdr:rowOff>
    </xdr:from>
    <xdr:ext cx="736600" cy="259045"/>
    <xdr:sp macro="" textlink="">
      <xdr:nvSpPr>
        <xdr:cNvPr id="454" name="テキスト ボックス 453"/>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55" name="円/楕円 454"/>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56" name="テキスト ボックス 455"/>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57" name="円/楕円 456"/>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58" name="テキスト ボックス 457"/>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59" name="円/楕円 458"/>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60" name="テキスト ボックス 45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山口県美祢市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99352</xdr:rowOff>
    </xdr:from>
    <xdr:to>
      <xdr:col>4</xdr:col>
      <xdr:colOff>1117600</xdr:colOff>
      <xdr:row>15</xdr:row>
      <xdr:rowOff>149809</xdr:rowOff>
    </xdr:to>
    <xdr:cxnSp macro="">
      <xdr:nvCxnSpPr>
        <xdr:cNvPr id="50" name="直線コネクタ 49"/>
        <xdr:cNvCxnSpPr/>
      </xdr:nvCxnSpPr>
      <xdr:spPr bwMode="auto">
        <a:xfrm flipV="1">
          <a:off x="5003800" y="2718727"/>
          <a:ext cx="647700" cy="50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129756</xdr:rowOff>
    </xdr:from>
    <xdr:to>
      <xdr:col>4</xdr:col>
      <xdr:colOff>469900</xdr:colOff>
      <xdr:row>15</xdr:row>
      <xdr:rowOff>149809</xdr:rowOff>
    </xdr:to>
    <xdr:cxnSp macro="">
      <xdr:nvCxnSpPr>
        <xdr:cNvPr id="53" name="直線コネクタ 52"/>
        <xdr:cNvCxnSpPr/>
      </xdr:nvCxnSpPr>
      <xdr:spPr bwMode="auto">
        <a:xfrm>
          <a:off x="4305300" y="2749131"/>
          <a:ext cx="698500" cy="20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78473</xdr:rowOff>
    </xdr:from>
    <xdr:to>
      <xdr:col>3</xdr:col>
      <xdr:colOff>904875</xdr:colOff>
      <xdr:row>15</xdr:row>
      <xdr:rowOff>129756</xdr:rowOff>
    </xdr:to>
    <xdr:cxnSp macro="">
      <xdr:nvCxnSpPr>
        <xdr:cNvPr id="56" name="直線コネクタ 55"/>
        <xdr:cNvCxnSpPr/>
      </xdr:nvCxnSpPr>
      <xdr:spPr bwMode="auto">
        <a:xfrm>
          <a:off x="3606800" y="2697848"/>
          <a:ext cx="6985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78473</xdr:rowOff>
    </xdr:from>
    <xdr:to>
      <xdr:col>3</xdr:col>
      <xdr:colOff>206375</xdr:colOff>
      <xdr:row>15</xdr:row>
      <xdr:rowOff>121818</xdr:rowOff>
    </xdr:to>
    <xdr:cxnSp macro="">
      <xdr:nvCxnSpPr>
        <xdr:cNvPr id="59" name="直線コネクタ 58"/>
        <xdr:cNvCxnSpPr/>
      </xdr:nvCxnSpPr>
      <xdr:spPr bwMode="auto">
        <a:xfrm flipV="1">
          <a:off x="2908300" y="2697848"/>
          <a:ext cx="698500" cy="43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48552</xdr:rowOff>
    </xdr:from>
    <xdr:to>
      <xdr:col>5</xdr:col>
      <xdr:colOff>34925</xdr:colOff>
      <xdr:row>15</xdr:row>
      <xdr:rowOff>150152</xdr:rowOff>
    </xdr:to>
    <xdr:sp macro="" textlink="">
      <xdr:nvSpPr>
        <xdr:cNvPr id="69" name="円/楕円 68"/>
        <xdr:cNvSpPr/>
      </xdr:nvSpPr>
      <xdr:spPr bwMode="auto">
        <a:xfrm>
          <a:off x="5600700" y="266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65079</xdr:rowOff>
    </xdr:from>
    <xdr:ext cx="762000" cy="259045"/>
    <xdr:sp macro="" textlink="">
      <xdr:nvSpPr>
        <xdr:cNvPr id="70" name="人口1人当たり決算額の推移該当値テキスト130"/>
        <xdr:cNvSpPr txBox="1"/>
      </xdr:nvSpPr>
      <xdr:spPr>
        <a:xfrm>
          <a:off x="5740400" y="251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125,927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99009</xdr:rowOff>
    </xdr:from>
    <xdr:to>
      <xdr:col>4</xdr:col>
      <xdr:colOff>520700</xdr:colOff>
      <xdr:row>16</xdr:row>
      <xdr:rowOff>29159</xdr:rowOff>
    </xdr:to>
    <xdr:sp macro="" textlink="">
      <xdr:nvSpPr>
        <xdr:cNvPr id="71" name="円/楕円 70"/>
        <xdr:cNvSpPr/>
      </xdr:nvSpPr>
      <xdr:spPr bwMode="auto">
        <a:xfrm>
          <a:off x="4953000" y="2718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39336</xdr:rowOff>
    </xdr:from>
    <xdr:ext cx="736600" cy="259045"/>
    <xdr:sp macro="" textlink="">
      <xdr:nvSpPr>
        <xdr:cNvPr id="72" name="テキスト ボックス 71"/>
        <xdr:cNvSpPr txBox="1"/>
      </xdr:nvSpPr>
      <xdr:spPr>
        <a:xfrm>
          <a:off x="4622800" y="248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121,954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78956</xdr:rowOff>
    </xdr:from>
    <xdr:to>
      <xdr:col>3</xdr:col>
      <xdr:colOff>955675</xdr:colOff>
      <xdr:row>16</xdr:row>
      <xdr:rowOff>9106</xdr:rowOff>
    </xdr:to>
    <xdr:sp macro="" textlink="">
      <xdr:nvSpPr>
        <xdr:cNvPr id="73" name="円/楕円 72"/>
        <xdr:cNvSpPr/>
      </xdr:nvSpPr>
      <xdr:spPr bwMode="auto">
        <a:xfrm>
          <a:off x="4254500" y="269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19283</xdr:rowOff>
    </xdr:from>
    <xdr:ext cx="762000" cy="259045"/>
    <xdr:sp macro="" textlink="">
      <xdr:nvSpPr>
        <xdr:cNvPr id="74" name="テキスト ボックス 73"/>
        <xdr:cNvSpPr txBox="1"/>
      </xdr:nvSpPr>
      <xdr:spPr>
        <a:xfrm>
          <a:off x="3924300" y="246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123,533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27673</xdr:rowOff>
    </xdr:from>
    <xdr:to>
      <xdr:col>3</xdr:col>
      <xdr:colOff>257175</xdr:colOff>
      <xdr:row>15</xdr:row>
      <xdr:rowOff>129273</xdr:rowOff>
    </xdr:to>
    <xdr:sp macro="" textlink="">
      <xdr:nvSpPr>
        <xdr:cNvPr id="75" name="円/楕円 74"/>
        <xdr:cNvSpPr/>
      </xdr:nvSpPr>
      <xdr:spPr bwMode="auto">
        <a:xfrm>
          <a:off x="3556000" y="2647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139450</xdr:rowOff>
    </xdr:from>
    <xdr:ext cx="762000" cy="259045"/>
    <xdr:sp macro="" textlink="">
      <xdr:nvSpPr>
        <xdr:cNvPr id="76" name="テキスト ボックス 75"/>
        <xdr:cNvSpPr txBox="1"/>
      </xdr:nvSpPr>
      <xdr:spPr>
        <a:xfrm>
          <a:off x="3225800" y="241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127,571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71018</xdr:rowOff>
    </xdr:from>
    <xdr:to>
      <xdr:col>2</xdr:col>
      <xdr:colOff>692150</xdr:colOff>
      <xdr:row>16</xdr:row>
      <xdr:rowOff>1168</xdr:rowOff>
    </xdr:to>
    <xdr:sp macro="" textlink="">
      <xdr:nvSpPr>
        <xdr:cNvPr id="77" name="円/楕円 76"/>
        <xdr:cNvSpPr/>
      </xdr:nvSpPr>
      <xdr:spPr bwMode="auto">
        <a:xfrm>
          <a:off x="2857500" y="269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11345</xdr:rowOff>
    </xdr:from>
    <xdr:ext cx="762000" cy="259045"/>
    <xdr:sp macro="" textlink="">
      <xdr:nvSpPr>
        <xdr:cNvPr id="78" name="テキスト ボックス 77"/>
        <xdr:cNvSpPr txBox="1"/>
      </xdr:nvSpPr>
      <xdr:spPr>
        <a:xfrm>
          <a:off x="2527300" y="245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236770</xdr:rowOff>
    </xdr:from>
    <xdr:to>
      <xdr:col>4</xdr:col>
      <xdr:colOff>1117600</xdr:colOff>
      <xdr:row>37</xdr:row>
      <xdr:rowOff>249385</xdr:rowOff>
    </xdr:to>
    <xdr:cxnSp macro="">
      <xdr:nvCxnSpPr>
        <xdr:cNvPr id="112" name="直線コネクタ 111"/>
        <xdr:cNvCxnSpPr/>
      </xdr:nvCxnSpPr>
      <xdr:spPr bwMode="auto">
        <a:xfrm>
          <a:off x="5003800" y="7361470"/>
          <a:ext cx="647700" cy="1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236770</xdr:rowOff>
    </xdr:from>
    <xdr:to>
      <xdr:col>4</xdr:col>
      <xdr:colOff>469900</xdr:colOff>
      <xdr:row>37</xdr:row>
      <xdr:rowOff>240946</xdr:rowOff>
    </xdr:to>
    <xdr:cxnSp macro="">
      <xdr:nvCxnSpPr>
        <xdr:cNvPr id="115" name="直線コネクタ 114"/>
        <xdr:cNvCxnSpPr/>
      </xdr:nvCxnSpPr>
      <xdr:spPr bwMode="auto">
        <a:xfrm flipV="1">
          <a:off x="4305300" y="7361470"/>
          <a:ext cx="698500" cy="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232895</xdr:rowOff>
    </xdr:from>
    <xdr:to>
      <xdr:col>3</xdr:col>
      <xdr:colOff>904875</xdr:colOff>
      <xdr:row>37</xdr:row>
      <xdr:rowOff>240946</xdr:rowOff>
    </xdr:to>
    <xdr:cxnSp macro="">
      <xdr:nvCxnSpPr>
        <xdr:cNvPr id="118" name="直線コネクタ 117"/>
        <xdr:cNvCxnSpPr/>
      </xdr:nvCxnSpPr>
      <xdr:spPr bwMode="auto">
        <a:xfrm>
          <a:off x="3606800" y="7357595"/>
          <a:ext cx="698500" cy="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232895</xdr:rowOff>
    </xdr:from>
    <xdr:to>
      <xdr:col>3</xdr:col>
      <xdr:colOff>206375</xdr:colOff>
      <xdr:row>37</xdr:row>
      <xdr:rowOff>234176</xdr:rowOff>
    </xdr:to>
    <xdr:cxnSp macro="">
      <xdr:nvCxnSpPr>
        <xdr:cNvPr id="121" name="直線コネクタ 120"/>
        <xdr:cNvCxnSpPr/>
      </xdr:nvCxnSpPr>
      <xdr:spPr bwMode="auto">
        <a:xfrm flipV="1">
          <a:off x="2908300" y="7357595"/>
          <a:ext cx="698500" cy="1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198585</xdr:rowOff>
    </xdr:from>
    <xdr:to>
      <xdr:col>5</xdr:col>
      <xdr:colOff>34925</xdr:colOff>
      <xdr:row>37</xdr:row>
      <xdr:rowOff>300185</xdr:rowOff>
    </xdr:to>
    <xdr:sp macro="" textlink="">
      <xdr:nvSpPr>
        <xdr:cNvPr id="131" name="円/楕円 130"/>
        <xdr:cNvSpPr/>
      </xdr:nvSpPr>
      <xdr:spPr bwMode="auto">
        <a:xfrm>
          <a:off x="5600700" y="7323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43662</xdr:rowOff>
    </xdr:from>
    <xdr:ext cx="762000" cy="259045"/>
    <xdr:sp macro="" textlink="">
      <xdr:nvSpPr>
        <xdr:cNvPr id="132" name="人口1人当たり決算額の推移該当値テキスト445"/>
        <xdr:cNvSpPr txBox="1"/>
      </xdr:nvSpPr>
      <xdr:spPr>
        <a:xfrm>
          <a:off x="5740400" y="7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47,878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185970</xdr:rowOff>
    </xdr:from>
    <xdr:to>
      <xdr:col>4</xdr:col>
      <xdr:colOff>520700</xdr:colOff>
      <xdr:row>37</xdr:row>
      <xdr:rowOff>287570</xdr:rowOff>
    </xdr:to>
    <xdr:sp macro="" textlink="">
      <xdr:nvSpPr>
        <xdr:cNvPr id="133" name="円/楕円 132"/>
        <xdr:cNvSpPr/>
      </xdr:nvSpPr>
      <xdr:spPr bwMode="auto">
        <a:xfrm>
          <a:off x="4953000" y="731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126297</xdr:rowOff>
    </xdr:from>
    <xdr:ext cx="736600" cy="259045"/>
    <xdr:sp macro="" textlink="">
      <xdr:nvSpPr>
        <xdr:cNvPr id="134" name="テキスト ボックス 133"/>
        <xdr:cNvSpPr txBox="1"/>
      </xdr:nvSpPr>
      <xdr:spPr>
        <a:xfrm>
          <a:off x="4622800" y="707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51,189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190146</xdr:rowOff>
    </xdr:from>
    <xdr:to>
      <xdr:col>3</xdr:col>
      <xdr:colOff>955675</xdr:colOff>
      <xdr:row>37</xdr:row>
      <xdr:rowOff>291746</xdr:rowOff>
    </xdr:to>
    <xdr:sp macro="" textlink="">
      <xdr:nvSpPr>
        <xdr:cNvPr id="135" name="円/楕円 134"/>
        <xdr:cNvSpPr/>
      </xdr:nvSpPr>
      <xdr:spPr bwMode="auto">
        <a:xfrm>
          <a:off x="4254500" y="731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130473</xdr:rowOff>
    </xdr:from>
    <xdr:ext cx="762000" cy="259045"/>
    <xdr:sp macro="" textlink="">
      <xdr:nvSpPr>
        <xdr:cNvPr id="136" name="テキスト ボックス 135"/>
        <xdr:cNvSpPr txBox="1"/>
      </xdr:nvSpPr>
      <xdr:spPr>
        <a:xfrm>
          <a:off x="3924300" y="708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50,093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182095</xdr:rowOff>
    </xdr:from>
    <xdr:to>
      <xdr:col>3</xdr:col>
      <xdr:colOff>257175</xdr:colOff>
      <xdr:row>37</xdr:row>
      <xdr:rowOff>283695</xdr:rowOff>
    </xdr:to>
    <xdr:sp macro="" textlink="">
      <xdr:nvSpPr>
        <xdr:cNvPr id="137" name="円/楕円 136"/>
        <xdr:cNvSpPr/>
      </xdr:nvSpPr>
      <xdr:spPr bwMode="auto">
        <a:xfrm>
          <a:off x="3556000" y="7306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122422</xdr:rowOff>
    </xdr:from>
    <xdr:ext cx="762000" cy="259045"/>
    <xdr:sp macro="" textlink="">
      <xdr:nvSpPr>
        <xdr:cNvPr id="138" name="テキスト ボックス 137"/>
        <xdr:cNvSpPr txBox="1"/>
      </xdr:nvSpPr>
      <xdr:spPr>
        <a:xfrm>
          <a:off x="3225800" y="707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52,206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183376</xdr:rowOff>
    </xdr:from>
    <xdr:to>
      <xdr:col>2</xdr:col>
      <xdr:colOff>692150</xdr:colOff>
      <xdr:row>37</xdr:row>
      <xdr:rowOff>284976</xdr:rowOff>
    </xdr:to>
    <xdr:sp macro="" textlink="">
      <xdr:nvSpPr>
        <xdr:cNvPr id="139" name="円/楕円 138"/>
        <xdr:cNvSpPr/>
      </xdr:nvSpPr>
      <xdr:spPr bwMode="auto">
        <a:xfrm>
          <a:off x="2857500" y="730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123703</xdr:rowOff>
    </xdr:from>
    <xdr:ext cx="762000" cy="259045"/>
    <xdr:sp macro="" textlink="">
      <xdr:nvSpPr>
        <xdr:cNvPr id="140" name="テキスト ボックス 139"/>
        <xdr:cNvSpPr txBox="1"/>
      </xdr:nvSpPr>
      <xdr:spPr>
        <a:xfrm>
          <a:off x="2527300" y="707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財政調整基金残高は平成</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年度に</a:t>
          </a:r>
          <a:r>
            <a:rPr kumimoji="1" lang="ja-JP" altLang="en-US" sz="1300">
              <a:solidFill>
                <a:schemeClr val="dk1"/>
              </a:solidFill>
              <a:effectLst/>
              <a:latin typeface="+mn-lt"/>
              <a:ea typeface="+mn-ea"/>
              <a:cs typeface="+mn-cs"/>
            </a:rPr>
            <a:t>５８１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９８０</a:t>
          </a:r>
          <a:r>
            <a:rPr kumimoji="1" lang="ja-JP" altLang="ja-JP" sz="1300">
              <a:solidFill>
                <a:schemeClr val="dk1"/>
              </a:solidFill>
              <a:effectLst/>
              <a:latin typeface="+mn-lt"/>
              <a:ea typeface="+mn-ea"/>
              <a:cs typeface="+mn-cs"/>
            </a:rPr>
            <a:t>千円積み立てたため、</a:t>
          </a:r>
          <a:r>
            <a:rPr kumimoji="1" lang="ja-JP" altLang="en-US" sz="1300">
              <a:solidFill>
                <a:schemeClr val="dk1"/>
              </a:solidFill>
              <a:effectLst/>
              <a:latin typeface="+mn-lt"/>
              <a:ea typeface="+mn-ea"/>
              <a:cs typeface="+mn-cs"/>
            </a:rPr>
            <a:t>２３．５７</a:t>
          </a:r>
          <a:r>
            <a:rPr kumimoji="1" lang="ja-JP" altLang="ja-JP" sz="1300">
              <a:solidFill>
                <a:schemeClr val="dk1"/>
              </a:solidFill>
              <a:effectLst/>
              <a:latin typeface="+mn-lt"/>
              <a:ea typeface="+mn-ea"/>
              <a:cs typeface="+mn-cs"/>
            </a:rPr>
            <a:t>パーセントと前年度数値と比較して</a:t>
          </a:r>
          <a:r>
            <a:rPr kumimoji="1" lang="ja-JP" altLang="en-US" sz="1300">
              <a:solidFill>
                <a:schemeClr val="dk1"/>
              </a:solidFill>
              <a:effectLst/>
              <a:latin typeface="+mn-lt"/>
              <a:ea typeface="+mn-ea"/>
              <a:cs typeface="+mn-cs"/>
            </a:rPr>
            <a:t>６．０５</a:t>
          </a:r>
          <a:r>
            <a:rPr kumimoji="1" lang="ja-JP" altLang="ja-JP" sz="1300">
              <a:solidFill>
                <a:schemeClr val="dk1"/>
              </a:solidFill>
              <a:effectLst/>
              <a:latin typeface="+mn-lt"/>
              <a:ea typeface="+mn-ea"/>
              <a:cs typeface="+mn-cs"/>
            </a:rPr>
            <a:t>ポイントの増加となった。実質収支額については</a:t>
          </a:r>
          <a:r>
            <a:rPr kumimoji="1" lang="ja-JP" altLang="en-US" sz="1300">
              <a:solidFill>
                <a:schemeClr val="dk1"/>
              </a:solidFill>
              <a:effectLst/>
              <a:latin typeface="+mn-lt"/>
              <a:ea typeface="+mn-ea"/>
              <a:cs typeface="+mn-cs"/>
            </a:rPr>
            <a:t>６．７４</a:t>
          </a:r>
          <a:r>
            <a:rPr kumimoji="1" lang="ja-JP" altLang="ja-JP" sz="1300">
              <a:solidFill>
                <a:schemeClr val="dk1"/>
              </a:solidFill>
              <a:effectLst/>
              <a:latin typeface="+mn-lt"/>
              <a:ea typeface="+mn-ea"/>
              <a:cs typeface="+mn-cs"/>
            </a:rPr>
            <a:t>パーセントと前年度数値と比較して</a:t>
          </a:r>
          <a:r>
            <a:rPr kumimoji="1" lang="ja-JP" altLang="en-US" sz="1300">
              <a:solidFill>
                <a:schemeClr val="dk1"/>
              </a:solidFill>
              <a:effectLst/>
              <a:latin typeface="+mn-lt"/>
              <a:ea typeface="+mn-ea"/>
              <a:cs typeface="+mn-cs"/>
            </a:rPr>
            <a:t>２．５３</a:t>
          </a:r>
          <a:r>
            <a:rPr kumimoji="1" lang="ja-JP" altLang="ja-JP" sz="1300">
              <a:solidFill>
                <a:schemeClr val="dk1"/>
              </a:solidFill>
              <a:effectLst/>
              <a:latin typeface="+mn-lt"/>
              <a:ea typeface="+mn-ea"/>
              <a:cs typeface="+mn-cs"/>
            </a:rPr>
            <a:t>ポイント減少した。これは平成</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年度の実質収支額が減少したことが要因である。</a:t>
          </a:r>
          <a:endParaRPr lang="ja-JP" altLang="ja-JP" sz="1300">
            <a:effectLst/>
          </a:endParaRPr>
        </a:p>
        <a:p>
          <a:r>
            <a:rPr kumimoji="1" lang="ja-JP" altLang="ja-JP" sz="1300">
              <a:solidFill>
                <a:schemeClr val="dk1"/>
              </a:solidFill>
              <a:effectLst/>
              <a:latin typeface="+mn-lt"/>
              <a:ea typeface="+mn-ea"/>
              <a:cs typeface="+mn-cs"/>
            </a:rPr>
            <a:t>　実質単年度収支についても</a:t>
          </a:r>
          <a:r>
            <a:rPr kumimoji="1" lang="ja-JP" altLang="en-US" sz="1300">
              <a:solidFill>
                <a:schemeClr val="dk1"/>
              </a:solidFill>
              <a:effectLst/>
              <a:latin typeface="+mn-lt"/>
              <a:ea typeface="+mn-ea"/>
              <a:cs typeface="+mn-cs"/>
            </a:rPr>
            <a:t>２．８５</a:t>
          </a:r>
          <a:r>
            <a:rPr kumimoji="1" lang="ja-JP" altLang="ja-JP" sz="1300">
              <a:solidFill>
                <a:schemeClr val="dk1"/>
              </a:solidFill>
              <a:effectLst/>
              <a:latin typeface="+mn-lt"/>
              <a:ea typeface="+mn-ea"/>
              <a:cs typeface="+mn-cs"/>
            </a:rPr>
            <a:t>パーセントと</a:t>
          </a:r>
          <a:r>
            <a:rPr kumimoji="1" lang="ja-JP" altLang="en-US" sz="1300">
              <a:solidFill>
                <a:schemeClr val="dk1"/>
              </a:solidFill>
              <a:effectLst/>
              <a:latin typeface="+mn-lt"/>
              <a:ea typeface="+mn-ea"/>
              <a:cs typeface="+mn-cs"/>
            </a:rPr>
            <a:t>１．２５</a:t>
          </a:r>
          <a:r>
            <a:rPr kumimoji="1" lang="ja-JP" altLang="ja-JP" sz="1300">
              <a:solidFill>
                <a:schemeClr val="dk1"/>
              </a:solidFill>
              <a:effectLst/>
              <a:latin typeface="+mn-lt"/>
              <a:ea typeface="+mn-ea"/>
              <a:cs typeface="+mn-cs"/>
            </a:rPr>
            <a:t>ポイント減少している。これは単年度収支額の減少によるものである。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年度においても美祢市は黒字であるため、連結実質赤字比率は該当しない。</a:t>
          </a:r>
          <a:endParaRPr lang="ja-JP" altLang="ja-JP" sz="1300">
            <a:effectLst/>
          </a:endParaRPr>
        </a:p>
        <a:p>
          <a:r>
            <a:rPr kumimoji="1" lang="ja-JP" altLang="ja-JP" sz="1300">
              <a:solidFill>
                <a:schemeClr val="dk1"/>
              </a:solidFill>
              <a:effectLst/>
              <a:latin typeface="+mn-lt"/>
              <a:ea typeface="+mn-ea"/>
              <a:cs typeface="+mn-cs"/>
            </a:rPr>
            <a:t>　構成分析については観光事業特別会計が</a:t>
          </a:r>
          <a:r>
            <a:rPr kumimoji="1" lang="ja-JP" altLang="en-US" sz="1300">
              <a:solidFill>
                <a:schemeClr val="dk1"/>
              </a:solidFill>
              <a:effectLst/>
              <a:latin typeface="+mn-lt"/>
              <a:ea typeface="+mn-ea"/>
              <a:cs typeface="+mn-cs"/>
            </a:rPr>
            <a:t>０．６４</a:t>
          </a:r>
          <a:r>
            <a:rPr kumimoji="1" lang="ja-JP" altLang="ja-JP" sz="1300">
              <a:solidFill>
                <a:schemeClr val="dk1"/>
              </a:solidFill>
              <a:effectLst/>
              <a:latin typeface="+mn-lt"/>
              <a:ea typeface="+mn-ea"/>
              <a:cs typeface="+mn-cs"/>
            </a:rPr>
            <a:t>パーセント、住宅資金貸付事業特別会計が０．２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パーセント資金不足が発生しているが、その他の会計では、病院等事業会計が</a:t>
          </a:r>
          <a:r>
            <a:rPr kumimoji="1" lang="ja-JP" altLang="en-US" sz="1300">
              <a:solidFill>
                <a:schemeClr val="dk1"/>
              </a:solidFill>
              <a:effectLst/>
              <a:latin typeface="+mn-lt"/>
              <a:ea typeface="+mn-ea"/>
              <a:cs typeface="+mn-cs"/>
            </a:rPr>
            <a:t>１４．５８</a:t>
          </a:r>
          <a:r>
            <a:rPr kumimoji="1" lang="ja-JP" altLang="ja-JP" sz="1300">
              <a:solidFill>
                <a:schemeClr val="dk1"/>
              </a:solidFill>
              <a:effectLst/>
              <a:latin typeface="+mn-lt"/>
              <a:ea typeface="+mn-ea"/>
              <a:cs typeface="+mn-cs"/>
            </a:rPr>
            <a:t>パーセント、一般会計が</a:t>
          </a:r>
          <a:r>
            <a:rPr kumimoji="1" lang="ja-JP" altLang="en-US" sz="1300">
              <a:solidFill>
                <a:schemeClr val="dk1"/>
              </a:solidFill>
              <a:effectLst/>
              <a:latin typeface="+mn-lt"/>
              <a:ea typeface="+mn-ea"/>
              <a:cs typeface="+mn-cs"/>
            </a:rPr>
            <a:t>７．０１</a:t>
          </a:r>
          <a:r>
            <a:rPr kumimoji="1" lang="ja-JP" altLang="ja-JP" sz="1300">
              <a:solidFill>
                <a:schemeClr val="dk1"/>
              </a:solidFill>
              <a:effectLst/>
              <a:latin typeface="+mn-lt"/>
              <a:ea typeface="+mn-ea"/>
              <a:cs typeface="+mn-cs"/>
            </a:rPr>
            <a:t>パーセント、水道事業会計が</a:t>
          </a:r>
          <a:r>
            <a:rPr kumimoji="1" lang="ja-JP" altLang="en-US" sz="1300">
              <a:solidFill>
                <a:schemeClr val="dk1"/>
              </a:solidFill>
              <a:effectLst/>
              <a:latin typeface="+mn-lt"/>
              <a:ea typeface="+mn-ea"/>
              <a:cs typeface="+mn-cs"/>
            </a:rPr>
            <a:t>４．５５</a:t>
          </a:r>
          <a:r>
            <a:rPr kumimoji="1" lang="ja-JP" altLang="ja-JP" sz="1300">
              <a:solidFill>
                <a:schemeClr val="dk1"/>
              </a:solidFill>
              <a:effectLst/>
              <a:latin typeface="+mn-lt"/>
              <a:ea typeface="+mn-ea"/>
              <a:cs typeface="+mn-cs"/>
            </a:rPr>
            <a:t>パーセントの黒字となった。</a:t>
          </a:r>
          <a:endParaRPr lang="ja-JP" altLang="ja-JP" sz="1300">
            <a:effectLst/>
          </a:endParaRPr>
        </a:p>
        <a:p>
          <a:r>
            <a:rPr kumimoji="1" lang="ja-JP" altLang="ja-JP" sz="1300">
              <a:solidFill>
                <a:schemeClr val="dk1"/>
              </a:solidFill>
              <a:effectLst/>
              <a:latin typeface="+mn-lt"/>
              <a:ea typeface="+mn-ea"/>
              <a:cs typeface="+mn-cs"/>
            </a:rPr>
            <a:t>　資金が不足している観光事業特別会計は▲</a:t>
          </a:r>
          <a:r>
            <a:rPr kumimoji="1" lang="ja-JP" altLang="en-US" sz="1300">
              <a:solidFill>
                <a:schemeClr val="dk1"/>
              </a:solidFill>
              <a:effectLst/>
              <a:latin typeface="+mn-lt"/>
              <a:ea typeface="+mn-ea"/>
              <a:cs typeface="+mn-cs"/>
            </a:rPr>
            <a:t>０．６４</a:t>
          </a:r>
          <a:r>
            <a:rPr kumimoji="1" lang="ja-JP" altLang="ja-JP" sz="1300">
              <a:solidFill>
                <a:schemeClr val="dk1"/>
              </a:solidFill>
              <a:effectLst/>
              <a:latin typeface="+mn-lt"/>
              <a:ea typeface="+mn-ea"/>
              <a:cs typeface="+mn-cs"/>
            </a:rPr>
            <a:t>パーセントと</a:t>
          </a:r>
          <a:r>
            <a:rPr kumimoji="1" lang="ja-JP" altLang="en-US" sz="1300">
              <a:solidFill>
                <a:schemeClr val="dk1"/>
              </a:solidFill>
              <a:effectLst/>
              <a:latin typeface="+mn-lt"/>
              <a:ea typeface="+mn-ea"/>
              <a:cs typeface="+mn-cs"/>
            </a:rPr>
            <a:t>１．７７</a:t>
          </a:r>
          <a:r>
            <a:rPr kumimoji="1" lang="ja-JP" altLang="ja-JP" sz="1300">
              <a:solidFill>
                <a:schemeClr val="dk1"/>
              </a:solidFill>
              <a:effectLst/>
              <a:latin typeface="+mn-lt"/>
              <a:ea typeface="+mn-ea"/>
              <a:cs typeface="+mn-cs"/>
            </a:rPr>
            <a:t>ポイント、住宅資金貸付事業特別会計は▲０．２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パーセントと０．０１ポイント改善した。</a:t>
          </a:r>
          <a:endParaRPr lang="ja-JP" altLang="ja-JP" sz="1300">
            <a:effectLst/>
          </a:endParaRPr>
        </a:p>
        <a:p>
          <a:r>
            <a:rPr kumimoji="1" lang="ja-JP" altLang="ja-JP" sz="1300">
              <a:solidFill>
                <a:schemeClr val="dk1"/>
              </a:solidFill>
              <a:effectLst/>
              <a:latin typeface="+mn-lt"/>
              <a:ea typeface="+mn-ea"/>
              <a:cs typeface="+mn-cs"/>
            </a:rPr>
            <a:t>　観光事業特別会計においては、経営健全化計画を策定し平成２１年度から資金不足解消のため、経営の健全化に取り組んで</a:t>
          </a:r>
          <a:r>
            <a:rPr kumimoji="1" lang="ja-JP" altLang="en-US" sz="1300">
              <a:solidFill>
                <a:schemeClr val="dk1"/>
              </a:solidFill>
              <a:effectLst/>
              <a:latin typeface="+mn-lt"/>
              <a:ea typeface="+mn-ea"/>
              <a:cs typeface="+mn-cs"/>
            </a:rPr>
            <a:t>おり平成２７年度には赤字を解消する見込みである。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分子の構造については、</a:t>
          </a:r>
          <a:r>
            <a:rPr kumimoji="1" lang="ja-JP" altLang="en-US" sz="1300">
              <a:solidFill>
                <a:schemeClr val="dk1"/>
              </a:solidFill>
              <a:effectLst/>
              <a:latin typeface="+mn-lt"/>
              <a:ea typeface="+mn-ea"/>
              <a:cs typeface="+mn-cs"/>
            </a:rPr>
            <a:t>元利償還金等（Ａ）の中で、</a:t>
          </a:r>
          <a:r>
            <a:rPr kumimoji="1" lang="ja-JP" altLang="ja-JP" sz="1300">
              <a:solidFill>
                <a:schemeClr val="dk1"/>
              </a:solidFill>
              <a:effectLst/>
              <a:latin typeface="+mn-lt"/>
              <a:ea typeface="+mn-ea"/>
              <a:cs typeface="+mn-cs"/>
            </a:rPr>
            <a:t>元利償還金が</a:t>
          </a:r>
          <a:r>
            <a:rPr kumimoji="1" lang="ja-JP" altLang="en-US" sz="1300">
              <a:solidFill>
                <a:schemeClr val="dk1"/>
              </a:solidFill>
              <a:effectLst/>
              <a:latin typeface="+mn-lt"/>
              <a:ea typeface="+mn-ea"/>
              <a:cs typeface="+mn-cs"/>
            </a:rPr>
            <a:t>３２</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、公営企業債の元利償還金に対する繰入金が</a:t>
          </a:r>
          <a:r>
            <a:rPr kumimoji="1" lang="ja-JP" altLang="en-US" sz="1300">
              <a:solidFill>
                <a:schemeClr val="dk1"/>
              </a:solidFill>
              <a:effectLst/>
              <a:latin typeface="+mn-lt"/>
              <a:ea typeface="+mn-ea"/>
              <a:cs typeface="+mn-cs"/>
            </a:rPr>
            <a:t>４８</a:t>
          </a:r>
          <a:r>
            <a:rPr kumimoji="1" lang="ja-JP" altLang="ja-JP" sz="1300">
              <a:solidFill>
                <a:schemeClr val="dk1"/>
              </a:solidFill>
              <a:effectLst/>
              <a:latin typeface="+mn-lt"/>
              <a:ea typeface="+mn-ea"/>
              <a:cs typeface="+mn-cs"/>
            </a:rPr>
            <a:t>百万円の減少、債務負担行為に基づく支出額が</a:t>
          </a:r>
          <a:r>
            <a:rPr kumimoji="1" lang="ja-JP" altLang="en-US" sz="1300">
              <a:solidFill>
                <a:schemeClr val="dk1"/>
              </a:solidFill>
              <a:effectLst/>
              <a:latin typeface="+mn-lt"/>
              <a:ea typeface="+mn-ea"/>
              <a:cs typeface="+mn-cs"/>
            </a:rPr>
            <a:t>４０</a:t>
          </a:r>
          <a:r>
            <a:rPr kumimoji="1" lang="ja-JP" altLang="ja-JP" sz="1300">
              <a:solidFill>
                <a:schemeClr val="dk1"/>
              </a:solidFill>
              <a:effectLst/>
              <a:latin typeface="+mn-lt"/>
              <a:ea typeface="+mn-ea"/>
              <a:cs typeface="+mn-cs"/>
            </a:rPr>
            <a:t>百万円の減少</a:t>
          </a:r>
          <a:r>
            <a:rPr kumimoji="1" lang="ja-JP" altLang="en-US" sz="1300">
              <a:solidFill>
                <a:schemeClr val="dk1"/>
              </a:solidFill>
              <a:effectLst/>
              <a:latin typeface="+mn-lt"/>
              <a:ea typeface="+mn-ea"/>
              <a:cs typeface="+mn-cs"/>
            </a:rPr>
            <a:t>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算入公債費等が７百万円減少している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実質公債費比率の分子については</a:t>
          </a:r>
          <a:r>
            <a:rPr kumimoji="1" lang="ja-JP" altLang="en-US" sz="1300">
              <a:solidFill>
                <a:schemeClr val="dk1"/>
              </a:solidFill>
              <a:effectLst/>
              <a:latin typeface="+mn-lt"/>
              <a:ea typeface="+mn-ea"/>
              <a:cs typeface="+mn-cs"/>
            </a:rPr>
            <a:t>１１５</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a:t>
          </a:r>
          <a:endParaRPr lang="ja-JP" altLang="ja-JP" sz="1300">
            <a:effectLst/>
          </a:endParaRPr>
        </a:p>
        <a:p>
          <a:r>
            <a:rPr kumimoji="1" lang="ja-JP" altLang="ja-JP" sz="1300">
              <a:solidFill>
                <a:schemeClr val="dk1"/>
              </a:solidFill>
              <a:effectLst/>
              <a:latin typeface="+mn-lt"/>
              <a:ea typeface="+mn-ea"/>
              <a:cs typeface="+mn-cs"/>
            </a:rPr>
            <a:t>　引き続き普通建設事業等の必要性・効率性・緊急度を勘案しながら事業の取捨選択を行い、地方債の発行を抑制することにより改善を図る。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将来負担額の構造については、一般会計等に係る地方債の現在高が</a:t>
          </a:r>
          <a:r>
            <a:rPr kumimoji="1" lang="ja-JP" altLang="en-US" sz="1300">
              <a:solidFill>
                <a:schemeClr val="dk1"/>
              </a:solidFill>
              <a:effectLst/>
              <a:latin typeface="+mn-lt"/>
              <a:ea typeface="+mn-ea"/>
              <a:cs typeface="+mn-cs"/>
            </a:rPr>
            <a:t>５０９</a:t>
          </a:r>
          <a:r>
            <a:rPr kumimoji="1" lang="ja-JP" altLang="ja-JP" sz="1300">
              <a:solidFill>
                <a:schemeClr val="dk1"/>
              </a:solidFill>
              <a:effectLst/>
              <a:latin typeface="+mn-lt"/>
              <a:ea typeface="+mn-ea"/>
              <a:cs typeface="+mn-cs"/>
            </a:rPr>
            <a:t>百万円の減少、公営企業債等繰入見込額が</a:t>
          </a:r>
          <a:r>
            <a:rPr kumimoji="1" lang="ja-JP" altLang="en-US" sz="1300">
              <a:solidFill>
                <a:schemeClr val="dk1"/>
              </a:solidFill>
              <a:effectLst/>
              <a:latin typeface="+mn-lt"/>
              <a:ea typeface="+mn-ea"/>
              <a:cs typeface="+mn-cs"/>
            </a:rPr>
            <a:t>８９５</a:t>
          </a:r>
          <a:r>
            <a:rPr kumimoji="1" lang="ja-JP" altLang="ja-JP" sz="1300">
              <a:solidFill>
                <a:schemeClr val="dk1"/>
              </a:solidFill>
              <a:effectLst/>
              <a:latin typeface="+mn-lt"/>
              <a:ea typeface="+mn-ea"/>
              <a:cs typeface="+mn-cs"/>
            </a:rPr>
            <a:t>百万円の減少、退職手当負担見込額が</a:t>
          </a:r>
          <a:r>
            <a:rPr kumimoji="1" lang="ja-JP" altLang="en-US" sz="1300">
              <a:solidFill>
                <a:schemeClr val="dk1"/>
              </a:solidFill>
              <a:effectLst/>
              <a:latin typeface="+mn-lt"/>
              <a:ea typeface="+mn-ea"/>
              <a:cs typeface="+mn-cs"/>
            </a:rPr>
            <a:t>３７４</a:t>
          </a:r>
          <a:r>
            <a:rPr kumimoji="1" lang="ja-JP" altLang="ja-JP" sz="1300">
              <a:solidFill>
                <a:schemeClr val="dk1"/>
              </a:solidFill>
              <a:effectLst/>
              <a:latin typeface="+mn-lt"/>
              <a:ea typeface="+mn-ea"/>
              <a:cs typeface="+mn-cs"/>
            </a:rPr>
            <a:t>百万円の減少となっている。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充当可能財源等の構造については、充当可能基金が</a:t>
          </a:r>
          <a:r>
            <a:rPr kumimoji="1" lang="ja-JP" altLang="en-US" sz="1300">
              <a:solidFill>
                <a:schemeClr val="dk1"/>
              </a:solidFill>
              <a:effectLst/>
              <a:latin typeface="+mn-lt"/>
              <a:ea typeface="+mn-ea"/>
              <a:cs typeface="+mn-cs"/>
            </a:rPr>
            <a:t>８９３</a:t>
          </a:r>
          <a:r>
            <a:rPr kumimoji="1" lang="ja-JP" altLang="ja-JP" sz="1300">
              <a:solidFill>
                <a:schemeClr val="dk1"/>
              </a:solidFill>
              <a:effectLst/>
              <a:latin typeface="+mn-lt"/>
              <a:ea typeface="+mn-ea"/>
              <a:cs typeface="+mn-cs"/>
            </a:rPr>
            <a:t>百万円の増加、</a:t>
          </a:r>
          <a:r>
            <a:rPr kumimoji="1" lang="ja-JP" altLang="en-US" sz="1300">
              <a:solidFill>
                <a:schemeClr val="dk1"/>
              </a:solidFill>
              <a:effectLst/>
              <a:latin typeface="+mn-lt"/>
              <a:ea typeface="+mn-ea"/>
              <a:cs typeface="+mn-cs"/>
            </a:rPr>
            <a:t>基準財政需要額算入見込額</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２５８</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将来負担額（Ａ）の合計は１，</a:t>
          </a:r>
          <a:r>
            <a:rPr kumimoji="1" lang="ja-JP" altLang="en-US" sz="1300">
              <a:solidFill>
                <a:schemeClr val="dk1"/>
              </a:solidFill>
              <a:effectLst/>
              <a:latin typeface="+mn-lt"/>
              <a:ea typeface="+mn-ea"/>
              <a:cs typeface="+mn-cs"/>
            </a:rPr>
            <a:t>８５５</a:t>
          </a:r>
          <a:r>
            <a:rPr kumimoji="1" lang="ja-JP" altLang="ja-JP" sz="1300">
              <a:solidFill>
                <a:schemeClr val="dk1"/>
              </a:solidFill>
              <a:effectLst/>
              <a:latin typeface="+mn-lt"/>
              <a:ea typeface="+mn-ea"/>
              <a:cs typeface="+mn-cs"/>
            </a:rPr>
            <a:t>百万円の減少となり、充当可能財源等（Ｂ）の合計は</a:t>
          </a:r>
          <a:r>
            <a:rPr kumimoji="1" lang="ja-JP" altLang="en-US" sz="1300">
              <a:solidFill>
                <a:schemeClr val="dk1"/>
              </a:solidFill>
              <a:effectLst/>
              <a:latin typeface="+mn-lt"/>
              <a:ea typeface="+mn-ea"/>
              <a:cs typeface="+mn-cs"/>
            </a:rPr>
            <a:t>９２３</a:t>
          </a:r>
          <a:r>
            <a:rPr kumimoji="1" lang="ja-JP" altLang="ja-JP" sz="1300">
              <a:solidFill>
                <a:schemeClr val="dk1"/>
              </a:solidFill>
              <a:effectLst/>
              <a:latin typeface="+mn-lt"/>
              <a:ea typeface="+mn-ea"/>
              <a:cs typeface="+mn-cs"/>
            </a:rPr>
            <a:t>百万円の増加となるため、将来負担比率の分子は２，</a:t>
          </a:r>
          <a:r>
            <a:rPr kumimoji="1" lang="ja-JP" altLang="en-US" sz="1300">
              <a:solidFill>
                <a:schemeClr val="dk1"/>
              </a:solidFill>
              <a:effectLst/>
              <a:latin typeface="+mn-lt"/>
              <a:ea typeface="+mn-ea"/>
              <a:cs typeface="+mn-cs"/>
            </a:rPr>
            <a:t>７７８</a:t>
          </a:r>
          <a:r>
            <a:rPr kumimoji="1" lang="ja-JP" altLang="ja-JP" sz="1300">
              <a:solidFill>
                <a:schemeClr val="dk1"/>
              </a:solidFill>
              <a:effectLst/>
              <a:latin typeface="+mn-lt"/>
              <a:ea typeface="+mn-ea"/>
              <a:cs typeface="+mn-cs"/>
            </a:rPr>
            <a:t>百万円の減少となった。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将来負担比率の数値は改善しているが、今後ともプライマリーバランスに留意するとともに、後世代の負担が過度にならないように努めながら、地方債の活用を図る。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16771785</v>
      </c>
      <c r="BO4" s="379"/>
      <c r="BP4" s="379"/>
      <c r="BQ4" s="379"/>
      <c r="BR4" s="379"/>
      <c r="BS4" s="379"/>
      <c r="BT4" s="379"/>
      <c r="BU4" s="380"/>
      <c r="BV4" s="378">
        <v>17377107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6.7</v>
      </c>
      <c r="CU4" s="556"/>
      <c r="CV4" s="556"/>
      <c r="CW4" s="556"/>
      <c r="CX4" s="556"/>
      <c r="CY4" s="556"/>
      <c r="CZ4" s="556"/>
      <c r="DA4" s="557"/>
      <c r="DB4" s="555">
        <v>9.3000000000000007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16067650</v>
      </c>
      <c r="BO5" s="384"/>
      <c r="BP5" s="384"/>
      <c r="BQ5" s="384"/>
      <c r="BR5" s="384"/>
      <c r="BS5" s="384"/>
      <c r="BT5" s="384"/>
      <c r="BU5" s="385"/>
      <c r="BV5" s="383">
        <v>16379400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v>
      </c>
      <c r="CU5" s="354"/>
      <c r="CV5" s="354"/>
      <c r="CW5" s="354"/>
      <c r="CX5" s="354"/>
      <c r="CY5" s="354"/>
      <c r="CZ5" s="354"/>
      <c r="DA5" s="355"/>
      <c r="DB5" s="353">
        <v>90.2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704135</v>
      </c>
      <c r="BO6" s="384"/>
      <c r="BP6" s="384"/>
      <c r="BQ6" s="384"/>
      <c r="BR6" s="384"/>
      <c r="BS6" s="384"/>
      <c r="BT6" s="384"/>
      <c r="BU6" s="385"/>
      <c r="BV6" s="383">
        <v>997707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96.8</v>
      </c>
      <c r="CU6" s="530"/>
      <c r="CV6" s="530"/>
      <c r="CW6" s="530"/>
      <c r="CX6" s="530"/>
      <c r="CY6" s="530"/>
      <c r="CZ6" s="530"/>
      <c r="DA6" s="531"/>
      <c r="DB6" s="529">
        <v>96.2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5256</v>
      </c>
      <c r="BO7" s="384"/>
      <c r="BP7" s="384"/>
      <c r="BQ7" s="384"/>
      <c r="BR7" s="384"/>
      <c r="BS7" s="384"/>
      <c r="BT7" s="384"/>
      <c r="BU7" s="385"/>
      <c r="BV7" s="383">
        <v>12428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10366316</v>
      </c>
      <c r="CU7" s="384"/>
      <c r="CV7" s="384"/>
      <c r="CW7" s="384"/>
      <c r="CX7" s="384"/>
      <c r="CY7" s="384"/>
      <c r="CZ7" s="384"/>
      <c r="DA7" s="385"/>
      <c r="DB7" s="383">
        <v>10629472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698879</v>
      </c>
      <c r="BO8" s="384"/>
      <c r="BP8" s="384"/>
      <c r="BQ8" s="384"/>
      <c r="BR8" s="384"/>
      <c r="BS8" s="384"/>
      <c r="BT8" s="384"/>
      <c r="BU8" s="385"/>
      <c r="BV8" s="383">
        <v>985279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0.37</v>
      </c>
      <c r="CU8" s="493"/>
      <c r="CV8" s="493"/>
      <c r="CW8" s="493"/>
      <c r="CX8" s="493"/>
      <c r="CY8" s="493"/>
      <c r="CZ8" s="493"/>
      <c r="DA8" s="494"/>
      <c r="DB8" s="492">
        <v>0.37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28630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-286400</v>
      </c>
      <c r="BO9" s="384"/>
      <c r="BP9" s="384"/>
      <c r="BQ9" s="384"/>
      <c r="BR9" s="384"/>
      <c r="BS9" s="384"/>
      <c r="BT9" s="384"/>
      <c r="BU9" s="385"/>
      <c r="BV9" s="383">
        <v>-64480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15.7</v>
      </c>
      <c r="CU9" s="354"/>
      <c r="CV9" s="354"/>
      <c r="CW9" s="354"/>
      <c r="CX9" s="354"/>
      <c r="CY9" s="354"/>
      <c r="CZ9" s="354"/>
      <c r="DA9" s="355"/>
      <c r="DB9" s="353">
        <v>15.3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29839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581980</v>
      </c>
      <c r="BO10" s="384"/>
      <c r="BP10" s="384"/>
      <c r="BQ10" s="384"/>
      <c r="BR10" s="384"/>
      <c r="BS10" s="384"/>
      <c r="BT10" s="384"/>
      <c r="BU10" s="385"/>
      <c r="BV10" s="383">
        <v>500338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26584</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26430</v>
      </c>
      <c r="S13" s="485"/>
      <c r="T13" s="485"/>
      <c r="U13" s="485"/>
      <c r="V13" s="486"/>
      <c r="W13" s="472" t="s">
        <v>125</v>
      </c>
      <c r="X13" s="396"/>
      <c r="Y13" s="396"/>
      <c r="Z13" s="396"/>
      <c r="AA13" s="396"/>
      <c r="AB13" s="397"/>
      <c r="AC13" s="359">
        <v>1859</v>
      </c>
      <c r="AD13" s="360"/>
      <c r="AE13" s="360"/>
      <c r="AF13" s="360"/>
      <c r="AG13" s="361"/>
      <c r="AH13" s="359">
        <v>2338</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295580</v>
      </c>
      <c r="BO13" s="384"/>
      <c r="BP13" s="384"/>
      <c r="BQ13" s="384"/>
      <c r="BR13" s="384"/>
      <c r="BS13" s="384"/>
      <c r="BT13" s="384"/>
      <c r="BU13" s="385"/>
      <c r="BV13" s="383">
        <v>435858</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15.1</v>
      </c>
      <c r="CU13" s="354"/>
      <c r="CV13" s="354"/>
      <c r="CW13" s="354"/>
      <c r="CX13" s="354"/>
      <c r="CY13" s="354"/>
      <c r="CZ13" s="354"/>
      <c r="DA13" s="355"/>
      <c r="DB13" s="353">
        <v>15.5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27126</v>
      </c>
      <c r="S14" s="485"/>
      <c r="T14" s="485"/>
      <c r="U14" s="485"/>
      <c r="V14" s="486"/>
      <c r="W14" s="487"/>
      <c r="X14" s="399"/>
      <c r="Y14" s="399"/>
      <c r="Z14" s="399"/>
      <c r="AA14" s="399"/>
      <c r="AB14" s="400"/>
      <c r="AC14" s="477">
        <v>13.4</v>
      </c>
      <c r="AD14" s="478"/>
      <c r="AE14" s="478"/>
      <c r="AF14" s="478"/>
      <c r="AG14" s="479"/>
      <c r="AH14" s="477">
        <v>15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78.2</v>
      </c>
      <c r="CU14" s="456"/>
      <c r="CV14" s="456"/>
      <c r="CW14" s="456"/>
      <c r="CX14" s="456"/>
      <c r="CY14" s="456"/>
      <c r="CZ14" s="456"/>
      <c r="DA14" s="457"/>
      <c r="DB14" s="488">
        <v>106.8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26975</v>
      </c>
      <c r="S15" s="485"/>
      <c r="T15" s="485"/>
      <c r="U15" s="485"/>
      <c r="V15" s="486"/>
      <c r="W15" s="472" t="s">
        <v>132</v>
      </c>
      <c r="X15" s="396"/>
      <c r="Y15" s="396"/>
      <c r="Z15" s="396"/>
      <c r="AA15" s="396"/>
      <c r="AB15" s="397"/>
      <c r="AC15" s="359">
        <v>3903</v>
      </c>
      <c r="AD15" s="360"/>
      <c r="AE15" s="360"/>
      <c r="AF15" s="360"/>
      <c r="AG15" s="361"/>
      <c r="AH15" s="359">
        <v>4313</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2991224</v>
      </c>
      <c r="BO15" s="379"/>
      <c r="BP15" s="379"/>
      <c r="BQ15" s="379"/>
      <c r="BR15" s="379"/>
      <c r="BS15" s="379"/>
      <c r="BT15" s="379"/>
      <c r="BU15" s="380"/>
      <c r="BV15" s="378">
        <v>2902550</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28</v>
      </c>
      <c r="AD16" s="478"/>
      <c r="AE16" s="478"/>
      <c r="AF16" s="478"/>
      <c r="AG16" s="479"/>
      <c r="AH16" s="477">
        <v>27.7</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7770461</v>
      </c>
      <c r="BO16" s="384"/>
      <c r="BP16" s="384"/>
      <c r="BQ16" s="384"/>
      <c r="BR16" s="384"/>
      <c r="BS16" s="384"/>
      <c r="BT16" s="384"/>
      <c r="BU16" s="385"/>
      <c r="BV16" s="383">
        <v>7894144</v>
      </c>
      <c r="BW16" s="384"/>
      <c r="BX16" s="384"/>
      <c r="BY16" s="384"/>
      <c r="BZ16" s="384"/>
      <c r="CA16" s="384"/>
      <c r="CB16" s="384"/>
      <c r="CC16" s="385"/>
      <c r="CD16" s="152"/>
      <c r="CE16" s="381" t="s">
        <v>138</v>
      </c>
      <c r="CF16" s="381"/>
      <c r="CG16" s="381"/>
      <c r="CH16" s="381"/>
      <c r="CI16" s="381"/>
      <c r="CJ16" s="381"/>
      <c r="CK16" s="381"/>
      <c r="CL16" s="381"/>
      <c r="CM16" s="381"/>
      <c r="CN16" s="381"/>
      <c r="CO16" s="381"/>
      <c r="CP16" s="381"/>
      <c r="CQ16" s="381"/>
      <c r="CR16" s="381"/>
      <c r="CS16" s="382"/>
      <c r="CT16" s="353">
        <v>11.3</v>
      </c>
      <c r="CU16" s="354"/>
      <c r="CV16" s="354"/>
      <c r="CW16" s="354"/>
      <c r="CX16" s="354"/>
      <c r="CY16" s="354"/>
      <c r="CZ16" s="354"/>
      <c r="DA16" s="355"/>
      <c r="DB16" s="353">
        <v>39.799999999999997</v>
      </c>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139</v>
      </c>
      <c r="N17" s="467"/>
      <c r="O17" s="467"/>
      <c r="P17" s="467"/>
      <c r="Q17" s="468"/>
      <c r="R17" s="469" t="s">
        <v>136</v>
      </c>
      <c r="S17" s="470"/>
      <c r="T17" s="470"/>
      <c r="U17" s="470"/>
      <c r="V17" s="471"/>
      <c r="W17" s="472" t="s">
        <v>140</v>
      </c>
      <c r="X17" s="396"/>
      <c r="Y17" s="396"/>
      <c r="Z17" s="396"/>
      <c r="AA17" s="396"/>
      <c r="AB17" s="397"/>
      <c r="AC17" s="359">
        <v>8156</v>
      </c>
      <c r="AD17" s="360"/>
      <c r="AE17" s="360"/>
      <c r="AF17" s="360"/>
      <c r="AG17" s="361"/>
      <c r="AH17" s="359">
        <v>8888</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3817646</v>
      </c>
      <c r="BO17" s="384"/>
      <c r="BP17" s="384"/>
      <c r="BQ17" s="384"/>
      <c r="BR17" s="384"/>
      <c r="BS17" s="384"/>
      <c r="BT17" s="384"/>
      <c r="BU17" s="385"/>
      <c r="BV17" s="383">
        <v>3720854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472.64</v>
      </c>
      <c r="M18" s="448"/>
      <c r="N18" s="448"/>
      <c r="O18" s="448"/>
      <c r="P18" s="448"/>
      <c r="Q18" s="448"/>
      <c r="R18" s="449"/>
      <c r="S18" s="449"/>
      <c r="T18" s="449"/>
      <c r="U18" s="449"/>
      <c r="V18" s="450"/>
      <c r="W18" s="464"/>
      <c r="X18" s="465"/>
      <c r="Y18" s="465"/>
      <c r="Z18" s="465"/>
      <c r="AA18" s="465"/>
      <c r="AB18" s="473"/>
      <c r="AC18" s="347">
        <v>58.6</v>
      </c>
      <c r="AD18" s="348"/>
      <c r="AE18" s="348"/>
      <c r="AF18" s="348"/>
      <c r="AG18" s="451"/>
      <c r="AH18" s="347">
        <v>57.1</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9542111</v>
      </c>
      <c r="BO18" s="384"/>
      <c r="BP18" s="384"/>
      <c r="BQ18" s="384"/>
      <c r="BR18" s="384"/>
      <c r="BS18" s="384"/>
      <c r="BT18" s="384"/>
      <c r="BU18" s="385"/>
      <c r="BV18" s="383">
        <v>9670717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61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12917077</v>
      </c>
      <c r="BO19" s="384"/>
      <c r="BP19" s="384"/>
      <c r="BQ19" s="384"/>
      <c r="BR19" s="384"/>
      <c r="BS19" s="384"/>
      <c r="BT19" s="384"/>
      <c r="BU19" s="385"/>
      <c r="BV19" s="383">
        <v>13401149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10534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18877038</v>
      </c>
      <c r="BO23" s="384"/>
      <c r="BP23" s="384"/>
      <c r="BQ23" s="384"/>
      <c r="BR23" s="384"/>
      <c r="BS23" s="384"/>
      <c r="BT23" s="384"/>
      <c r="BU23" s="385"/>
      <c r="BV23" s="383">
        <v>19385766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7800</v>
      </c>
      <c r="R24" s="360"/>
      <c r="S24" s="360"/>
      <c r="T24" s="360"/>
      <c r="U24" s="360"/>
      <c r="V24" s="361"/>
      <c r="W24" s="425"/>
      <c r="X24" s="416"/>
      <c r="Y24" s="417"/>
      <c r="Z24" s="356" t="s">
        <v>156</v>
      </c>
      <c r="AA24" s="357"/>
      <c r="AB24" s="357"/>
      <c r="AC24" s="357"/>
      <c r="AD24" s="357"/>
      <c r="AE24" s="357"/>
      <c r="AF24" s="357"/>
      <c r="AG24" s="358"/>
      <c r="AH24" s="359">
        <v>341</v>
      </c>
      <c r="AI24" s="360"/>
      <c r="AJ24" s="360"/>
      <c r="AK24" s="360"/>
      <c r="AL24" s="361"/>
      <c r="AM24" s="359">
        <v>1045506</v>
      </c>
      <c r="AN24" s="360"/>
      <c r="AO24" s="360"/>
      <c r="AP24" s="360"/>
      <c r="AQ24" s="360"/>
      <c r="AR24" s="361"/>
      <c r="AS24" s="359">
        <v>3066</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13408443</v>
      </c>
      <c r="BO24" s="384"/>
      <c r="BP24" s="384"/>
      <c r="BQ24" s="384"/>
      <c r="BR24" s="384"/>
      <c r="BS24" s="384"/>
      <c r="BT24" s="384"/>
      <c r="BU24" s="385"/>
      <c r="BV24" s="383">
        <v>13087847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1</v>
      </c>
      <c r="M25" s="360"/>
      <c r="N25" s="360"/>
      <c r="O25" s="360"/>
      <c r="P25" s="361"/>
      <c r="Q25" s="359">
        <v>6240</v>
      </c>
      <c r="R25" s="360"/>
      <c r="S25" s="360"/>
      <c r="T25" s="360"/>
      <c r="U25" s="360"/>
      <c r="V25" s="361"/>
      <c r="W25" s="425"/>
      <c r="X25" s="416"/>
      <c r="Y25" s="417"/>
      <c r="Z25" s="356" t="s">
        <v>159</v>
      </c>
      <c r="AA25" s="357"/>
      <c r="AB25" s="357"/>
      <c r="AC25" s="357"/>
      <c r="AD25" s="357"/>
      <c r="AE25" s="357"/>
      <c r="AF25" s="357"/>
      <c r="AG25" s="358"/>
      <c r="AH25" s="359">
        <v>59</v>
      </c>
      <c r="AI25" s="360"/>
      <c r="AJ25" s="360"/>
      <c r="AK25" s="360"/>
      <c r="AL25" s="361"/>
      <c r="AM25" s="359">
        <v>165849</v>
      </c>
      <c r="AN25" s="360"/>
      <c r="AO25" s="360"/>
      <c r="AP25" s="360"/>
      <c r="AQ25" s="360"/>
      <c r="AR25" s="361"/>
      <c r="AS25" s="359">
        <v>2811</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1257497</v>
      </c>
      <c r="BO25" s="379"/>
      <c r="BP25" s="379"/>
      <c r="BQ25" s="379"/>
      <c r="BR25" s="379"/>
      <c r="BS25" s="379"/>
      <c r="BT25" s="379"/>
      <c r="BU25" s="380"/>
      <c r="BV25" s="378">
        <v>923652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5460</v>
      </c>
      <c r="R26" s="360"/>
      <c r="S26" s="360"/>
      <c r="T26" s="360"/>
      <c r="U26" s="360"/>
      <c r="V26" s="361"/>
      <c r="W26" s="425"/>
      <c r="X26" s="416"/>
      <c r="Y26" s="417"/>
      <c r="Z26" s="356" t="s">
        <v>162</v>
      </c>
      <c r="AA26" s="438"/>
      <c r="AB26" s="438"/>
      <c r="AC26" s="438"/>
      <c r="AD26" s="438"/>
      <c r="AE26" s="438"/>
      <c r="AF26" s="438"/>
      <c r="AG26" s="439"/>
      <c r="AH26" s="359">
        <v>20</v>
      </c>
      <c r="AI26" s="360"/>
      <c r="AJ26" s="360"/>
      <c r="AK26" s="360"/>
      <c r="AL26" s="361"/>
      <c r="AM26" s="359">
        <v>55860</v>
      </c>
      <c r="AN26" s="360"/>
      <c r="AO26" s="360"/>
      <c r="AP26" s="360"/>
      <c r="AQ26" s="360"/>
      <c r="AR26" s="361"/>
      <c r="AS26" s="359">
        <v>2793</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4000</v>
      </c>
      <c r="R27" s="360"/>
      <c r="S27" s="360"/>
      <c r="T27" s="360"/>
      <c r="U27" s="360"/>
      <c r="V27" s="361"/>
      <c r="W27" s="425"/>
      <c r="X27" s="416"/>
      <c r="Y27" s="417"/>
      <c r="Z27" s="356" t="s">
        <v>165</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3400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2443812</v>
      </c>
      <c r="BO28" s="379"/>
      <c r="BP28" s="379"/>
      <c r="BQ28" s="379"/>
      <c r="BR28" s="379"/>
      <c r="BS28" s="379"/>
      <c r="BT28" s="379"/>
      <c r="BU28" s="380"/>
      <c r="BV28" s="378">
        <v>1861832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14</v>
      </c>
      <c r="M29" s="360"/>
      <c r="N29" s="360"/>
      <c r="O29" s="360"/>
      <c r="P29" s="361"/>
      <c r="Q29" s="359">
        <v>3000</v>
      </c>
      <c r="R29" s="360"/>
      <c r="S29" s="360"/>
      <c r="T29" s="360"/>
      <c r="U29" s="360"/>
      <c r="V29" s="361"/>
      <c r="W29" s="426"/>
      <c r="X29" s="427"/>
      <c r="Y29" s="428"/>
      <c r="Z29" s="356" t="s">
        <v>172</v>
      </c>
      <c r="AA29" s="357"/>
      <c r="AB29" s="357"/>
      <c r="AC29" s="357"/>
      <c r="AD29" s="357"/>
      <c r="AE29" s="357"/>
      <c r="AF29" s="357"/>
      <c r="AG29" s="358"/>
      <c r="AH29" s="359">
        <v>341</v>
      </c>
      <c r="AI29" s="360"/>
      <c r="AJ29" s="360"/>
      <c r="AK29" s="360"/>
      <c r="AL29" s="361"/>
      <c r="AM29" s="359">
        <v>1045506</v>
      </c>
      <c r="AN29" s="360"/>
      <c r="AO29" s="360"/>
      <c r="AP29" s="360"/>
      <c r="AQ29" s="360"/>
      <c r="AR29" s="361"/>
      <c r="AS29" s="359">
        <v>3066</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1297227</v>
      </c>
      <c r="BO29" s="384"/>
      <c r="BP29" s="384"/>
      <c r="BQ29" s="384"/>
      <c r="BR29" s="384"/>
      <c r="BS29" s="384"/>
      <c r="BT29" s="384"/>
      <c r="BU29" s="385"/>
      <c r="BV29" s="383">
        <v>1196957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100.2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1913472</v>
      </c>
      <c r="BO30" s="387"/>
      <c r="BP30" s="387"/>
      <c r="BQ30" s="387"/>
      <c r="BR30" s="387"/>
      <c r="BS30" s="387"/>
      <c r="BT30" s="387"/>
      <c r="BU30" s="388"/>
      <c r="BV30" s="386">
        <v>1634735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養護老人ホーム秋楽園組合一般会計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美祢観光開発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環境衛生事業特別会計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病院等事業会計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観光事業特別会計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美祢市萩市競艇組合競艇事業一般会計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美祢農林開発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住宅資金貸付事業特別会計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公共下水道事業会計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美祢市萩市競艇組合競艇事業特別会計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やまぐち農林振興公社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山口県市町総合事務組合一般会計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山口県国際交流協会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山口県市町総合事務組合退職手当特別会計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山口県市町総合事務組合消防団員補償等特別会計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山口県市町総合事務組合非常勤職員公務災害補償特別会計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山口県市町総合事務組合山口県市町公平委員会特別会計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山口県市町総合事務組合交通災害共済特別会計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山口県市町総合事務組合山口県自治会館管理特別会計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3448604</v>
      </c>
      <c r="S5" s="639"/>
      <c r="T5" s="639"/>
      <c r="U5" s="639"/>
      <c r="V5" s="639"/>
      <c r="W5" s="639"/>
      <c r="X5" s="639"/>
      <c r="Y5" s="686"/>
      <c r="Z5" s="699">
        <v>20.6</v>
      </c>
      <c r="AA5" s="699"/>
      <c r="AB5" s="699"/>
      <c r="AC5" s="699"/>
      <c r="AD5" s="700">
        <v>3351339</v>
      </c>
      <c r="AE5" s="700"/>
      <c r="AF5" s="700"/>
      <c r="AG5" s="700"/>
      <c r="AH5" s="700"/>
      <c r="AI5" s="700"/>
      <c r="AJ5" s="700"/>
      <c r="AK5" s="700"/>
      <c r="AL5" s="687">
        <v>34</v>
      </c>
      <c r="AM5" s="656"/>
      <c r="AN5" s="656"/>
      <c r="AO5" s="688"/>
      <c r="AP5" s="675" t="s">
        <v>210</v>
      </c>
      <c r="AQ5" s="676"/>
      <c r="AR5" s="676"/>
      <c r="AS5" s="676"/>
      <c r="AT5" s="676"/>
      <c r="AU5" s="676"/>
      <c r="AV5" s="676"/>
      <c r="AW5" s="676"/>
      <c r="AX5" s="676"/>
      <c r="AY5" s="676"/>
      <c r="AZ5" s="676"/>
      <c r="BA5" s="676"/>
      <c r="BB5" s="676"/>
      <c r="BC5" s="676"/>
      <c r="BD5" s="676"/>
      <c r="BE5" s="676"/>
      <c r="BF5" s="677"/>
      <c r="BG5" s="588">
        <v>3350267</v>
      </c>
      <c r="BH5" s="589"/>
      <c r="BI5" s="589"/>
      <c r="BJ5" s="589"/>
      <c r="BK5" s="589"/>
      <c r="BL5" s="589"/>
      <c r="BM5" s="589"/>
      <c r="BN5" s="590"/>
      <c r="BO5" s="641">
        <v>97.1</v>
      </c>
      <c r="BP5" s="641"/>
      <c r="BQ5" s="641"/>
      <c r="BR5" s="641"/>
      <c r="BS5" s="642">
        <v>49562</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148760</v>
      </c>
      <c r="S6" s="589"/>
      <c r="T6" s="589"/>
      <c r="U6" s="589"/>
      <c r="V6" s="589"/>
      <c r="W6" s="589"/>
      <c r="X6" s="589"/>
      <c r="Y6" s="590"/>
      <c r="Z6" s="641">
        <v>0.9</v>
      </c>
      <c r="AA6" s="641"/>
      <c r="AB6" s="641"/>
      <c r="AC6" s="641"/>
      <c r="AD6" s="642">
        <v>148760</v>
      </c>
      <c r="AE6" s="642"/>
      <c r="AF6" s="642"/>
      <c r="AG6" s="642"/>
      <c r="AH6" s="642"/>
      <c r="AI6" s="642"/>
      <c r="AJ6" s="642"/>
      <c r="AK6" s="642"/>
      <c r="AL6" s="611">
        <v>1.5</v>
      </c>
      <c r="AM6" s="643"/>
      <c r="AN6" s="643"/>
      <c r="AO6" s="644"/>
      <c r="AP6" s="585" t="s">
        <v>215</v>
      </c>
      <c r="AQ6" s="586"/>
      <c r="AR6" s="586"/>
      <c r="AS6" s="586"/>
      <c r="AT6" s="586"/>
      <c r="AU6" s="586"/>
      <c r="AV6" s="586"/>
      <c r="AW6" s="586"/>
      <c r="AX6" s="586"/>
      <c r="AY6" s="586"/>
      <c r="AZ6" s="586"/>
      <c r="BA6" s="586"/>
      <c r="BB6" s="586"/>
      <c r="BC6" s="586"/>
      <c r="BD6" s="586"/>
      <c r="BE6" s="586"/>
      <c r="BF6" s="587"/>
      <c r="BG6" s="588">
        <v>3350267</v>
      </c>
      <c r="BH6" s="589"/>
      <c r="BI6" s="589"/>
      <c r="BJ6" s="589"/>
      <c r="BK6" s="589"/>
      <c r="BL6" s="589"/>
      <c r="BM6" s="589"/>
      <c r="BN6" s="590"/>
      <c r="BO6" s="641">
        <v>97.1</v>
      </c>
      <c r="BP6" s="641"/>
      <c r="BQ6" s="641"/>
      <c r="BR6" s="641"/>
      <c r="BS6" s="642">
        <v>49562</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158893</v>
      </c>
      <c r="CS6" s="589"/>
      <c r="CT6" s="589"/>
      <c r="CU6" s="589"/>
      <c r="CV6" s="589"/>
      <c r="CW6" s="589"/>
      <c r="CX6" s="589"/>
      <c r="CY6" s="590"/>
      <c r="CZ6" s="641">
        <v>1</v>
      </c>
      <c r="DA6" s="641"/>
      <c r="DB6" s="641"/>
      <c r="DC6" s="641"/>
      <c r="DD6" s="594" t="s">
        <v>217</v>
      </c>
      <c r="DE6" s="589"/>
      <c r="DF6" s="589"/>
      <c r="DG6" s="589"/>
      <c r="DH6" s="589"/>
      <c r="DI6" s="589"/>
      <c r="DJ6" s="589"/>
      <c r="DK6" s="589"/>
      <c r="DL6" s="589"/>
      <c r="DM6" s="589"/>
      <c r="DN6" s="589"/>
      <c r="DO6" s="589"/>
      <c r="DP6" s="590"/>
      <c r="DQ6" s="594">
        <v>158893</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8174</v>
      </c>
      <c r="S7" s="589"/>
      <c r="T7" s="589"/>
      <c r="U7" s="589"/>
      <c r="V7" s="589"/>
      <c r="W7" s="589"/>
      <c r="X7" s="589"/>
      <c r="Y7" s="590"/>
      <c r="Z7" s="641">
        <v>0</v>
      </c>
      <c r="AA7" s="641"/>
      <c r="AB7" s="641"/>
      <c r="AC7" s="641"/>
      <c r="AD7" s="642">
        <v>8174</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1357967</v>
      </c>
      <c r="BH7" s="589"/>
      <c r="BI7" s="589"/>
      <c r="BJ7" s="589"/>
      <c r="BK7" s="589"/>
      <c r="BL7" s="589"/>
      <c r="BM7" s="589"/>
      <c r="BN7" s="590"/>
      <c r="BO7" s="641">
        <v>39.4</v>
      </c>
      <c r="BP7" s="641"/>
      <c r="BQ7" s="641"/>
      <c r="BR7" s="641"/>
      <c r="BS7" s="642">
        <v>49562</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3223654</v>
      </c>
      <c r="CS7" s="589"/>
      <c r="CT7" s="589"/>
      <c r="CU7" s="589"/>
      <c r="CV7" s="589"/>
      <c r="CW7" s="589"/>
      <c r="CX7" s="589"/>
      <c r="CY7" s="590"/>
      <c r="CZ7" s="641">
        <v>20.100000000000001</v>
      </c>
      <c r="DA7" s="641"/>
      <c r="DB7" s="641"/>
      <c r="DC7" s="641"/>
      <c r="DD7" s="594">
        <v>79359</v>
      </c>
      <c r="DE7" s="589"/>
      <c r="DF7" s="589"/>
      <c r="DG7" s="589"/>
      <c r="DH7" s="589"/>
      <c r="DI7" s="589"/>
      <c r="DJ7" s="589"/>
      <c r="DK7" s="589"/>
      <c r="DL7" s="589"/>
      <c r="DM7" s="589"/>
      <c r="DN7" s="589"/>
      <c r="DO7" s="589"/>
      <c r="DP7" s="590"/>
      <c r="DQ7" s="594">
        <v>2753117</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21360</v>
      </c>
      <c r="S8" s="589"/>
      <c r="T8" s="589"/>
      <c r="U8" s="589"/>
      <c r="V8" s="589"/>
      <c r="W8" s="589"/>
      <c r="X8" s="589"/>
      <c r="Y8" s="590"/>
      <c r="Z8" s="641">
        <v>0.1</v>
      </c>
      <c r="AA8" s="641"/>
      <c r="AB8" s="641"/>
      <c r="AC8" s="641"/>
      <c r="AD8" s="642">
        <v>21360</v>
      </c>
      <c r="AE8" s="642"/>
      <c r="AF8" s="642"/>
      <c r="AG8" s="642"/>
      <c r="AH8" s="642"/>
      <c r="AI8" s="642"/>
      <c r="AJ8" s="642"/>
      <c r="AK8" s="642"/>
      <c r="AL8" s="611">
        <v>0.2</v>
      </c>
      <c r="AM8" s="643"/>
      <c r="AN8" s="643"/>
      <c r="AO8" s="644"/>
      <c r="AP8" s="585" t="s">
        <v>222</v>
      </c>
      <c r="AQ8" s="586"/>
      <c r="AR8" s="586"/>
      <c r="AS8" s="586"/>
      <c r="AT8" s="586"/>
      <c r="AU8" s="586"/>
      <c r="AV8" s="586"/>
      <c r="AW8" s="586"/>
      <c r="AX8" s="586"/>
      <c r="AY8" s="586"/>
      <c r="AZ8" s="586"/>
      <c r="BA8" s="586"/>
      <c r="BB8" s="586"/>
      <c r="BC8" s="586"/>
      <c r="BD8" s="586"/>
      <c r="BE8" s="586"/>
      <c r="BF8" s="587"/>
      <c r="BG8" s="588">
        <v>44926</v>
      </c>
      <c r="BH8" s="589"/>
      <c r="BI8" s="589"/>
      <c r="BJ8" s="589"/>
      <c r="BK8" s="589"/>
      <c r="BL8" s="589"/>
      <c r="BM8" s="589"/>
      <c r="BN8" s="590"/>
      <c r="BO8" s="641">
        <v>1.3</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4101670</v>
      </c>
      <c r="CS8" s="589"/>
      <c r="CT8" s="589"/>
      <c r="CU8" s="589"/>
      <c r="CV8" s="589"/>
      <c r="CW8" s="589"/>
      <c r="CX8" s="589"/>
      <c r="CY8" s="590"/>
      <c r="CZ8" s="641">
        <v>25.5</v>
      </c>
      <c r="DA8" s="641"/>
      <c r="DB8" s="641"/>
      <c r="DC8" s="641"/>
      <c r="DD8" s="594">
        <v>8280</v>
      </c>
      <c r="DE8" s="589"/>
      <c r="DF8" s="589"/>
      <c r="DG8" s="589"/>
      <c r="DH8" s="589"/>
      <c r="DI8" s="589"/>
      <c r="DJ8" s="589"/>
      <c r="DK8" s="589"/>
      <c r="DL8" s="589"/>
      <c r="DM8" s="589"/>
      <c r="DN8" s="589"/>
      <c r="DO8" s="589"/>
      <c r="DP8" s="590"/>
      <c r="DQ8" s="594">
        <v>2195319</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10940</v>
      </c>
      <c r="S9" s="589"/>
      <c r="T9" s="589"/>
      <c r="U9" s="589"/>
      <c r="V9" s="589"/>
      <c r="W9" s="589"/>
      <c r="X9" s="589"/>
      <c r="Y9" s="590"/>
      <c r="Z9" s="641">
        <v>0.1</v>
      </c>
      <c r="AA9" s="641"/>
      <c r="AB9" s="641"/>
      <c r="AC9" s="641"/>
      <c r="AD9" s="642">
        <v>10940</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939126</v>
      </c>
      <c r="BH9" s="589"/>
      <c r="BI9" s="589"/>
      <c r="BJ9" s="589"/>
      <c r="BK9" s="589"/>
      <c r="BL9" s="589"/>
      <c r="BM9" s="589"/>
      <c r="BN9" s="590"/>
      <c r="BO9" s="641">
        <v>27.2</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2069708</v>
      </c>
      <c r="CS9" s="589"/>
      <c r="CT9" s="589"/>
      <c r="CU9" s="589"/>
      <c r="CV9" s="589"/>
      <c r="CW9" s="589"/>
      <c r="CX9" s="589"/>
      <c r="CY9" s="590"/>
      <c r="CZ9" s="641">
        <v>12.9</v>
      </c>
      <c r="DA9" s="641"/>
      <c r="DB9" s="641"/>
      <c r="DC9" s="641"/>
      <c r="DD9" s="594">
        <v>129659</v>
      </c>
      <c r="DE9" s="589"/>
      <c r="DF9" s="589"/>
      <c r="DG9" s="589"/>
      <c r="DH9" s="589"/>
      <c r="DI9" s="589"/>
      <c r="DJ9" s="589"/>
      <c r="DK9" s="589"/>
      <c r="DL9" s="589"/>
      <c r="DM9" s="589"/>
      <c r="DN9" s="589"/>
      <c r="DO9" s="589"/>
      <c r="DP9" s="590"/>
      <c r="DQ9" s="594">
        <v>1780968</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303711</v>
      </c>
      <c r="S10" s="589"/>
      <c r="T10" s="589"/>
      <c r="U10" s="589"/>
      <c r="V10" s="589"/>
      <c r="W10" s="589"/>
      <c r="X10" s="589"/>
      <c r="Y10" s="590"/>
      <c r="Z10" s="641">
        <v>1.8</v>
      </c>
      <c r="AA10" s="641"/>
      <c r="AB10" s="641"/>
      <c r="AC10" s="641"/>
      <c r="AD10" s="642">
        <v>303711</v>
      </c>
      <c r="AE10" s="642"/>
      <c r="AF10" s="642"/>
      <c r="AG10" s="642"/>
      <c r="AH10" s="642"/>
      <c r="AI10" s="642"/>
      <c r="AJ10" s="642"/>
      <c r="AK10" s="642"/>
      <c r="AL10" s="611">
        <v>3.1</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69923</v>
      </c>
      <c r="BH10" s="589"/>
      <c r="BI10" s="589"/>
      <c r="BJ10" s="589"/>
      <c r="BK10" s="589"/>
      <c r="BL10" s="589"/>
      <c r="BM10" s="589"/>
      <c r="BN10" s="590"/>
      <c r="BO10" s="641">
        <v>2</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51427</v>
      </c>
      <c r="CS10" s="589"/>
      <c r="CT10" s="589"/>
      <c r="CU10" s="589"/>
      <c r="CV10" s="589"/>
      <c r="CW10" s="589"/>
      <c r="CX10" s="589"/>
      <c r="CY10" s="590"/>
      <c r="CZ10" s="641">
        <v>0.3</v>
      </c>
      <c r="DA10" s="641"/>
      <c r="DB10" s="641"/>
      <c r="DC10" s="641"/>
      <c r="DD10" s="594" t="s">
        <v>223</v>
      </c>
      <c r="DE10" s="589"/>
      <c r="DF10" s="589"/>
      <c r="DG10" s="589"/>
      <c r="DH10" s="589"/>
      <c r="DI10" s="589"/>
      <c r="DJ10" s="589"/>
      <c r="DK10" s="589"/>
      <c r="DL10" s="589"/>
      <c r="DM10" s="589"/>
      <c r="DN10" s="589"/>
      <c r="DO10" s="589"/>
      <c r="DP10" s="590"/>
      <c r="DQ10" s="594">
        <v>35711</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v>31045</v>
      </c>
      <c r="S11" s="589"/>
      <c r="T11" s="589"/>
      <c r="U11" s="589"/>
      <c r="V11" s="589"/>
      <c r="W11" s="589"/>
      <c r="X11" s="589"/>
      <c r="Y11" s="590"/>
      <c r="Z11" s="641">
        <v>0.2</v>
      </c>
      <c r="AA11" s="641"/>
      <c r="AB11" s="641"/>
      <c r="AC11" s="641"/>
      <c r="AD11" s="642">
        <v>31045</v>
      </c>
      <c r="AE11" s="642"/>
      <c r="AF11" s="642"/>
      <c r="AG11" s="642"/>
      <c r="AH11" s="642"/>
      <c r="AI11" s="642"/>
      <c r="AJ11" s="642"/>
      <c r="AK11" s="642"/>
      <c r="AL11" s="611">
        <v>0.3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303992</v>
      </c>
      <c r="BH11" s="589"/>
      <c r="BI11" s="589"/>
      <c r="BJ11" s="589"/>
      <c r="BK11" s="589"/>
      <c r="BL11" s="589"/>
      <c r="BM11" s="589"/>
      <c r="BN11" s="590"/>
      <c r="BO11" s="641">
        <v>8.8000000000000007</v>
      </c>
      <c r="BP11" s="641"/>
      <c r="BQ11" s="641"/>
      <c r="BR11" s="641"/>
      <c r="BS11" s="594">
        <v>49562</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946778</v>
      </c>
      <c r="CS11" s="589"/>
      <c r="CT11" s="589"/>
      <c r="CU11" s="589"/>
      <c r="CV11" s="589"/>
      <c r="CW11" s="589"/>
      <c r="CX11" s="589"/>
      <c r="CY11" s="590"/>
      <c r="CZ11" s="641">
        <v>5.9</v>
      </c>
      <c r="DA11" s="641"/>
      <c r="DB11" s="641"/>
      <c r="DC11" s="641"/>
      <c r="DD11" s="594">
        <v>198498</v>
      </c>
      <c r="DE11" s="589"/>
      <c r="DF11" s="589"/>
      <c r="DG11" s="589"/>
      <c r="DH11" s="589"/>
      <c r="DI11" s="589"/>
      <c r="DJ11" s="589"/>
      <c r="DK11" s="589"/>
      <c r="DL11" s="589"/>
      <c r="DM11" s="589"/>
      <c r="DN11" s="589"/>
      <c r="DO11" s="589"/>
      <c r="DP11" s="590"/>
      <c r="DQ11" s="594">
        <v>607398</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1677339</v>
      </c>
      <c r="BH12" s="589"/>
      <c r="BI12" s="589"/>
      <c r="BJ12" s="589"/>
      <c r="BK12" s="589"/>
      <c r="BL12" s="589"/>
      <c r="BM12" s="589"/>
      <c r="BN12" s="590"/>
      <c r="BO12" s="641">
        <v>48.6</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267679</v>
      </c>
      <c r="CS12" s="589"/>
      <c r="CT12" s="589"/>
      <c r="CU12" s="589"/>
      <c r="CV12" s="589"/>
      <c r="CW12" s="589"/>
      <c r="CX12" s="589"/>
      <c r="CY12" s="590"/>
      <c r="CZ12" s="641">
        <v>1.7</v>
      </c>
      <c r="DA12" s="641"/>
      <c r="DB12" s="641"/>
      <c r="DC12" s="641"/>
      <c r="DD12" s="594">
        <v>15740</v>
      </c>
      <c r="DE12" s="589"/>
      <c r="DF12" s="589"/>
      <c r="DG12" s="589"/>
      <c r="DH12" s="589"/>
      <c r="DI12" s="589"/>
      <c r="DJ12" s="589"/>
      <c r="DK12" s="589"/>
      <c r="DL12" s="589"/>
      <c r="DM12" s="589"/>
      <c r="DN12" s="589"/>
      <c r="DO12" s="589"/>
      <c r="DP12" s="590"/>
      <c r="DQ12" s="594">
        <v>205172</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21068</v>
      </c>
      <c r="S13" s="589"/>
      <c r="T13" s="589"/>
      <c r="U13" s="589"/>
      <c r="V13" s="589"/>
      <c r="W13" s="589"/>
      <c r="X13" s="589"/>
      <c r="Y13" s="590"/>
      <c r="Z13" s="641">
        <v>0.1</v>
      </c>
      <c r="AA13" s="641"/>
      <c r="AB13" s="641"/>
      <c r="AC13" s="641"/>
      <c r="AD13" s="642">
        <v>21068</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1664098</v>
      </c>
      <c r="BH13" s="589"/>
      <c r="BI13" s="589"/>
      <c r="BJ13" s="589"/>
      <c r="BK13" s="589"/>
      <c r="BL13" s="589"/>
      <c r="BM13" s="589"/>
      <c r="BN13" s="590"/>
      <c r="BO13" s="641">
        <v>48.3</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1062807</v>
      </c>
      <c r="CS13" s="589"/>
      <c r="CT13" s="589"/>
      <c r="CU13" s="589"/>
      <c r="CV13" s="589"/>
      <c r="CW13" s="589"/>
      <c r="CX13" s="589"/>
      <c r="CY13" s="590"/>
      <c r="CZ13" s="641">
        <v>6.6</v>
      </c>
      <c r="DA13" s="641"/>
      <c r="DB13" s="641"/>
      <c r="DC13" s="641"/>
      <c r="DD13" s="594">
        <v>297920</v>
      </c>
      <c r="DE13" s="589"/>
      <c r="DF13" s="589"/>
      <c r="DG13" s="589"/>
      <c r="DH13" s="589"/>
      <c r="DI13" s="589"/>
      <c r="DJ13" s="589"/>
      <c r="DK13" s="589"/>
      <c r="DL13" s="589"/>
      <c r="DM13" s="589"/>
      <c r="DN13" s="589"/>
      <c r="DO13" s="589"/>
      <c r="DP13" s="590"/>
      <c r="DQ13" s="594">
        <v>919292</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80892</v>
      </c>
      <c r="BH14" s="589"/>
      <c r="BI14" s="589"/>
      <c r="BJ14" s="589"/>
      <c r="BK14" s="589"/>
      <c r="BL14" s="589"/>
      <c r="BM14" s="589"/>
      <c r="BN14" s="590"/>
      <c r="BO14" s="641">
        <v>2.2999999999999998</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797358</v>
      </c>
      <c r="CS14" s="589"/>
      <c r="CT14" s="589"/>
      <c r="CU14" s="589"/>
      <c r="CV14" s="589"/>
      <c r="CW14" s="589"/>
      <c r="CX14" s="589"/>
      <c r="CY14" s="590"/>
      <c r="CZ14" s="641">
        <v>5</v>
      </c>
      <c r="DA14" s="641"/>
      <c r="DB14" s="641"/>
      <c r="DC14" s="641"/>
      <c r="DD14" s="594">
        <v>293994</v>
      </c>
      <c r="DE14" s="589"/>
      <c r="DF14" s="589"/>
      <c r="DG14" s="589"/>
      <c r="DH14" s="589"/>
      <c r="DI14" s="589"/>
      <c r="DJ14" s="589"/>
      <c r="DK14" s="589"/>
      <c r="DL14" s="589"/>
      <c r="DM14" s="589"/>
      <c r="DN14" s="589"/>
      <c r="DO14" s="589"/>
      <c r="DP14" s="590"/>
      <c r="DQ14" s="594">
        <v>485322</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6727</v>
      </c>
      <c r="S15" s="589"/>
      <c r="T15" s="589"/>
      <c r="U15" s="589"/>
      <c r="V15" s="589"/>
      <c r="W15" s="589"/>
      <c r="X15" s="589"/>
      <c r="Y15" s="590"/>
      <c r="Z15" s="641">
        <v>0</v>
      </c>
      <c r="AA15" s="641"/>
      <c r="AB15" s="641"/>
      <c r="AC15" s="641"/>
      <c r="AD15" s="642">
        <v>6727</v>
      </c>
      <c r="AE15" s="642"/>
      <c r="AF15" s="642"/>
      <c r="AG15" s="642"/>
      <c r="AH15" s="642"/>
      <c r="AI15" s="642"/>
      <c r="AJ15" s="642"/>
      <c r="AK15" s="642"/>
      <c r="AL15" s="611">
        <v>0.1</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172337</v>
      </c>
      <c r="BH15" s="589"/>
      <c r="BI15" s="589"/>
      <c r="BJ15" s="589"/>
      <c r="BK15" s="589"/>
      <c r="BL15" s="589"/>
      <c r="BM15" s="589"/>
      <c r="BN15" s="590"/>
      <c r="BO15" s="641">
        <v>5</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1183118</v>
      </c>
      <c r="CS15" s="589"/>
      <c r="CT15" s="589"/>
      <c r="CU15" s="589"/>
      <c r="CV15" s="589"/>
      <c r="CW15" s="589"/>
      <c r="CX15" s="589"/>
      <c r="CY15" s="590"/>
      <c r="CZ15" s="641">
        <v>7.4</v>
      </c>
      <c r="DA15" s="641"/>
      <c r="DB15" s="641"/>
      <c r="DC15" s="641"/>
      <c r="DD15" s="594">
        <v>138139</v>
      </c>
      <c r="DE15" s="589"/>
      <c r="DF15" s="589"/>
      <c r="DG15" s="589"/>
      <c r="DH15" s="589"/>
      <c r="DI15" s="589"/>
      <c r="DJ15" s="589"/>
      <c r="DK15" s="589"/>
      <c r="DL15" s="589"/>
      <c r="DM15" s="589"/>
      <c r="DN15" s="589"/>
      <c r="DO15" s="589"/>
      <c r="DP15" s="590"/>
      <c r="DQ15" s="594">
        <v>1033917</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7142853</v>
      </c>
      <c r="S16" s="589"/>
      <c r="T16" s="589"/>
      <c r="U16" s="589"/>
      <c r="V16" s="589"/>
      <c r="W16" s="589"/>
      <c r="X16" s="589"/>
      <c r="Y16" s="590"/>
      <c r="Z16" s="641">
        <v>42.6</v>
      </c>
      <c r="AA16" s="641"/>
      <c r="AB16" s="641"/>
      <c r="AC16" s="641"/>
      <c r="AD16" s="642">
        <v>5926481</v>
      </c>
      <c r="AE16" s="642"/>
      <c r="AF16" s="642"/>
      <c r="AG16" s="642"/>
      <c r="AH16" s="642"/>
      <c r="AI16" s="642"/>
      <c r="AJ16" s="642"/>
      <c r="AK16" s="642"/>
      <c r="AL16" s="611">
        <v>60.1</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v>61732</v>
      </c>
      <c r="BH16" s="589"/>
      <c r="BI16" s="589"/>
      <c r="BJ16" s="589"/>
      <c r="BK16" s="589"/>
      <c r="BL16" s="589"/>
      <c r="BM16" s="589"/>
      <c r="BN16" s="590"/>
      <c r="BO16" s="641">
        <v>1.8</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10470</v>
      </c>
      <c r="CS16" s="589"/>
      <c r="CT16" s="589"/>
      <c r="CU16" s="589"/>
      <c r="CV16" s="589"/>
      <c r="CW16" s="589"/>
      <c r="CX16" s="589"/>
      <c r="CY16" s="590"/>
      <c r="CZ16" s="641">
        <v>0.1</v>
      </c>
      <c r="DA16" s="641"/>
      <c r="DB16" s="641"/>
      <c r="DC16" s="641"/>
      <c r="DD16" s="594" t="s">
        <v>223</v>
      </c>
      <c r="DE16" s="589"/>
      <c r="DF16" s="589"/>
      <c r="DG16" s="589"/>
      <c r="DH16" s="589"/>
      <c r="DI16" s="589"/>
      <c r="DJ16" s="589"/>
      <c r="DK16" s="589"/>
      <c r="DL16" s="589"/>
      <c r="DM16" s="589"/>
      <c r="DN16" s="589"/>
      <c r="DO16" s="589"/>
      <c r="DP16" s="590"/>
      <c r="DQ16" s="594">
        <v>8370</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5926481</v>
      </c>
      <c r="S17" s="589"/>
      <c r="T17" s="589"/>
      <c r="U17" s="589"/>
      <c r="V17" s="589"/>
      <c r="W17" s="589"/>
      <c r="X17" s="589"/>
      <c r="Y17" s="590"/>
      <c r="Z17" s="641">
        <v>35.299999999999997</v>
      </c>
      <c r="AA17" s="641"/>
      <c r="AB17" s="641"/>
      <c r="AC17" s="641"/>
      <c r="AD17" s="642">
        <v>5926481</v>
      </c>
      <c r="AE17" s="642"/>
      <c r="AF17" s="642"/>
      <c r="AG17" s="642"/>
      <c r="AH17" s="642"/>
      <c r="AI17" s="642"/>
      <c r="AJ17" s="642"/>
      <c r="AK17" s="642"/>
      <c r="AL17" s="611">
        <v>60.1</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2194088</v>
      </c>
      <c r="CS17" s="589"/>
      <c r="CT17" s="589"/>
      <c r="CU17" s="589"/>
      <c r="CV17" s="589"/>
      <c r="CW17" s="589"/>
      <c r="CX17" s="589"/>
      <c r="CY17" s="590"/>
      <c r="CZ17" s="641">
        <v>13.7</v>
      </c>
      <c r="DA17" s="641"/>
      <c r="DB17" s="641"/>
      <c r="DC17" s="641"/>
      <c r="DD17" s="594" t="s">
        <v>223</v>
      </c>
      <c r="DE17" s="589"/>
      <c r="DF17" s="589"/>
      <c r="DG17" s="589"/>
      <c r="DH17" s="589"/>
      <c r="DI17" s="589"/>
      <c r="DJ17" s="589"/>
      <c r="DK17" s="589"/>
      <c r="DL17" s="589"/>
      <c r="DM17" s="589"/>
      <c r="DN17" s="589"/>
      <c r="DO17" s="589"/>
      <c r="DP17" s="590"/>
      <c r="DQ17" s="594">
        <v>2029463</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1216372</v>
      </c>
      <c r="S18" s="589"/>
      <c r="T18" s="589"/>
      <c r="U18" s="589"/>
      <c r="V18" s="589"/>
      <c r="W18" s="589"/>
      <c r="X18" s="589"/>
      <c r="Y18" s="590"/>
      <c r="Z18" s="641">
        <v>7.3</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98337</v>
      </c>
      <c r="BH19" s="589"/>
      <c r="BI19" s="589"/>
      <c r="BJ19" s="589"/>
      <c r="BK19" s="589"/>
      <c r="BL19" s="589"/>
      <c r="BM19" s="589"/>
      <c r="BN19" s="590"/>
      <c r="BO19" s="641">
        <v>2.9</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11143242</v>
      </c>
      <c r="S20" s="589"/>
      <c r="T20" s="589"/>
      <c r="U20" s="589"/>
      <c r="V20" s="589"/>
      <c r="W20" s="589"/>
      <c r="X20" s="589"/>
      <c r="Y20" s="590"/>
      <c r="Z20" s="641">
        <v>66.400000000000006</v>
      </c>
      <c r="AA20" s="641"/>
      <c r="AB20" s="641"/>
      <c r="AC20" s="641"/>
      <c r="AD20" s="642">
        <v>9829605</v>
      </c>
      <c r="AE20" s="642"/>
      <c r="AF20" s="642"/>
      <c r="AG20" s="642"/>
      <c r="AH20" s="642"/>
      <c r="AI20" s="642"/>
      <c r="AJ20" s="642"/>
      <c r="AK20" s="642"/>
      <c r="AL20" s="611">
        <v>99.7</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98337</v>
      </c>
      <c r="BH20" s="589"/>
      <c r="BI20" s="589"/>
      <c r="BJ20" s="589"/>
      <c r="BK20" s="589"/>
      <c r="BL20" s="589"/>
      <c r="BM20" s="589"/>
      <c r="BN20" s="590"/>
      <c r="BO20" s="641">
        <v>2.9</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16067650</v>
      </c>
      <c r="CS20" s="589"/>
      <c r="CT20" s="589"/>
      <c r="CU20" s="589"/>
      <c r="CV20" s="589"/>
      <c r="CW20" s="589"/>
      <c r="CX20" s="589"/>
      <c r="CY20" s="590"/>
      <c r="CZ20" s="641">
        <v>100</v>
      </c>
      <c r="DA20" s="641"/>
      <c r="DB20" s="641"/>
      <c r="DC20" s="641"/>
      <c r="DD20" s="594">
        <v>1161589</v>
      </c>
      <c r="DE20" s="589"/>
      <c r="DF20" s="589"/>
      <c r="DG20" s="589"/>
      <c r="DH20" s="589"/>
      <c r="DI20" s="589"/>
      <c r="DJ20" s="589"/>
      <c r="DK20" s="589"/>
      <c r="DL20" s="589"/>
      <c r="DM20" s="589"/>
      <c r="DN20" s="589"/>
      <c r="DO20" s="589"/>
      <c r="DP20" s="590"/>
      <c r="DQ20" s="594">
        <v>12212942</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4416</v>
      </c>
      <c r="S21" s="589"/>
      <c r="T21" s="589"/>
      <c r="U21" s="589"/>
      <c r="V21" s="589"/>
      <c r="W21" s="589"/>
      <c r="X21" s="589"/>
      <c r="Y21" s="590"/>
      <c r="Z21" s="641">
        <v>0</v>
      </c>
      <c r="AA21" s="641"/>
      <c r="AB21" s="641"/>
      <c r="AC21" s="641"/>
      <c r="AD21" s="642">
        <v>4416</v>
      </c>
      <c r="AE21" s="642"/>
      <c r="AF21" s="642"/>
      <c r="AG21" s="642"/>
      <c r="AH21" s="642"/>
      <c r="AI21" s="642"/>
      <c r="AJ21" s="642"/>
      <c r="AK21" s="642"/>
      <c r="AL21" s="611">
        <v>0</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v>1072</v>
      </c>
      <c r="BH21" s="589"/>
      <c r="BI21" s="589"/>
      <c r="BJ21" s="589"/>
      <c r="BK21" s="589"/>
      <c r="BL21" s="589"/>
      <c r="BM21" s="589"/>
      <c r="BN21" s="590"/>
      <c r="BO21" s="641">
        <v>0</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90576</v>
      </c>
      <c r="S22" s="589"/>
      <c r="T22" s="589"/>
      <c r="U22" s="589"/>
      <c r="V22" s="589"/>
      <c r="W22" s="589"/>
      <c r="X22" s="589"/>
      <c r="Y22" s="590"/>
      <c r="Z22" s="641">
        <v>0.5</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365397</v>
      </c>
      <c r="S23" s="589"/>
      <c r="T23" s="589"/>
      <c r="U23" s="589"/>
      <c r="V23" s="589"/>
      <c r="W23" s="589"/>
      <c r="X23" s="589"/>
      <c r="Y23" s="590"/>
      <c r="Z23" s="641">
        <v>2.2000000000000002</v>
      </c>
      <c r="AA23" s="641"/>
      <c r="AB23" s="641"/>
      <c r="AC23" s="641"/>
      <c r="AD23" s="642">
        <v>13789</v>
      </c>
      <c r="AE23" s="642"/>
      <c r="AF23" s="642"/>
      <c r="AG23" s="642"/>
      <c r="AH23" s="642"/>
      <c r="AI23" s="642"/>
      <c r="AJ23" s="642"/>
      <c r="AK23" s="642"/>
      <c r="AL23" s="611">
        <v>0.1</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v>97265</v>
      </c>
      <c r="BH23" s="589"/>
      <c r="BI23" s="589"/>
      <c r="BJ23" s="589"/>
      <c r="BK23" s="589"/>
      <c r="BL23" s="589"/>
      <c r="BM23" s="589"/>
      <c r="BN23" s="590"/>
      <c r="BO23" s="641">
        <v>2.8</v>
      </c>
      <c r="BP23" s="641"/>
      <c r="BQ23" s="641"/>
      <c r="BR23" s="641"/>
      <c r="BS23" s="594" t="s">
        <v>223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55655</v>
      </c>
      <c r="S24" s="589"/>
      <c r="T24" s="589"/>
      <c r="U24" s="589"/>
      <c r="V24" s="589"/>
      <c r="W24" s="589"/>
      <c r="X24" s="589"/>
      <c r="Y24" s="590"/>
      <c r="Z24" s="641">
        <v>0.3</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7381900</v>
      </c>
      <c r="CS24" s="639"/>
      <c r="CT24" s="639"/>
      <c r="CU24" s="639"/>
      <c r="CV24" s="639"/>
      <c r="CW24" s="639"/>
      <c r="CX24" s="639"/>
      <c r="CY24" s="686"/>
      <c r="CZ24" s="690">
        <v>45.9</v>
      </c>
      <c r="DA24" s="691"/>
      <c r="DB24" s="691"/>
      <c r="DC24" s="692"/>
      <c r="DD24" s="685">
        <v>5549878</v>
      </c>
      <c r="DE24" s="639"/>
      <c r="DF24" s="639"/>
      <c r="DG24" s="639"/>
      <c r="DH24" s="639"/>
      <c r="DI24" s="639"/>
      <c r="DJ24" s="639"/>
      <c r="DK24" s="686"/>
      <c r="DL24" s="685">
        <v>5478067</v>
      </c>
      <c r="DM24" s="639"/>
      <c r="DN24" s="639"/>
      <c r="DO24" s="639"/>
      <c r="DP24" s="639"/>
      <c r="DQ24" s="639"/>
      <c r="DR24" s="639"/>
      <c r="DS24" s="639"/>
      <c r="DT24" s="639"/>
      <c r="DU24" s="639"/>
      <c r="DV24" s="686"/>
      <c r="DW24" s="687">
        <v>52.3</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1206247</v>
      </c>
      <c r="S25" s="589"/>
      <c r="T25" s="589"/>
      <c r="U25" s="589"/>
      <c r="V25" s="589"/>
      <c r="W25" s="589"/>
      <c r="X25" s="589"/>
      <c r="Y25" s="590"/>
      <c r="Z25" s="641">
        <v>7.2</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3111726</v>
      </c>
      <c r="CS25" s="607"/>
      <c r="CT25" s="607"/>
      <c r="CU25" s="607"/>
      <c r="CV25" s="607"/>
      <c r="CW25" s="607"/>
      <c r="CX25" s="607"/>
      <c r="CY25" s="608"/>
      <c r="CZ25" s="591">
        <v>19.399999999999999</v>
      </c>
      <c r="DA25" s="609"/>
      <c r="DB25" s="609"/>
      <c r="DC25" s="610"/>
      <c r="DD25" s="594">
        <v>2932169</v>
      </c>
      <c r="DE25" s="607"/>
      <c r="DF25" s="607"/>
      <c r="DG25" s="607"/>
      <c r="DH25" s="607"/>
      <c r="DI25" s="607"/>
      <c r="DJ25" s="607"/>
      <c r="DK25" s="608"/>
      <c r="DL25" s="594">
        <v>2860567</v>
      </c>
      <c r="DM25" s="607"/>
      <c r="DN25" s="607"/>
      <c r="DO25" s="607"/>
      <c r="DP25" s="607"/>
      <c r="DQ25" s="607"/>
      <c r="DR25" s="607"/>
      <c r="DS25" s="607"/>
      <c r="DT25" s="607"/>
      <c r="DU25" s="607"/>
      <c r="DV25" s="608"/>
      <c r="DW25" s="611">
        <v>27.3</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1951120</v>
      </c>
      <c r="CS26" s="589"/>
      <c r="CT26" s="589"/>
      <c r="CU26" s="589"/>
      <c r="CV26" s="589"/>
      <c r="CW26" s="589"/>
      <c r="CX26" s="589"/>
      <c r="CY26" s="590"/>
      <c r="CZ26" s="591">
        <v>12.1</v>
      </c>
      <c r="DA26" s="609"/>
      <c r="DB26" s="609"/>
      <c r="DC26" s="610"/>
      <c r="DD26" s="594">
        <v>1830506</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1015667</v>
      </c>
      <c r="S27" s="589"/>
      <c r="T27" s="589"/>
      <c r="U27" s="589"/>
      <c r="V27" s="589"/>
      <c r="W27" s="589"/>
      <c r="X27" s="589"/>
      <c r="Y27" s="590"/>
      <c r="Z27" s="641">
        <v>6.1</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3448604</v>
      </c>
      <c r="BH27" s="589"/>
      <c r="BI27" s="589"/>
      <c r="BJ27" s="589"/>
      <c r="BK27" s="589"/>
      <c r="BL27" s="589"/>
      <c r="BM27" s="589"/>
      <c r="BN27" s="590"/>
      <c r="BO27" s="641">
        <v>100</v>
      </c>
      <c r="BP27" s="641"/>
      <c r="BQ27" s="641"/>
      <c r="BR27" s="641"/>
      <c r="BS27" s="594">
        <v>49562</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2076086</v>
      </c>
      <c r="CS27" s="607"/>
      <c r="CT27" s="607"/>
      <c r="CU27" s="607"/>
      <c r="CV27" s="607"/>
      <c r="CW27" s="607"/>
      <c r="CX27" s="607"/>
      <c r="CY27" s="608"/>
      <c r="CZ27" s="591">
        <v>12.9</v>
      </c>
      <c r="DA27" s="609"/>
      <c r="DB27" s="609"/>
      <c r="DC27" s="610"/>
      <c r="DD27" s="594">
        <v>588246</v>
      </c>
      <c r="DE27" s="607"/>
      <c r="DF27" s="607"/>
      <c r="DG27" s="607"/>
      <c r="DH27" s="607"/>
      <c r="DI27" s="607"/>
      <c r="DJ27" s="607"/>
      <c r="DK27" s="608"/>
      <c r="DL27" s="594">
        <v>588037</v>
      </c>
      <c r="DM27" s="607"/>
      <c r="DN27" s="607"/>
      <c r="DO27" s="607"/>
      <c r="DP27" s="607"/>
      <c r="DQ27" s="607"/>
      <c r="DR27" s="607"/>
      <c r="DS27" s="607"/>
      <c r="DT27" s="607"/>
      <c r="DU27" s="607"/>
      <c r="DV27" s="608"/>
      <c r="DW27" s="611">
        <v>5.6</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43506</v>
      </c>
      <c r="S28" s="589"/>
      <c r="T28" s="589"/>
      <c r="U28" s="589"/>
      <c r="V28" s="589"/>
      <c r="W28" s="589"/>
      <c r="X28" s="589"/>
      <c r="Y28" s="590"/>
      <c r="Z28" s="641">
        <v>0.3</v>
      </c>
      <c r="AA28" s="641"/>
      <c r="AB28" s="641"/>
      <c r="AC28" s="641"/>
      <c r="AD28" s="642">
        <v>10937</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2194088</v>
      </c>
      <c r="CS28" s="589"/>
      <c r="CT28" s="589"/>
      <c r="CU28" s="589"/>
      <c r="CV28" s="589"/>
      <c r="CW28" s="589"/>
      <c r="CX28" s="589"/>
      <c r="CY28" s="590"/>
      <c r="CZ28" s="591">
        <v>13.7</v>
      </c>
      <c r="DA28" s="609"/>
      <c r="DB28" s="609"/>
      <c r="DC28" s="610"/>
      <c r="DD28" s="594">
        <v>2029463</v>
      </c>
      <c r="DE28" s="589"/>
      <c r="DF28" s="589"/>
      <c r="DG28" s="589"/>
      <c r="DH28" s="589"/>
      <c r="DI28" s="589"/>
      <c r="DJ28" s="589"/>
      <c r="DK28" s="590"/>
      <c r="DL28" s="594">
        <v>2029463</v>
      </c>
      <c r="DM28" s="589"/>
      <c r="DN28" s="589"/>
      <c r="DO28" s="589"/>
      <c r="DP28" s="589"/>
      <c r="DQ28" s="589"/>
      <c r="DR28" s="589"/>
      <c r="DS28" s="589"/>
      <c r="DT28" s="589"/>
      <c r="DU28" s="589"/>
      <c r="DV28" s="590"/>
      <c r="DW28" s="611">
        <v>19.399999999999999</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89219</v>
      </c>
      <c r="S29" s="589"/>
      <c r="T29" s="589"/>
      <c r="U29" s="589"/>
      <c r="V29" s="589"/>
      <c r="W29" s="589"/>
      <c r="X29" s="589"/>
      <c r="Y29" s="590"/>
      <c r="Z29" s="641">
        <v>0.5</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2194088</v>
      </c>
      <c r="CS29" s="607"/>
      <c r="CT29" s="607"/>
      <c r="CU29" s="607"/>
      <c r="CV29" s="607"/>
      <c r="CW29" s="607"/>
      <c r="CX29" s="607"/>
      <c r="CY29" s="608"/>
      <c r="CZ29" s="591">
        <v>13.7</v>
      </c>
      <c r="DA29" s="609"/>
      <c r="DB29" s="609"/>
      <c r="DC29" s="610"/>
      <c r="DD29" s="594">
        <v>2029463</v>
      </c>
      <c r="DE29" s="607"/>
      <c r="DF29" s="607"/>
      <c r="DG29" s="607"/>
      <c r="DH29" s="607"/>
      <c r="DI29" s="607"/>
      <c r="DJ29" s="607"/>
      <c r="DK29" s="608"/>
      <c r="DL29" s="594">
        <v>2029463</v>
      </c>
      <c r="DM29" s="607"/>
      <c r="DN29" s="607"/>
      <c r="DO29" s="607"/>
      <c r="DP29" s="607"/>
      <c r="DQ29" s="607"/>
      <c r="DR29" s="607"/>
      <c r="DS29" s="607"/>
      <c r="DT29" s="607"/>
      <c r="DU29" s="607"/>
      <c r="DV29" s="608"/>
      <c r="DW29" s="611">
        <v>19.399999999999999</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61470</v>
      </c>
      <c r="S30" s="589"/>
      <c r="T30" s="589"/>
      <c r="U30" s="589"/>
      <c r="V30" s="589"/>
      <c r="W30" s="589"/>
      <c r="X30" s="589"/>
      <c r="Y30" s="590"/>
      <c r="Z30" s="641">
        <v>0.4</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172</v>
      </c>
      <c r="AY30" s="676"/>
      <c r="AZ30" s="676"/>
      <c r="BA30" s="676"/>
      <c r="BB30" s="676"/>
      <c r="BC30" s="676"/>
      <c r="BD30" s="676"/>
      <c r="BE30" s="676"/>
      <c r="BF30" s="677"/>
      <c r="BG30" s="654">
        <v>99</v>
      </c>
      <c r="BH30" s="655"/>
      <c r="BI30" s="655"/>
      <c r="BJ30" s="655"/>
      <c r="BK30" s="655"/>
      <c r="BL30" s="655"/>
      <c r="BM30" s="656">
        <v>94.7</v>
      </c>
      <c r="BN30" s="655"/>
      <c r="BO30" s="655"/>
      <c r="BP30" s="655"/>
      <c r="BQ30" s="657"/>
      <c r="BR30" s="654">
        <v>98.6</v>
      </c>
      <c r="BS30" s="655"/>
      <c r="BT30" s="655"/>
      <c r="BU30" s="655"/>
      <c r="BV30" s="655"/>
      <c r="BW30" s="655"/>
      <c r="BX30" s="656">
        <v>93.9</v>
      </c>
      <c r="BY30" s="655"/>
      <c r="BZ30" s="655"/>
      <c r="CA30" s="655"/>
      <c r="CB30" s="657"/>
      <c r="CD30" s="660"/>
      <c r="CE30" s="661"/>
      <c r="CF30" s="625" t="s">
        <v>295</v>
      </c>
      <c r="CG30" s="622"/>
      <c r="CH30" s="622"/>
      <c r="CI30" s="622"/>
      <c r="CJ30" s="622"/>
      <c r="CK30" s="622"/>
      <c r="CL30" s="622"/>
      <c r="CM30" s="622"/>
      <c r="CN30" s="622"/>
      <c r="CO30" s="622"/>
      <c r="CP30" s="622"/>
      <c r="CQ30" s="623"/>
      <c r="CR30" s="588">
        <v>1964328</v>
      </c>
      <c r="CS30" s="589"/>
      <c r="CT30" s="589"/>
      <c r="CU30" s="589"/>
      <c r="CV30" s="589"/>
      <c r="CW30" s="589"/>
      <c r="CX30" s="589"/>
      <c r="CY30" s="590"/>
      <c r="CZ30" s="591">
        <v>12.2</v>
      </c>
      <c r="DA30" s="609"/>
      <c r="DB30" s="609"/>
      <c r="DC30" s="610"/>
      <c r="DD30" s="594">
        <v>1828314</v>
      </c>
      <c r="DE30" s="589"/>
      <c r="DF30" s="589"/>
      <c r="DG30" s="589"/>
      <c r="DH30" s="589"/>
      <c r="DI30" s="589"/>
      <c r="DJ30" s="589"/>
      <c r="DK30" s="590"/>
      <c r="DL30" s="594">
        <v>1828314</v>
      </c>
      <c r="DM30" s="589"/>
      <c r="DN30" s="589"/>
      <c r="DO30" s="589"/>
      <c r="DP30" s="589"/>
      <c r="DQ30" s="589"/>
      <c r="DR30" s="589"/>
      <c r="DS30" s="589"/>
      <c r="DT30" s="589"/>
      <c r="DU30" s="589"/>
      <c r="DV30" s="590"/>
      <c r="DW30" s="611">
        <v>17.399999999999999</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997707</v>
      </c>
      <c r="S31" s="589"/>
      <c r="T31" s="589"/>
      <c r="U31" s="589"/>
      <c r="V31" s="589"/>
      <c r="W31" s="589"/>
      <c r="X31" s="589"/>
      <c r="Y31" s="590"/>
      <c r="Z31" s="641">
        <v>5.9</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99.4</v>
      </c>
      <c r="BH31" s="607"/>
      <c r="BI31" s="607"/>
      <c r="BJ31" s="607"/>
      <c r="BK31" s="607"/>
      <c r="BL31" s="607"/>
      <c r="BM31" s="643">
        <v>97.5</v>
      </c>
      <c r="BN31" s="653"/>
      <c r="BO31" s="653"/>
      <c r="BP31" s="653"/>
      <c r="BQ31" s="617"/>
      <c r="BR31" s="652">
        <v>99.1</v>
      </c>
      <c r="BS31" s="607"/>
      <c r="BT31" s="607"/>
      <c r="BU31" s="607"/>
      <c r="BV31" s="607"/>
      <c r="BW31" s="607"/>
      <c r="BX31" s="643">
        <v>97</v>
      </c>
      <c r="BY31" s="653"/>
      <c r="BZ31" s="653"/>
      <c r="CA31" s="653"/>
      <c r="CB31" s="617"/>
      <c r="CD31" s="660"/>
      <c r="CE31" s="661"/>
      <c r="CF31" s="625" t="s">
        <v>299</v>
      </c>
      <c r="CG31" s="622"/>
      <c r="CH31" s="622"/>
      <c r="CI31" s="622"/>
      <c r="CJ31" s="622"/>
      <c r="CK31" s="622"/>
      <c r="CL31" s="622"/>
      <c r="CM31" s="622"/>
      <c r="CN31" s="622"/>
      <c r="CO31" s="622"/>
      <c r="CP31" s="622"/>
      <c r="CQ31" s="623"/>
      <c r="CR31" s="588">
        <v>229760</v>
      </c>
      <c r="CS31" s="607"/>
      <c r="CT31" s="607"/>
      <c r="CU31" s="607"/>
      <c r="CV31" s="607"/>
      <c r="CW31" s="607"/>
      <c r="CX31" s="607"/>
      <c r="CY31" s="608"/>
      <c r="CZ31" s="591">
        <v>1.4</v>
      </c>
      <c r="DA31" s="609"/>
      <c r="DB31" s="609"/>
      <c r="DC31" s="610"/>
      <c r="DD31" s="594">
        <v>201149</v>
      </c>
      <c r="DE31" s="607"/>
      <c r="DF31" s="607"/>
      <c r="DG31" s="607"/>
      <c r="DH31" s="607"/>
      <c r="DI31" s="607"/>
      <c r="DJ31" s="607"/>
      <c r="DK31" s="608"/>
      <c r="DL31" s="594">
        <v>201149</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243083</v>
      </c>
      <c r="S32" s="589"/>
      <c r="T32" s="589"/>
      <c r="U32" s="589"/>
      <c r="V32" s="589"/>
      <c r="W32" s="589"/>
      <c r="X32" s="589"/>
      <c r="Y32" s="590"/>
      <c r="Z32" s="641">
        <v>1.4</v>
      </c>
      <c r="AA32" s="641"/>
      <c r="AB32" s="641"/>
      <c r="AC32" s="641"/>
      <c r="AD32" s="642">
        <v>1172</v>
      </c>
      <c r="AE32" s="642"/>
      <c r="AF32" s="642"/>
      <c r="AG32" s="642"/>
      <c r="AH32" s="642"/>
      <c r="AI32" s="642"/>
      <c r="AJ32" s="642"/>
      <c r="AK32" s="642"/>
      <c r="AL32" s="611">
        <v>0</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98.4</v>
      </c>
      <c r="BH32" s="573"/>
      <c r="BI32" s="573"/>
      <c r="BJ32" s="573"/>
      <c r="BK32" s="573"/>
      <c r="BL32" s="573"/>
      <c r="BM32" s="636">
        <v>91.8</v>
      </c>
      <c r="BN32" s="573"/>
      <c r="BO32" s="573"/>
      <c r="BP32" s="573"/>
      <c r="BQ32" s="630"/>
      <c r="BR32" s="651">
        <v>98</v>
      </c>
      <c r="BS32" s="573"/>
      <c r="BT32" s="573"/>
      <c r="BU32" s="573"/>
      <c r="BV32" s="573"/>
      <c r="BW32" s="573"/>
      <c r="BX32" s="636">
        <v>90.6</v>
      </c>
      <c r="BY32" s="573"/>
      <c r="BZ32" s="573"/>
      <c r="CA32" s="573"/>
      <c r="CB32" s="630"/>
      <c r="CD32" s="662"/>
      <c r="CE32" s="663"/>
      <c r="CF32" s="625" t="s">
        <v>302</v>
      </c>
      <c r="CG32" s="622"/>
      <c r="CH32" s="622"/>
      <c r="CI32" s="622"/>
      <c r="CJ32" s="622"/>
      <c r="CK32" s="622"/>
      <c r="CL32" s="622"/>
      <c r="CM32" s="622"/>
      <c r="CN32" s="622"/>
      <c r="CO32" s="622"/>
      <c r="CP32" s="622"/>
      <c r="CQ32" s="623"/>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1455600</v>
      </c>
      <c r="S33" s="589"/>
      <c r="T33" s="589"/>
      <c r="U33" s="589"/>
      <c r="V33" s="589"/>
      <c r="W33" s="589"/>
      <c r="X33" s="589"/>
      <c r="Y33" s="590"/>
      <c r="Z33" s="641">
        <v>8.6999999999999993</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7513691</v>
      </c>
      <c r="CS33" s="607"/>
      <c r="CT33" s="607"/>
      <c r="CU33" s="607"/>
      <c r="CV33" s="607"/>
      <c r="CW33" s="607"/>
      <c r="CX33" s="607"/>
      <c r="CY33" s="608"/>
      <c r="CZ33" s="591">
        <v>46.8</v>
      </c>
      <c r="DA33" s="609"/>
      <c r="DB33" s="609"/>
      <c r="DC33" s="610"/>
      <c r="DD33" s="594">
        <v>6222360</v>
      </c>
      <c r="DE33" s="607"/>
      <c r="DF33" s="607"/>
      <c r="DG33" s="607"/>
      <c r="DH33" s="607"/>
      <c r="DI33" s="607"/>
      <c r="DJ33" s="607"/>
      <c r="DK33" s="608"/>
      <c r="DL33" s="594">
        <v>4064044</v>
      </c>
      <c r="DM33" s="607"/>
      <c r="DN33" s="607"/>
      <c r="DO33" s="607"/>
      <c r="DP33" s="607"/>
      <c r="DQ33" s="607"/>
      <c r="DR33" s="607"/>
      <c r="DS33" s="607"/>
      <c r="DT33" s="607"/>
      <c r="DU33" s="607"/>
      <c r="DV33" s="608"/>
      <c r="DW33" s="611">
        <v>38.799999999999997</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2267384</v>
      </c>
      <c r="CS34" s="589"/>
      <c r="CT34" s="589"/>
      <c r="CU34" s="589"/>
      <c r="CV34" s="589"/>
      <c r="CW34" s="589"/>
      <c r="CX34" s="589"/>
      <c r="CY34" s="590"/>
      <c r="CZ34" s="591">
        <v>14.1</v>
      </c>
      <c r="DA34" s="609"/>
      <c r="DB34" s="609"/>
      <c r="DC34" s="610"/>
      <c r="DD34" s="594">
        <v>1713458</v>
      </c>
      <c r="DE34" s="589"/>
      <c r="DF34" s="589"/>
      <c r="DG34" s="589"/>
      <c r="DH34" s="589"/>
      <c r="DI34" s="589"/>
      <c r="DJ34" s="589"/>
      <c r="DK34" s="590"/>
      <c r="DL34" s="594">
        <v>1359767</v>
      </c>
      <c r="DM34" s="589"/>
      <c r="DN34" s="589"/>
      <c r="DO34" s="589"/>
      <c r="DP34" s="589"/>
      <c r="DQ34" s="589"/>
      <c r="DR34" s="589"/>
      <c r="DS34" s="589"/>
      <c r="DT34" s="589"/>
      <c r="DU34" s="589"/>
      <c r="DV34" s="590"/>
      <c r="DW34" s="611">
        <v>13</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622100</v>
      </c>
      <c r="S35" s="589"/>
      <c r="T35" s="589"/>
      <c r="U35" s="589"/>
      <c r="V35" s="589"/>
      <c r="W35" s="589"/>
      <c r="X35" s="589"/>
      <c r="Y35" s="590"/>
      <c r="Z35" s="641">
        <v>3.7</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3115181</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262129</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97397</v>
      </c>
      <c r="CS35" s="607"/>
      <c r="CT35" s="607"/>
      <c r="CU35" s="607"/>
      <c r="CV35" s="607"/>
      <c r="CW35" s="607"/>
      <c r="CX35" s="607"/>
      <c r="CY35" s="608"/>
      <c r="CZ35" s="591">
        <v>0.6</v>
      </c>
      <c r="DA35" s="609"/>
      <c r="DB35" s="609"/>
      <c r="DC35" s="610"/>
      <c r="DD35" s="594">
        <v>81893</v>
      </c>
      <c r="DE35" s="607"/>
      <c r="DF35" s="607"/>
      <c r="DG35" s="607"/>
      <c r="DH35" s="607"/>
      <c r="DI35" s="607"/>
      <c r="DJ35" s="607"/>
      <c r="DK35" s="608"/>
      <c r="DL35" s="594">
        <v>79430</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16771785</v>
      </c>
      <c r="S36" s="629"/>
      <c r="T36" s="629"/>
      <c r="U36" s="629"/>
      <c r="V36" s="629"/>
      <c r="W36" s="629"/>
      <c r="X36" s="629"/>
      <c r="Y36" s="632"/>
      <c r="Z36" s="633">
        <v>100</v>
      </c>
      <c r="AA36" s="633"/>
      <c r="AB36" s="633"/>
      <c r="AC36" s="633"/>
      <c r="AD36" s="634">
        <v>9859919</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812680</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192989</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2556469</v>
      </c>
      <c r="CS36" s="589"/>
      <c r="CT36" s="589"/>
      <c r="CU36" s="589"/>
      <c r="CV36" s="589"/>
      <c r="CW36" s="589"/>
      <c r="CX36" s="589"/>
      <c r="CY36" s="590"/>
      <c r="CZ36" s="591">
        <v>15.9</v>
      </c>
      <c r="DA36" s="609"/>
      <c r="DB36" s="609"/>
      <c r="DC36" s="610"/>
      <c r="DD36" s="594">
        <v>2156148</v>
      </c>
      <c r="DE36" s="589"/>
      <c r="DF36" s="589"/>
      <c r="DG36" s="589"/>
      <c r="DH36" s="589"/>
      <c r="DI36" s="589"/>
      <c r="DJ36" s="589"/>
      <c r="DK36" s="590"/>
      <c r="DL36" s="594">
        <v>1469429</v>
      </c>
      <c r="DM36" s="589"/>
      <c r="DN36" s="589"/>
      <c r="DO36" s="589"/>
      <c r="DP36" s="589"/>
      <c r="DQ36" s="589"/>
      <c r="DR36" s="589"/>
      <c r="DS36" s="589"/>
      <c r="DT36" s="589"/>
      <c r="DU36" s="589"/>
      <c r="DV36" s="590"/>
      <c r="DW36" s="611">
        <v>14</v>
      </c>
      <c r="DX36" s="612"/>
      <c r="DY36" s="612"/>
      <c r="DZ36" s="612"/>
      <c r="EA36" s="612"/>
      <c r="EB36" s="612"/>
      <c r="EC36" s="613"/>
    </row>
    <row r="37" spans="2:133" ht="11.25" customHeight="1">
      <c r="AQ37" s="614" t="s">
        <v>317</v>
      </c>
      <c r="AR37" s="615"/>
      <c r="AS37" s="615"/>
      <c r="AT37" s="615"/>
      <c r="AU37" s="615"/>
      <c r="AV37" s="615"/>
      <c r="AW37" s="615"/>
      <c r="AX37" s="615"/>
      <c r="AY37" s="616"/>
      <c r="AZ37" s="588">
        <v>711905</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4019</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35228</v>
      </c>
      <c r="CS37" s="607"/>
      <c r="CT37" s="607"/>
      <c r="CU37" s="607"/>
      <c r="CV37" s="607"/>
      <c r="CW37" s="607"/>
      <c r="CX37" s="607"/>
      <c r="CY37" s="608"/>
      <c r="CZ37" s="591">
        <v>0.2</v>
      </c>
      <c r="DA37" s="609"/>
      <c r="DB37" s="609"/>
      <c r="DC37" s="610"/>
      <c r="DD37" s="594">
        <v>35228</v>
      </c>
      <c r="DE37" s="607"/>
      <c r="DF37" s="607"/>
      <c r="DG37" s="607"/>
      <c r="DH37" s="607"/>
      <c r="DI37" s="607"/>
      <c r="DJ37" s="607"/>
      <c r="DK37" s="608"/>
      <c r="DL37" s="594">
        <v>35192</v>
      </c>
      <c r="DM37" s="607"/>
      <c r="DN37" s="607"/>
      <c r="DO37" s="607"/>
      <c r="DP37" s="607"/>
      <c r="DQ37" s="607"/>
      <c r="DR37" s="607"/>
      <c r="DS37" s="607"/>
      <c r="DT37" s="607"/>
      <c r="DU37" s="607"/>
      <c r="DV37" s="608"/>
      <c r="DW37" s="611">
        <v>0.3</v>
      </c>
      <c r="DX37" s="612"/>
      <c r="DY37" s="612"/>
      <c r="DZ37" s="612"/>
      <c r="EA37" s="612"/>
      <c r="EB37" s="612"/>
      <c r="EC37" s="613"/>
    </row>
    <row r="38" spans="2:133" ht="11.25" customHeight="1">
      <c r="AQ38" s="614" t="s">
        <v>320</v>
      </c>
      <c r="AR38" s="615"/>
      <c r="AS38" s="615"/>
      <c r="AT38" s="615"/>
      <c r="AU38" s="615"/>
      <c r="AV38" s="615"/>
      <c r="AW38" s="615"/>
      <c r="AX38" s="615"/>
      <c r="AY38" s="616"/>
      <c r="AZ38" s="588">
        <v>263120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6311</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1506921</v>
      </c>
      <c r="CS38" s="589"/>
      <c r="CT38" s="589"/>
      <c r="CU38" s="589"/>
      <c r="CV38" s="589"/>
      <c r="CW38" s="589"/>
      <c r="CX38" s="589"/>
      <c r="CY38" s="590"/>
      <c r="CZ38" s="591">
        <v>9.4</v>
      </c>
      <c r="DA38" s="609"/>
      <c r="DB38" s="609"/>
      <c r="DC38" s="610"/>
      <c r="DD38" s="594">
        <v>1313009</v>
      </c>
      <c r="DE38" s="589"/>
      <c r="DF38" s="589"/>
      <c r="DG38" s="589"/>
      <c r="DH38" s="589"/>
      <c r="DI38" s="589"/>
      <c r="DJ38" s="589"/>
      <c r="DK38" s="590"/>
      <c r="DL38" s="594">
        <v>1155418</v>
      </c>
      <c r="DM38" s="589"/>
      <c r="DN38" s="589"/>
      <c r="DO38" s="589"/>
      <c r="DP38" s="589"/>
      <c r="DQ38" s="589"/>
      <c r="DR38" s="589"/>
      <c r="DS38" s="589"/>
      <c r="DT38" s="589"/>
      <c r="DU38" s="589"/>
      <c r="DV38" s="590"/>
      <c r="DW38" s="611">
        <v>11</v>
      </c>
      <c r="DX38" s="612"/>
      <c r="DY38" s="612"/>
      <c r="DZ38" s="612"/>
      <c r="EA38" s="612"/>
      <c r="EB38" s="612"/>
      <c r="EC38" s="613"/>
    </row>
    <row r="39" spans="2:133" ht="11.25" customHeight="1">
      <c r="AQ39" s="614" t="s">
        <v>323</v>
      </c>
      <c r="AR39" s="615"/>
      <c r="AS39" s="615"/>
      <c r="AT39" s="615"/>
      <c r="AU39" s="615"/>
      <c r="AV39" s="615"/>
      <c r="AW39" s="615"/>
      <c r="AX39" s="615"/>
      <c r="AY39" s="616"/>
      <c r="AZ39" s="588">
        <v>3317</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100</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1016516</v>
      </c>
      <c r="CS39" s="607"/>
      <c r="CT39" s="607"/>
      <c r="CU39" s="607"/>
      <c r="CV39" s="607"/>
      <c r="CW39" s="607"/>
      <c r="CX39" s="607"/>
      <c r="CY39" s="608"/>
      <c r="CZ39" s="591">
        <v>6.3</v>
      </c>
      <c r="DA39" s="609"/>
      <c r="DB39" s="609"/>
      <c r="DC39" s="610"/>
      <c r="DD39" s="594">
        <v>927561</v>
      </c>
      <c r="DE39" s="607"/>
      <c r="DF39" s="607"/>
      <c r="DG39" s="607"/>
      <c r="DH39" s="607"/>
      <c r="DI39" s="607"/>
      <c r="DJ39" s="607"/>
      <c r="DK39" s="608"/>
      <c r="DL39" s="594" t="s">
        <v>327</v>
      </c>
      <c r="DM39" s="607"/>
      <c r="DN39" s="607"/>
      <c r="DO39" s="607"/>
      <c r="DP39" s="607"/>
      <c r="DQ39" s="607"/>
      <c r="DR39" s="607"/>
      <c r="DS39" s="607"/>
      <c r="DT39" s="607"/>
      <c r="DU39" s="607"/>
      <c r="DV39" s="608"/>
      <c r="DW39" s="611" t="s">
        <v>327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234598</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94</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69004</v>
      </c>
      <c r="CS40" s="589"/>
      <c r="CT40" s="589"/>
      <c r="CU40" s="589"/>
      <c r="CV40" s="589"/>
      <c r="CW40" s="589"/>
      <c r="CX40" s="589"/>
      <c r="CY40" s="590"/>
      <c r="CZ40" s="591">
        <v>0.4</v>
      </c>
      <c r="DA40" s="609"/>
      <c r="DB40" s="609"/>
      <c r="DC40" s="610"/>
      <c r="DD40" s="594">
        <v>30291</v>
      </c>
      <c r="DE40" s="589"/>
      <c r="DF40" s="589"/>
      <c r="DG40" s="589"/>
      <c r="DH40" s="589"/>
      <c r="DI40" s="589"/>
      <c r="DJ40" s="589"/>
      <c r="DK40" s="590"/>
      <c r="DL40" s="594" t="s">
        <v>327</v>
      </c>
      <c r="DM40" s="589"/>
      <c r="DN40" s="589"/>
      <c r="DO40" s="589"/>
      <c r="DP40" s="589"/>
      <c r="DQ40" s="589"/>
      <c r="DR40" s="589"/>
      <c r="DS40" s="589"/>
      <c r="DT40" s="589"/>
      <c r="DU40" s="589"/>
      <c r="DV40" s="590"/>
      <c r="DW40" s="611" t="s">
        <v>327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1089561</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420</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1172059</v>
      </c>
      <c r="CS42" s="589"/>
      <c r="CT42" s="589"/>
      <c r="CU42" s="589"/>
      <c r="CV42" s="589"/>
      <c r="CW42" s="589"/>
      <c r="CX42" s="589"/>
      <c r="CY42" s="590"/>
      <c r="CZ42" s="591">
        <v>7.3</v>
      </c>
      <c r="DA42" s="592"/>
      <c r="DB42" s="592"/>
      <c r="DC42" s="593"/>
      <c r="DD42" s="594">
        <v>440704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42290</v>
      </c>
      <c r="CS43" s="607"/>
      <c r="CT43" s="607"/>
      <c r="CU43" s="607"/>
      <c r="CV43" s="607"/>
      <c r="CW43" s="607"/>
      <c r="CX43" s="607"/>
      <c r="CY43" s="608"/>
      <c r="CZ43" s="591">
        <v>0.3</v>
      </c>
      <c r="DA43" s="609"/>
      <c r="DB43" s="609"/>
      <c r="DC43" s="610"/>
      <c r="DD43" s="594">
        <v>42290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290</v>
      </c>
      <c r="CE44" s="602"/>
      <c r="CF44" s="585" t="s">
        <v>340</v>
      </c>
      <c r="CG44" s="586"/>
      <c r="CH44" s="586"/>
      <c r="CI44" s="586"/>
      <c r="CJ44" s="586"/>
      <c r="CK44" s="586"/>
      <c r="CL44" s="586"/>
      <c r="CM44" s="586"/>
      <c r="CN44" s="586"/>
      <c r="CO44" s="586"/>
      <c r="CP44" s="586"/>
      <c r="CQ44" s="587"/>
      <c r="CR44" s="588">
        <v>1161589</v>
      </c>
      <c r="CS44" s="589"/>
      <c r="CT44" s="589"/>
      <c r="CU44" s="589"/>
      <c r="CV44" s="589"/>
      <c r="CW44" s="589"/>
      <c r="CX44" s="589"/>
      <c r="CY44" s="590"/>
      <c r="CZ44" s="591">
        <v>7.2</v>
      </c>
      <c r="DA44" s="592"/>
      <c r="DB44" s="592"/>
      <c r="DC44" s="593"/>
      <c r="DD44" s="594">
        <v>432334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v>216757</v>
      </c>
      <c r="CS45" s="607"/>
      <c r="CT45" s="607"/>
      <c r="CU45" s="607"/>
      <c r="CV45" s="607"/>
      <c r="CW45" s="607"/>
      <c r="CX45" s="607"/>
      <c r="CY45" s="608"/>
      <c r="CZ45" s="591">
        <v>1.3</v>
      </c>
      <c r="DA45" s="609"/>
      <c r="DB45" s="609"/>
      <c r="DC45" s="610"/>
      <c r="DD45" s="594">
        <v>37293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898518</v>
      </c>
      <c r="CS46" s="589"/>
      <c r="CT46" s="589"/>
      <c r="CU46" s="589"/>
      <c r="CV46" s="589"/>
      <c r="CW46" s="589"/>
      <c r="CX46" s="589"/>
      <c r="CY46" s="590"/>
      <c r="CZ46" s="591">
        <v>5.6</v>
      </c>
      <c r="DA46" s="592"/>
      <c r="DB46" s="592"/>
      <c r="DC46" s="593"/>
      <c r="DD46" s="594">
        <v>365554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v>10470</v>
      </c>
      <c r="CS47" s="607"/>
      <c r="CT47" s="607"/>
      <c r="CU47" s="607"/>
      <c r="CV47" s="607"/>
      <c r="CW47" s="607"/>
      <c r="CX47" s="607"/>
      <c r="CY47" s="608"/>
      <c r="CZ47" s="591">
        <v>0.1</v>
      </c>
      <c r="DA47" s="609"/>
      <c r="DB47" s="609"/>
      <c r="DC47" s="610"/>
      <c r="DD47" s="594">
        <v>8370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327</v>
      </c>
      <c r="CS48" s="589"/>
      <c r="CT48" s="589"/>
      <c r="CU48" s="589"/>
      <c r="CV48" s="589"/>
      <c r="CW48" s="589"/>
      <c r="CX48" s="589"/>
      <c r="CY48" s="590"/>
      <c r="CZ48" s="591" t="s">
        <v>327</v>
      </c>
      <c r="DA48" s="592"/>
      <c r="DB48" s="592"/>
      <c r="DC48" s="593"/>
      <c r="DD48" s="594" t="s">
        <v>327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16067650</v>
      </c>
      <c r="CS49" s="573"/>
      <c r="CT49" s="573"/>
      <c r="CU49" s="573"/>
      <c r="CV49" s="573"/>
      <c r="CW49" s="573"/>
      <c r="CX49" s="573"/>
      <c r="CY49" s="574"/>
      <c r="CZ49" s="575">
        <v>100</v>
      </c>
      <c r="DA49" s="576"/>
      <c r="DB49" s="576"/>
      <c r="DC49" s="577"/>
      <c r="DD49" s="578">
        <v>12212942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0">
        <v>16793</v>
      </c>
      <c r="R7" s="1101"/>
      <c r="S7" s="1101"/>
      <c r="T7" s="1101"/>
      <c r="U7" s="1101"/>
      <c r="V7" s="1101">
        <v>16061</v>
      </c>
      <c r="W7" s="1101"/>
      <c r="X7" s="1101"/>
      <c r="Y7" s="1101"/>
      <c r="Z7" s="1101"/>
      <c r="AA7" s="1101">
        <v>732</v>
      </c>
      <c r="AB7" s="1101"/>
      <c r="AC7" s="1101"/>
      <c r="AD7" s="1101"/>
      <c r="AE7" s="1102"/>
      <c r="AF7" s="1103">
        <v>727</v>
      </c>
      <c r="AG7" s="1104"/>
      <c r="AH7" s="1104"/>
      <c r="AI7" s="1104"/>
      <c r="AJ7" s="1105"/>
      <c r="AK7" s="1087">
        <v>56</v>
      </c>
      <c r="AL7" s="1088"/>
      <c r="AM7" s="1088"/>
      <c r="AN7" s="1088"/>
      <c r="AO7" s="1088"/>
      <c r="AP7" s="1088">
        <v>18870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553</v>
      </c>
      <c r="BT7" s="1092"/>
      <c r="BU7" s="1092"/>
      <c r="BV7" s="1092"/>
      <c r="BW7" s="1092"/>
      <c r="BX7" s="1092"/>
      <c r="BY7" s="1092"/>
      <c r="BZ7" s="1092"/>
      <c r="CA7" s="1092"/>
      <c r="CB7" s="1092"/>
      <c r="CC7" s="1092"/>
      <c r="CD7" s="1092"/>
      <c r="CE7" s="1092"/>
      <c r="CF7" s="1092"/>
      <c r="CG7" s="1093"/>
      <c r="CH7" s="1084">
        <v>-9</v>
      </c>
      <c r="CI7" s="1085"/>
      <c r="CJ7" s="1085"/>
      <c r="CK7" s="1085"/>
      <c r="CL7" s="1086"/>
      <c r="CM7" s="1084">
        <v>13</v>
      </c>
      <c r="CN7" s="1085"/>
      <c r="CO7" s="1085"/>
      <c r="CP7" s="1085"/>
      <c r="CQ7" s="1086"/>
      <c r="CR7" s="1084">
        <v>50</v>
      </c>
      <c r="CS7" s="1085"/>
      <c r="CT7" s="1085"/>
      <c r="CU7" s="1085"/>
      <c r="CV7" s="1086"/>
      <c r="CW7" s="1084" t="s">
        <v>481</v>
      </c>
      <c r="CX7" s="1085"/>
      <c r="CY7" s="1085"/>
      <c r="CZ7" s="1085"/>
      <c r="DA7" s="1086"/>
      <c r="DB7" s="1084" t="s">
        <v>481</v>
      </c>
      <c r="DC7" s="1085"/>
      <c r="DD7" s="1085"/>
      <c r="DE7" s="1085"/>
      <c r="DF7" s="1086"/>
      <c r="DG7" s="1084" t="s">
        <v>481</v>
      </c>
      <c r="DH7" s="1085"/>
      <c r="DI7" s="1085"/>
      <c r="DJ7" s="1085"/>
      <c r="DK7" s="1086"/>
      <c r="DL7" s="1084" t="s">
        <v>481</v>
      </c>
      <c r="DM7" s="1085"/>
      <c r="DN7" s="1085"/>
      <c r="DO7" s="1085"/>
      <c r="DP7" s="1086"/>
      <c r="DQ7" s="1084" t="s">
        <v>481</v>
      </c>
      <c r="DR7" s="1085"/>
      <c r="DS7" s="1085"/>
      <c r="DT7" s="1085"/>
      <c r="DU7" s="1086"/>
      <c r="DV7" s="1111"/>
      <c r="DW7" s="1112"/>
      <c r="DX7" s="1112"/>
      <c r="DY7" s="1112"/>
      <c r="DZ7" s="1113"/>
      <c r="EA7" s="205"/>
    </row>
    <row r="8" spans="1:131" s="206" customFormat="1" ht="26.25" customHeight="1">
      <c r="A8" s="212">
        <v>2</v>
      </c>
      <c r="B8" s="1033" t="s">
        <v>369</v>
      </c>
      <c r="C8" s="1034"/>
      <c r="D8" s="1034"/>
      <c r="E8" s="1034"/>
      <c r="F8" s="1034"/>
      <c r="G8" s="1034"/>
      <c r="H8" s="1034"/>
      <c r="I8" s="1034"/>
      <c r="J8" s="1034"/>
      <c r="K8" s="1034"/>
      <c r="L8" s="1034"/>
      <c r="M8" s="1034"/>
      <c r="N8" s="1034"/>
      <c r="O8" s="1034"/>
      <c r="P8" s="1035"/>
      <c r="Q8" s="1039">
        <v>24</v>
      </c>
      <c r="R8" s="1040"/>
      <c r="S8" s="1040"/>
      <c r="T8" s="1040"/>
      <c r="U8" s="1040"/>
      <c r="V8" s="1040">
        <v>24</v>
      </c>
      <c r="W8" s="1040"/>
      <c r="X8" s="1040"/>
      <c r="Y8" s="1040"/>
      <c r="Z8" s="1040"/>
      <c r="AA8" s="1041" t="s">
        <v>481</v>
      </c>
      <c r="AB8" s="1016"/>
      <c r="AC8" s="1016"/>
      <c r="AD8" s="1016"/>
      <c r="AE8" s="1017"/>
      <c r="AF8" s="1015" t="s">
        <v>481</v>
      </c>
      <c r="AG8" s="1016"/>
      <c r="AH8" s="1016"/>
      <c r="AI8" s="1016"/>
      <c r="AJ8" s="1017"/>
      <c r="AK8" s="1082">
        <v>18</v>
      </c>
      <c r="AL8" s="1083"/>
      <c r="AM8" s="1083"/>
      <c r="AN8" s="1083"/>
      <c r="AO8" s="1083"/>
      <c r="AP8" s="1083">
        <v>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554</v>
      </c>
      <c r="BT8" s="1011"/>
      <c r="BU8" s="1011"/>
      <c r="BV8" s="1011"/>
      <c r="BW8" s="1011"/>
      <c r="BX8" s="1011"/>
      <c r="BY8" s="1011"/>
      <c r="BZ8" s="1011"/>
      <c r="CA8" s="1011"/>
      <c r="CB8" s="1011"/>
      <c r="CC8" s="1011"/>
      <c r="CD8" s="1011"/>
      <c r="CE8" s="1011"/>
      <c r="CF8" s="1011"/>
      <c r="CG8" s="1012"/>
      <c r="CH8" s="985">
        <v>-8</v>
      </c>
      <c r="CI8" s="986"/>
      <c r="CJ8" s="986"/>
      <c r="CK8" s="986"/>
      <c r="CL8" s="987"/>
      <c r="CM8" s="985">
        <v>3</v>
      </c>
      <c r="CN8" s="986"/>
      <c r="CO8" s="986"/>
      <c r="CP8" s="986"/>
      <c r="CQ8" s="987"/>
      <c r="CR8" s="985">
        <v>20</v>
      </c>
      <c r="CS8" s="986"/>
      <c r="CT8" s="986"/>
      <c r="CU8" s="986"/>
      <c r="CV8" s="987"/>
      <c r="CW8" s="985">
        <v>17</v>
      </c>
      <c r="CX8" s="986"/>
      <c r="CY8" s="986"/>
      <c r="CZ8" s="986"/>
      <c r="DA8" s="987"/>
      <c r="DB8" s="985" t="s">
        <v>481</v>
      </c>
      <c r="DC8" s="986"/>
      <c r="DD8" s="986"/>
      <c r="DE8" s="986"/>
      <c r="DF8" s="987"/>
      <c r="DG8" s="985" t="s">
        <v>481</v>
      </c>
      <c r="DH8" s="986"/>
      <c r="DI8" s="986"/>
      <c r="DJ8" s="986"/>
      <c r="DK8" s="987"/>
      <c r="DL8" s="985" t="s">
        <v>481</v>
      </c>
      <c r="DM8" s="986"/>
      <c r="DN8" s="986"/>
      <c r="DO8" s="986"/>
      <c r="DP8" s="987"/>
      <c r="DQ8" s="985" t="s">
        <v>481</v>
      </c>
      <c r="DR8" s="986"/>
      <c r="DS8" s="986"/>
      <c r="DT8" s="986"/>
      <c r="DU8" s="987"/>
      <c r="DV8" s="988"/>
      <c r="DW8" s="989"/>
      <c r="DX8" s="989"/>
      <c r="DY8" s="989"/>
      <c r="DZ8" s="990"/>
      <c r="EA8" s="205"/>
    </row>
    <row r="9" spans="1:131" s="206" customFormat="1" ht="26.25" customHeight="1">
      <c r="A9" s="212">
        <v>3</v>
      </c>
      <c r="B9" s="1033" t="s">
        <v>370</v>
      </c>
      <c r="C9" s="1034"/>
      <c r="D9" s="1034"/>
      <c r="E9" s="1034"/>
      <c r="F9" s="1034"/>
      <c r="G9" s="1034"/>
      <c r="H9" s="1034"/>
      <c r="I9" s="1034"/>
      <c r="J9" s="1034"/>
      <c r="K9" s="1034"/>
      <c r="L9" s="1034"/>
      <c r="M9" s="1034"/>
      <c r="N9" s="1034"/>
      <c r="O9" s="1034"/>
      <c r="P9" s="1035"/>
      <c r="Q9" s="1039">
        <v>2</v>
      </c>
      <c r="R9" s="1040"/>
      <c r="S9" s="1040"/>
      <c r="T9" s="1040"/>
      <c r="U9" s="1040"/>
      <c r="V9" s="1040">
        <v>30</v>
      </c>
      <c r="W9" s="1040"/>
      <c r="X9" s="1040"/>
      <c r="Y9" s="1040"/>
      <c r="Z9" s="1040"/>
      <c r="AA9" s="1040">
        <v>-28</v>
      </c>
      <c r="AB9" s="1040"/>
      <c r="AC9" s="1040"/>
      <c r="AD9" s="1040"/>
      <c r="AE9" s="1041"/>
      <c r="AF9" s="1015">
        <v>-28</v>
      </c>
      <c r="AG9" s="1016"/>
      <c r="AH9" s="1016"/>
      <c r="AI9" s="1016"/>
      <c r="AJ9" s="1017"/>
      <c r="AK9" s="1082" t="s">
        <v>481</v>
      </c>
      <c r="AL9" s="1083"/>
      <c r="AM9" s="1083"/>
      <c r="AN9" s="1083"/>
      <c r="AO9" s="1083"/>
      <c r="AP9" s="1083">
        <v>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555</v>
      </c>
      <c r="BT9" s="1011"/>
      <c r="BU9" s="1011"/>
      <c r="BV9" s="1011"/>
      <c r="BW9" s="1011"/>
      <c r="BX9" s="1011"/>
      <c r="BY9" s="1011"/>
      <c r="BZ9" s="1011"/>
      <c r="CA9" s="1011"/>
      <c r="CB9" s="1011"/>
      <c r="CC9" s="1011"/>
      <c r="CD9" s="1011"/>
      <c r="CE9" s="1011"/>
      <c r="CF9" s="1011"/>
      <c r="CG9" s="1012"/>
      <c r="CH9" s="985">
        <v>-3</v>
      </c>
      <c r="CI9" s="986"/>
      <c r="CJ9" s="986"/>
      <c r="CK9" s="986"/>
      <c r="CL9" s="987"/>
      <c r="CM9" s="985">
        <v>12083</v>
      </c>
      <c r="CN9" s="986"/>
      <c r="CO9" s="986"/>
      <c r="CP9" s="986"/>
      <c r="CQ9" s="987"/>
      <c r="CR9" s="985">
        <v>3</v>
      </c>
      <c r="CS9" s="986"/>
      <c r="CT9" s="986"/>
      <c r="CU9" s="986"/>
      <c r="CV9" s="987"/>
      <c r="CW9" s="985" t="s">
        <v>481</v>
      </c>
      <c r="CX9" s="986"/>
      <c r="CY9" s="986"/>
      <c r="CZ9" s="986"/>
      <c r="DA9" s="987"/>
      <c r="DB9" s="985" t="s">
        <v>481</v>
      </c>
      <c r="DC9" s="986"/>
      <c r="DD9" s="986"/>
      <c r="DE9" s="986"/>
      <c r="DF9" s="987"/>
      <c r="DG9" s="985" t="s">
        <v>481</v>
      </c>
      <c r="DH9" s="986"/>
      <c r="DI9" s="986"/>
      <c r="DJ9" s="986"/>
      <c r="DK9" s="987"/>
      <c r="DL9" s="985" t="s">
        <v>481</v>
      </c>
      <c r="DM9" s="986"/>
      <c r="DN9" s="986"/>
      <c r="DO9" s="986"/>
      <c r="DP9" s="987"/>
      <c r="DQ9" s="985" t="s">
        <v>481</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556</v>
      </c>
      <c r="BT10" s="1011"/>
      <c r="BU10" s="1011"/>
      <c r="BV10" s="1011"/>
      <c r="BW10" s="1011"/>
      <c r="BX10" s="1011"/>
      <c r="BY10" s="1011"/>
      <c r="BZ10" s="1011"/>
      <c r="CA10" s="1011"/>
      <c r="CB10" s="1011"/>
      <c r="CC10" s="1011"/>
      <c r="CD10" s="1011"/>
      <c r="CE10" s="1011"/>
      <c r="CF10" s="1011"/>
      <c r="CG10" s="1012"/>
      <c r="CH10" s="985">
        <v>-4</v>
      </c>
      <c r="CI10" s="986"/>
      <c r="CJ10" s="986"/>
      <c r="CK10" s="986"/>
      <c r="CL10" s="987"/>
      <c r="CM10" s="985">
        <v>755</v>
      </c>
      <c r="CN10" s="986"/>
      <c r="CO10" s="986"/>
      <c r="CP10" s="986"/>
      <c r="CQ10" s="987"/>
      <c r="CR10" s="985">
        <v>6</v>
      </c>
      <c r="CS10" s="986"/>
      <c r="CT10" s="986"/>
      <c r="CU10" s="986"/>
      <c r="CV10" s="987"/>
      <c r="CW10" s="985" t="s">
        <v>481</v>
      </c>
      <c r="CX10" s="986"/>
      <c r="CY10" s="986"/>
      <c r="CZ10" s="986"/>
      <c r="DA10" s="987"/>
      <c r="DB10" s="985" t="s">
        <v>481</v>
      </c>
      <c r="DC10" s="986"/>
      <c r="DD10" s="986"/>
      <c r="DE10" s="986"/>
      <c r="DF10" s="987"/>
      <c r="DG10" s="985" t="s">
        <v>481</v>
      </c>
      <c r="DH10" s="986"/>
      <c r="DI10" s="986"/>
      <c r="DJ10" s="986"/>
      <c r="DK10" s="987"/>
      <c r="DL10" s="985" t="s">
        <v>481</v>
      </c>
      <c r="DM10" s="986"/>
      <c r="DN10" s="986"/>
      <c r="DO10" s="986"/>
      <c r="DP10" s="987"/>
      <c r="DQ10" s="985" t="s">
        <v>481</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372</v>
      </c>
      <c r="B23" s="940" t="s">
        <v>373</v>
      </c>
      <c r="C23" s="941"/>
      <c r="D23" s="941"/>
      <c r="E23" s="941"/>
      <c r="F23" s="941"/>
      <c r="G23" s="941"/>
      <c r="H23" s="941"/>
      <c r="I23" s="941"/>
      <c r="J23" s="941"/>
      <c r="K23" s="941"/>
      <c r="L23" s="941"/>
      <c r="M23" s="941"/>
      <c r="N23" s="941"/>
      <c r="O23" s="941"/>
      <c r="P23" s="942"/>
      <c r="Q23" s="1064">
        <v>16772</v>
      </c>
      <c r="R23" s="1065"/>
      <c r="S23" s="1065"/>
      <c r="T23" s="1065"/>
      <c r="U23" s="1065"/>
      <c r="V23" s="1065">
        <v>16068</v>
      </c>
      <c r="W23" s="1065"/>
      <c r="X23" s="1065"/>
      <c r="Y23" s="1065"/>
      <c r="Z23" s="1065"/>
      <c r="AA23" s="1065">
        <v>704</v>
      </c>
      <c r="AB23" s="1065"/>
      <c r="AC23" s="1065"/>
      <c r="AD23" s="1065"/>
      <c r="AE23" s="1066"/>
      <c r="AF23" s="1067">
        <v>699</v>
      </c>
      <c r="AG23" s="1065"/>
      <c r="AH23" s="1065"/>
      <c r="AI23" s="1065"/>
      <c r="AJ23" s="1068"/>
      <c r="AK23" s="1069"/>
      <c r="AL23" s="1070"/>
      <c r="AM23" s="1070"/>
      <c r="AN23" s="1070"/>
      <c r="AO23" s="1070"/>
      <c r="AP23" s="1065">
        <v>18877</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384</v>
      </c>
      <c r="C28" s="1047"/>
      <c r="D28" s="1047"/>
      <c r="E28" s="1047"/>
      <c r="F28" s="1047"/>
      <c r="G28" s="1047"/>
      <c r="H28" s="1047"/>
      <c r="I28" s="1047"/>
      <c r="J28" s="1047"/>
      <c r="K28" s="1047"/>
      <c r="L28" s="1047"/>
      <c r="M28" s="1047"/>
      <c r="N28" s="1047"/>
      <c r="O28" s="1047"/>
      <c r="P28" s="1048"/>
      <c r="Q28" s="1049">
        <v>3905</v>
      </c>
      <c r="R28" s="1050"/>
      <c r="S28" s="1050"/>
      <c r="T28" s="1050"/>
      <c r="U28" s="1050"/>
      <c r="V28" s="1050">
        <v>3643</v>
      </c>
      <c r="W28" s="1050"/>
      <c r="X28" s="1050"/>
      <c r="Y28" s="1050"/>
      <c r="Z28" s="1050"/>
      <c r="AA28" s="1050">
        <v>262</v>
      </c>
      <c r="AB28" s="1050"/>
      <c r="AC28" s="1050"/>
      <c r="AD28" s="1050"/>
      <c r="AE28" s="1051"/>
      <c r="AF28" s="1052">
        <v>262</v>
      </c>
      <c r="AG28" s="1050"/>
      <c r="AH28" s="1050"/>
      <c r="AI28" s="1050"/>
      <c r="AJ28" s="1053"/>
      <c r="AK28" s="1054">
        <v>235</v>
      </c>
      <c r="AL28" s="1042"/>
      <c r="AM28" s="1042"/>
      <c r="AN28" s="1042"/>
      <c r="AO28" s="1042"/>
      <c r="AP28" s="1042" t="s">
        <v>481</v>
      </c>
      <c r="AQ28" s="1042"/>
      <c r="AR28" s="1042"/>
      <c r="AS28" s="1042"/>
      <c r="AT28" s="1042"/>
      <c r="AU28" s="1042" t="s">
        <v>481</v>
      </c>
      <c r="AV28" s="1042"/>
      <c r="AW28" s="1042"/>
      <c r="AX28" s="1042"/>
      <c r="AY28" s="1042"/>
      <c r="AZ28" s="1043" t="s">
        <v>481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385</v>
      </c>
      <c r="C29" s="1034"/>
      <c r="D29" s="1034"/>
      <c r="E29" s="1034"/>
      <c r="F29" s="1034"/>
      <c r="G29" s="1034"/>
      <c r="H29" s="1034"/>
      <c r="I29" s="1034"/>
      <c r="J29" s="1034"/>
      <c r="K29" s="1034"/>
      <c r="L29" s="1034"/>
      <c r="M29" s="1034"/>
      <c r="N29" s="1034"/>
      <c r="O29" s="1034"/>
      <c r="P29" s="1035"/>
      <c r="Q29" s="1039">
        <v>3236</v>
      </c>
      <c r="R29" s="1040"/>
      <c r="S29" s="1040"/>
      <c r="T29" s="1040"/>
      <c r="U29" s="1040"/>
      <c r="V29" s="1040">
        <v>3212</v>
      </c>
      <c r="W29" s="1040"/>
      <c r="X29" s="1040"/>
      <c r="Y29" s="1040"/>
      <c r="Z29" s="1040"/>
      <c r="AA29" s="1040">
        <v>24</v>
      </c>
      <c r="AB29" s="1040"/>
      <c r="AC29" s="1040"/>
      <c r="AD29" s="1040"/>
      <c r="AE29" s="1041"/>
      <c r="AF29" s="1015">
        <v>24</v>
      </c>
      <c r="AG29" s="1016"/>
      <c r="AH29" s="1016"/>
      <c r="AI29" s="1016"/>
      <c r="AJ29" s="1017"/>
      <c r="AK29" s="976">
        <v>550</v>
      </c>
      <c r="AL29" s="967"/>
      <c r="AM29" s="967"/>
      <c r="AN29" s="967"/>
      <c r="AO29" s="967"/>
      <c r="AP29" s="967" t="s">
        <v>481</v>
      </c>
      <c r="AQ29" s="967"/>
      <c r="AR29" s="967"/>
      <c r="AS29" s="967"/>
      <c r="AT29" s="967"/>
      <c r="AU29" s="967" t="s">
        <v>481</v>
      </c>
      <c r="AV29" s="967"/>
      <c r="AW29" s="967"/>
      <c r="AX29" s="967"/>
      <c r="AY29" s="967"/>
      <c r="AZ29" s="1038" t="s">
        <v>481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386</v>
      </c>
      <c r="C30" s="1034"/>
      <c r="D30" s="1034"/>
      <c r="E30" s="1034"/>
      <c r="F30" s="1034"/>
      <c r="G30" s="1034"/>
      <c r="H30" s="1034"/>
      <c r="I30" s="1034"/>
      <c r="J30" s="1034"/>
      <c r="K30" s="1034"/>
      <c r="L30" s="1034"/>
      <c r="M30" s="1034"/>
      <c r="N30" s="1034"/>
      <c r="O30" s="1034"/>
      <c r="P30" s="1035"/>
      <c r="Q30" s="1039">
        <v>423</v>
      </c>
      <c r="R30" s="1040"/>
      <c r="S30" s="1040"/>
      <c r="T30" s="1040"/>
      <c r="U30" s="1040"/>
      <c r="V30" s="1040">
        <v>421</v>
      </c>
      <c r="W30" s="1040"/>
      <c r="X30" s="1040"/>
      <c r="Y30" s="1040"/>
      <c r="Z30" s="1040"/>
      <c r="AA30" s="1040">
        <v>1</v>
      </c>
      <c r="AB30" s="1040"/>
      <c r="AC30" s="1040"/>
      <c r="AD30" s="1040"/>
      <c r="AE30" s="1041"/>
      <c r="AF30" s="1015">
        <v>1</v>
      </c>
      <c r="AG30" s="1016"/>
      <c r="AH30" s="1016"/>
      <c r="AI30" s="1016"/>
      <c r="AJ30" s="1017"/>
      <c r="AK30" s="976">
        <v>126</v>
      </c>
      <c r="AL30" s="967"/>
      <c r="AM30" s="967"/>
      <c r="AN30" s="967"/>
      <c r="AO30" s="967"/>
      <c r="AP30" s="967" t="s">
        <v>481</v>
      </c>
      <c r="AQ30" s="967"/>
      <c r="AR30" s="967"/>
      <c r="AS30" s="967"/>
      <c r="AT30" s="967"/>
      <c r="AU30" s="967" t="s">
        <v>481</v>
      </c>
      <c r="AV30" s="967"/>
      <c r="AW30" s="967"/>
      <c r="AX30" s="967"/>
      <c r="AY30" s="967"/>
      <c r="AZ30" s="1038" t="s">
        <v>481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387</v>
      </c>
      <c r="C31" s="1034"/>
      <c r="D31" s="1034"/>
      <c r="E31" s="1034"/>
      <c r="F31" s="1034"/>
      <c r="G31" s="1034"/>
      <c r="H31" s="1034"/>
      <c r="I31" s="1034"/>
      <c r="J31" s="1034"/>
      <c r="K31" s="1034"/>
      <c r="L31" s="1034"/>
      <c r="M31" s="1034"/>
      <c r="N31" s="1034"/>
      <c r="O31" s="1034"/>
      <c r="P31" s="1035"/>
      <c r="Q31" s="1039">
        <v>740</v>
      </c>
      <c r="R31" s="1040"/>
      <c r="S31" s="1040"/>
      <c r="T31" s="1040"/>
      <c r="U31" s="1040"/>
      <c r="V31" s="1040">
        <v>661</v>
      </c>
      <c r="W31" s="1040"/>
      <c r="X31" s="1040"/>
      <c r="Y31" s="1040"/>
      <c r="Z31" s="1040"/>
      <c r="AA31" s="1040">
        <v>79</v>
      </c>
      <c r="AB31" s="1040"/>
      <c r="AC31" s="1040"/>
      <c r="AD31" s="1040"/>
      <c r="AE31" s="1041"/>
      <c r="AF31" s="1015">
        <v>472</v>
      </c>
      <c r="AG31" s="1016"/>
      <c r="AH31" s="1016"/>
      <c r="AI31" s="1016"/>
      <c r="AJ31" s="1017"/>
      <c r="AK31" s="976">
        <v>265</v>
      </c>
      <c r="AL31" s="967"/>
      <c r="AM31" s="967"/>
      <c r="AN31" s="967"/>
      <c r="AO31" s="967"/>
      <c r="AP31" s="967">
        <v>2679</v>
      </c>
      <c r="AQ31" s="967"/>
      <c r="AR31" s="967"/>
      <c r="AS31" s="967"/>
      <c r="AT31" s="967"/>
      <c r="AU31" s="967">
        <v>1385</v>
      </c>
      <c r="AV31" s="967"/>
      <c r="AW31" s="967"/>
      <c r="AX31" s="967"/>
      <c r="AY31" s="967"/>
      <c r="AZ31" s="1038" t="s">
        <v>481</v>
      </c>
      <c r="BA31" s="1038"/>
      <c r="BB31" s="1038"/>
      <c r="BC31" s="1038"/>
      <c r="BD31" s="1038"/>
      <c r="BE31" s="1028" t="s">
        <v>561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388</v>
      </c>
      <c r="C32" s="1034"/>
      <c r="D32" s="1034"/>
      <c r="E32" s="1034"/>
      <c r="F32" s="1034"/>
      <c r="G32" s="1034"/>
      <c r="H32" s="1034"/>
      <c r="I32" s="1034"/>
      <c r="J32" s="1034"/>
      <c r="K32" s="1034"/>
      <c r="L32" s="1034"/>
      <c r="M32" s="1034"/>
      <c r="N32" s="1034"/>
      <c r="O32" s="1034"/>
      <c r="P32" s="1035"/>
      <c r="Q32" s="1039">
        <v>3948</v>
      </c>
      <c r="R32" s="1040"/>
      <c r="S32" s="1040"/>
      <c r="T32" s="1040"/>
      <c r="U32" s="1040"/>
      <c r="V32" s="1040">
        <v>4818</v>
      </c>
      <c r="W32" s="1040"/>
      <c r="X32" s="1040"/>
      <c r="Y32" s="1040"/>
      <c r="Z32" s="1040"/>
      <c r="AA32" s="1040">
        <v>-870</v>
      </c>
      <c r="AB32" s="1040"/>
      <c r="AC32" s="1040"/>
      <c r="AD32" s="1040"/>
      <c r="AE32" s="1041"/>
      <c r="AF32" s="1015">
        <v>1512</v>
      </c>
      <c r="AG32" s="1016"/>
      <c r="AH32" s="1016"/>
      <c r="AI32" s="1016"/>
      <c r="AJ32" s="1017"/>
      <c r="AK32" s="976">
        <v>815</v>
      </c>
      <c r="AL32" s="967"/>
      <c r="AM32" s="967"/>
      <c r="AN32" s="967"/>
      <c r="AO32" s="967"/>
      <c r="AP32" s="967">
        <v>3686</v>
      </c>
      <c r="AQ32" s="967"/>
      <c r="AR32" s="967"/>
      <c r="AS32" s="967"/>
      <c r="AT32" s="967"/>
      <c r="AU32" s="967">
        <v>2378</v>
      </c>
      <c r="AV32" s="967"/>
      <c r="AW32" s="967"/>
      <c r="AX32" s="967"/>
      <c r="AY32" s="967"/>
      <c r="AZ32" s="1038" t="s">
        <v>481</v>
      </c>
      <c r="BA32" s="1038"/>
      <c r="BB32" s="1038"/>
      <c r="BC32" s="1038"/>
      <c r="BD32" s="1038"/>
      <c r="BE32" s="1028" t="s">
        <v>561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389</v>
      </c>
      <c r="C33" s="1034"/>
      <c r="D33" s="1034"/>
      <c r="E33" s="1034"/>
      <c r="F33" s="1034"/>
      <c r="G33" s="1034"/>
      <c r="H33" s="1034"/>
      <c r="I33" s="1034"/>
      <c r="J33" s="1034"/>
      <c r="K33" s="1034"/>
      <c r="L33" s="1034"/>
      <c r="M33" s="1034"/>
      <c r="N33" s="1034"/>
      <c r="O33" s="1034"/>
      <c r="P33" s="1035"/>
      <c r="Q33" s="1039">
        <v>803</v>
      </c>
      <c r="R33" s="1040"/>
      <c r="S33" s="1040"/>
      <c r="T33" s="1040"/>
      <c r="U33" s="1040"/>
      <c r="V33" s="1040">
        <v>601</v>
      </c>
      <c r="W33" s="1040"/>
      <c r="X33" s="1040"/>
      <c r="Y33" s="1040"/>
      <c r="Z33" s="1040"/>
      <c r="AA33" s="1040">
        <v>202</v>
      </c>
      <c r="AB33" s="1040"/>
      <c r="AC33" s="1040"/>
      <c r="AD33" s="1040"/>
      <c r="AE33" s="1041"/>
      <c r="AF33" s="1015">
        <v>348</v>
      </c>
      <c r="AG33" s="1016"/>
      <c r="AH33" s="1016"/>
      <c r="AI33" s="1016"/>
      <c r="AJ33" s="1017"/>
      <c r="AK33" s="976">
        <v>532</v>
      </c>
      <c r="AL33" s="967"/>
      <c r="AM33" s="967"/>
      <c r="AN33" s="967"/>
      <c r="AO33" s="967"/>
      <c r="AP33" s="967">
        <v>3161</v>
      </c>
      <c r="AQ33" s="967"/>
      <c r="AR33" s="967"/>
      <c r="AS33" s="967"/>
      <c r="AT33" s="967"/>
      <c r="AU33" s="967">
        <v>2810</v>
      </c>
      <c r="AV33" s="967"/>
      <c r="AW33" s="967"/>
      <c r="AX33" s="967"/>
      <c r="AY33" s="967"/>
      <c r="AZ33" s="1038" t="s">
        <v>481</v>
      </c>
      <c r="BA33" s="1038"/>
      <c r="BB33" s="1038"/>
      <c r="BC33" s="1038"/>
      <c r="BD33" s="1038"/>
      <c r="BE33" s="1028" t="s">
        <v>561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390</v>
      </c>
      <c r="C34" s="1034"/>
      <c r="D34" s="1034"/>
      <c r="E34" s="1034"/>
      <c r="F34" s="1034"/>
      <c r="G34" s="1034"/>
      <c r="H34" s="1034"/>
      <c r="I34" s="1034"/>
      <c r="J34" s="1034"/>
      <c r="K34" s="1034"/>
      <c r="L34" s="1034"/>
      <c r="M34" s="1034"/>
      <c r="N34" s="1034"/>
      <c r="O34" s="1034"/>
      <c r="P34" s="1035"/>
      <c r="Q34" s="1039">
        <v>223</v>
      </c>
      <c r="R34" s="1040"/>
      <c r="S34" s="1040"/>
      <c r="T34" s="1040"/>
      <c r="U34" s="1040"/>
      <c r="V34" s="1040">
        <v>223</v>
      </c>
      <c r="W34" s="1040"/>
      <c r="X34" s="1040"/>
      <c r="Y34" s="1040"/>
      <c r="Z34" s="1040"/>
      <c r="AA34" s="1040" t="s">
        <v>481</v>
      </c>
      <c r="AB34" s="1040"/>
      <c r="AC34" s="1040"/>
      <c r="AD34" s="1040"/>
      <c r="AE34" s="1041"/>
      <c r="AF34" s="1015" t="s">
        <v>481</v>
      </c>
      <c r="AG34" s="1016"/>
      <c r="AH34" s="1016"/>
      <c r="AI34" s="1016"/>
      <c r="AJ34" s="1017"/>
      <c r="AK34" s="976">
        <v>179</v>
      </c>
      <c r="AL34" s="967"/>
      <c r="AM34" s="967"/>
      <c r="AN34" s="967"/>
      <c r="AO34" s="967"/>
      <c r="AP34" s="967">
        <v>1062</v>
      </c>
      <c r="AQ34" s="967"/>
      <c r="AR34" s="967"/>
      <c r="AS34" s="967"/>
      <c r="AT34" s="967"/>
      <c r="AU34" s="967">
        <v>922</v>
      </c>
      <c r="AV34" s="967"/>
      <c r="AW34" s="967"/>
      <c r="AX34" s="967"/>
      <c r="AY34" s="967"/>
      <c r="AZ34" s="1038" t="s">
        <v>481</v>
      </c>
      <c r="BA34" s="1038"/>
      <c r="BB34" s="1038"/>
      <c r="BC34" s="1038"/>
      <c r="BD34" s="1038"/>
      <c r="BE34" s="1028" t="s">
        <v>562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391</v>
      </c>
      <c r="C35" s="1034"/>
      <c r="D35" s="1034"/>
      <c r="E35" s="1034"/>
      <c r="F35" s="1034"/>
      <c r="G35" s="1034"/>
      <c r="H35" s="1034"/>
      <c r="I35" s="1034"/>
      <c r="J35" s="1034"/>
      <c r="K35" s="1034"/>
      <c r="L35" s="1034"/>
      <c r="M35" s="1034"/>
      <c r="N35" s="1034"/>
      <c r="O35" s="1034"/>
      <c r="P35" s="1035"/>
      <c r="Q35" s="1039">
        <v>541</v>
      </c>
      <c r="R35" s="1040"/>
      <c r="S35" s="1040"/>
      <c r="T35" s="1040"/>
      <c r="U35" s="1040"/>
      <c r="V35" s="1040">
        <v>622</v>
      </c>
      <c r="W35" s="1040"/>
      <c r="X35" s="1040"/>
      <c r="Y35" s="1040"/>
      <c r="Z35" s="1040"/>
      <c r="AA35" s="1040">
        <v>-81</v>
      </c>
      <c r="AB35" s="1040"/>
      <c r="AC35" s="1040"/>
      <c r="AD35" s="1040"/>
      <c r="AE35" s="1041"/>
      <c r="AF35" s="1015">
        <v>-66</v>
      </c>
      <c r="AG35" s="1016"/>
      <c r="AH35" s="1016"/>
      <c r="AI35" s="1016"/>
      <c r="AJ35" s="1017"/>
      <c r="AK35" s="976">
        <v>5</v>
      </c>
      <c r="AL35" s="967"/>
      <c r="AM35" s="967"/>
      <c r="AN35" s="967"/>
      <c r="AO35" s="967"/>
      <c r="AP35" s="967" t="s">
        <v>481</v>
      </c>
      <c r="AQ35" s="967"/>
      <c r="AR35" s="967"/>
      <c r="AS35" s="967"/>
      <c r="AT35" s="967"/>
      <c r="AU35" s="967" t="s">
        <v>481</v>
      </c>
      <c r="AV35" s="967"/>
      <c r="AW35" s="967"/>
      <c r="AX35" s="967"/>
      <c r="AY35" s="967"/>
      <c r="AZ35" s="1038">
        <v>11.3</v>
      </c>
      <c r="BA35" s="1038"/>
      <c r="BB35" s="1038"/>
      <c r="BC35" s="1038"/>
      <c r="BD35" s="1038"/>
      <c r="BE35" s="1028" t="s">
        <v>562</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372</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2553</v>
      </c>
      <c r="AG63" s="955"/>
      <c r="AH63" s="955"/>
      <c r="AI63" s="955"/>
      <c r="AJ63" s="1026"/>
      <c r="AK63" s="1027"/>
      <c r="AL63" s="959"/>
      <c r="AM63" s="959"/>
      <c r="AN63" s="959"/>
      <c r="AO63" s="959"/>
      <c r="AP63" s="955">
        <v>10588</v>
      </c>
      <c r="AQ63" s="955"/>
      <c r="AR63" s="955"/>
      <c r="AS63" s="955"/>
      <c r="AT63" s="955"/>
      <c r="AU63" s="955">
        <v>7495</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376</v>
      </c>
      <c r="R66" s="998"/>
      <c r="S66" s="998"/>
      <c r="T66" s="998"/>
      <c r="U66" s="999"/>
      <c r="V66" s="997" t="s">
        <v>377</v>
      </c>
      <c r="W66" s="998"/>
      <c r="X66" s="998"/>
      <c r="Y66" s="998"/>
      <c r="Z66" s="999"/>
      <c r="AA66" s="997" t="s">
        <v>378</v>
      </c>
      <c r="AB66" s="998"/>
      <c r="AC66" s="998"/>
      <c r="AD66" s="998"/>
      <c r="AE66" s="999"/>
      <c r="AF66" s="1003" t="s">
        <v>379</v>
      </c>
      <c r="AG66" s="1004"/>
      <c r="AH66" s="1004"/>
      <c r="AI66" s="1004"/>
      <c r="AJ66" s="1005"/>
      <c r="AK66" s="997" t="s">
        <v>380</v>
      </c>
      <c r="AL66" s="992"/>
      <c r="AM66" s="992"/>
      <c r="AN66" s="992"/>
      <c r="AO66" s="993"/>
      <c r="AP66" s="997" t="s">
        <v>381</v>
      </c>
      <c r="AQ66" s="998"/>
      <c r="AR66" s="998"/>
      <c r="AS66" s="998"/>
      <c r="AT66" s="999"/>
      <c r="AU66" s="997" t="s">
        <v>396</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542</v>
      </c>
      <c r="C68" s="982"/>
      <c r="D68" s="982"/>
      <c r="E68" s="982"/>
      <c r="F68" s="982"/>
      <c r="G68" s="982"/>
      <c r="H68" s="982"/>
      <c r="I68" s="982"/>
      <c r="J68" s="982"/>
      <c r="K68" s="982"/>
      <c r="L68" s="982"/>
      <c r="M68" s="982"/>
      <c r="N68" s="982"/>
      <c r="O68" s="982"/>
      <c r="P68" s="983"/>
      <c r="Q68" s="984">
        <v>298</v>
      </c>
      <c r="R68" s="978"/>
      <c r="S68" s="978"/>
      <c r="T68" s="978"/>
      <c r="U68" s="978"/>
      <c r="V68" s="978">
        <v>284</v>
      </c>
      <c r="W68" s="978"/>
      <c r="X68" s="978"/>
      <c r="Y68" s="978"/>
      <c r="Z68" s="978"/>
      <c r="AA68" s="978">
        <v>14</v>
      </c>
      <c r="AB68" s="978"/>
      <c r="AC68" s="978"/>
      <c r="AD68" s="978"/>
      <c r="AE68" s="978"/>
      <c r="AF68" s="978">
        <v>14</v>
      </c>
      <c r="AG68" s="978"/>
      <c r="AH68" s="978"/>
      <c r="AI68" s="978"/>
      <c r="AJ68" s="978"/>
      <c r="AK68" s="978" t="s">
        <v>557</v>
      </c>
      <c r="AL68" s="978"/>
      <c r="AM68" s="978"/>
      <c r="AN68" s="978"/>
      <c r="AO68" s="978"/>
      <c r="AP68" s="978">
        <v>30</v>
      </c>
      <c r="AQ68" s="978"/>
      <c r="AR68" s="978"/>
      <c r="AS68" s="978"/>
      <c r="AT68" s="978"/>
      <c r="AU68" s="978" t="s">
        <v>557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15</v>
      </c>
      <c r="R69" s="967"/>
      <c r="S69" s="967"/>
      <c r="T69" s="967"/>
      <c r="U69" s="967"/>
      <c r="V69" s="967">
        <v>6</v>
      </c>
      <c r="W69" s="967"/>
      <c r="X69" s="967"/>
      <c r="Y69" s="967"/>
      <c r="Z69" s="967"/>
      <c r="AA69" s="967">
        <v>9</v>
      </c>
      <c r="AB69" s="967"/>
      <c r="AC69" s="967"/>
      <c r="AD69" s="967"/>
      <c r="AE69" s="967"/>
      <c r="AF69" s="967">
        <v>9</v>
      </c>
      <c r="AG69" s="967"/>
      <c r="AH69" s="967"/>
      <c r="AI69" s="967"/>
      <c r="AJ69" s="967"/>
      <c r="AK69" s="967">
        <v>8</v>
      </c>
      <c r="AL69" s="967"/>
      <c r="AM69" s="967"/>
      <c r="AN69" s="967"/>
      <c r="AO69" s="967"/>
      <c r="AP69" s="967" t="s">
        <v>557</v>
      </c>
      <c r="AQ69" s="967"/>
      <c r="AR69" s="967"/>
      <c r="AS69" s="967"/>
      <c r="AT69" s="967"/>
      <c r="AU69" s="967" t="s">
        <v>558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559</v>
      </c>
      <c r="C70" s="971"/>
      <c r="D70" s="971"/>
      <c r="E70" s="971"/>
      <c r="F70" s="971"/>
      <c r="G70" s="971"/>
      <c r="H70" s="971"/>
      <c r="I70" s="971"/>
      <c r="J70" s="971"/>
      <c r="K70" s="971"/>
      <c r="L70" s="971"/>
      <c r="M70" s="971"/>
      <c r="N70" s="971"/>
      <c r="O70" s="971"/>
      <c r="P70" s="972"/>
      <c r="Q70" s="973">
        <v>106</v>
      </c>
      <c r="R70" s="967"/>
      <c r="S70" s="967"/>
      <c r="T70" s="967"/>
      <c r="U70" s="967"/>
      <c r="V70" s="967">
        <v>106</v>
      </c>
      <c r="W70" s="967"/>
      <c r="X70" s="967"/>
      <c r="Y70" s="967"/>
      <c r="Z70" s="967"/>
      <c r="AA70" s="967" t="s">
        <v>557</v>
      </c>
      <c r="AB70" s="967"/>
      <c r="AC70" s="967"/>
      <c r="AD70" s="967"/>
      <c r="AE70" s="967"/>
      <c r="AF70" s="967" t="s">
        <v>557</v>
      </c>
      <c r="AG70" s="967"/>
      <c r="AH70" s="967"/>
      <c r="AI70" s="967"/>
      <c r="AJ70" s="967"/>
      <c r="AK70" s="967" t="s">
        <v>557</v>
      </c>
      <c r="AL70" s="967"/>
      <c r="AM70" s="967"/>
      <c r="AN70" s="967"/>
      <c r="AO70" s="967"/>
      <c r="AP70" s="967" t="s">
        <v>557</v>
      </c>
      <c r="AQ70" s="967"/>
      <c r="AR70" s="967"/>
      <c r="AS70" s="967"/>
      <c r="AT70" s="967"/>
      <c r="AU70" s="967" t="s">
        <v>557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639</v>
      </c>
      <c r="R71" s="967"/>
      <c r="S71" s="967"/>
      <c r="T71" s="967"/>
      <c r="U71" s="967"/>
      <c r="V71" s="967">
        <v>634</v>
      </c>
      <c r="W71" s="967"/>
      <c r="X71" s="967"/>
      <c r="Y71" s="967"/>
      <c r="Z71" s="967"/>
      <c r="AA71" s="967">
        <v>6</v>
      </c>
      <c r="AB71" s="967"/>
      <c r="AC71" s="967"/>
      <c r="AD71" s="967"/>
      <c r="AE71" s="967"/>
      <c r="AF71" s="967">
        <v>6</v>
      </c>
      <c r="AG71" s="967"/>
      <c r="AH71" s="967"/>
      <c r="AI71" s="967"/>
      <c r="AJ71" s="967"/>
      <c r="AK71" s="967">
        <v>463</v>
      </c>
      <c r="AL71" s="967"/>
      <c r="AM71" s="967"/>
      <c r="AN71" s="967"/>
      <c r="AO71" s="967"/>
      <c r="AP71" s="967" t="s">
        <v>558</v>
      </c>
      <c r="AQ71" s="967"/>
      <c r="AR71" s="967"/>
      <c r="AS71" s="967"/>
      <c r="AT71" s="967"/>
      <c r="AU71" s="967" t="s">
        <v>558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905</v>
      </c>
      <c r="R72" s="967"/>
      <c r="S72" s="967"/>
      <c r="T72" s="967"/>
      <c r="U72" s="967"/>
      <c r="V72" s="967">
        <v>856</v>
      </c>
      <c r="W72" s="967"/>
      <c r="X72" s="967"/>
      <c r="Y72" s="967"/>
      <c r="Z72" s="967"/>
      <c r="AA72" s="967">
        <v>49</v>
      </c>
      <c r="AB72" s="967"/>
      <c r="AC72" s="967"/>
      <c r="AD72" s="967"/>
      <c r="AE72" s="967"/>
      <c r="AF72" s="967">
        <v>49</v>
      </c>
      <c r="AG72" s="967"/>
      <c r="AH72" s="967"/>
      <c r="AI72" s="967"/>
      <c r="AJ72" s="967"/>
      <c r="AK72" s="967">
        <v>3</v>
      </c>
      <c r="AL72" s="967"/>
      <c r="AM72" s="967"/>
      <c r="AN72" s="967"/>
      <c r="AO72" s="967"/>
      <c r="AP72" s="967" t="s">
        <v>557</v>
      </c>
      <c r="AQ72" s="967"/>
      <c r="AR72" s="967"/>
      <c r="AS72" s="967"/>
      <c r="AT72" s="967"/>
      <c r="AU72" s="967" t="s">
        <v>557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173</v>
      </c>
      <c r="R73" s="967"/>
      <c r="S73" s="967"/>
      <c r="T73" s="967"/>
      <c r="U73" s="967"/>
      <c r="V73" s="967">
        <v>172</v>
      </c>
      <c r="W73" s="967"/>
      <c r="X73" s="967"/>
      <c r="Y73" s="967"/>
      <c r="Z73" s="967"/>
      <c r="AA73" s="967">
        <v>0</v>
      </c>
      <c r="AB73" s="967"/>
      <c r="AC73" s="967"/>
      <c r="AD73" s="967"/>
      <c r="AE73" s="967"/>
      <c r="AF73" s="967">
        <v>0</v>
      </c>
      <c r="AG73" s="967"/>
      <c r="AH73" s="967"/>
      <c r="AI73" s="967"/>
      <c r="AJ73" s="967"/>
      <c r="AK73" s="967" t="s">
        <v>557</v>
      </c>
      <c r="AL73" s="967"/>
      <c r="AM73" s="967"/>
      <c r="AN73" s="967"/>
      <c r="AO73" s="967"/>
      <c r="AP73" s="967" t="s">
        <v>558</v>
      </c>
      <c r="AQ73" s="967"/>
      <c r="AR73" s="967"/>
      <c r="AS73" s="967"/>
      <c r="AT73" s="967"/>
      <c r="AU73" s="967" t="s">
        <v>558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547</v>
      </c>
      <c r="C74" s="971"/>
      <c r="D74" s="971"/>
      <c r="E74" s="971"/>
      <c r="F74" s="971"/>
      <c r="G74" s="971"/>
      <c r="H74" s="971"/>
      <c r="I74" s="971"/>
      <c r="J74" s="971"/>
      <c r="K74" s="971"/>
      <c r="L74" s="971"/>
      <c r="M74" s="971"/>
      <c r="N74" s="971"/>
      <c r="O74" s="971"/>
      <c r="P74" s="972"/>
      <c r="Q74" s="973">
        <v>17</v>
      </c>
      <c r="R74" s="967"/>
      <c r="S74" s="967"/>
      <c r="T74" s="967"/>
      <c r="U74" s="967"/>
      <c r="V74" s="967">
        <v>11</v>
      </c>
      <c r="W74" s="967"/>
      <c r="X74" s="967"/>
      <c r="Y74" s="967"/>
      <c r="Z74" s="967"/>
      <c r="AA74" s="967">
        <v>6</v>
      </c>
      <c r="AB74" s="967"/>
      <c r="AC74" s="967"/>
      <c r="AD74" s="967"/>
      <c r="AE74" s="967"/>
      <c r="AF74" s="967">
        <v>6</v>
      </c>
      <c r="AG74" s="967"/>
      <c r="AH74" s="967"/>
      <c r="AI74" s="967"/>
      <c r="AJ74" s="967"/>
      <c r="AK74" s="967" t="s">
        <v>557</v>
      </c>
      <c r="AL74" s="967"/>
      <c r="AM74" s="967"/>
      <c r="AN74" s="967"/>
      <c r="AO74" s="967"/>
      <c r="AP74" s="967" t="s">
        <v>558</v>
      </c>
      <c r="AQ74" s="967"/>
      <c r="AR74" s="967"/>
      <c r="AS74" s="967"/>
      <c r="AT74" s="967"/>
      <c r="AU74" s="967" t="s">
        <v>557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548</v>
      </c>
      <c r="C75" s="971"/>
      <c r="D75" s="971"/>
      <c r="E75" s="971"/>
      <c r="F75" s="971"/>
      <c r="G75" s="971"/>
      <c r="H75" s="971"/>
      <c r="I75" s="971"/>
      <c r="J75" s="971"/>
      <c r="K75" s="971"/>
      <c r="L75" s="971"/>
      <c r="M75" s="971"/>
      <c r="N75" s="971"/>
      <c r="O75" s="971"/>
      <c r="P75" s="972"/>
      <c r="Q75" s="974">
        <v>15</v>
      </c>
      <c r="R75" s="975"/>
      <c r="S75" s="975"/>
      <c r="T75" s="975"/>
      <c r="U75" s="976"/>
      <c r="V75" s="977">
        <v>11</v>
      </c>
      <c r="W75" s="975"/>
      <c r="X75" s="975"/>
      <c r="Y75" s="975"/>
      <c r="Z75" s="976"/>
      <c r="AA75" s="977">
        <v>4</v>
      </c>
      <c r="AB75" s="975"/>
      <c r="AC75" s="975"/>
      <c r="AD75" s="975"/>
      <c r="AE75" s="976"/>
      <c r="AF75" s="977">
        <v>4</v>
      </c>
      <c r="AG75" s="975"/>
      <c r="AH75" s="975"/>
      <c r="AI75" s="975"/>
      <c r="AJ75" s="976"/>
      <c r="AK75" s="977" t="s">
        <v>558</v>
      </c>
      <c r="AL75" s="975"/>
      <c r="AM75" s="975"/>
      <c r="AN75" s="975"/>
      <c r="AO75" s="976"/>
      <c r="AP75" s="977" t="s">
        <v>557</v>
      </c>
      <c r="AQ75" s="975"/>
      <c r="AR75" s="975"/>
      <c r="AS75" s="975"/>
      <c r="AT75" s="976"/>
      <c r="AU75" s="977" t="s">
        <v>558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549</v>
      </c>
      <c r="C76" s="971"/>
      <c r="D76" s="971"/>
      <c r="E76" s="971"/>
      <c r="F76" s="971"/>
      <c r="G76" s="971"/>
      <c r="H76" s="971"/>
      <c r="I76" s="971"/>
      <c r="J76" s="971"/>
      <c r="K76" s="971"/>
      <c r="L76" s="971"/>
      <c r="M76" s="971"/>
      <c r="N76" s="971"/>
      <c r="O76" s="971"/>
      <c r="P76" s="972"/>
      <c r="Q76" s="974">
        <v>49</v>
      </c>
      <c r="R76" s="975"/>
      <c r="S76" s="975"/>
      <c r="T76" s="975"/>
      <c r="U76" s="976"/>
      <c r="V76" s="977">
        <v>45</v>
      </c>
      <c r="W76" s="975"/>
      <c r="X76" s="975"/>
      <c r="Y76" s="975"/>
      <c r="Z76" s="976"/>
      <c r="AA76" s="977">
        <v>3</v>
      </c>
      <c r="AB76" s="975"/>
      <c r="AC76" s="975"/>
      <c r="AD76" s="975"/>
      <c r="AE76" s="976"/>
      <c r="AF76" s="977">
        <v>3</v>
      </c>
      <c r="AG76" s="975"/>
      <c r="AH76" s="975"/>
      <c r="AI76" s="975"/>
      <c r="AJ76" s="976"/>
      <c r="AK76" s="977" t="s">
        <v>557</v>
      </c>
      <c r="AL76" s="975"/>
      <c r="AM76" s="975"/>
      <c r="AN76" s="975"/>
      <c r="AO76" s="976"/>
      <c r="AP76" s="977" t="s">
        <v>557</v>
      </c>
      <c r="AQ76" s="975"/>
      <c r="AR76" s="975"/>
      <c r="AS76" s="975"/>
      <c r="AT76" s="976"/>
      <c r="AU76" s="977" t="s">
        <v>557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550</v>
      </c>
      <c r="C77" s="971"/>
      <c r="D77" s="971"/>
      <c r="E77" s="971"/>
      <c r="F77" s="971"/>
      <c r="G77" s="971"/>
      <c r="H77" s="971"/>
      <c r="I77" s="971"/>
      <c r="J77" s="971"/>
      <c r="K77" s="971"/>
      <c r="L77" s="971"/>
      <c r="M77" s="971"/>
      <c r="N77" s="971"/>
      <c r="O77" s="971"/>
      <c r="P77" s="972"/>
      <c r="Q77" s="974">
        <v>39</v>
      </c>
      <c r="R77" s="975"/>
      <c r="S77" s="975"/>
      <c r="T77" s="975"/>
      <c r="U77" s="976"/>
      <c r="V77" s="977">
        <v>35</v>
      </c>
      <c r="W77" s="975"/>
      <c r="X77" s="975"/>
      <c r="Y77" s="975"/>
      <c r="Z77" s="976"/>
      <c r="AA77" s="977">
        <v>3</v>
      </c>
      <c r="AB77" s="975"/>
      <c r="AC77" s="975"/>
      <c r="AD77" s="975"/>
      <c r="AE77" s="976"/>
      <c r="AF77" s="977">
        <v>3</v>
      </c>
      <c r="AG77" s="975"/>
      <c r="AH77" s="975"/>
      <c r="AI77" s="975"/>
      <c r="AJ77" s="976"/>
      <c r="AK77" s="977" t="s">
        <v>558</v>
      </c>
      <c r="AL77" s="975"/>
      <c r="AM77" s="975"/>
      <c r="AN77" s="975"/>
      <c r="AO77" s="976"/>
      <c r="AP77" s="977" t="s">
        <v>558</v>
      </c>
      <c r="AQ77" s="975"/>
      <c r="AR77" s="975"/>
      <c r="AS77" s="975"/>
      <c r="AT77" s="976"/>
      <c r="AU77" s="977" t="s">
        <v>558</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551</v>
      </c>
      <c r="C78" s="971"/>
      <c r="D78" s="971"/>
      <c r="E78" s="971"/>
      <c r="F78" s="971"/>
      <c r="G78" s="971"/>
      <c r="H78" s="971"/>
      <c r="I78" s="971"/>
      <c r="J78" s="971"/>
      <c r="K78" s="971"/>
      <c r="L78" s="971"/>
      <c r="M78" s="971"/>
      <c r="N78" s="971"/>
      <c r="O78" s="971"/>
      <c r="P78" s="972"/>
      <c r="Q78" s="973">
        <v>77</v>
      </c>
      <c r="R78" s="967"/>
      <c r="S78" s="967"/>
      <c r="T78" s="967"/>
      <c r="U78" s="967"/>
      <c r="V78" s="967">
        <v>76</v>
      </c>
      <c r="W78" s="967"/>
      <c r="X78" s="967"/>
      <c r="Y78" s="967"/>
      <c r="Z78" s="967"/>
      <c r="AA78" s="967">
        <v>1</v>
      </c>
      <c r="AB78" s="967"/>
      <c r="AC78" s="967"/>
      <c r="AD78" s="967"/>
      <c r="AE78" s="967"/>
      <c r="AF78" s="967">
        <v>1</v>
      </c>
      <c r="AG78" s="967"/>
      <c r="AH78" s="967"/>
      <c r="AI78" s="967"/>
      <c r="AJ78" s="967"/>
      <c r="AK78" s="967" t="s">
        <v>557</v>
      </c>
      <c r="AL78" s="967"/>
      <c r="AM78" s="967"/>
      <c r="AN78" s="967"/>
      <c r="AO78" s="967"/>
      <c r="AP78" s="967" t="s">
        <v>557</v>
      </c>
      <c r="AQ78" s="967"/>
      <c r="AR78" s="967"/>
      <c r="AS78" s="967"/>
      <c r="AT78" s="967"/>
      <c r="AU78" s="967" t="s">
        <v>557</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552</v>
      </c>
      <c r="C79" s="971"/>
      <c r="D79" s="971"/>
      <c r="E79" s="971"/>
      <c r="F79" s="971"/>
      <c r="G79" s="971"/>
      <c r="H79" s="971"/>
      <c r="I79" s="971"/>
      <c r="J79" s="971"/>
      <c r="K79" s="971"/>
      <c r="L79" s="971"/>
      <c r="M79" s="971"/>
      <c r="N79" s="971"/>
      <c r="O79" s="971"/>
      <c r="P79" s="972"/>
      <c r="Q79" s="973">
        <v>229551</v>
      </c>
      <c r="R79" s="967"/>
      <c r="S79" s="967"/>
      <c r="T79" s="967"/>
      <c r="U79" s="967"/>
      <c r="V79" s="967">
        <v>221564</v>
      </c>
      <c r="W79" s="967"/>
      <c r="X79" s="967"/>
      <c r="Y79" s="967"/>
      <c r="Z79" s="967"/>
      <c r="AA79" s="967">
        <v>7987</v>
      </c>
      <c r="AB79" s="967"/>
      <c r="AC79" s="967"/>
      <c r="AD79" s="967"/>
      <c r="AE79" s="967"/>
      <c r="AF79" s="967">
        <v>7987</v>
      </c>
      <c r="AG79" s="967"/>
      <c r="AH79" s="967"/>
      <c r="AI79" s="967"/>
      <c r="AJ79" s="967"/>
      <c r="AK79" s="967">
        <v>1484</v>
      </c>
      <c r="AL79" s="967"/>
      <c r="AM79" s="967"/>
      <c r="AN79" s="967"/>
      <c r="AO79" s="967"/>
      <c r="AP79" s="967" t="s">
        <v>557</v>
      </c>
      <c r="AQ79" s="967"/>
      <c r="AR79" s="967"/>
      <c r="AS79" s="967"/>
      <c r="AT79" s="967"/>
      <c r="AU79" s="967" t="s">
        <v>557</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372</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8083</v>
      </c>
      <c r="AG88" s="955"/>
      <c r="AH88" s="955"/>
      <c r="AI88" s="955"/>
      <c r="AJ88" s="955"/>
      <c r="AK88" s="959"/>
      <c r="AL88" s="959"/>
      <c r="AM88" s="959"/>
      <c r="AN88" s="959"/>
      <c r="AO88" s="959"/>
      <c r="AP88" s="955">
        <v>30</v>
      </c>
      <c r="AQ88" s="955"/>
      <c r="AR88" s="955"/>
      <c r="AS88" s="955"/>
      <c r="AT88" s="955"/>
      <c r="AU88" s="955" t="s">
        <v>560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78</v>
      </c>
      <c r="CS102" s="947"/>
      <c r="CT102" s="947"/>
      <c r="CU102" s="947"/>
      <c r="CV102" s="948"/>
      <c r="CW102" s="946">
        <v>17</v>
      </c>
      <c r="CX102" s="947"/>
      <c r="CY102" s="947"/>
      <c r="CZ102" s="947"/>
      <c r="DA102" s="948"/>
      <c r="DB102" s="946" t="s">
        <v>481</v>
      </c>
      <c r="DC102" s="947"/>
      <c r="DD102" s="947"/>
      <c r="DE102" s="947"/>
      <c r="DF102" s="948"/>
      <c r="DG102" s="946" t="s">
        <v>481</v>
      </c>
      <c r="DH102" s="947"/>
      <c r="DI102" s="947"/>
      <c r="DJ102" s="947"/>
      <c r="DK102" s="948"/>
      <c r="DL102" s="946" t="s">
        <v>481</v>
      </c>
      <c r="DM102" s="947"/>
      <c r="DN102" s="947"/>
      <c r="DO102" s="947"/>
      <c r="DP102" s="948"/>
      <c r="DQ102" s="946" t="s">
        <v>481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289</v>
      </c>
      <c r="AG109" s="888"/>
      <c r="AH109" s="888"/>
      <c r="AI109" s="888"/>
      <c r="AJ109" s="889"/>
      <c r="AK109" s="890" t="s">
        <v>288</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289</v>
      </c>
      <c r="BW109" s="888"/>
      <c r="BX109" s="888"/>
      <c r="BY109" s="888"/>
      <c r="BZ109" s="889"/>
      <c r="CA109" s="890" t="s">
        <v>288</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289</v>
      </c>
      <c r="DM109" s="888"/>
      <c r="DN109" s="888"/>
      <c r="DO109" s="888"/>
      <c r="DP109" s="889"/>
      <c r="DQ109" s="890" t="s">
        <v>288</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2156015</v>
      </c>
      <c r="AB110" s="873"/>
      <c r="AC110" s="873"/>
      <c r="AD110" s="873"/>
      <c r="AE110" s="874"/>
      <c r="AF110" s="875">
        <v>2225686</v>
      </c>
      <c r="AG110" s="873"/>
      <c r="AH110" s="873"/>
      <c r="AI110" s="873"/>
      <c r="AJ110" s="874"/>
      <c r="AK110" s="875">
        <v>2194088</v>
      </c>
      <c r="AL110" s="873"/>
      <c r="AM110" s="873"/>
      <c r="AN110" s="873"/>
      <c r="AO110" s="874"/>
      <c r="AP110" s="876">
        <v>25.2</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19788265</v>
      </c>
      <c r="BR110" s="800"/>
      <c r="BS110" s="800"/>
      <c r="BT110" s="800"/>
      <c r="BU110" s="800"/>
      <c r="BV110" s="800">
        <v>19385766</v>
      </c>
      <c r="BW110" s="800"/>
      <c r="BX110" s="800"/>
      <c r="BY110" s="800"/>
      <c r="BZ110" s="800"/>
      <c r="CA110" s="800">
        <v>18877038</v>
      </c>
      <c r="CB110" s="800"/>
      <c r="CC110" s="800"/>
      <c r="CD110" s="800"/>
      <c r="CE110" s="800"/>
      <c r="CF110" s="861">
        <v>217.2</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393358</v>
      </c>
      <c r="BR111" s="771"/>
      <c r="BS111" s="771"/>
      <c r="BT111" s="771"/>
      <c r="BU111" s="771"/>
      <c r="BV111" s="771">
        <v>286874</v>
      </c>
      <c r="BW111" s="771"/>
      <c r="BX111" s="771"/>
      <c r="BY111" s="771"/>
      <c r="BZ111" s="771"/>
      <c r="CA111" s="771">
        <v>211651</v>
      </c>
      <c r="CB111" s="771"/>
      <c r="CC111" s="771"/>
      <c r="CD111" s="771"/>
      <c r="CE111" s="771"/>
      <c r="CF111" s="848">
        <v>2.4</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8945164</v>
      </c>
      <c r="BR112" s="771"/>
      <c r="BS112" s="771"/>
      <c r="BT112" s="771"/>
      <c r="BU112" s="771"/>
      <c r="BV112" s="771">
        <v>8389536</v>
      </c>
      <c r="BW112" s="771"/>
      <c r="BX112" s="771"/>
      <c r="BY112" s="771"/>
      <c r="BZ112" s="771"/>
      <c r="CA112" s="771">
        <v>7494634</v>
      </c>
      <c r="CB112" s="771"/>
      <c r="CC112" s="771"/>
      <c r="CD112" s="771"/>
      <c r="CE112" s="771"/>
      <c r="CF112" s="848">
        <v>86.2</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1024060</v>
      </c>
      <c r="AB113" s="909"/>
      <c r="AC113" s="909"/>
      <c r="AD113" s="909"/>
      <c r="AE113" s="910"/>
      <c r="AF113" s="911">
        <v>968628</v>
      </c>
      <c r="AG113" s="909"/>
      <c r="AH113" s="909"/>
      <c r="AI113" s="909"/>
      <c r="AJ113" s="910"/>
      <c r="AK113" s="911">
        <v>920695</v>
      </c>
      <c r="AL113" s="909"/>
      <c r="AM113" s="909"/>
      <c r="AN113" s="909"/>
      <c r="AO113" s="910"/>
      <c r="AP113" s="912">
        <v>10.6</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5705</v>
      </c>
      <c r="BR113" s="771"/>
      <c r="BS113" s="771"/>
      <c r="BT113" s="771"/>
      <c r="BU113" s="771"/>
      <c r="BV113" s="771">
        <v>1935</v>
      </c>
      <c r="BW113" s="771"/>
      <c r="BX113" s="771"/>
      <c r="BY113" s="771"/>
      <c r="BZ113" s="771"/>
      <c r="CA113" s="771" t="s">
        <v>113</v>
      </c>
      <c r="CB113" s="771"/>
      <c r="CC113" s="771"/>
      <c r="CD113" s="771"/>
      <c r="CE113" s="771"/>
      <c r="CF113" s="848" t="s">
        <v>113</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3961</v>
      </c>
      <c r="AB114" s="784"/>
      <c r="AC114" s="784"/>
      <c r="AD114" s="784"/>
      <c r="AE114" s="785"/>
      <c r="AF114" s="786">
        <v>3961</v>
      </c>
      <c r="AG114" s="784"/>
      <c r="AH114" s="784"/>
      <c r="AI114" s="784"/>
      <c r="AJ114" s="785"/>
      <c r="AK114" s="786">
        <v>1991</v>
      </c>
      <c r="AL114" s="784"/>
      <c r="AM114" s="784"/>
      <c r="AN114" s="784"/>
      <c r="AO114" s="785"/>
      <c r="AP114" s="754">
        <v>0</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3838006</v>
      </c>
      <c r="BR114" s="771"/>
      <c r="BS114" s="771"/>
      <c r="BT114" s="771"/>
      <c r="BU114" s="771"/>
      <c r="BV114" s="771">
        <v>3546657</v>
      </c>
      <c r="BW114" s="771"/>
      <c r="BX114" s="771"/>
      <c r="BY114" s="771"/>
      <c r="BZ114" s="771"/>
      <c r="CA114" s="771">
        <v>3173162</v>
      </c>
      <c r="CB114" s="771"/>
      <c r="CC114" s="771"/>
      <c r="CD114" s="771"/>
      <c r="CE114" s="771"/>
      <c r="CF114" s="848">
        <v>36.5</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152359</v>
      </c>
      <c r="AB115" s="909"/>
      <c r="AC115" s="909"/>
      <c r="AD115" s="909"/>
      <c r="AE115" s="910"/>
      <c r="AF115" s="911">
        <v>116445</v>
      </c>
      <c r="AG115" s="909"/>
      <c r="AH115" s="909"/>
      <c r="AI115" s="909"/>
      <c r="AJ115" s="910"/>
      <c r="AK115" s="911">
        <v>76210</v>
      </c>
      <c r="AL115" s="909"/>
      <c r="AM115" s="909"/>
      <c r="AN115" s="909"/>
      <c r="AO115" s="910"/>
      <c r="AP115" s="912">
        <v>0.9</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8000</v>
      </c>
      <c r="DH116" s="784"/>
      <c r="DI116" s="784"/>
      <c r="DJ116" s="784"/>
      <c r="DK116" s="785"/>
      <c r="DL116" s="786">
        <v>6400</v>
      </c>
      <c r="DM116" s="784"/>
      <c r="DN116" s="784"/>
      <c r="DO116" s="784"/>
      <c r="DP116" s="785"/>
      <c r="DQ116" s="786">
        <v>4800</v>
      </c>
      <c r="DR116" s="784"/>
      <c r="DS116" s="784"/>
      <c r="DT116" s="784"/>
      <c r="DU116" s="785"/>
      <c r="DV116" s="754">
        <v>0.1</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3336395</v>
      </c>
      <c r="AB117" s="895"/>
      <c r="AC117" s="895"/>
      <c r="AD117" s="895"/>
      <c r="AE117" s="896"/>
      <c r="AF117" s="898">
        <v>3314720</v>
      </c>
      <c r="AG117" s="895"/>
      <c r="AH117" s="895"/>
      <c r="AI117" s="895"/>
      <c r="AJ117" s="896"/>
      <c r="AK117" s="898">
        <v>3192984</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289</v>
      </c>
      <c r="AG118" s="888"/>
      <c r="AH118" s="888"/>
      <c r="AI118" s="888"/>
      <c r="AJ118" s="889"/>
      <c r="AK118" s="890" t="s">
        <v>288</v>
      </c>
      <c r="AL118" s="888"/>
      <c r="AM118" s="888"/>
      <c r="AN118" s="888"/>
      <c r="AO118" s="889"/>
      <c r="AP118" s="891" t="s">
        <v>407</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435</v>
      </c>
      <c r="BP118" s="838"/>
      <c r="BQ118" s="857">
        <v>32970498</v>
      </c>
      <c r="BR118" s="858"/>
      <c r="BS118" s="858"/>
      <c r="BT118" s="858"/>
      <c r="BU118" s="858"/>
      <c r="BV118" s="858">
        <v>31610768</v>
      </c>
      <c r="BW118" s="858"/>
      <c r="BX118" s="858"/>
      <c r="BY118" s="858"/>
      <c r="BZ118" s="858"/>
      <c r="CA118" s="858">
        <v>29756485</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4131352</v>
      </c>
      <c r="BR119" s="800"/>
      <c r="BS119" s="800"/>
      <c r="BT119" s="800"/>
      <c r="BU119" s="800"/>
      <c r="BV119" s="800">
        <v>5058604</v>
      </c>
      <c r="BW119" s="800"/>
      <c r="BX119" s="800"/>
      <c r="BY119" s="800"/>
      <c r="BZ119" s="800"/>
      <c r="CA119" s="800">
        <v>5952297</v>
      </c>
      <c r="CB119" s="800"/>
      <c r="CC119" s="800"/>
      <c r="CD119" s="800"/>
      <c r="CE119" s="800"/>
      <c r="CF119" s="861">
        <v>68.5</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385358</v>
      </c>
      <c r="DH119" s="717"/>
      <c r="DI119" s="717"/>
      <c r="DJ119" s="717"/>
      <c r="DK119" s="718"/>
      <c r="DL119" s="719">
        <v>280474</v>
      </c>
      <c r="DM119" s="717"/>
      <c r="DN119" s="717"/>
      <c r="DO119" s="717"/>
      <c r="DP119" s="718"/>
      <c r="DQ119" s="719">
        <v>206851</v>
      </c>
      <c r="DR119" s="717"/>
      <c r="DS119" s="717"/>
      <c r="DT119" s="717"/>
      <c r="DU119" s="718"/>
      <c r="DV119" s="807">
        <v>2.4</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2457763</v>
      </c>
      <c r="BR120" s="771"/>
      <c r="BS120" s="771"/>
      <c r="BT120" s="771"/>
      <c r="BU120" s="771"/>
      <c r="BV120" s="771">
        <v>2212721</v>
      </c>
      <c r="BW120" s="771"/>
      <c r="BX120" s="771"/>
      <c r="BY120" s="771"/>
      <c r="BZ120" s="771"/>
      <c r="CA120" s="771">
        <v>1985366</v>
      </c>
      <c r="CB120" s="771"/>
      <c r="CC120" s="771"/>
      <c r="CD120" s="771"/>
      <c r="CE120" s="771"/>
      <c r="CF120" s="848">
        <v>22.8</v>
      </c>
      <c r="CG120" s="849"/>
      <c r="CH120" s="849"/>
      <c r="CI120" s="849"/>
      <c r="CJ120" s="849"/>
      <c r="CK120" s="850" t="s">
        <v>441</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3635753</v>
      </c>
      <c r="DH120" s="800"/>
      <c r="DI120" s="800"/>
      <c r="DJ120" s="800"/>
      <c r="DK120" s="800"/>
      <c r="DL120" s="800">
        <v>3249601</v>
      </c>
      <c r="DM120" s="800"/>
      <c r="DN120" s="800"/>
      <c r="DO120" s="800"/>
      <c r="DP120" s="800"/>
      <c r="DQ120" s="800">
        <v>2810050</v>
      </c>
      <c r="DR120" s="800"/>
      <c r="DS120" s="800"/>
      <c r="DT120" s="800"/>
      <c r="DU120" s="800"/>
      <c r="DV120" s="801">
        <v>32.299999999999997</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14724277</v>
      </c>
      <c r="BR121" s="858"/>
      <c r="BS121" s="858"/>
      <c r="BT121" s="858"/>
      <c r="BU121" s="858"/>
      <c r="BV121" s="858">
        <v>14761428</v>
      </c>
      <c r="BW121" s="858"/>
      <c r="BX121" s="858"/>
      <c r="BY121" s="858"/>
      <c r="BZ121" s="858"/>
      <c r="CA121" s="858">
        <v>15018616</v>
      </c>
      <c r="CB121" s="858"/>
      <c r="CC121" s="858"/>
      <c r="CD121" s="858"/>
      <c r="CE121" s="858"/>
      <c r="CF121" s="859">
        <v>172.8</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2725028</v>
      </c>
      <c r="DH121" s="771"/>
      <c r="DI121" s="771"/>
      <c r="DJ121" s="771"/>
      <c r="DK121" s="771"/>
      <c r="DL121" s="771">
        <v>2650444</v>
      </c>
      <c r="DM121" s="771"/>
      <c r="DN121" s="771"/>
      <c r="DO121" s="771"/>
      <c r="DP121" s="771"/>
      <c r="DQ121" s="771">
        <v>2377760</v>
      </c>
      <c r="DR121" s="771"/>
      <c r="DS121" s="771"/>
      <c r="DT121" s="771"/>
      <c r="DU121" s="771"/>
      <c r="DV121" s="823">
        <v>27.4</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444</v>
      </c>
      <c r="BP122" s="838"/>
      <c r="BQ122" s="839">
        <v>21313392</v>
      </c>
      <c r="BR122" s="840"/>
      <c r="BS122" s="840"/>
      <c r="BT122" s="840"/>
      <c r="BU122" s="840"/>
      <c r="BV122" s="840">
        <v>22032753</v>
      </c>
      <c r="BW122" s="840"/>
      <c r="BX122" s="840"/>
      <c r="BY122" s="840"/>
      <c r="BZ122" s="840"/>
      <c r="CA122" s="840">
        <v>22956279</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1477056</v>
      </c>
      <c r="DH122" s="771"/>
      <c r="DI122" s="771"/>
      <c r="DJ122" s="771"/>
      <c r="DK122" s="771"/>
      <c r="DL122" s="771">
        <v>1477606</v>
      </c>
      <c r="DM122" s="771"/>
      <c r="DN122" s="771"/>
      <c r="DO122" s="771"/>
      <c r="DP122" s="771"/>
      <c r="DQ122" s="771">
        <v>1385212</v>
      </c>
      <c r="DR122" s="771"/>
      <c r="DS122" s="771"/>
      <c r="DT122" s="771"/>
      <c r="DU122" s="771"/>
      <c r="DV122" s="823">
        <v>15.9</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2500</v>
      </c>
      <c r="AB123" s="784"/>
      <c r="AC123" s="784"/>
      <c r="AD123" s="784"/>
      <c r="AE123" s="785"/>
      <c r="AF123" s="786">
        <v>1575</v>
      </c>
      <c r="AG123" s="784"/>
      <c r="AH123" s="784"/>
      <c r="AI123" s="784"/>
      <c r="AJ123" s="785"/>
      <c r="AK123" s="786">
        <v>1579</v>
      </c>
      <c r="AL123" s="784"/>
      <c r="AM123" s="784"/>
      <c r="AN123" s="784"/>
      <c r="AO123" s="785"/>
      <c r="AP123" s="754">
        <v>0</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129</v>
      </c>
      <c r="BR123" s="832"/>
      <c r="BS123" s="832"/>
      <c r="BT123" s="832"/>
      <c r="BU123" s="832"/>
      <c r="BV123" s="832">
        <v>106.8</v>
      </c>
      <c r="BW123" s="832"/>
      <c r="BX123" s="832"/>
      <c r="BY123" s="832"/>
      <c r="BZ123" s="832"/>
      <c r="CA123" s="832">
        <v>78.2</v>
      </c>
      <c r="CB123" s="832"/>
      <c r="CC123" s="832"/>
      <c r="CD123" s="832"/>
      <c r="CE123" s="832"/>
      <c r="CF123" s="730"/>
      <c r="CG123" s="731"/>
      <c r="CH123" s="731"/>
      <c r="CI123" s="731"/>
      <c r="CJ123" s="833"/>
      <c r="CK123" s="851"/>
      <c r="CL123" s="812"/>
      <c r="CM123" s="812"/>
      <c r="CN123" s="812"/>
      <c r="CO123" s="813"/>
      <c r="CP123" s="828" t="s">
        <v>390</v>
      </c>
      <c r="CQ123" s="829"/>
      <c r="CR123" s="829"/>
      <c r="CS123" s="829"/>
      <c r="CT123" s="829"/>
      <c r="CU123" s="829"/>
      <c r="CV123" s="829"/>
      <c r="CW123" s="829"/>
      <c r="CX123" s="829"/>
      <c r="CY123" s="829"/>
      <c r="CZ123" s="829"/>
      <c r="DA123" s="829"/>
      <c r="DB123" s="829"/>
      <c r="DC123" s="829"/>
      <c r="DD123" s="829"/>
      <c r="DE123" s="829"/>
      <c r="DF123" s="830"/>
      <c r="DG123" s="783">
        <v>1107327</v>
      </c>
      <c r="DH123" s="784"/>
      <c r="DI123" s="784"/>
      <c r="DJ123" s="784"/>
      <c r="DK123" s="785"/>
      <c r="DL123" s="786">
        <v>1011885</v>
      </c>
      <c r="DM123" s="784"/>
      <c r="DN123" s="784"/>
      <c r="DO123" s="784"/>
      <c r="DP123" s="785"/>
      <c r="DQ123" s="786">
        <v>921612</v>
      </c>
      <c r="DR123" s="784"/>
      <c r="DS123" s="784"/>
      <c r="DT123" s="784"/>
      <c r="DU123" s="785"/>
      <c r="DV123" s="754">
        <v>10.6</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20000</v>
      </c>
      <c r="AB126" s="784"/>
      <c r="AC126" s="784"/>
      <c r="AD126" s="784"/>
      <c r="AE126" s="785"/>
      <c r="AF126" s="786">
        <v>3712</v>
      </c>
      <c r="AG126" s="784"/>
      <c r="AH126" s="784"/>
      <c r="AI126" s="784"/>
      <c r="AJ126" s="785"/>
      <c r="AK126" s="786">
        <v>1456</v>
      </c>
      <c r="AL126" s="784"/>
      <c r="AM126" s="784"/>
      <c r="AN126" s="784"/>
      <c r="AO126" s="785"/>
      <c r="AP126" s="754">
        <v>0</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129859</v>
      </c>
      <c r="AB127" s="784"/>
      <c r="AC127" s="784"/>
      <c r="AD127" s="784"/>
      <c r="AE127" s="785"/>
      <c r="AF127" s="786">
        <v>111158</v>
      </c>
      <c r="AG127" s="784"/>
      <c r="AH127" s="784"/>
      <c r="AI127" s="784"/>
      <c r="AJ127" s="785"/>
      <c r="AK127" s="786">
        <v>73175</v>
      </c>
      <c r="AL127" s="784"/>
      <c r="AM127" s="784"/>
      <c r="AN127" s="784"/>
      <c r="AO127" s="785"/>
      <c r="AP127" s="754">
        <v>0.8</v>
      </c>
      <c r="AQ127" s="755"/>
      <c r="AR127" s="755"/>
      <c r="AS127" s="755"/>
      <c r="AT127" s="756"/>
      <c r="AU127" s="233"/>
      <c r="AV127" s="233"/>
      <c r="AW127" s="233"/>
      <c r="AX127" s="757" t="s">
        <v>455</v>
      </c>
      <c r="AY127" s="758"/>
      <c r="AZ127" s="758"/>
      <c r="BA127" s="758"/>
      <c r="BB127" s="758"/>
      <c r="BC127" s="758"/>
      <c r="BD127" s="758"/>
      <c r="BE127" s="759"/>
      <c r="BF127" s="760" t="s">
        <v>113</v>
      </c>
      <c r="BG127" s="761"/>
      <c r="BH127" s="761"/>
      <c r="BI127" s="761"/>
      <c r="BJ127" s="761"/>
      <c r="BK127" s="761"/>
      <c r="BL127" s="762"/>
      <c r="BM127" s="760">
        <v>13.27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246736</v>
      </c>
      <c r="AB128" s="724"/>
      <c r="AC128" s="724"/>
      <c r="AD128" s="724"/>
      <c r="AE128" s="725"/>
      <c r="AF128" s="726">
        <v>256831</v>
      </c>
      <c r="AG128" s="724"/>
      <c r="AH128" s="724"/>
      <c r="AI128" s="724"/>
      <c r="AJ128" s="725"/>
      <c r="AK128" s="726">
        <v>244336</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113</v>
      </c>
      <c r="BG128" s="791"/>
      <c r="BH128" s="791"/>
      <c r="BI128" s="791"/>
      <c r="BJ128" s="791"/>
      <c r="BK128" s="791"/>
      <c r="BL128" s="792"/>
      <c r="BM128" s="790">
        <v>18.27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10748632</v>
      </c>
      <c r="AB129" s="784"/>
      <c r="AC129" s="784"/>
      <c r="AD129" s="784"/>
      <c r="AE129" s="785"/>
      <c r="AF129" s="786">
        <v>10629472</v>
      </c>
      <c r="AG129" s="784"/>
      <c r="AH129" s="784"/>
      <c r="AI129" s="784"/>
      <c r="AJ129" s="785"/>
      <c r="AK129" s="786">
        <v>10366316</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15.1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1715094</v>
      </c>
      <c r="AB130" s="784"/>
      <c r="AC130" s="784"/>
      <c r="AD130" s="784"/>
      <c r="AE130" s="785"/>
      <c r="AF130" s="786">
        <v>1669329</v>
      </c>
      <c r="AG130" s="784"/>
      <c r="AH130" s="784"/>
      <c r="AI130" s="784"/>
      <c r="AJ130" s="785"/>
      <c r="AK130" s="786">
        <v>1675855</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78.2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9033538</v>
      </c>
      <c r="AB131" s="717"/>
      <c r="AC131" s="717"/>
      <c r="AD131" s="717"/>
      <c r="AE131" s="718"/>
      <c r="AF131" s="719">
        <v>8960143</v>
      </c>
      <c r="AG131" s="717"/>
      <c r="AH131" s="717"/>
      <c r="AI131" s="717"/>
      <c r="AJ131" s="718"/>
      <c r="AK131" s="719">
        <v>8690461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15.21624196</v>
      </c>
      <c r="AB132" s="740"/>
      <c r="AC132" s="740"/>
      <c r="AD132" s="740"/>
      <c r="AE132" s="741"/>
      <c r="AF132" s="742">
        <v>15.497074100000001</v>
      </c>
      <c r="AG132" s="740"/>
      <c r="AH132" s="740"/>
      <c r="AI132" s="740"/>
      <c r="AJ132" s="741"/>
      <c r="AK132" s="742">
        <v>14.645862859999999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15.5</v>
      </c>
      <c r="AB133" s="749"/>
      <c r="AC133" s="749"/>
      <c r="AD133" s="749"/>
      <c r="AE133" s="750"/>
      <c r="AF133" s="748">
        <v>15.5</v>
      </c>
      <c r="AG133" s="749"/>
      <c r="AH133" s="749"/>
      <c r="AI133" s="749"/>
      <c r="AJ133" s="750"/>
      <c r="AK133" s="748">
        <v>15.1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3111726</v>
      </c>
      <c r="L9" s="264">
        <v>117053</v>
      </c>
      <c r="M9" s="265">
        <v>84248</v>
      </c>
      <c r="N9" s="266">
        <v>38.9</v>
      </c>
    </row>
    <row r="10" spans="1:16">
      <c r="A10" s="248"/>
      <c r="B10" s="244"/>
      <c r="C10" s="244"/>
      <c r="D10" s="244"/>
      <c r="E10" s="244"/>
      <c r="F10" s="244"/>
      <c r="G10" s="1133" t="s">
        <v>477</v>
      </c>
      <c r="H10" s="1134"/>
      <c r="I10" s="1134"/>
      <c r="J10" s="1135"/>
      <c r="K10" s="267">
        <v>206190</v>
      </c>
      <c r="L10" s="268">
        <v>7756</v>
      </c>
      <c r="M10" s="269">
        <v>7169</v>
      </c>
      <c r="N10" s="270">
        <v>8.1999999999999993</v>
      </c>
    </row>
    <row r="11" spans="1:16" ht="13.5" customHeight="1">
      <c r="A11" s="248"/>
      <c r="B11" s="244"/>
      <c r="C11" s="244"/>
      <c r="D11" s="244"/>
      <c r="E11" s="244"/>
      <c r="F11" s="244"/>
      <c r="G11" s="1133" t="s">
        <v>478</v>
      </c>
      <c r="H11" s="1134"/>
      <c r="I11" s="1134"/>
      <c r="J11" s="1135"/>
      <c r="K11" s="267">
        <v>27617</v>
      </c>
      <c r="L11" s="268">
        <v>1039</v>
      </c>
      <c r="M11" s="269">
        <v>9152</v>
      </c>
      <c r="N11" s="270">
        <v>-88.6</v>
      </c>
    </row>
    <row r="12" spans="1:16" ht="13.5" customHeight="1">
      <c r="A12" s="248"/>
      <c r="B12" s="244"/>
      <c r="C12" s="244"/>
      <c r="D12" s="244"/>
      <c r="E12" s="244"/>
      <c r="F12" s="244"/>
      <c r="G12" s="1133" t="s">
        <v>479</v>
      </c>
      <c r="H12" s="1134"/>
      <c r="I12" s="1134"/>
      <c r="J12" s="1135"/>
      <c r="K12" s="267">
        <v>258153</v>
      </c>
      <c r="L12" s="268">
        <v>9711</v>
      </c>
      <c r="M12" s="269">
        <v>893</v>
      </c>
      <c r="N12" s="270">
        <v>987.5</v>
      </c>
    </row>
    <row r="13" spans="1:16" ht="13.5" customHeight="1">
      <c r="A13" s="248"/>
      <c r="B13" s="244"/>
      <c r="C13" s="244"/>
      <c r="D13" s="244"/>
      <c r="E13" s="244"/>
      <c r="F13" s="244"/>
      <c r="G13" s="1133" t="s">
        <v>480</v>
      </c>
      <c r="H13" s="1134"/>
      <c r="I13" s="1134"/>
      <c r="J13" s="1135"/>
      <c r="K13" s="267" t="s">
        <v>481</v>
      </c>
      <c r="L13" s="268" t="s">
        <v>481</v>
      </c>
      <c r="M13" s="269">
        <v>3</v>
      </c>
      <c r="N13" s="270" t="s">
        <v>481</v>
      </c>
    </row>
    <row r="14" spans="1:16" ht="13.5" customHeight="1">
      <c r="A14" s="248"/>
      <c r="B14" s="244"/>
      <c r="C14" s="244"/>
      <c r="D14" s="244"/>
      <c r="E14" s="244"/>
      <c r="F14" s="244"/>
      <c r="G14" s="1133" t="s">
        <v>482</v>
      </c>
      <c r="H14" s="1134"/>
      <c r="I14" s="1134"/>
      <c r="J14" s="1135"/>
      <c r="K14" s="267">
        <v>95052</v>
      </c>
      <c r="L14" s="268">
        <v>3576</v>
      </c>
      <c r="M14" s="269">
        <v>3652</v>
      </c>
      <c r="N14" s="270">
        <v>-2.1</v>
      </c>
    </row>
    <row r="15" spans="1:16" ht="13.5" customHeight="1">
      <c r="A15" s="248"/>
      <c r="B15" s="244"/>
      <c r="C15" s="244"/>
      <c r="D15" s="244"/>
      <c r="E15" s="244"/>
      <c r="F15" s="244"/>
      <c r="G15" s="1133" t="s">
        <v>483</v>
      </c>
      <c r="H15" s="1134"/>
      <c r="I15" s="1134"/>
      <c r="J15" s="1135"/>
      <c r="K15" s="267">
        <v>42290</v>
      </c>
      <c r="L15" s="268">
        <v>1591</v>
      </c>
      <c r="M15" s="269">
        <v>2134</v>
      </c>
      <c r="N15" s="270">
        <v>-25.4</v>
      </c>
    </row>
    <row r="16" spans="1:16">
      <c r="A16" s="248"/>
      <c r="B16" s="244"/>
      <c r="C16" s="244"/>
      <c r="D16" s="244"/>
      <c r="E16" s="244"/>
      <c r="F16" s="244"/>
      <c r="G16" s="1136" t="s">
        <v>484</v>
      </c>
      <c r="H16" s="1137"/>
      <c r="I16" s="1137"/>
      <c r="J16" s="1138"/>
      <c r="K16" s="268">
        <v>-393376</v>
      </c>
      <c r="L16" s="268">
        <v>-14797</v>
      </c>
      <c r="M16" s="269">
        <v>-9248</v>
      </c>
      <c r="N16" s="270">
        <v>60</v>
      </c>
    </row>
    <row r="17" spans="1:16">
      <c r="A17" s="248"/>
      <c r="B17" s="244"/>
      <c r="C17" s="244"/>
      <c r="D17" s="244"/>
      <c r="E17" s="244"/>
      <c r="F17" s="244"/>
      <c r="G17" s="1136" t="s">
        <v>172</v>
      </c>
      <c r="H17" s="1137"/>
      <c r="I17" s="1137"/>
      <c r="J17" s="1138"/>
      <c r="K17" s="268">
        <v>3347652</v>
      </c>
      <c r="L17" s="268">
        <v>125927</v>
      </c>
      <c r="M17" s="269">
        <v>98003</v>
      </c>
      <c r="N17" s="270">
        <v>28.5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12.83</v>
      </c>
      <c r="L21" s="281">
        <v>9.39</v>
      </c>
      <c r="M21" s="282">
        <v>3.44</v>
      </c>
      <c r="N21" s="249"/>
      <c r="O21" s="283"/>
      <c r="P21" s="279"/>
    </row>
    <row r="22" spans="1:16" s="284" customFormat="1">
      <c r="A22" s="279"/>
      <c r="B22" s="249"/>
      <c r="C22" s="249"/>
      <c r="D22" s="249"/>
      <c r="E22" s="249"/>
      <c r="F22" s="249"/>
      <c r="G22" s="1130" t="s">
        <v>490</v>
      </c>
      <c r="H22" s="1131"/>
      <c r="I22" s="1131"/>
      <c r="J22" s="1132"/>
      <c r="K22" s="285">
        <v>100.2</v>
      </c>
      <c r="L22" s="286">
        <v>97</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2194088</v>
      </c>
      <c r="L32" s="294">
        <v>82534</v>
      </c>
      <c r="M32" s="295">
        <v>64926</v>
      </c>
      <c r="N32" s="296">
        <v>27.1</v>
      </c>
    </row>
    <row r="33" spans="1:16" ht="13.5" customHeight="1">
      <c r="A33" s="248"/>
      <c r="B33" s="244"/>
      <c r="C33" s="244"/>
      <c r="D33" s="244"/>
      <c r="E33" s="244"/>
      <c r="F33" s="244"/>
      <c r="G33" s="1121" t="s">
        <v>494</v>
      </c>
      <c r="H33" s="1122"/>
      <c r="I33" s="1122"/>
      <c r="J33" s="1123"/>
      <c r="K33" s="294" t="s">
        <v>481</v>
      </c>
      <c r="L33" s="294" t="s">
        <v>481</v>
      </c>
      <c r="M33" s="295" t="s">
        <v>481</v>
      </c>
      <c r="N33" s="296" t="s">
        <v>481</v>
      </c>
    </row>
    <row r="34" spans="1:16" ht="27" customHeight="1">
      <c r="A34" s="248"/>
      <c r="B34" s="244"/>
      <c r="C34" s="244"/>
      <c r="D34" s="244"/>
      <c r="E34" s="244"/>
      <c r="F34" s="244"/>
      <c r="G34" s="1121" t="s">
        <v>495</v>
      </c>
      <c r="H34" s="1122"/>
      <c r="I34" s="1122"/>
      <c r="J34" s="1123"/>
      <c r="K34" s="294" t="s">
        <v>481</v>
      </c>
      <c r="L34" s="294" t="s">
        <v>481</v>
      </c>
      <c r="M34" s="295">
        <v>24</v>
      </c>
      <c r="N34" s="296" t="s">
        <v>481</v>
      </c>
    </row>
    <row r="35" spans="1:16" ht="27" customHeight="1">
      <c r="A35" s="248"/>
      <c r="B35" s="244"/>
      <c r="C35" s="244"/>
      <c r="D35" s="244"/>
      <c r="E35" s="244"/>
      <c r="F35" s="244"/>
      <c r="G35" s="1121" t="s">
        <v>496</v>
      </c>
      <c r="H35" s="1122"/>
      <c r="I35" s="1122"/>
      <c r="J35" s="1123"/>
      <c r="K35" s="294">
        <v>920695</v>
      </c>
      <c r="L35" s="294">
        <v>34633</v>
      </c>
      <c r="M35" s="295">
        <v>18007</v>
      </c>
      <c r="N35" s="296">
        <v>92.3</v>
      </c>
    </row>
    <row r="36" spans="1:16" ht="27" customHeight="1">
      <c r="A36" s="248"/>
      <c r="B36" s="244"/>
      <c r="C36" s="244"/>
      <c r="D36" s="244"/>
      <c r="E36" s="244"/>
      <c r="F36" s="244"/>
      <c r="G36" s="1121" t="s">
        <v>497</v>
      </c>
      <c r="H36" s="1122"/>
      <c r="I36" s="1122"/>
      <c r="J36" s="1123"/>
      <c r="K36" s="294">
        <v>1991</v>
      </c>
      <c r="L36" s="294">
        <v>75</v>
      </c>
      <c r="M36" s="295">
        <v>3275</v>
      </c>
      <c r="N36" s="296">
        <v>-97.7</v>
      </c>
    </row>
    <row r="37" spans="1:16" ht="13.5" customHeight="1">
      <c r="A37" s="248"/>
      <c r="B37" s="244"/>
      <c r="C37" s="244"/>
      <c r="D37" s="244"/>
      <c r="E37" s="244"/>
      <c r="F37" s="244"/>
      <c r="G37" s="1121" t="s">
        <v>498</v>
      </c>
      <c r="H37" s="1122"/>
      <c r="I37" s="1122"/>
      <c r="J37" s="1123"/>
      <c r="K37" s="294">
        <v>76210</v>
      </c>
      <c r="L37" s="294">
        <v>2867</v>
      </c>
      <c r="M37" s="295">
        <v>1233</v>
      </c>
      <c r="N37" s="296">
        <v>132.5</v>
      </c>
    </row>
    <row r="38" spans="1:16" ht="27" customHeight="1">
      <c r="A38" s="248"/>
      <c r="B38" s="244"/>
      <c r="C38" s="244"/>
      <c r="D38" s="244"/>
      <c r="E38" s="244"/>
      <c r="F38" s="244"/>
      <c r="G38" s="1124" t="s">
        <v>499</v>
      </c>
      <c r="H38" s="1125"/>
      <c r="I38" s="1125"/>
      <c r="J38" s="1126"/>
      <c r="K38" s="297" t="s">
        <v>481</v>
      </c>
      <c r="L38" s="297" t="s">
        <v>481</v>
      </c>
      <c r="M38" s="298">
        <v>9</v>
      </c>
      <c r="N38" s="299" t="s">
        <v>481</v>
      </c>
      <c r="O38" s="293"/>
    </row>
    <row r="39" spans="1:16">
      <c r="A39" s="248"/>
      <c r="B39" s="244"/>
      <c r="C39" s="244"/>
      <c r="D39" s="244"/>
      <c r="E39" s="244"/>
      <c r="F39" s="244"/>
      <c r="G39" s="1124" t="s">
        <v>500</v>
      </c>
      <c r="H39" s="1125"/>
      <c r="I39" s="1125"/>
      <c r="J39" s="1126"/>
      <c r="K39" s="300">
        <v>-244336</v>
      </c>
      <c r="L39" s="300">
        <v>-9191</v>
      </c>
      <c r="M39" s="301">
        <v>-4280</v>
      </c>
      <c r="N39" s="302">
        <v>114.7</v>
      </c>
      <c r="O39" s="293"/>
    </row>
    <row r="40" spans="1:16" ht="27" customHeight="1">
      <c r="A40" s="248"/>
      <c r="B40" s="244"/>
      <c r="C40" s="244"/>
      <c r="D40" s="244"/>
      <c r="E40" s="244"/>
      <c r="F40" s="244"/>
      <c r="G40" s="1121" t="s">
        <v>501</v>
      </c>
      <c r="H40" s="1122"/>
      <c r="I40" s="1122"/>
      <c r="J40" s="1123"/>
      <c r="K40" s="300">
        <v>-1675855</v>
      </c>
      <c r="L40" s="300">
        <v>-63040</v>
      </c>
      <c r="M40" s="301">
        <v>-56807</v>
      </c>
      <c r="N40" s="302">
        <v>11</v>
      </c>
      <c r="O40" s="293"/>
    </row>
    <row r="41" spans="1:16">
      <c r="A41" s="248"/>
      <c r="B41" s="244"/>
      <c r="C41" s="244"/>
      <c r="D41" s="244"/>
      <c r="E41" s="244"/>
      <c r="F41" s="244"/>
      <c r="G41" s="1127" t="s">
        <v>283</v>
      </c>
      <c r="H41" s="1128"/>
      <c r="I41" s="1128"/>
      <c r="J41" s="1129"/>
      <c r="K41" s="294">
        <v>1272793</v>
      </c>
      <c r="L41" s="300">
        <v>47878</v>
      </c>
      <c r="M41" s="301">
        <v>26387</v>
      </c>
      <c r="N41" s="302">
        <v>81.400000000000006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2001959</v>
      </c>
      <c r="J51" s="320">
        <v>70919</v>
      </c>
      <c r="K51" s="321">
        <v>-7.9</v>
      </c>
      <c r="L51" s="322">
        <v>78670</v>
      </c>
      <c r="M51" s="323">
        <v>3.1</v>
      </c>
      <c r="N51" s="324">
        <v>-11</v>
      </c>
    </row>
    <row r="52" spans="1:14">
      <c r="A52" s="248"/>
      <c r="B52" s="244"/>
      <c r="C52" s="244"/>
      <c r="D52" s="244"/>
      <c r="E52" s="244"/>
      <c r="F52" s="244"/>
      <c r="G52" s="325"/>
      <c r="H52" s="326" t="s">
        <v>512</v>
      </c>
      <c r="I52" s="327">
        <v>955032</v>
      </c>
      <c r="J52" s="328">
        <v>33832</v>
      </c>
      <c r="K52" s="329">
        <v>10.9</v>
      </c>
      <c r="L52" s="330">
        <v>38094</v>
      </c>
      <c r="M52" s="331">
        <v>-7.3</v>
      </c>
      <c r="N52" s="332">
        <v>18.2</v>
      </c>
    </row>
    <row r="53" spans="1:14">
      <c r="A53" s="248"/>
      <c r="B53" s="244"/>
      <c r="C53" s="244"/>
      <c r="D53" s="244"/>
      <c r="E53" s="244"/>
      <c r="F53" s="244"/>
      <c r="G53" s="310" t="s">
        <v>513</v>
      </c>
      <c r="H53" s="311"/>
      <c r="I53" s="319">
        <v>1438165</v>
      </c>
      <c r="J53" s="320">
        <v>51852</v>
      </c>
      <c r="K53" s="321">
        <v>-26.9</v>
      </c>
      <c r="L53" s="322">
        <v>67201</v>
      </c>
      <c r="M53" s="323">
        <v>-14.6</v>
      </c>
      <c r="N53" s="324">
        <v>-12.3</v>
      </c>
    </row>
    <row r="54" spans="1:14">
      <c r="A54" s="248"/>
      <c r="B54" s="244"/>
      <c r="C54" s="244"/>
      <c r="D54" s="244"/>
      <c r="E54" s="244"/>
      <c r="F54" s="244"/>
      <c r="G54" s="325"/>
      <c r="H54" s="326" t="s">
        <v>512</v>
      </c>
      <c r="I54" s="327">
        <v>792396</v>
      </c>
      <c r="J54" s="328">
        <v>28569</v>
      </c>
      <c r="K54" s="329">
        <v>-15.6</v>
      </c>
      <c r="L54" s="330">
        <v>35210</v>
      </c>
      <c r="M54" s="331">
        <v>-7.6</v>
      </c>
      <c r="N54" s="332">
        <v>-8</v>
      </c>
    </row>
    <row r="55" spans="1:14">
      <c r="A55" s="248"/>
      <c r="B55" s="244"/>
      <c r="C55" s="244"/>
      <c r="D55" s="244"/>
      <c r="E55" s="244"/>
      <c r="F55" s="244"/>
      <c r="G55" s="310" t="s">
        <v>514</v>
      </c>
      <c r="H55" s="311"/>
      <c r="I55" s="319">
        <v>2226459</v>
      </c>
      <c r="J55" s="320">
        <v>81139</v>
      </c>
      <c r="K55" s="321">
        <v>56.5</v>
      </c>
      <c r="L55" s="322">
        <v>75709</v>
      </c>
      <c r="M55" s="323">
        <v>12.7</v>
      </c>
      <c r="N55" s="324">
        <v>43.8</v>
      </c>
    </row>
    <row r="56" spans="1:14">
      <c r="A56" s="248"/>
      <c r="B56" s="244"/>
      <c r="C56" s="244"/>
      <c r="D56" s="244"/>
      <c r="E56" s="244"/>
      <c r="F56" s="244"/>
      <c r="G56" s="325"/>
      <c r="H56" s="326" t="s">
        <v>512</v>
      </c>
      <c r="I56" s="327">
        <v>913673</v>
      </c>
      <c r="J56" s="328">
        <v>33297</v>
      </c>
      <c r="K56" s="329">
        <v>16.5</v>
      </c>
      <c r="L56" s="330">
        <v>35212</v>
      </c>
      <c r="M56" s="331">
        <v>0</v>
      </c>
      <c r="N56" s="332">
        <v>16.5</v>
      </c>
    </row>
    <row r="57" spans="1:14">
      <c r="A57" s="248"/>
      <c r="B57" s="244"/>
      <c r="C57" s="244"/>
      <c r="D57" s="244"/>
      <c r="E57" s="244"/>
      <c r="F57" s="244"/>
      <c r="G57" s="310" t="s">
        <v>515</v>
      </c>
      <c r="H57" s="311"/>
      <c r="I57" s="319">
        <v>1460963</v>
      </c>
      <c r="J57" s="320">
        <v>53858</v>
      </c>
      <c r="K57" s="321">
        <v>-33.6</v>
      </c>
      <c r="L57" s="322">
        <v>90961</v>
      </c>
      <c r="M57" s="323">
        <v>20.100000000000001</v>
      </c>
      <c r="N57" s="324">
        <v>-53.7</v>
      </c>
    </row>
    <row r="58" spans="1:14">
      <c r="A58" s="248"/>
      <c r="B58" s="244"/>
      <c r="C58" s="244"/>
      <c r="D58" s="244"/>
      <c r="E58" s="244"/>
      <c r="F58" s="244"/>
      <c r="G58" s="325"/>
      <c r="H58" s="326" t="s">
        <v>512</v>
      </c>
      <c r="I58" s="327">
        <v>813041</v>
      </c>
      <c r="J58" s="328">
        <v>29973</v>
      </c>
      <c r="K58" s="329">
        <v>-10</v>
      </c>
      <c r="L58" s="330">
        <v>37720</v>
      </c>
      <c r="M58" s="331">
        <v>7.1</v>
      </c>
      <c r="N58" s="332">
        <v>-17.100000000000001</v>
      </c>
    </row>
    <row r="59" spans="1:14">
      <c r="A59" s="248"/>
      <c r="B59" s="244"/>
      <c r="C59" s="244"/>
      <c r="D59" s="244"/>
      <c r="E59" s="244"/>
      <c r="F59" s="244"/>
      <c r="G59" s="310" t="s">
        <v>516</v>
      </c>
      <c r="H59" s="311"/>
      <c r="I59" s="319">
        <v>1161589</v>
      </c>
      <c r="J59" s="320">
        <v>43695</v>
      </c>
      <c r="K59" s="321">
        <v>-18.899999999999999</v>
      </c>
      <c r="L59" s="322">
        <v>106614</v>
      </c>
      <c r="M59" s="323">
        <v>17.2</v>
      </c>
      <c r="N59" s="324">
        <v>-36.1</v>
      </c>
    </row>
    <row r="60" spans="1:14">
      <c r="A60" s="248"/>
      <c r="B60" s="244"/>
      <c r="C60" s="244"/>
      <c r="D60" s="244"/>
      <c r="E60" s="244"/>
      <c r="F60" s="244"/>
      <c r="G60" s="325"/>
      <c r="H60" s="326" t="s">
        <v>512</v>
      </c>
      <c r="I60" s="333">
        <v>898518</v>
      </c>
      <c r="J60" s="328">
        <v>33799</v>
      </c>
      <c r="K60" s="329">
        <v>12.8</v>
      </c>
      <c r="L60" s="330">
        <v>45545</v>
      </c>
      <c r="M60" s="331">
        <v>20.7</v>
      </c>
      <c r="N60" s="332">
        <v>-7.9</v>
      </c>
    </row>
    <row r="61" spans="1:14">
      <c r="A61" s="248"/>
      <c r="B61" s="244"/>
      <c r="C61" s="244"/>
      <c r="D61" s="244"/>
      <c r="E61" s="244"/>
      <c r="F61" s="244"/>
      <c r="G61" s="310" t="s">
        <v>517</v>
      </c>
      <c r="H61" s="334"/>
      <c r="I61" s="335">
        <v>1657827</v>
      </c>
      <c r="J61" s="336">
        <v>60293</v>
      </c>
      <c r="K61" s="337">
        <v>-6.2</v>
      </c>
      <c r="L61" s="338">
        <v>83831</v>
      </c>
      <c r="M61" s="339">
        <v>7.7</v>
      </c>
      <c r="N61" s="324">
        <v>-13.9</v>
      </c>
    </row>
    <row r="62" spans="1:14">
      <c r="A62" s="248"/>
      <c r="B62" s="244"/>
      <c r="C62" s="244"/>
      <c r="D62" s="244"/>
      <c r="E62" s="244"/>
      <c r="F62" s="244"/>
      <c r="G62" s="325"/>
      <c r="H62" s="326" t="s">
        <v>512</v>
      </c>
      <c r="I62" s="327">
        <v>874532</v>
      </c>
      <c r="J62" s="328">
        <v>31894</v>
      </c>
      <c r="K62" s="329">
        <v>2.9</v>
      </c>
      <c r="L62" s="330">
        <v>38356</v>
      </c>
      <c r="M62" s="331">
        <v>2.6</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6.85</v>
      </c>
      <c r="G47" s="12">
        <v>9.94</v>
      </c>
      <c r="H47" s="12">
        <v>12.67</v>
      </c>
      <c r="I47" s="12">
        <v>17.52</v>
      </c>
      <c r="J47" s="13">
        <v>23.57</v>
      </c>
    </row>
    <row r="48" spans="2:10" ht="57.75" customHeight="1">
      <c r="B48" s="14"/>
      <c r="C48" s="1141" t="s">
        <v>4</v>
      </c>
      <c r="D48" s="1141"/>
      <c r="E48" s="1142"/>
      <c r="F48" s="15">
        <v>5.58</v>
      </c>
      <c r="G48" s="16">
        <v>7.32</v>
      </c>
      <c r="H48" s="16">
        <v>9.77</v>
      </c>
      <c r="I48" s="16">
        <v>9.27</v>
      </c>
      <c r="J48" s="17">
        <v>6.74</v>
      </c>
    </row>
    <row r="49" spans="2:10" ht="57.75" customHeight="1" thickBot="1">
      <c r="B49" s="18"/>
      <c r="C49" s="1143" t="s">
        <v>5</v>
      </c>
      <c r="D49" s="1143"/>
      <c r="E49" s="1144"/>
      <c r="F49" s="19">
        <v>0.92</v>
      </c>
      <c r="G49" s="20">
        <v>4.57</v>
      </c>
      <c r="H49" s="20">
        <v>4.99</v>
      </c>
      <c r="I49" s="20">
        <v>4.0999999999999996</v>
      </c>
      <c r="J49" s="21">
        <v>2.85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524</v>
      </c>
      <c r="D34" s="1151"/>
      <c r="E34" s="1152"/>
      <c r="F34" s="32" t="s">
        <v>525</v>
      </c>
      <c r="G34" s="33" t="s">
        <v>526</v>
      </c>
      <c r="H34" s="33" t="s">
        <v>527</v>
      </c>
      <c r="I34" s="33" t="s">
        <v>528</v>
      </c>
      <c r="J34" s="34" t="s">
        <v>529</v>
      </c>
      <c r="K34" s="22"/>
      <c r="L34" s="22"/>
      <c r="M34" s="22"/>
      <c r="N34" s="22"/>
      <c r="O34" s="22"/>
      <c r="P34" s="22"/>
    </row>
    <row r="35" spans="1:16" ht="39" customHeight="1">
      <c r="A35" s="22"/>
      <c r="B35" s="35"/>
      <c r="C35" s="1145" t="s">
        <v>530</v>
      </c>
      <c r="D35" s="1146"/>
      <c r="E35" s="1147"/>
      <c r="F35" s="36" t="s">
        <v>531</v>
      </c>
      <c r="G35" s="37" t="s">
        <v>531</v>
      </c>
      <c r="H35" s="37" t="s">
        <v>532</v>
      </c>
      <c r="I35" s="37" t="s">
        <v>532</v>
      </c>
      <c r="J35" s="38" t="s">
        <v>533</v>
      </c>
      <c r="K35" s="22"/>
      <c r="L35" s="22"/>
      <c r="M35" s="22"/>
      <c r="N35" s="22"/>
      <c r="O35" s="22"/>
      <c r="P35" s="22"/>
    </row>
    <row r="36" spans="1:16" ht="39" customHeight="1">
      <c r="A36" s="22"/>
      <c r="B36" s="35"/>
      <c r="C36" s="1145" t="s">
        <v>534</v>
      </c>
      <c r="D36" s="1146"/>
      <c r="E36" s="1147"/>
      <c r="F36" s="36">
        <v>7.43</v>
      </c>
      <c r="G36" s="37">
        <v>10.119999999999999</v>
      </c>
      <c r="H36" s="37">
        <v>12.65</v>
      </c>
      <c r="I36" s="37">
        <v>13.56</v>
      </c>
      <c r="J36" s="38">
        <v>14.58</v>
      </c>
      <c r="K36" s="22"/>
      <c r="L36" s="22"/>
      <c r="M36" s="22"/>
      <c r="N36" s="22"/>
      <c r="O36" s="22"/>
      <c r="P36" s="22"/>
    </row>
    <row r="37" spans="1:16" ht="39" customHeight="1">
      <c r="A37" s="22"/>
      <c r="B37" s="35"/>
      <c r="C37" s="1145" t="s">
        <v>535</v>
      </c>
      <c r="D37" s="1146"/>
      <c r="E37" s="1147"/>
      <c r="F37" s="36">
        <v>5.87</v>
      </c>
      <c r="G37" s="37">
        <v>7.6</v>
      </c>
      <c r="H37" s="37">
        <v>10.039999999999999</v>
      </c>
      <c r="I37" s="37">
        <v>9.5299999999999994</v>
      </c>
      <c r="J37" s="38">
        <v>7.01</v>
      </c>
      <c r="K37" s="22"/>
      <c r="L37" s="22"/>
      <c r="M37" s="22"/>
      <c r="N37" s="22"/>
      <c r="O37" s="22"/>
      <c r="P37" s="22"/>
    </row>
    <row r="38" spans="1:16" ht="39" customHeight="1">
      <c r="A38" s="22"/>
      <c r="B38" s="35"/>
      <c r="C38" s="1145" t="s">
        <v>536</v>
      </c>
      <c r="D38" s="1146"/>
      <c r="E38" s="1147"/>
      <c r="F38" s="36">
        <v>3.93</v>
      </c>
      <c r="G38" s="37">
        <v>5.38</v>
      </c>
      <c r="H38" s="37">
        <v>5.12</v>
      </c>
      <c r="I38" s="37">
        <v>4.76</v>
      </c>
      <c r="J38" s="38">
        <v>4.55</v>
      </c>
      <c r="K38" s="22"/>
      <c r="L38" s="22"/>
      <c r="M38" s="22"/>
      <c r="N38" s="22"/>
      <c r="O38" s="22"/>
      <c r="P38" s="22"/>
    </row>
    <row r="39" spans="1:16" ht="39" customHeight="1">
      <c r="A39" s="22"/>
      <c r="B39" s="35"/>
      <c r="C39" s="1145" t="s">
        <v>537</v>
      </c>
      <c r="D39" s="1146"/>
      <c r="E39" s="1147"/>
      <c r="F39" s="36">
        <v>1.04</v>
      </c>
      <c r="G39" s="37">
        <v>1.87</v>
      </c>
      <c r="H39" s="37">
        <v>2.52</v>
      </c>
      <c r="I39" s="37">
        <v>3.03</v>
      </c>
      <c r="J39" s="38">
        <v>3.35</v>
      </c>
      <c r="K39" s="22"/>
      <c r="L39" s="22"/>
      <c r="M39" s="22"/>
      <c r="N39" s="22"/>
      <c r="O39" s="22"/>
      <c r="P39" s="22"/>
    </row>
    <row r="40" spans="1:16" ht="39" customHeight="1">
      <c r="A40" s="22"/>
      <c r="B40" s="35"/>
      <c r="C40" s="1145" t="s">
        <v>538</v>
      </c>
      <c r="D40" s="1146"/>
      <c r="E40" s="1147"/>
      <c r="F40" s="36">
        <v>0.89</v>
      </c>
      <c r="G40" s="37">
        <v>0.71</v>
      </c>
      <c r="H40" s="37">
        <v>1</v>
      </c>
      <c r="I40" s="37">
        <v>2.11</v>
      </c>
      <c r="J40" s="38">
        <v>2.52</v>
      </c>
      <c r="K40" s="22"/>
      <c r="L40" s="22"/>
      <c r="M40" s="22"/>
      <c r="N40" s="22"/>
      <c r="O40" s="22"/>
      <c r="P40" s="22"/>
    </row>
    <row r="41" spans="1:16" ht="39" customHeight="1">
      <c r="A41" s="22"/>
      <c r="B41" s="35"/>
      <c r="C41" s="1145" t="s">
        <v>539</v>
      </c>
      <c r="D41" s="1146"/>
      <c r="E41" s="1147"/>
      <c r="F41" s="36">
        <v>0.82</v>
      </c>
      <c r="G41" s="37">
        <v>0.9</v>
      </c>
      <c r="H41" s="37">
        <v>0.06</v>
      </c>
      <c r="I41" s="37">
        <v>0.1</v>
      </c>
      <c r="J41" s="38">
        <v>0.23</v>
      </c>
      <c r="K41" s="22"/>
      <c r="L41" s="22"/>
      <c r="M41" s="22"/>
      <c r="N41" s="22"/>
      <c r="O41" s="22"/>
      <c r="P41" s="22"/>
    </row>
    <row r="42" spans="1:16" ht="39" customHeight="1">
      <c r="A42" s="22"/>
      <c r="B42" s="39"/>
      <c r="C42" s="1145" t="s">
        <v>540</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541</v>
      </c>
      <c r="D43" s="1149"/>
      <c r="E43" s="1150"/>
      <c r="F43" s="41">
        <v>0.56999999999999995</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2310</v>
      </c>
      <c r="L45" s="60">
        <v>2190</v>
      </c>
      <c r="M45" s="60">
        <v>2156</v>
      </c>
      <c r="N45" s="60">
        <v>2226</v>
      </c>
      <c r="O45" s="61">
        <v>2194</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992</v>
      </c>
      <c r="L48" s="64">
        <v>1060</v>
      </c>
      <c r="M48" s="64">
        <v>1024</v>
      </c>
      <c r="N48" s="64">
        <v>969</v>
      </c>
      <c r="O48" s="65">
        <v>921</v>
      </c>
      <c r="P48" s="48"/>
      <c r="Q48" s="48"/>
      <c r="R48" s="48"/>
      <c r="S48" s="48"/>
      <c r="T48" s="48"/>
      <c r="U48" s="48"/>
    </row>
    <row r="49" spans="1:21" ht="30.75" customHeight="1">
      <c r="A49" s="48"/>
      <c r="B49" s="1163"/>
      <c r="C49" s="1164"/>
      <c r="D49" s="62"/>
      <c r="E49" s="1155" t="s">
        <v>16</v>
      </c>
      <c r="F49" s="1155"/>
      <c r="G49" s="1155"/>
      <c r="H49" s="1155"/>
      <c r="I49" s="1155"/>
      <c r="J49" s="1156"/>
      <c r="K49" s="63">
        <v>4</v>
      </c>
      <c r="L49" s="64">
        <v>4</v>
      </c>
      <c r="M49" s="64">
        <v>4</v>
      </c>
      <c r="N49" s="64">
        <v>4</v>
      </c>
      <c r="O49" s="65">
        <v>2</v>
      </c>
      <c r="P49" s="48"/>
      <c r="Q49" s="48"/>
      <c r="R49" s="48"/>
      <c r="S49" s="48"/>
      <c r="T49" s="48"/>
      <c r="U49" s="48"/>
    </row>
    <row r="50" spans="1:21" ht="30.75" customHeight="1">
      <c r="A50" s="48"/>
      <c r="B50" s="1163"/>
      <c r="C50" s="1164"/>
      <c r="D50" s="62"/>
      <c r="E50" s="1155" t="s">
        <v>17</v>
      </c>
      <c r="F50" s="1155"/>
      <c r="G50" s="1155"/>
      <c r="H50" s="1155"/>
      <c r="I50" s="1155"/>
      <c r="J50" s="1156"/>
      <c r="K50" s="63">
        <v>208</v>
      </c>
      <c r="L50" s="64">
        <v>179</v>
      </c>
      <c r="M50" s="64">
        <v>152</v>
      </c>
      <c r="N50" s="64">
        <v>116</v>
      </c>
      <c r="O50" s="65">
        <v>76</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2049</v>
      </c>
      <c r="L52" s="64">
        <v>1985</v>
      </c>
      <c r="M52" s="64">
        <v>1963</v>
      </c>
      <c r="N52" s="64">
        <v>1926</v>
      </c>
      <c r="O52" s="65">
        <v>1919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1465</v>
      </c>
      <c r="L53" s="69">
        <v>1448</v>
      </c>
      <c r="M53" s="69">
        <v>1373</v>
      </c>
      <c r="N53" s="69">
        <v>1389</v>
      </c>
      <c r="O53" s="70">
        <v>1274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18128</v>
      </c>
      <c r="J41" s="83">
        <v>17866</v>
      </c>
      <c r="K41" s="83">
        <v>19788</v>
      </c>
      <c r="L41" s="83">
        <v>19386</v>
      </c>
      <c r="M41" s="84">
        <v>18877</v>
      </c>
    </row>
    <row r="42" spans="2:13" ht="27.75" customHeight="1">
      <c r="B42" s="1171"/>
      <c r="C42" s="1172"/>
      <c r="D42" s="85"/>
      <c r="E42" s="1175" t="s">
        <v>26</v>
      </c>
      <c r="F42" s="1175"/>
      <c r="G42" s="1175"/>
      <c r="H42" s="1176"/>
      <c r="I42" s="86">
        <v>810</v>
      </c>
      <c r="J42" s="87">
        <v>522</v>
      </c>
      <c r="K42" s="87">
        <v>393</v>
      </c>
      <c r="L42" s="87">
        <v>287</v>
      </c>
      <c r="M42" s="88">
        <v>212</v>
      </c>
    </row>
    <row r="43" spans="2:13" ht="27.75" customHeight="1">
      <c r="B43" s="1171"/>
      <c r="C43" s="1172"/>
      <c r="D43" s="85"/>
      <c r="E43" s="1175" t="s">
        <v>27</v>
      </c>
      <c r="F43" s="1175"/>
      <c r="G43" s="1175"/>
      <c r="H43" s="1176"/>
      <c r="I43" s="86">
        <v>9636</v>
      </c>
      <c r="J43" s="87">
        <v>9391</v>
      </c>
      <c r="K43" s="87">
        <v>8945</v>
      </c>
      <c r="L43" s="87">
        <v>8390</v>
      </c>
      <c r="M43" s="88">
        <v>7495</v>
      </c>
    </row>
    <row r="44" spans="2:13" ht="27.75" customHeight="1">
      <c r="B44" s="1171"/>
      <c r="C44" s="1172"/>
      <c r="D44" s="85"/>
      <c r="E44" s="1175" t="s">
        <v>28</v>
      </c>
      <c r="F44" s="1175"/>
      <c r="G44" s="1175"/>
      <c r="H44" s="1176"/>
      <c r="I44" s="86">
        <v>13</v>
      </c>
      <c r="J44" s="87">
        <v>9</v>
      </c>
      <c r="K44" s="87">
        <v>6</v>
      </c>
      <c r="L44" s="87">
        <v>2</v>
      </c>
      <c r="M44" s="88" t="s">
        <v>481</v>
      </c>
    </row>
    <row r="45" spans="2:13" ht="27.75" customHeight="1">
      <c r="B45" s="1171"/>
      <c r="C45" s="1172"/>
      <c r="D45" s="85"/>
      <c r="E45" s="1175" t="s">
        <v>29</v>
      </c>
      <c r="F45" s="1175"/>
      <c r="G45" s="1175"/>
      <c r="H45" s="1176"/>
      <c r="I45" s="86">
        <v>4215</v>
      </c>
      <c r="J45" s="87">
        <v>4017</v>
      </c>
      <c r="K45" s="87">
        <v>3838</v>
      </c>
      <c r="L45" s="87">
        <v>3547</v>
      </c>
      <c r="M45" s="88">
        <v>3173</v>
      </c>
    </row>
    <row r="46" spans="2:13" ht="27.75" customHeight="1">
      <c r="B46" s="1171"/>
      <c r="C46" s="1172"/>
      <c r="D46" s="85"/>
      <c r="E46" s="1175" t="s">
        <v>30</v>
      </c>
      <c r="F46" s="1175"/>
      <c r="G46" s="1175"/>
      <c r="H46" s="1176"/>
      <c r="I46" s="86">
        <v>413</v>
      </c>
      <c r="J46" s="87">
        <v>416</v>
      </c>
      <c r="K46" s="87" t="s">
        <v>481</v>
      </c>
      <c r="L46" s="87" t="s">
        <v>481</v>
      </c>
      <c r="M46" s="88" t="s">
        <v>481</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3228</v>
      </c>
      <c r="J49" s="87">
        <v>3772</v>
      </c>
      <c r="K49" s="87">
        <v>4131</v>
      </c>
      <c r="L49" s="87">
        <v>5059</v>
      </c>
      <c r="M49" s="88">
        <v>5952</v>
      </c>
    </row>
    <row r="50" spans="2:13" ht="27.75" customHeight="1">
      <c r="B50" s="1171"/>
      <c r="C50" s="1172"/>
      <c r="D50" s="85"/>
      <c r="E50" s="1175" t="s">
        <v>35</v>
      </c>
      <c r="F50" s="1175"/>
      <c r="G50" s="1175"/>
      <c r="H50" s="1176"/>
      <c r="I50" s="86">
        <v>2651</v>
      </c>
      <c r="J50" s="87">
        <v>2461</v>
      </c>
      <c r="K50" s="87">
        <v>2458</v>
      </c>
      <c r="L50" s="87">
        <v>2213</v>
      </c>
      <c r="M50" s="88">
        <v>1985</v>
      </c>
    </row>
    <row r="51" spans="2:13" ht="27.75" customHeight="1">
      <c r="B51" s="1173"/>
      <c r="C51" s="1174"/>
      <c r="D51" s="85"/>
      <c r="E51" s="1175" t="s">
        <v>36</v>
      </c>
      <c r="F51" s="1175"/>
      <c r="G51" s="1175"/>
      <c r="H51" s="1176"/>
      <c r="I51" s="86">
        <v>15546</v>
      </c>
      <c r="J51" s="87">
        <v>15498</v>
      </c>
      <c r="K51" s="87">
        <v>14724</v>
      </c>
      <c r="L51" s="87">
        <v>14761</v>
      </c>
      <c r="M51" s="88">
        <v>15019</v>
      </c>
    </row>
    <row r="52" spans="2:13" ht="27.75" customHeight="1" thickBot="1">
      <c r="B52" s="1177" t="s">
        <v>37</v>
      </c>
      <c r="C52" s="1178"/>
      <c r="D52" s="90"/>
      <c r="E52" s="1179" t="s">
        <v>38</v>
      </c>
      <c r="F52" s="1179"/>
      <c r="G52" s="1179"/>
      <c r="H52" s="1180"/>
      <c r="I52" s="91">
        <v>11788</v>
      </c>
      <c r="J52" s="92">
        <v>10490</v>
      </c>
      <c r="K52" s="92">
        <v>11657</v>
      </c>
      <c r="L52" s="92">
        <v>9578</v>
      </c>
      <c r="M52" s="93">
        <v>6800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70919</v>
      </c>
      <c r="E3" s="116"/>
      <c r="F3" s="117">
        <v>78670</v>
      </c>
      <c r="G3" s="118"/>
      <c r="H3" s="119"/>
    </row>
    <row r="4" spans="1:8">
      <c r="A4" s="120"/>
      <c r="B4" s="121"/>
      <c r="C4" s="122"/>
      <c r="D4" s="123">
        <v>33832</v>
      </c>
      <c r="E4" s="124"/>
      <c r="F4" s="125">
        <v>38094</v>
      </c>
      <c r="G4" s="126"/>
      <c r="H4" s="127"/>
    </row>
    <row r="5" spans="1:8">
      <c r="A5" s="108" t="s">
        <v>513</v>
      </c>
      <c r="B5" s="113"/>
      <c r="C5" s="114"/>
      <c r="D5" s="115">
        <v>51852</v>
      </c>
      <c r="E5" s="116"/>
      <c r="F5" s="117">
        <v>67201</v>
      </c>
      <c r="G5" s="118"/>
      <c r="H5" s="119"/>
    </row>
    <row r="6" spans="1:8">
      <c r="A6" s="120"/>
      <c r="B6" s="121"/>
      <c r="C6" s="122"/>
      <c r="D6" s="123">
        <v>28569</v>
      </c>
      <c r="E6" s="124"/>
      <c r="F6" s="125">
        <v>35210</v>
      </c>
      <c r="G6" s="126"/>
      <c r="H6" s="127"/>
    </row>
    <row r="7" spans="1:8">
      <c r="A7" s="108" t="s">
        <v>514</v>
      </c>
      <c r="B7" s="113"/>
      <c r="C7" s="114"/>
      <c r="D7" s="115">
        <v>81139</v>
      </c>
      <c r="E7" s="116"/>
      <c r="F7" s="117">
        <v>75709</v>
      </c>
      <c r="G7" s="118"/>
      <c r="H7" s="119"/>
    </row>
    <row r="8" spans="1:8">
      <c r="A8" s="120"/>
      <c r="B8" s="121"/>
      <c r="C8" s="122"/>
      <c r="D8" s="123">
        <v>33297</v>
      </c>
      <c r="E8" s="124"/>
      <c r="F8" s="125">
        <v>35212</v>
      </c>
      <c r="G8" s="126"/>
      <c r="H8" s="127"/>
    </row>
    <row r="9" spans="1:8">
      <c r="A9" s="108" t="s">
        <v>515</v>
      </c>
      <c r="B9" s="113"/>
      <c r="C9" s="114"/>
      <c r="D9" s="115">
        <v>53858</v>
      </c>
      <c r="E9" s="116"/>
      <c r="F9" s="117">
        <v>90961</v>
      </c>
      <c r="G9" s="118"/>
      <c r="H9" s="119"/>
    </row>
    <row r="10" spans="1:8">
      <c r="A10" s="120"/>
      <c r="B10" s="121"/>
      <c r="C10" s="122"/>
      <c r="D10" s="123">
        <v>29973</v>
      </c>
      <c r="E10" s="124"/>
      <c r="F10" s="125">
        <v>37720</v>
      </c>
      <c r="G10" s="126"/>
      <c r="H10" s="127"/>
    </row>
    <row r="11" spans="1:8">
      <c r="A11" s="108" t="s">
        <v>516</v>
      </c>
      <c r="B11" s="113"/>
      <c r="C11" s="114"/>
      <c r="D11" s="115">
        <v>43695</v>
      </c>
      <c r="E11" s="116"/>
      <c r="F11" s="117">
        <v>106614</v>
      </c>
      <c r="G11" s="118"/>
      <c r="H11" s="119"/>
    </row>
    <row r="12" spans="1:8">
      <c r="A12" s="120"/>
      <c r="B12" s="121"/>
      <c r="C12" s="128"/>
      <c r="D12" s="123">
        <v>33799</v>
      </c>
      <c r="E12" s="124"/>
      <c r="F12" s="125">
        <v>45545</v>
      </c>
      <c r="G12" s="126"/>
      <c r="H12" s="127"/>
    </row>
    <row r="13" spans="1:8">
      <c r="A13" s="108"/>
      <c r="B13" s="113"/>
      <c r="C13" s="129"/>
      <c r="D13" s="130">
        <v>60293</v>
      </c>
      <c r="E13" s="131"/>
      <c r="F13" s="132">
        <v>83831</v>
      </c>
      <c r="G13" s="133"/>
      <c r="H13" s="119"/>
    </row>
    <row r="14" spans="1:8">
      <c r="A14" s="120"/>
      <c r="B14" s="121"/>
      <c r="C14" s="122"/>
      <c r="D14" s="123">
        <v>31894</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5.58</v>
      </c>
      <c r="C19" s="134">
        <f>ROUND(VALUE(SUBSTITUTE(実質収支比率等に係る経年分析!G$48,"▲","-")),2)</f>
        <v>7.32</v>
      </c>
      <c r="D19" s="134">
        <f>ROUND(VALUE(SUBSTITUTE(実質収支比率等に係る経年分析!H$48,"▲","-")),2)</f>
        <v>9.77</v>
      </c>
      <c r="E19" s="134">
        <f>ROUND(VALUE(SUBSTITUTE(実質収支比率等に係る経年分析!I$48,"▲","-")),2)</f>
        <v>9.27</v>
      </c>
      <c r="F19" s="134">
        <f>ROUND(VALUE(SUBSTITUTE(実質収支比率等に係る経年分析!J$48,"▲","-")),2)</f>
        <v>6.74</v>
      </c>
    </row>
    <row r="20" spans="1:11">
      <c r="A20" s="134" t="s">
        <v>43</v>
      </c>
      <c r="B20" s="134">
        <f>ROUND(VALUE(SUBSTITUTE(実質収支比率等に係る経年分析!F$47,"▲","-")),2)</f>
        <v>6.85</v>
      </c>
      <c r="C20" s="134">
        <f>ROUND(VALUE(SUBSTITUTE(実質収支比率等に係る経年分析!G$47,"▲","-")),2)</f>
        <v>9.94</v>
      </c>
      <c r="D20" s="134">
        <f>ROUND(VALUE(SUBSTITUTE(実質収支比率等に係る経年分析!H$47,"▲","-")),2)</f>
        <v>12.67</v>
      </c>
      <c r="E20" s="134">
        <f>ROUND(VALUE(SUBSTITUTE(実質収支比率等に係る経年分析!I$47,"▲","-")),2)</f>
        <v>17.52</v>
      </c>
      <c r="F20" s="134">
        <f>ROUND(VALUE(SUBSTITUTE(実質収支比率等に係る経年分析!J$47,"▲","-")),2)</f>
        <v>23.57</v>
      </c>
    </row>
    <row r="21" spans="1:11">
      <c r="A21" s="134" t="s">
        <v>44</v>
      </c>
      <c r="B21" s="134">
        <f>IF(ISNUMBER(VALUE(SUBSTITUTE(実質収支比率等に係る経年分析!F$49,"▲","-"))),ROUND(VALUE(SUBSTITUTE(実質収支比率等に係る経年分析!F$49,"▲","-")),2),NA())</f>
        <v>0.92</v>
      </c>
      <c r="C21" s="134">
        <f>IF(ISNUMBER(VALUE(SUBSTITUTE(実質収支比率等に係る経年分析!G$49,"▲","-"))),ROUND(VALUE(SUBSTITUTE(実質収支比率等に係る経年分析!G$49,"▲","-")),2),NA())</f>
        <v>4.57</v>
      </c>
      <c r="D21" s="134">
        <f>IF(ISNUMBER(VALUE(SUBSTITUTE(実質収支比率等に係る経年分析!H$49,"▲","-"))),ROUND(VALUE(SUBSTITUTE(実質収支比率等に係る経年分析!H$49,"▲","-")),2),NA())</f>
        <v>4.99</v>
      </c>
      <c r="E21" s="134">
        <f>IF(ISNUMBER(VALUE(SUBSTITUTE(実質収支比率等に係る経年分析!I$49,"▲","-"))),ROUND(VALUE(SUBSTITUTE(実質収支比率等に係る経年分析!I$49,"▲","-")),2),NA())</f>
        <v>4.0999999999999996</v>
      </c>
      <c r="F21" s="134">
        <f>IF(ISNUMBER(VALUE(SUBSTITUTE(実質収支比率等に係る経年分析!J$49,"▲","-"))),ROUND(VALUE(SUBSTITUTE(実質収支比率等に係る経年分析!J$49,"▲","-")),2),NA())</f>
        <v>2.85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0.56999999999999995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0.82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0.23</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0.89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2.11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2.52</v>
      </c>
    </row>
    <row r="31" spans="1:11">
      <c r="A31" s="135" t="str">
        <f>IF(連結実質赤字比率に係る赤字・黒字の構成分析!C$39="",NA(),連結実質赤字比率に係る赤字・黒字の構成分析!C$39)</f>
        <v>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1.87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2.52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3.03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3.35</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3.93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5.38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5.12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4.55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10.039999999999999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9.5299999999999994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7.01</v>
      </c>
    </row>
    <row r="34" spans="1:16">
      <c r="A34" s="135" t="str">
        <f>IF(連結実質赤字比率に係る赤字・黒字の構成分析!C$36="",NA(),連結実質赤字比率に係る赤字・黒字の構成分析!C$36)</f>
        <v>病院等事業会計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10.119999999999999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14.58</v>
      </c>
    </row>
    <row r="35" spans="1:16">
      <c r="A35" s="135" t="str">
        <f>IF(連結実質赤字比率に係る赤字・黒字の構成分析!C$35="",NA(),連結実質赤字比率に係る赤字・黒字の構成分析!C$35)</f>
        <v>住宅資金貸付事業特別会計</v>
      </c>
      <c r="B35" s="135">
        <f>IF(ROUND(VALUE(SUBSTITUTE(連結実質赤字比率に係る赤字・黒字の構成分析!F$35,"▲", "-")), 2) &lt; 0, ABS(ROUND(VALUE(SUBSTITUTE(連結実質赤字比率に係る赤字・黒字の構成分析!F$35,"▲", "-")), 2)), NA())</f>
        <v>0.28000000000000003</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0.28000000000000003</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0.27</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0.27</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0.26</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観光事業特別会計</v>
      </c>
      <c r="B36" s="135">
        <f>IF(ROUND(VALUE(SUBSTITUTE(連結実質赤字比率に係る赤字・黒字の構成分析!F$34,"▲", "-")), 2) &lt; 0, ABS(ROUND(VALUE(SUBSTITUTE(連結実質赤字比率に係る赤字・黒字の構成分析!F$34,"▲", "-")), 2)), NA())</f>
        <v>8.16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6.31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4.0599999999999996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2.41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0.64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2049</v>
      </c>
      <c r="E42" s="136"/>
      <c r="F42" s="136"/>
      <c r="G42" s="136">
        <f>'実質公債費比率（分子）の構造'!L$52</f>
        <v>1985</v>
      </c>
      <c r="H42" s="136"/>
      <c r="I42" s="136"/>
      <c r="J42" s="136">
        <f>'実質公債費比率（分子）の構造'!M$52</f>
        <v>1963</v>
      </c>
      <c r="K42" s="136"/>
      <c r="L42" s="136"/>
      <c r="M42" s="136">
        <f>'実質公債費比率（分子）の構造'!N$52</f>
        <v>1926</v>
      </c>
      <c r="N42" s="136"/>
      <c r="O42" s="136"/>
      <c r="P42" s="136">
        <f>'実質公債費比率（分子）の構造'!O$52</f>
        <v>1919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208</v>
      </c>
      <c r="C44" s="136"/>
      <c r="D44" s="136"/>
      <c r="E44" s="136">
        <f>'実質公債費比率（分子）の構造'!L$50</f>
        <v>179</v>
      </c>
      <c r="F44" s="136"/>
      <c r="G44" s="136"/>
      <c r="H44" s="136">
        <f>'実質公債費比率（分子）の構造'!M$50</f>
        <v>152</v>
      </c>
      <c r="I44" s="136"/>
      <c r="J44" s="136"/>
      <c r="K44" s="136">
        <f>'実質公債費比率（分子）の構造'!N$50</f>
        <v>116</v>
      </c>
      <c r="L44" s="136"/>
      <c r="M44" s="136"/>
      <c r="N44" s="136">
        <f>'実質公債費比率（分子）の構造'!O$50</f>
        <v>76</v>
      </c>
      <c r="O44" s="136"/>
      <c r="P44" s="136"/>
    </row>
    <row r="45" spans="1:16">
      <c r="A45" s="136" t="s">
        <v>54</v>
      </c>
      <c r="B45" s="136">
        <f>'実質公債費比率（分子）の構造'!K$49</f>
        <v>4</v>
      </c>
      <c r="C45" s="136"/>
      <c r="D45" s="136"/>
      <c r="E45" s="136">
        <f>'実質公債費比率（分子）の構造'!L$49</f>
        <v>4</v>
      </c>
      <c r="F45" s="136"/>
      <c r="G45" s="136"/>
      <c r="H45" s="136">
        <f>'実質公債費比率（分子）の構造'!M$49</f>
        <v>4</v>
      </c>
      <c r="I45" s="136"/>
      <c r="J45" s="136"/>
      <c r="K45" s="136">
        <f>'実質公債費比率（分子）の構造'!N$49</f>
        <v>4</v>
      </c>
      <c r="L45" s="136"/>
      <c r="M45" s="136"/>
      <c r="N45" s="136">
        <f>'実質公債費比率（分子）の構造'!O$49</f>
        <v>2</v>
      </c>
      <c r="O45" s="136"/>
      <c r="P45" s="136"/>
    </row>
    <row r="46" spans="1:16">
      <c r="A46" s="136" t="s">
        <v>55</v>
      </c>
      <c r="B46" s="136">
        <f>'実質公債費比率（分子）の構造'!K$48</f>
        <v>992</v>
      </c>
      <c r="C46" s="136"/>
      <c r="D46" s="136"/>
      <c r="E46" s="136">
        <f>'実質公債費比率（分子）の構造'!L$48</f>
        <v>1060</v>
      </c>
      <c r="F46" s="136"/>
      <c r="G46" s="136"/>
      <c r="H46" s="136">
        <f>'実質公債費比率（分子）の構造'!M$48</f>
        <v>1024</v>
      </c>
      <c r="I46" s="136"/>
      <c r="J46" s="136"/>
      <c r="K46" s="136">
        <f>'実質公債費比率（分子）の構造'!N$48</f>
        <v>969</v>
      </c>
      <c r="L46" s="136"/>
      <c r="M46" s="136"/>
      <c r="N46" s="136">
        <f>'実質公債費比率（分子）の構造'!O$48</f>
        <v>921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2310</v>
      </c>
      <c r="C49" s="136"/>
      <c r="D49" s="136"/>
      <c r="E49" s="136">
        <f>'実質公債費比率（分子）の構造'!L$45</f>
        <v>2190</v>
      </c>
      <c r="F49" s="136"/>
      <c r="G49" s="136"/>
      <c r="H49" s="136">
        <f>'実質公債費比率（分子）の構造'!M$45</f>
        <v>2156</v>
      </c>
      <c r="I49" s="136"/>
      <c r="J49" s="136"/>
      <c r="K49" s="136">
        <f>'実質公債費比率（分子）の構造'!N$45</f>
        <v>2226</v>
      </c>
      <c r="L49" s="136"/>
      <c r="M49" s="136"/>
      <c r="N49" s="136">
        <f>'実質公債費比率（分子）の構造'!O$45</f>
        <v>2194</v>
      </c>
      <c r="O49" s="136"/>
      <c r="P49" s="136"/>
    </row>
    <row r="50" spans="1:16">
      <c r="A50" s="136" t="s">
        <v>59</v>
      </c>
      <c r="B50" s="136" t="e">
        <f>NA()</f>
        <v>#N/A</v>
      </c>
      <c r="C50" s="136">
        <f>IF(ISNUMBER('実質公債費比率（分子）の構造'!K$53),'実質公債費比率（分子）の構造'!K$53,NA())</f>
        <v>1465</v>
      </c>
      <c r="D50" s="136" t="e">
        <f>NA()</f>
        <v>#N/A</v>
      </c>
      <c r="E50" s="136" t="e">
        <f>NA()</f>
        <v>#N/A</v>
      </c>
      <c r="F50" s="136">
        <f>IF(ISNUMBER('実質公債費比率（分子）の構造'!L$53),'実質公債費比率（分子）の構造'!L$53,NA())</f>
        <v>1448</v>
      </c>
      <c r="G50" s="136" t="e">
        <f>NA()</f>
        <v>#N/A</v>
      </c>
      <c r="H50" s="136" t="e">
        <f>NA()</f>
        <v>#N/A</v>
      </c>
      <c r="I50" s="136">
        <f>IF(ISNUMBER('実質公債費比率（分子）の構造'!M$53),'実質公債費比率（分子）の構造'!M$53,NA())</f>
        <v>1373</v>
      </c>
      <c r="J50" s="136" t="e">
        <f>NA()</f>
        <v>#N/A</v>
      </c>
      <c r="K50" s="136" t="e">
        <f>NA()</f>
        <v>#N/A</v>
      </c>
      <c r="L50" s="136">
        <f>IF(ISNUMBER('実質公債費比率（分子）の構造'!N$53),'実質公債費比率（分子）の構造'!N$53,NA())</f>
        <v>1389</v>
      </c>
      <c r="M50" s="136" t="e">
        <f>NA()</f>
        <v>#N/A</v>
      </c>
      <c r="N50" s="136" t="e">
        <f>NA()</f>
        <v>#N/A</v>
      </c>
      <c r="O50" s="136">
        <f>IF(ISNUMBER('実質公債費比率（分子）の構造'!O$53),'実質公債費比率（分子）の構造'!O$53,NA())</f>
        <v>1274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15546</v>
      </c>
      <c r="E56" s="135"/>
      <c r="F56" s="135"/>
      <c r="G56" s="135">
        <f>'将来負担比率（分子）の構造'!J$51</f>
        <v>15498</v>
      </c>
      <c r="H56" s="135"/>
      <c r="I56" s="135"/>
      <c r="J56" s="135">
        <f>'将来負担比率（分子）の構造'!K$51</f>
        <v>14724</v>
      </c>
      <c r="K56" s="135"/>
      <c r="L56" s="135"/>
      <c r="M56" s="135">
        <f>'将来負担比率（分子）の構造'!L$51</f>
        <v>14761</v>
      </c>
      <c r="N56" s="135"/>
      <c r="O56" s="135"/>
      <c r="P56" s="135">
        <f>'将来負担比率（分子）の構造'!M$51</f>
        <v>15019</v>
      </c>
    </row>
    <row r="57" spans="1:16">
      <c r="A57" s="135" t="s">
        <v>35</v>
      </c>
      <c r="B57" s="135"/>
      <c r="C57" s="135"/>
      <c r="D57" s="135">
        <f>'将来負担比率（分子）の構造'!I$50</f>
        <v>2651</v>
      </c>
      <c r="E57" s="135"/>
      <c r="F57" s="135"/>
      <c r="G57" s="135">
        <f>'将来負担比率（分子）の構造'!J$50</f>
        <v>2461</v>
      </c>
      <c r="H57" s="135"/>
      <c r="I57" s="135"/>
      <c r="J57" s="135">
        <f>'将来負担比率（分子）の構造'!K$50</f>
        <v>2458</v>
      </c>
      <c r="K57" s="135"/>
      <c r="L57" s="135"/>
      <c r="M57" s="135">
        <f>'将来負担比率（分子）の構造'!L$50</f>
        <v>2213</v>
      </c>
      <c r="N57" s="135"/>
      <c r="O57" s="135"/>
      <c r="P57" s="135">
        <f>'将来負担比率（分子）の構造'!M$50</f>
        <v>1985</v>
      </c>
    </row>
    <row r="58" spans="1:16">
      <c r="A58" s="135" t="s">
        <v>34</v>
      </c>
      <c r="B58" s="135"/>
      <c r="C58" s="135"/>
      <c r="D58" s="135">
        <f>'将来負担比率（分子）の構造'!I$49</f>
        <v>3228</v>
      </c>
      <c r="E58" s="135"/>
      <c r="F58" s="135"/>
      <c r="G58" s="135">
        <f>'将来負担比率（分子）の構造'!J$49</f>
        <v>3772</v>
      </c>
      <c r="H58" s="135"/>
      <c r="I58" s="135"/>
      <c r="J58" s="135">
        <f>'将来負担比率（分子）の構造'!K$49</f>
        <v>4131</v>
      </c>
      <c r="K58" s="135"/>
      <c r="L58" s="135"/>
      <c r="M58" s="135">
        <f>'将来負担比率（分子）の構造'!L$49</f>
        <v>5059</v>
      </c>
      <c r="N58" s="135"/>
      <c r="O58" s="135"/>
      <c r="P58" s="135">
        <f>'将来負担比率（分子）の構造'!M$49</f>
        <v>5952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413</v>
      </c>
      <c r="C61" s="135"/>
      <c r="D61" s="135"/>
      <c r="E61" s="135">
        <f>'将来負担比率（分子）の構造'!J$46</f>
        <v>416</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4215</v>
      </c>
      <c r="C62" s="135"/>
      <c r="D62" s="135"/>
      <c r="E62" s="135">
        <f>'将来負担比率（分子）の構造'!J$45</f>
        <v>4017</v>
      </c>
      <c r="F62" s="135"/>
      <c r="G62" s="135"/>
      <c r="H62" s="135">
        <f>'将来負担比率（分子）の構造'!K$45</f>
        <v>3838</v>
      </c>
      <c r="I62" s="135"/>
      <c r="J62" s="135"/>
      <c r="K62" s="135">
        <f>'将来負担比率（分子）の構造'!L$45</f>
        <v>3547</v>
      </c>
      <c r="L62" s="135"/>
      <c r="M62" s="135"/>
      <c r="N62" s="135">
        <f>'将来負担比率（分子）の構造'!M$45</f>
        <v>3173</v>
      </c>
      <c r="O62" s="135"/>
      <c r="P62" s="135"/>
    </row>
    <row r="63" spans="1:16">
      <c r="A63" s="135" t="s">
        <v>28</v>
      </c>
      <c r="B63" s="135">
        <f>'将来負担比率（分子）の構造'!I$44</f>
        <v>13</v>
      </c>
      <c r="C63" s="135"/>
      <c r="D63" s="135"/>
      <c r="E63" s="135">
        <f>'将来負担比率（分子）の構造'!J$44</f>
        <v>9</v>
      </c>
      <c r="F63" s="135"/>
      <c r="G63" s="135"/>
      <c r="H63" s="135">
        <f>'将来負担比率（分子）の構造'!K$44</f>
        <v>6</v>
      </c>
      <c r="I63" s="135"/>
      <c r="J63" s="135"/>
      <c r="K63" s="135">
        <f>'将来負担比率（分子）の構造'!L$44</f>
        <v>2</v>
      </c>
      <c r="L63" s="135"/>
      <c r="M63" s="135"/>
      <c r="N63" s="135" t="str">
        <f>'将来負担比率（分子）の構造'!M$44</f>
        <v>-</v>
      </c>
      <c r="O63" s="135"/>
      <c r="P63" s="135"/>
    </row>
    <row r="64" spans="1:16">
      <c r="A64" s="135" t="s">
        <v>27</v>
      </c>
      <c r="B64" s="135">
        <f>'将来負担比率（分子）の構造'!I$43</f>
        <v>9636</v>
      </c>
      <c r="C64" s="135"/>
      <c r="D64" s="135"/>
      <c r="E64" s="135">
        <f>'将来負担比率（分子）の構造'!J$43</f>
        <v>9391</v>
      </c>
      <c r="F64" s="135"/>
      <c r="G64" s="135"/>
      <c r="H64" s="135">
        <f>'将来負担比率（分子）の構造'!K$43</f>
        <v>8945</v>
      </c>
      <c r="I64" s="135"/>
      <c r="J64" s="135"/>
      <c r="K64" s="135">
        <f>'将来負担比率（分子）の構造'!L$43</f>
        <v>8390</v>
      </c>
      <c r="L64" s="135"/>
      <c r="M64" s="135"/>
      <c r="N64" s="135">
        <f>'将来負担比率（分子）の構造'!M$43</f>
        <v>7495</v>
      </c>
      <c r="O64" s="135"/>
      <c r="P64" s="135"/>
    </row>
    <row r="65" spans="1:16">
      <c r="A65" s="135" t="s">
        <v>26</v>
      </c>
      <c r="B65" s="135">
        <f>'将来負担比率（分子）の構造'!I$42</f>
        <v>810</v>
      </c>
      <c r="C65" s="135"/>
      <c r="D65" s="135"/>
      <c r="E65" s="135">
        <f>'将来負担比率（分子）の構造'!J$42</f>
        <v>522</v>
      </c>
      <c r="F65" s="135"/>
      <c r="G65" s="135"/>
      <c r="H65" s="135">
        <f>'将来負担比率（分子）の構造'!K$42</f>
        <v>393</v>
      </c>
      <c r="I65" s="135"/>
      <c r="J65" s="135"/>
      <c r="K65" s="135">
        <f>'将来負担比率（分子）の構造'!L$42</f>
        <v>287</v>
      </c>
      <c r="L65" s="135"/>
      <c r="M65" s="135"/>
      <c r="N65" s="135">
        <f>'将来負担比率（分子）の構造'!M$42</f>
        <v>212</v>
      </c>
      <c r="O65" s="135"/>
      <c r="P65" s="135"/>
    </row>
    <row r="66" spans="1:16">
      <c r="A66" s="135" t="s">
        <v>25</v>
      </c>
      <c r="B66" s="135">
        <f>'将来負担比率（分子）の構造'!I$41</f>
        <v>18128</v>
      </c>
      <c r="C66" s="135"/>
      <c r="D66" s="135"/>
      <c r="E66" s="135">
        <f>'将来負担比率（分子）の構造'!J$41</f>
        <v>17866</v>
      </c>
      <c r="F66" s="135"/>
      <c r="G66" s="135"/>
      <c r="H66" s="135">
        <f>'将来負担比率（分子）の構造'!K$41</f>
        <v>19788</v>
      </c>
      <c r="I66" s="135"/>
      <c r="J66" s="135"/>
      <c r="K66" s="135">
        <f>'将来負担比率（分子）の構造'!L$41</f>
        <v>19386</v>
      </c>
      <c r="L66" s="135"/>
      <c r="M66" s="135"/>
      <c r="N66" s="135">
        <f>'将来負担比率（分子）の構造'!M$41</f>
        <v>18877</v>
      </c>
      <c r="O66" s="135"/>
      <c r="P66" s="135"/>
    </row>
    <row r="67" spans="1:16">
      <c r="A67" s="135" t="s">
        <v>63</v>
      </c>
      <c r="B67" s="135" t="e">
        <f>NA()</f>
        <v>#N/A</v>
      </c>
      <c r="C67" s="135">
        <f>IF(ISNUMBER('将来負担比率（分子）の構造'!I$52), IF('将来負担比率（分子）の構造'!I$52 &lt; 0, 0, '将来負担比率（分子）の構造'!I$52), NA())</f>
        <v>11788</v>
      </c>
      <c r="D67" s="135" t="e">
        <f>NA()</f>
        <v>#N/A</v>
      </c>
      <c r="E67" s="135" t="e">
        <f>NA()</f>
        <v>#N/A</v>
      </c>
      <c r="F67" s="135">
        <f>IF(ISNUMBER('将来負担比率（分子）の構造'!J$52), IF('将来負担比率（分子）の構造'!J$52 &lt; 0, 0, '将来負担比率（分子）の構造'!J$52), NA())</f>
        <v>10490</v>
      </c>
      <c r="G67" s="135" t="e">
        <f>NA()</f>
        <v>#N/A</v>
      </c>
      <c r="H67" s="135" t="e">
        <f>NA()</f>
        <v>#N/A</v>
      </c>
      <c r="I67" s="135">
        <f>IF(ISNUMBER('将来負担比率（分子）の構造'!K$52), IF('将来負担比率（分子）の構造'!K$52 &lt; 0, 0, '将来負担比率（分子）の構造'!K$52), NA())</f>
        <v>11657</v>
      </c>
      <c r="J67" s="135" t="e">
        <f>NA()</f>
        <v>#N/A</v>
      </c>
      <c r="K67" s="135" t="e">
        <f>NA()</f>
        <v>#N/A</v>
      </c>
      <c r="L67" s="135">
        <f>IF(ISNUMBER('将来負担比率（分子）の構造'!L$52), IF('将来負担比率（分子）の構造'!L$52 &lt; 0, 0, '将来負担比率（分子）の構造'!L$52), NA())</f>
        <v>9578</v>
      </c>
      <c r="M67" s="135" t="e">
        <f>NA()</f>
        <v>#N/A</v>
      </c>
      <c r="N67" s="135" t="e">
        <f>NA()</f>
        <v>#N/A</v>
      </c>
      <c r="O67" s="135">
        <f>IF(ISNUMBER('将来負担比率（分子）の構造'!M$52), IF('将来負担比率（分子）の構造'!M$52 &lt; 0, 0, '将来負担比率（分子）の構造'!M$52), NA())</f>
        <v>6800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2016-04-19T04:24:58Z</cp:lastPrinted>
  <dcterms:created xsi:type="dcterms:W3CDTF">2016-02-15T02:03:19Z</dcterms:created>
  <dcterms:modified xsi:type="dcterms:W3CDTF">2016-04-28T00:02:17Z</dcterms:modified>
</cp:coreProperties>
</file>