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C36" i="9"/>
  <c r="C35" i="9"/>
  <c r="BW34" i="9"/>
  <c r="BW35" i="9" s="1"/>
  <c r="BW36" i="9" s="1"/>
  <c r="BW37" i="9" s="1"/>
  <c r="BW38" i="9" s="1"/>
  <c r="BW39" i="9" s="1"/>
  <c r="BW40" i="9" s="1"/>
  <c r="BW41" i="9" s="1"/>
  <c r="BW42" i="9" s="1"/>
  <c r="BW43" i="9" s="1"/>
  <c r="C34" i="9"/>
  <c r="CO34" i="9" l="1"/>
  <c r="CO35" i="9" s="1"/>
  <c r="CO36" i="9" s="1"/>
  <c r="CO37" i="9" s="1"/>
  <c r="AM34" i="9"/>
  <c r="AM35" i="9" s="1"/>
  <c r="AM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<sst xmlns="http://schemas.openxmlformats.org/spreadsheetml/2006/main" count="993" uniqueCount="555">
  <si>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</si>
  <si>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</si>
  <si>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</si>
  <si>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</si>
  <si>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</si>
  <si>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</si>
  <si>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</si>
  <si>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</si>
  <si>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</si>
  <si>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</si>
  <si>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</si>
  <si>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</si>
  <si>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</si>
  <si>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</si>
  <si>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</si>
  <si>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</si>
  <si>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</si>
  <si>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</si>
  <si>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</si>
  <si>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</si>
  <si>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</si>
  <si>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</si>
  <si>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</si>
  <si>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</si>
  <si>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</si>
  <si>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</si>
  <si>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</si>
  <si>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</si>
  <si>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</si>
  <si>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</si>
  <si>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</si>
  <si>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</si>
  <si>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</si>
  <si>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</si>
  <si>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</si>
  <si>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</si>
  <si>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</si>
  <si>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</si>
  <si>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</si>
  <si>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</si>
  <si>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</si>
  <si>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</si>
  <si>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</si>
  <si>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</si>
  <si>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</si>
  <si>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</si>
  <si>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</si>
  <si>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</si>
  <si>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</si>
  <si>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</si>
  <si>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</si>
  <si>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</si>
  <si>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</si>
  <si>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</si>
  <si>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</si>
  <si>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</si>
  <si>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</si>
  <si>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</si>
  <si>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</si>
  <si>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</si>
  <si>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</si>
  <si>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</si>
  <si>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</si>
  <si>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</si>
  <si>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</si>
  <si>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</si>
  <si>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</si>
  <si>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</si>
  <si>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</si>
  <si>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</si>
  <si>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</si>
  <si>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</si>
  <si>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</si>
  <si>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</si>
  <si>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</si>
  <si>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</si>
  <si>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</si>
  <si>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</si>
  <si>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</si>
  <si>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</si>
  <si>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</si>
  <si>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</si>
  <si>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</si>
  <si>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</si>
  <si>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</si>
  <si>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</si>
  <si>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</si>
  <si>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</si>
  <si>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</si>
  <si>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</si>
  <si>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</si>
  <si>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</si>
  <si>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</si>
  <si>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</si>
  <si>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</si>
  <si>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</si>
  <si>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</si>
  <si>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</si>
  <si>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</si>
  <si>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</si>
  <si>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</si>
  <si>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</si>
  <si>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</si>
  <si>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</si>
  <si>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</si>
  <si>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</si>
  <si>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</si>
  <si>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</si>
  <si>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</si>
  <si>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</si>
  <si>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</si>
  <si>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</si>
  <si>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</si>
  <si>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</si>
  <si>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</si>
  <si>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</si>
  <si>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</si>
  <si>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</si>
  <si>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</si>
  <si>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</si>
  <si>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</si>
  <si>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</si>
  <si>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</si>
  <si>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</si>
  <si>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</si>
  <si>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</si>
  <si>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</si>
  <si>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</si>
  <si>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</si>
  <si>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</si>
  <si>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</si>
  <si>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</si>
  <si>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</si>
  <si>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</si>
  <si>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</si>
  <si>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病院事業会計</t>
    <phoneticPr fontId="5"/>
  </si>
  <si>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</si>
  <si>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</si>
  <si>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</si>
  <si>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</si>
  <si>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</si>
  <si>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</si>
  <si>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</si>
  <si>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</si>
  <si>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</si>
  <si>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</si>
  <si>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</si>
  <si>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</si>
  <si>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</si>
  <si>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</si>
  <si>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</si>
  <si>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</si>
  <si>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</si>
  <si>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</si>
  <si>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</si>
  <si>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</si>
  <si>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</si>
  <si>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</si>
  <si>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</si>
  <si>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</si>
  <si>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</si>
  <si>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</si>
  <si>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</si>
  <si>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</si>
  <si>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</si>
  <si>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</si>
  <si>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</si>
  <si>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</si>
  <si>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</si>
  <si>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</si>
  <si>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</si>
  <si>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</si>
  <si>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</si>
  <si>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</si>
  <si>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</si>
  <si>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</si>
  <si>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</si>
  <si>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</si>
  <si>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</si>
  <si>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</si>
  <si>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</si>
  <si>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</si>
  <si>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</si>
  <si>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</si>
  <si>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</si>
  <si>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</si>
  <si>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</si>
  <si>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</si>
  <si>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</si>
  <si>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</si>
  <si>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</si>
  <si>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</si>
  <si>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</si>
  <si>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</si>
  <si>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</si>
  <si>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山口県山陽小野田市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</si>
  <si>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</si>
  <si>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</si>
  <si>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</si>
  <si>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</si>
  <si>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</si>
  <si>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</si>
  <si>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</si>
  <si>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</si>
  <si>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</si>
  <si>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</si>
  <si>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</si>
  <si>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</si>
  <si>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</si>
  <si>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</si>
  <si>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</si>
  <si>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</si>
  <si>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</si>
  <si>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</si>
  <si>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</si>
  <si>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</si>
  <si>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</si>
  <si>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</si>
  <si>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</si>
  <si>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</si>
  <si>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</si>
  <si>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</si>
  <si>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</si>
  <si>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</si>
  <si>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</si>
  <si>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</si>
  <si>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</si>
  <si>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</si>
  <si>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</si>
  <si>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</si>
  <si>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</si>
  <si>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</si>
  <si>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</si>
  <si>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</si>
  <si>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</si>
  <si>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</si>
  <si>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</si>
  <si>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</si>
  <si>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</si>
  <si>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</si>
  <si>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</si>
  <si>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</si>
  <si>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</si>
  <si>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</si>
  <si>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</si>
  <si>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</si>
  <si>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</si>
  <si>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</si>
  <si>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</si>
  <si>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</si>
  <si>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</si>
  <si>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</si>
  <si>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</si>
  <si>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</si>
  <si>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</si>
  <si>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</si>
  <si>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</si>
  <si>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</si>
  <si>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</si>
  <si>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</si>
  <si>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</si>
  <si>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</si>
  <si>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</si>
  <si>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</si>
  <si>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</si>
  <si>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</si>
  <si>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</si>
  <si>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</si>
  <si>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</si>
  <si>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</si>
  <si>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</si>
  <si>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</si>
  <si>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</si>
  <si>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</si>
  <si>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</si>
  <si>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</si>
  <si>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</si>
  <si>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</si>
  <si>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</si>
  <si>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</si>
  <si>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</si>
  <si>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</si>
  <si>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</si>
  <si>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</si>
  <si>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</si>
  <si>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</si>
  <si>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</si>
  <si>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</si>
  <si>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</si>
  <si>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</si>
  <si>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</si>
  <si>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</si>
  <si>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</si>
  <si>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</si>
  <si>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</si>
  <si>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</si>
  <si>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</si>
  <si>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</si>
  <si>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</si>
  <si>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</si>
  <si>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</si>
  <si>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</si>
  <si>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</si>
  <si>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</si>
  <si>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</si>
  <si>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</si>
  <si>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</si>
  <si>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</si>
  <si>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</si>
  <si>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</si>
  <si>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</si>
  <si>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</si>
  <si>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</si>
  <si>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</si>
  <si>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</si>
  <si>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</si>
  <si>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</si>
  <si>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</si>
  <si>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</si>
  <si>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</si>
  <si>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</si>
  <si>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</si>
  <si>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</si>
  <si>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</si>
  <si>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</si>
  <si>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</si>
  <si>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</si>
  <si>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</si>
  <si>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</si>
  <si>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</si>
  <si>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</si>
  <si>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</si>
  <si>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</si>
  <si>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</si>
  <si>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</si>
  <si>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</si>
  <si>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</si>
  <si>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</si>
  <si>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</si>
  <si>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</si>
  <si>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</si>
  <si>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</si>
  <si>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</si>
  <si>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</si>
  <si>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山口県山陽小野田市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</si>
  <si>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</si>
  <si>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</si>
  <si>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</si>
  <si>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</si>
  <si>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</si>
  <si>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</si>
  <si>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</si>
  <si>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</si>
  <si>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</si>
  <si>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</si>
  <si>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</si>
  <si>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</si>
  <si>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</si>
  <si>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</si>
  <si>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</si>
  <si>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</si>
  <si>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</si>
  <si>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</si>
  <si>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</si>
  <si>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</si>
  <si>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</si>
  <si>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</si>
  <si>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</si>
  <si>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</si>
  <si>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</si>
  <si>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</si>
  <si>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</si>
  <si>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</si>
  <si>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</si>
  <si>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</si>
  <si>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</si>
  <si>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</si>
  <si>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</si>
  <si>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</si>
  <si>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</si>
  <si>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</si>
  <si>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</si>
  <si>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</si>
  <si>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</si>
  <si>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工業用水道事業会計</t>
    <phoneticPr fontId="5"/>
  </si>
  <si>
    <t>病院事業会計</t>
    <phoneticPr fontId="5"/>
  </si>
  <si>
    <t>地方卸売市場事業特別会計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</si>
  <si>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</si>
  <si>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</si>
  <si>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</si>
  <si>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</si>
  <si>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</si>
  <si>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</si>
  <si>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</si>
  <si>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</si>
  <si>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</si>
  <si>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</si>
  <si>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</si>
  <si>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</si>
  <si>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</si>
  <si>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</si>
  <si>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</si>
  <si>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</si>
  <si>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</si>
  <si>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</si>
  <si>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</si>
  <si>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</si>
  <si>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</si>
  <si>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</si>
  <si>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</si>
  <si>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</si>
  <si>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</si>
  <si>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</si>
  <si>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</si>
  <si>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</si>
  <si>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</si>
  <si>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</si>
  <si>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</si>
  <si>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</si>
  <si>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</si>
  <si>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</si>
  <si>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</si>
  <si>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</si>
  <si>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</si>
  <si>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</si>
  <si>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</si>
  <si>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</si>
  <si>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</si>
  <si>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</si>
  <si>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</si>
  <si>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</si>
  <si>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</si>
  <si>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</si>
  <si>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</si>
  <si>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</si>
  <si>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</si>
  <si>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</si>
  <si>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</si>
  <si>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</si>
  <si>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</si>
  <si>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</si>
  <si>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</si>
  <si>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</si>
  <si>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</si>
  <si>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</si>
  <si>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</si>
  <si>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</si>
  <si>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</si>
  <si>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</si>
  <si>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</si>
  <si>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</si>
  <si>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</si>
  <si>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</si>
  <si>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</si>
  <si>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</si>
  <si>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</si>
  <si>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</si>
  <si>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</si>
  <si>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</si>
  <si>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</si>
  <si>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</si>
  <si>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</si>
  <si>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</si>
  <si>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</si>
  <si>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</si>
  <si>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</si>
  <si>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</si>
  <si>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</si>
  <si>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</si>
  <si>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</si>
  <si>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</si>
  <si>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</si>
  <si>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</si>
  <si>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</si>
  <si>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</si>
  <si>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</si>
  <si>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</si>
  <si>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</si>
  <si>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</si>
  <si>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</si>
  <si>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</si>
  <si>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</si>
  <si>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</si>
  <si>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</si>
  <si>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</si>
  <si>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</si>
  <si>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</si>
  <si>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</si>
  <si>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</si>
  <si>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</si>
  <si>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</si>
  <si>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</si>
  <si>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</si>
  <si>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</si>
  <si>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</si>
  <si>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</si>
  <si>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</si>
  <si>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</si>
  <si>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</si>
  <si>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</si>
  <si>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</si>
  <si>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</si>
  <si>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</si>
  <si>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</si>
  <si>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</si>
  <si>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</si>
  <si>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</si>
  <si>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</si>
  <si>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</si>
  <si>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</si>
  <si>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</si>
  <si>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</si>
  <si>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</si>
  <si>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</si>
  <si>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</si>
  <si>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</si>
  <si>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</si>
  <si>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</si>
  <si>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</si>
  <si>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</si>
  <si>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</si>
  <si>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小型自動車競走事業特別会計</t>
  </si>
  <si>
    <t>▲ 4.32</t>
  </si>
  <si>
    <t>▲ 3.72</t>
  </si>
  <si>
    <t>▲ 3.47</t>
  </si>
  <si>
    <t>▲ 3.35</t>
  </si>
  <si>
    <t>▲ 4.61</t>
  </si>
  <si>
    <t>病院事業会計</t>
  </si>
  <si>
    <t>▲ 1.01</t>
  </si>
  <si>
    <t>水道事業会計</t>
  </si>
  <si>
    <t>一般会計</t>
  </si>
  <si>
    <t>工業用水道事業会計</t>
  </si>
  <si>
    <t>国民健康保険特別会計</t>
  </si>
  <si>
    <t>介護保険特別会計</t>
  </si>
  <si>
    <t>下水道事業特別会計</t>
  </si>
  <si>
    <t>その他会計（赤字）</t>
  </si>
  <si>
    <t>その他会計（黒字）</t>
  </si>
  <si>
    <t>小野田中央青果</t>
    <rPh sb="0" eb="3">
      <t>オノダ</t>
    </rPh>
    <rPh sb="3" eb="5">
      <t>チュウオウ</t>
    </rPh>
    <rPh sb="5" eb="7">
      <t>セイカ</t>
    </rPh>
    <phoneticPr fontId="24"/>
  </si>
  <si>
    <t>山陽小野田市土地開発公社</t>
    <rPh sb="0" eb="2">
      <t>サンヨウ</t>
    </rPh>
    <rPh sb="2" eb="6">
      <t>オノダシ</t>
    </rPh>
    <rPh sb="6" eb="8">
      <t>トチ</t>
    </rPh>
    <rPh sb="8" eb="10">
      <t>カイハツ</t>
    </rPh>
    <rPh sb="10" eb="12">
      <t>コウシャ</t>
    </rPh>
    <phoneticPr fontId="24"/>
  </si>
  <si>
    <t>やまぐち農林振興公社</t>
    <rPh sb="4" eb="6">
      <t>ノウリン</t>
    </rPh>
    <rPh sb="6" eb="8">
      <t>シンコウ</t>
    </rPh>
    <rPh sb="8" eb="10">
      <t>コウシャ</t>
    </rPh>
    <phoneticPr fontId="24"/>
  </si>
  <si>
    <t>山口県国際交流協会</t>
    <rPh sb="0" eb="3">
      <t>ヤマグチケン</t>
    </rPh>
    <rPh sb="3" eb="5">
      <t>コクサイ</t>
    </rPh>
    <rPh sb="5" eb="7">
      <t>コウリュウ</t>
    </rPh>
    <rPh sb="7" eb="9">
      <t>キョウカイ</t>
    </rPh>
    <phoneticPr fontId="24"/>
  </si>
  <si>
    <t>養護老人ホーム長生園組合（一般会計）</t>
    <rPh sb="0" eb="2">
      <t>ヨウゴ</t>
    </rPh>
    <rPh sb="2" eb="4">
      <t>ロウジン</t>
    </rPh>
    <rPh sb="7" eb="9">
      <t>チョウセイ</t>
    </rPh>
    <rPh sb="9" eb="10">
      <t>エン</t>
    </rPh>
    <rPh sb="10" eb="12">
      <t>クミアイ</t>
    </rPh>
    <rPh sb="13" eb="15">
      <t>イッパン</t>
    </rPh>
    <rPh sb="15" eb="17">
      <t>カイケイ</t>
    </rPh>
    <phoneticPr fontId="5"/>
  </si>
  <si>
    <t>養護老人ホーム長生園組合（指定訪問介護事業所特別会計）</t>
    <rPh sb="0" eb="2">
      <t>ヨウゴ</t>
    </rPh>
    <rPh sb="2" eb="4">
      <t>ロウジン</t>
    </rPh>
    <rPh sb="7" eb="9">
      <t>チョウセイ</t>
    </rPh>
    <rPh sb="9" eb="10">
      <t>エン</t>
    </rPh>
    <rPh sb="10" eb="12">
      <t>クミアイ</t>
    </rPh>
    <rPh sb="13" eb="15">
      <t>シテイ</t>
    </rPh>
    <rPh sb="15" eb="17">
      <t>ホウモン</t>
    </rPh>
    <rPh sb="17" eb="19">
      <t>カイゴ</t>
    </rPh>
    <rPh sb="19" eb="22">
      <t>ジギョウショ</t>
    </rPh>
    <rPh sb="22" eb="24">
      <t>トクベツ</t>
    </rPh>
    <rPh sb="24" eb="26">
      <t>カイケイ</t>
    </rPh>
    <phoneticPr fontId="5"/>
  </si>
  <si>
    <t>宇部・山陽小野田消防組合（一般会計）</t>
    <rPh sb="0" eb="2">
      <t>ウベ</t>
    </rPh>
    <rPh sb="3" eb="5">
      <t>サンヨウ</t>
    </rPh>
    <rPh sb="5" eb="8">
      <t>オノダ</t>
    </rPh>
    <rPh sb="8" eb="10">
      <t>ショウボウ</t>
    </rPh>
    <rPh sb="10" eb="12">
      <t>クミアイ</t>
    </rPh>
    <rPh sb="13" eb="15">
      <t>イッパン</t>
    </rPh>
    <rPh sb="15" eb="17">
      <t>カイケイ</t>
    </rPh>
    <phoneticPr fontId="5"/>
  </si>
  <si>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5"/>
  </si>
  <si>
    <t>山口県市町総合事務組合（消防団員補償等特別会計）</t>
    <rPh sb="0" eb="3">
      <t>ヤマグチケン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</si>
  <si>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</si>
  <si>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5"/>
  </si>
  <si>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</si>
  <si>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</si>
  <si>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</si>
  <si>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法適用企業</t>
  </si>
  <si>
    <t>法非適用企業</t>
  </si>
  <si>
    <t>山口県市町総合事務組合（山口県自治会館管理特別会計）</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</si>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</sst>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36222</c:v>
                </c:pt>
                <c:pt idx="1">
                  <c:v>39843</c:v>
                </c:pt>
                <c:pt idx="2">
                  <c:v>34414</c:v>
                </c:pt>
                <c:pt idx="3">
                  <c:v>43211</c:v>
                </c:pt>
                <c:pt idx="4">
                  <c:v>75803</c:v>
                </c:pt>
              </c:numCache>
            </c:numRef>
          </c:val>
          <c:smooth val="0"/>
        </c:ser>
        <c:dLbls>
          <c:showLegendKey val="0"/>
          <c:showVal val="0"/>
          <c:showCatName val="0"/>
          <c:showSerName val="0"/>
          <c:showPercent val="0"/>
          <c:showBubbleSize val="0"/>
        </c:dLbls>
        <c:marker val="1"/>
        <c:smooth val="0"/>
        <c:axId val="107203968"/>
        <c:axId val="94639232"/>
      </c:lineChart>
      <c:catAx>
        <c:axId val="10720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39232"/>
        <c:crosses val="autoZero"/>
        <c:auto val="1"/>
        <c:lblAlgn val="ctr"/>
        <c:lblOffset val="100"/>
        <c:tickLblSkip val="1"/>
        <c:tickMarkSkip val="1"/>
        <c:noMultiLvlLbl val="0"/>
      </c:catAx>
      <c:valAx>
        <c:axId val="946392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0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1.95</c:v>
                </c:pt>
                <c:pt idx="1">
                  <c:v>4.37</c:v>
                </c:pt>
                <c:pt idx="2">
                  <c:v>2.6</c:v>
                </c:pt>
                <c:pt idx="3">
                  <c:v>3.22</c:v>
                </c:pt>
                <c:pt idx="4">
                  <c:v>3.35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4.95</c:v>
                </c:pt>
                <c:pt idx="1">
                  <c:v>7.12</c:v>
                </c:pt>
                <c:pt idx="2">
                  <c:v>9.74</c:v>
                </c:pt>
                <c:pt idx="3">
                  <c:v>12.79</c:v>
                </c:pt>
                <c:pt idx="4">
                  <c:v>17.87</c:v>
                </c:pt>
              </c:numCache>
            </c:numRef>
          </c:val>
        </c:ser>
        <c:dLbls>
          <c:showLegendKey val="0"/>
          <c:showVal val="0"/>
          <c:showCatName val="0"/>
          <c:showSerName val="0"/>
          <c:showPercent val="0"/>
          <c:showBubbleSize val="0"/>
        </c:dLbls>
        <c:gapWidth val="250"/>
        <c:overlap val="100"/>
        <c:axId val="107349888"/>
        <c:axId val="10735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2.4900000000000002</c:v>
                </c:pt>
                <c:pt idx="1">
                  <c:v>4.6100000000000003</c:v>
                </c:pt>
                <c:pt idx="2">
                  <c:v>1.19</c:v>
                </c:pt>
                <c:pt idx="3">
                  <c:v>4.04</c:v>
                </c:pt>
                <c:pt idx="4">
                  <c:v>5.08</c:v>
                </c:pt>
              </c:numCache>
            </c:numRef>
          </c:val>
          <c:smooth val="0"/>
        </c:ser>
        <c:dLbls>
          <c:showLegendKey val="0"/>
          <c:showVal val="0"/>
          <c:showCatName val="0"/>
          <c:showSerName val="0"/>
          <c:showPercent val="0"/>
          <c:showBubbleSize val="0"/>
        </c:dLbls>
        <c:marker val="1"/>
        <c:smooth val="0"/>
        <c:axId val="107349888"/>
        <c:axId val="107356160"/>
      </c:lineChart>
      <c:catAx>
        <c:axId val="1073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356160"/>
        <c:crosses val="autoZero"/>
        <c:auto val="1"/>
        <c:lblAlgn val="ctr"/>
        <c:lblOffset val="100"/>
        <c:tickLblSkip val="1"/>
        <c:tickMarkSkip val="1"/>
        <c:noMultiLvlLbl val="0"/>
      </c:catAx>
      <c:valAx>
        <c:axId val="10735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4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0.06</c:v>
                </c:pt>
                <c:pt idx="4">
                  <c:v>#N/A</c:v>
                </c:pt>
                <c:pt idx="5">
                  <c:v>0.04</c:v>
                </c:pt>
                <c:pt idx="6">
                  <c:v>#N/A</c:v>
                </c:pt>
                <c:pt idx="7">
                  <c:v>0.06</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0.12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0.37</c:v>
                </c:pt>
                <c:pt idx="2">
                  <c:v>#N/A</c:v>
                </c:pt>
                <c:pt idx="3">
                  <c:v>0.8</c:v>
                </c:pt>
                <c:pt idx="4">
                  <c:v>#N/A</c:v>
                </c:pt>
                <c:pt idx="5">
                  <c:v>0.64</c:v>
                </c:pt>
                <c:pt idx="6">
                  <c:v>#N/A</c:v>
                </c:pt>
                <c:pt idx="7">
                  <c:v>0.43</c:v>
                </c:pt>
                <c:pt idx="8">
                  <c:v>#N/A</c:v>
                </c:pt>
                <c:pt idx="9">
                  <c:v>0.52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0.62</c:v>
                </c:pt>
                <c:pt idx="2">
                  <c:v>#N/A</c:v>
                </c:pt>
                <c:pt idx="3">
                  <c:v>1.73</c:v>
                </c:pt>
                <c:pt idx="4">
                  <c:v>#N/A</c:v>
                </c:pt>
                <c:pt idx="5">
                  <c:v>2.85</c:v>
                </c:pt>
                <c:pt idx="6">
                  <c:v>#N/A</c:v>
                </c:pt>
                <c:pt idx="7">
                  <c:v>2</c:v>
                </c:pt>
                <c:pt idx="8">
                  <c:v>#N/A</c:v>
                </c:pt>
                <c:pt idx="9">
                  <c:v>2.0499999999999998</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2.4300000000000002</c:v>
                </c:pt>
                <c:pt idx="2">
                  <c:v>#N/A</c:v>
                </c:pt>
                <c:pt idx="3">
                  <c:v>2.71</c:v>
                </c:pt>
                <c:pt idx="4">
                  <c:v>#N/A</c:v>
                </c:pt>
                <c:pt idx="5">
                  <c:v>2.85</c:v>
                </c:pt>
                <c:pt idx="6">
                  <c:v>#N/A</c:v>
                </c:pt>
                <c:pt idx="7">
                  <c:v>3.36</c:v>
                </c:pt>
                <c:pt idx="8">
                  <c:v>#N/A</c:v>
                </c:pt>
                <c:pt idx="9">
                  <c:v>2.75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1.94</c:v>
                </c:pt>
                <c:pt idx="2">
                  <c:v>#N/A</c:v>
                </c:pt>
                <c:pt idx="3">
                  <c:v>4.37</c:v>
                </c:pt>
                <c:pt idx="4">
                  <c:v>#N/A</c:v>
                </c:pt>
                <c:pt idx="5">
                  <c:v>2.59</c:v>
                </c:pt>
                <c:pt idx="6">
                  <c:v>#N/A</c:v>
                </c:pt>
                <c:pt idx="7">
                  <c:v>3.21</c:v>
                </c:pt>
                <c:pt idx="8">
                  <c:v>#N/A</c:v>
                </c:pt>
                <c:pt idx="9">
                  <c:v>3.34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5.23</c:v>
                </c:pt>
                <c:pt idx="2">
                  <c:v>#N/A</c:v>
                </c:pt>
                <c:pt idx="3">
                  <c:v>6.44</c:v>
                </c:pt>
                <c:pt idx="4">
                  <c:v>#N/A</c:v>
                </c:pt>
                <c:pt idx="5">
                  <c:v>6.34</c:v>
                </c:pt>
                <c:pt idx="6">
                  <c:v>#N/A</c:v>
                </c:pt>
                <c:pt idx="7">
                  <c:v>7.92</c:v>
                </c:pt>
                <c:pt idx="8">
                  <c:v>#N/A</c:v>
                </c:pt>
                <c:pt idx="9">
                  <c:v>9.26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1.01</c:v>
                </c:pt>
                <c:pt idx="9">
                  <c:v>#N/A</c:v>
                </c:pt>
              </c:numCache>
            </c:numRef>
          </c:val>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4.32</c:v>
                </c:pt>
                <c:pt idx="1">
                  <c:v>#N/A</c:v>
                </c:pt>
                <c:pt idx="2">
                  <c:v>3.72</c:v>
                </c:pt>
                <c:pt idx="3">
                  <c:v>#N/A</c:v>
                </c:pt>
                <c:pt idx="4">
                  <c:v>3.47</c:v>
                </c:pt>
                <c:pt idx="5">
                  <c:v>#N/A</c:v>
                </c:pt>
                <c:pt idx="6">
                  <c:v>3.35</c:v>
                </c:pt>
                <c:pt idx="7">
                  <c:v>#N/A</c:v>
                </c:pt>
                <c:pt idx="8">
                  <c:v>4.6100000000000003</c:v>
                </c:pt>
                <c:pt idx="9">
                  <c:v>#N/A</c:v>
                </c:pt>
              </c:numCache>
            </c:numRef>
          </c:val>
        </c:ser>
        <c:dLbls>
          <c:showLegendKey val="0"/>
          <c:showVal val="0"/>
          <c:showCatName val="0"/>
          <c:showSerName val="0"/>
          <c:showPercent val="0"/>
          <c:showBubbleSize val="0"/>
        </c:dLbls>
        <c:gapWidth val="150"/>
        <c:overlap val="100"/>
        <c:axId val="107450368"/>
        <c:axId val="107451904"/>
      </c:barChart>
      <c:catAx>
        <c:axId val="10745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51904"/>
        <c:crosses val="autoZero"/>
        <c:auto val="1"/>
        <c:lblAlgn val="ctr"/>
        <c:lblOffset val="100"/>
        <c:tickLblSkip val="1"/>
        <c:tickMarkSkip val="1"/>
        <c:noMultiLvlLbl val="0"/>
      </c:catAx>
      <c:valAx>
        <c:axId val="10745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5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2838</c:v>
                </c:pt>
                <c:pt idx="5">
                  <c:v>3008</c:v>
                </c:pt>
                <c:pt idx="8">
                  <c:v>3045</c:v>
                </c:pt>
                <c:pt idx="11">
                  <c:v>3165</c:v>
                </c:pt>
                <c:pt idx="14">
                  <c:v>3243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299</c:v>
                </c:pt>
                <c:pt idx="3">
                  <c:v>289</c:v>
                </c:pt>
                <c:pt idx="6">
                  <c:v>238</c:v>
                </c:pt>
                <c:pt idx="9">
                  <c:v>217</c:v>
                </c:pt>
                <c:pt idx="12">
                  <c:v>199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1041</c:v>
                </c:pt>
                <c:pt idx="3">
                  <c:v>1111</c:v>
                </c:pt>
                <c:pt idx="6">
                  <c:v>991</c:v>
                </c:pt>
                <c:pt idx="9">
                  <c:v>1030</c:v>
                </c:pt>
                <c:pt idx="12">
                  <c:v>1065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3636</c:v>
                </c:pt>
                <c:pt idx="3">
                  <c:v>3702</c:v>
                </c:pt>
                <c:pt idx="6">
                  <c:v>3762</c:v>
                </c:pt>
                <c:pt idx="9">
                  <c:v>3731</c:v>
                </c:pt>
                <c:pt idx="12">
                  <c:v>3424</c:v>
                </c:pt>
              </c:numCache>
            </c:numRef>
          </c:val>
        </c:ser>
        <c:dLbls>
          <c:showLegendKey val="0"/>
          <c:showVal val="0"/>
          <c:showCatName val="0"/>
          <c:showSerName val="0"/>
          <c:showPercent val="0"/>
          <c:showBubbleSize val="0"/>
        </c:dLbls>
        <c:gapWidth val="100"/>
        <c:overlap val="100"/>
        <c:axId val="108153856"/>
        <c:axId val="10816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2141</c:v>
                </c:pt>
                <c:pt idx="2">
                  <c:v>#N/A</c:v>
                </c:pt>
                <c:pt idx="3">
                  <c:v>#N/A</c:v>
                </c:pt>
                <c:pt idx="4">
                  <c:v>2096</c:v>
                </c:pt>
                <c:pt idx="5">
                  <c:v>#N/A</c:v>
                </c:pt>
                <c:pt idx="6">
                  <c:v>#N/A</c:v>
                </c:pt>
                <c:pt idx="7">
                  <c:v>1947</c:v>
                </c:pt>
                <c:pt idx="8">
                  <c:v>#N/A</c:v>
                </c:pt>
                <c:pt idx="9">
                  <c:v>#N/A</c:v>
                </c:pt>
                <c:pt idx="10">
                  <c:v>1813</c:v>
                </c:pt>
                <c:pt idx="11">
                  <c:v>#N/A</c:v>
                </c:pt>
                <c:pt idx="12">
                  <c:v>#N/A</c:v>
                </c:pt>
                <c:pt idx="13">
                  <c:v>1447</c:v>
                </c:pt>
                <c:pt idx="14">
                  <c:v>#N/A</c:v>
                </c:pt>
              </c:numCache>
            </c:numRef>
          </c:val>
          <c:smooth val="0"/>
        </c:ser>
        <c:dLbls>
          <c:showLegendKey val="0"/>
          <c:showVal val="0"/>
          <c:showCatName val="0"/>
          <c:showSerName val="0"/>
          <c:showPercent val="0"/>
          <c:showBubbleSize val="0"/>
        </c:dLbls>
        <c:marker val="1"/>
        <c:smooth val="0"/>
        <c:axId val="108153856"/>
        <c:axId val="108168320"/>
      </c:lineChart>
      <c:catAx>
        <c:axId val="1081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68320"/>
        <c:crosses val="autoZero"/>
        <c:auto val="1"/>
        <c:lblAlgn val="ctr"/>
        <c:lblOffset val="100"/>
        <c:tickLblSkip val="1"/>
        <c:tickMarkSkip val="1"/>
        <c:noMultiLvlLbl val="0"/>
      </c:catAx>
      <c:valAx>
        <c:axId val="10816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26696</c:v>
                </c:pt>
                <c:pt idx="5">
                  <c:v>27749</c:v>
                </c:pt>
                <c:pt idx="8">
                  <c:v>27780</c:v>
                </c:pt>
                <c:pt idx="11">
                  <c:v>28451</c:v>
                </c:pt>
                <c:pt idx="14">
                  <c:v>31641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9990</c:v>
                </c:pt>
                <c:pt idx="5">
                  <c:v>9447</c:v>
                </c:pt>
                <c:pt idx="8">
                  <c:v>9199</c:v>
                </c:pt>
                <c:pt idx="11">
                  <c:v>8691</c:v>
                </c:pt>
                <c:pt idx="14">
                  <c:v>8133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3459</c:v>
                </c:pt>
                <c:pt idx="5">
                  <c:v>3771</c:v>
                </c:pt>
                <c:pt idx="8">
                  <c:v>4386</c:v>
                </c:pt>
                <c:pt idx="11">
                  <c:v>5197</c:v>
                </c:pt>
                <c:pt idx="14">
                  <c:v>6161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626</c:v>
                </c:pt>
                <c:pt idx="3">
                  <c:v>444</c:v>
                </c:pt>
                <c:pt idx="6">
                  <c:v>579</c:v>
                </c:pt>
                <c:pt idx="9">
                  <c:v>608</c:v>
                </c:pt>
                <c:pt idx="12">
                  <c:v>598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5925</c:v>
                </c:pt>
                <c:pt idx="3">
                  <c:v>5474</c:v>
                </c:pt>
                <c:pt idx="6">
                  <c:v>5434</c:v>
                </c:pt>
                <c:pt idx="9">
                  <c:v>5127</c:v>
                </c:pt>
                <c:pt idx="12">
                  <c:v>4764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c:v>
                </c:pt>
                <c:pt idx="3">
                  <c:v>15</c:v>
                </c:pt>
                <c:pt idx="6">
                  <c:v>20</c:v>
                </c:pt>
                <c:pt idx="9">
                  <c:v>302</c:v>
                </c:pt>
                <c:pt idx="12">
                  <c:v>300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18365</c:v>
                </c:pt>
                <c:pt idx="3">
                  <c:v>17394</c:v>
                </c:pt>
                <c:pt idx="6">
                  <c:v>17557</c:v>
                </c:pt>
                <c:pt idx="9">
                  <c:v>16977</c:v>
                </c:pt>
                <c:pt idx="12">
                  <c:v>18499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2150</c:v>
                </c:pt>
                <c:pt idx="3">
                  <c:v>1716</c:v>
                </c:pt>
                <c:pt idx="6">
                  <c:v>1307</c:v>
                </c:pt>
                <c:pt idx="9">
                  <c:v>1107</c:v>
                </c:pt>
                <c:pt idx="12">
                  <c:v>914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28639</c:v>
                </c:pt>
                <c:pt idx="3">
                  <c:v>28679</c:v>
                </c:pt>
                <c:pt idx="6">
                  <c:v>27548</c:v>
                </c:pt>
                <c:pt idx="9">
                  <c:v>27145</c:v>
                </c:pt>
                <c:pt idx="12">
                  <c:v>29734</c:v>
                </c:pt>
              </c:numCache>
            </c:numRef>
          </c:val>
        </c:ser>
        <c:dLbls>
          <c:showLegendKey val="0"/>
          <c:showVal val="0"/>
          <c:showCatName val="0"/>
          <c:showSerName val="0"/>
          <c:showPercent val="0"/>
          <c:showBubbleSize val="0"/>
        </c:dLbls>
        <c:gapWidth val="100"/>
        <c:overlap val="100"/>
        <c:axId val="91743360"/>
        <c:axId val="9174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15575</c:v>
                </c:pt>
                <c:pt idx="2">
                  <c:v>#N/A</c:v>
                </c:pt>
                <c:pt idx="3">
                  <c:v>#N/A</c:v>
                </c:pt>
                <c:pt idx="4">
                  <c:v>12755</c:v>
                </c:pt>
                <c:pt idx="5">
                  <c:v>#N/A</c:v>
                </c:pt>
                <c:pt idx="6">
                  <c:v>#N/A</c:v>
                </c:pt>
                <c:pt idx="7">
                  <c:v>11080</c:v>
                </c:pt>
                <c:pt idx="8">
                  <c:v>#N/A</c:v>
                </c:pt>
                <c:pt idx="9">
                  <c:v>#N/A</c:v>
                </c:pt>
                <c:pt idx="10">
                  <c:v>8928</c:v>
                </c:pt>
                <c:pt idx="11">
                  <c:v>#N/A</c:v>
                </c:pt>
                <c:pt idx="12">
                  <c:v>#N/A</c:v>
                </c:pt>
                <c:pt idx="13">
                  <c:v>8874</c:v>
                </c:pt>
                <c:pt idx="14">
                  <c:v>#N/A</c:v>
                </c:pt>
              </c:numCache>
            </c:numRef>
          </c:val>
          <c:smooth val="0"/>
        </c:ser>
        <c:dLbls>
          <c:showLegendKey val="0"/>
          <c:showVal val="0"/>
          <c:showCatName val="0"/>
          <c:showSerName val="0"/>
          <c:showPercent val="0"/>
          <c:showBubbleSize val="0"/>
        </c:dLbls>
        <c:marker val="1"/>
        <c:smooth val="0"/>
        <c:axId val="91743360"/>
        <c:axId val="91745280"/>
      </c:lineChart>
      <c:catAx>
        <c:axId val="917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45280"/>
        <c:crosses val="autoZero"/>
        <c:auto val="1"/>
        <c:lblAlgn val="ctr"/>
        <c:lblOffset val="100"/>
        <c:tickLblSkip val="1"/>
        <c:tickMarkSkip val="1"/>
        <c:noMultiLvlLbl val="0"/>
      </c:catAx>
      <c:valAx>
        <c:axId val="9174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64,598
63,959
133.09
29,750,198
29,167,343
534,172
15,964,975
29,734,142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66.2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Ｈ２６の</a:t>
          </a:r>
          <a:r>
            <a:rPr lang="ja-JP" altLang="ja-JP" sz="1100" b="0" i="0" baseline="0">
              <a:solidFill>
                <a:schemeClr val="dk1"/>
              </a:solidFill>
              <a:effectLst/>
              <a:latin typeface="+mn-lt"/>
              <a:ea typeface="+mn-ea"/>
              <a:cs typeface="+mn-cs"/>
            </a:rPr>
            <a:t>財政力指数（３か年平均）は０．６８</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単年度で</a:t>
          </a:r>
          <a:r>
            <a:rPr lang="ja-JP" altLang="en-US" sz="1100" b="0" i="0" baseline="0">
              <a:solidFill>
                <a:schemeClr val="dk1"/>
              </a:solidFill>
              <a:effectLst/>
              <a:latin typeface="+mn-lt"/>
              <a:ea typeface="+mn-ea"/>
              <a:cs typeface="+mn-cs"/>
            </a:rPr>
            <a:t>も０．６８となり、昨年度と同率となった。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地方消費税交付金の増により</a:t>
          </a:r>
          <a:r>
            <a:rPr lang="ja-JP" altLang="ja-JP" sz="1100" b="0" i="0" baseline="0">
              <a:solidFill>
                <a:schemeClr val="dk1"/>
              </a:solidFill>
              <a:effectLst/>
              <a:latin typeface="+mn-lt"/>
              <a:ea typeface="+mn-ea"/>
              <a:cs typeface="+mn-cs"/>
            </a:rPr>
            <a:t>基準財政収入額</a:t>
          </a:r>
          <a:r>
            <a:rPr lang="ja-JP" altLang="en-US" sz="1100" b="0" i="0" baseline="0">
              <a:solidFill>
                <a:schemeClr val="dk1"/>
              </a:solidFill>
              <a:effectLst/>
              <a:latin typeface="+mn-lt"/>
              <a:ea typeface="+mn-ea"/>
              <a:cs typeface="+mn-cs"/>
            </a:rPr>
            <a:t>が増加した一方で、基準財政需要額も増加した結果によるもの。</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類似団体平均より低い数値となっているのは、主に個人住民税が低迷していることにより、地方税が類似団体より低いことが要因となっている。このため、</a:t>
          </a:r>
          <a:r>
            <a:rPr lang="ja-JP" altLang="ja-JP" sz="1100" b="0" i="0" baseline="0">
              <a:solidFill>
                <a:schemeClr val="dk1"/>
              </a:solidFill>
              <a:effectLst/>
              <a:latin typeface="+mn-lt"/>
              <a:ea typeface="+mn-ea"/>
              <a:cs typeface="+mn-cs"/>
            </a:rPr>
            <a:t>企業の誘致や転入促進</a:t>
          </a:r>
          <a:r>
            <a:rPr lang="ja-JP" altLang="en-US" sz="1100" b="0" i="0" baseline="0">
              <a:solidFill>
                <a:schemeClr val="dk1"/>
              </a:solidFill>
              <a:effectLst/>
              <a:latin typeface="+mn-lt"/>
              <a:ea typeface="+mn-ea"/>
              <a:cs typeface="+mn-cs"/>
            </a:rPr>
            <a:t>策</a:t>
          </a:r>
          <a:r>
            <a:rPr lang="ja-JP" altLang="ja-JP" sz="1100" b="0" i="0" baseline="0">
              <a:solidFill>
                <a:schemeClr val="dk1"/>
              </a:solidFill>
              <a:effectLst/>
              <a:latin typeface="+mn-lt"/>
              <a:ea typeface="+mn-ea"/>
              <a:cs typeface="+mn-cs"/>
            </a:rPr>
            <a:t>による定住人口増を図る取組を進める</a:t>
          </a:r>
          <a:r>
            <a:rPr lang="ja-JP" altLang="en-US" sz="1100" b="0" i="0" baseline="0">
              <a:solidFill>
                <a:schemeClr val="dk1"/>
              </a:solidFill>
              <a:effectLst/>
              <a:latin typeface="+mn-lt"/>
              <a:ea typeface="+mn-ea"/>
              <a:cs typeface="+mn-cs"/>
            </a:rPr>
            <a:t>ことにより税収の確保を図るとともに、歳出においても、</a:t>
          </a:r>
          <a:r>
            <a:rPr lang="ja-JP" altLang="ja-JP" sz="1100" b="0" i="0" baseline="0">
              <a:solidFill>
                <a:schemeClr val="dk1"/>
              </a:solidFill>
              <a:effectLst/>
              <a:latin typeface="+mn-lt"/>
              <a:ea typeface="+mn-ea"/>
              <a:cs typeface="+mn-cs"/>
            </a:rPr>
            <a:t>実施事業における「選択と集中」により、効率的な財政</a:t>
          </a:r>
          <a:r>
            <a:rPr lang="ja-JP" altLang="en-US" sz="1100" b="0" i="0" baseline="0">
              <a:solidFill>
                <a:schemeClr val="dk1"/>
              </a:solidFill>
              <a:effectLst/>
              <a:latin typeface="+mn-lt"/>
              <a:ea typeface="+mn-ea"/>
              <a:cs typeface="+mn-cs"/>
            </a:rPr>
            <a:t>運営に努める必要がある。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25400</xdr:rowOff>
    </xdr:to>
    <xdr:cxnSp macro="">
      <xdr:nvCxnSpPr>
        <xdr:cNvPr id="72" name="直線コネクタ 71"/>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162378</xdr:rowOff>
    </xdr:to>
    <xdr:cxnSp macro="">
      <xdr:nvCxnSpPr>
        <xdr:cNvPr id="75" name="直線コネクタ 74"/>
        <xdr:cNvCxnSpPr/>
      </xdr:nvCxnSpPr>
      <xdr:spPr>
        <a:xfrm>
          <a:off x="2336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93435</xdr:rowOff>
    </xdr:to>
    <xdr:cxnSp macro="">
      <xdr:nvCxnSpPr>
        <xdr:cNvPr id="78" name="直線コネクタ 77"/>
        <xdr:cNvCxnSpPr/>
      </xdr:nvCxnSpPr>
      <xdr:spPr>
        <a:xfrm>
          <a:off x="1447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5" name="テキスト ボックス 94"/>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6" name="円/楕円 95"/>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25599</xdr:rowOff>
    </xdr:from>
    <xdr:ext cx="762000" cy="259045"/>
    <xdr:sp macro="" textlink="">
      <xdr:nvSpPr>
        <xdr:cNvPr id="97" name="テキスト ボックス 96"/>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の経常収支比率は９</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％で、Ｈ２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ポイント低下した。</a:t>
          </a:r>
          <a:endParaRPr lang="ja-JP" altLang="ja-JP" sz="1400">
            <a:effectLst/>
          </a:endParaRPr>
        </a:p>
        <a:p>
          <a:pPr rtl="0"/>
          <a:r>
            <a:rPr lang="ja-JP" altLang="ja-JP" sz="1100" b="0" i="0" baseline="0">
              <a:solidFill>
                <a:schemeClr val="dk1"/>
              </a:solidFill>
              <a:effectLst/>
              <a:latin typeface="+mn-lt"/>
              <a:ea typeface="+mn-ea"/>
              <a:cs typeface="+mn-cs"/>
            </a:rPr>
            <a:t>　分母となる歳入経常一般財源は、</a:t>
          </a:r>
          <a:r>
            <a:rPr lang="ja-JP" altLang="en-US" sz="1100" b="0" i="0" baseline="0">
              <a:solidFill>
                <a:schemeClr val="dk1"/>
              </a:solidFill>
              <a:effectLst/>
              <a:latin typeface="+mn-lt"/>
              <a:ea typeface="+mn-ea"/>
              <a:cs typeface="+mn-cs"/>
            </a:rPr>
            <a:t>地方交付税が３４</a:t>
          </a:r>
          <a:r>
            <a:rPr lang="ja-JP" altLang="ja-JP" sz="1100" b="0" i="0" baseline="0">
              <a:solidFill>
                <a:schemeClr val="dk1"/>
              </a:solidFill>
              <a:effectLst/>
              <a:latin typeface="+mn-lt"/>
              <a:ea typeface="+mn-ea"/>
              <a:cs typeface="+mn-cs"/>
            </a:rPr>
            <a:t>百万円の減となったものの、</a:t>
          </a:r>
          <a:r>
            <a:rPr lang="ja-JP" altLang="en-US" sz="1100" b="0" i="0" baseline="0">
              <a:solidFill>
                <a:schemeClr val="dk1"/>
              </a:solidFill>
              <a:effectLst/>
              <a:latin typeface="+mn-lt"/>
              <a:ea typeface="+mn-ea"/>
              <a:cs typeface="+mn-cs"/>
            </a:rPr>
            <a:t>地方税</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２３５</a:t>
          </a:r>
          <a:r>
            <a:rPr lang="ja-JP" altLang="ja-JP" sz="1100" b="0" i="0" baseline="0">
              <a:solidFill>
                <a:schemeClr val="dk1"/>
              </a:solidFill>
              <a:effectLst/>
              <a:latin typeface="+mn-lt"/>
              <a:ea typeface="+mn-ea"/>
              <a:cs typeface="+mn-cs"/>
            </a:rPr>
            <a:t>百万円の増、</a:t>
          </a:r>
          <a:r>
            <a:rPr lang="ja-JP" altLang="en-US" sz="1100" b="0" i="0" baseline="0">
              <a:solidFill>
                <a:schemeClr val="dk1"/>
              </a:solidFill>
              <a:effectLst/>
              <a:latin typeface="+mn-lt"/>
              <a:ea typeface="+mn-ea"/>
              <a:cs typeface="+mn-cs"/>
            </a:rPr>
            <a:t>地方消費税交付金が１２０</a:t>
          </a:r>
          <a:r>
            <a:rPr lang="ja-JP" altLang="ja-JP" sz="1100" b="0" i="0" baseline="0">
              <a:solidFill>
                <a:schemeClr val="dk1"/>
              </a:solidFill>
              <a:effectLst/>
              <a:latin typeface="+mn-lt"/>
              <a:ea typeface="+mn-ea"/>
              <a:cs typeface="+mn-cs"/>
            </a:rPr>
            <a:t>百円の増となったこと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比較して２８６</a:t>
          </a:r>
          <a:r>
            <a:rPr lang="ja-JP" altLang="ja-JP" sz="1100" b="0" i="0" baseline="0">
              <a:solidFill>
                <a:schemeClr val="dk1"/>
              </a:solidFill>
              <a:effectLst/>
              <a:latin typeface="+mn-lt"/>
              <a:ea typeface="+mn-ea"/>
              <a:cs typeface="+mn-cs"/>
            </a:rPr>
            <a:t>百万円の増加となっ</a:t>
          </a:r>
          <a:r>
            <a:rPr lang="ja-JP" altLang="en-US" sz="1100" b="0" i="0" baseline="0">
              <a:solidFill>
                <a:schemeClr val="dk1"/>
              </a:solidFill>
              <a:effectLst/>
              <a:latin typeface="+mn-lt"/>
              <a:ea typeface="+mn-ea"/>
              <a:cs typeface="+mn-cs"/>
            </a:rPr>
            <a:t>た。</a:t>
          </a:r>
          <a:endParaRPr lang="ja-JP" altLang="ja-JP" sz="1400">
            <a:effectLst/>
          </a:endParaRPr>
        </a:p>
        <a:p>
          <a:pPr rtl="0"/>
          <a:r>
            <a:rPr lang="ja-JP" altLang="ja-JP" sz="1100" b="0" i="0" baseline="0">
              <a:solidFill>
                <a:schemeClr val="dk1"/>
              </a:solidFill>
              <a:effectLst/>
              <a:latin typeface="+mn-lt"/>
              <a:ea typeface="+mn-ea"/>
              <a:cs typeface="+mn-cs"/>
            </a:rPr>
            <a:t>　一方、分子となる歳出の経常充当一般財源は、</a:t>
          </a:r>
          <a:r>
            <a:rPr lang="ja-JP" altLang="en-US" sz="1100" b="0" i="0" baseline="0">
              <a:solidFill>
                <a:schemeClr val="dk1"/>
              </a:solidFill>
              <a:effectLst/>
              <a:latin typeface="+mn-lt"/>
              <a:ea typeface="+mn-ea"/>
              <a:cs typeface="+mn-cs"/>
            </a:rPr>
            <a:t>公債費が２８４百万円の減となったものの、人件費</a:t>
          </a:r>
          <a:r>
            <a:rPr lang="ja-JP" altLang="ja-JP" sz="1100" b="0" i="0" baseline="0">
              <a:solidFill>
                <a:schemeClr val="dk1"/>
              </a:solidFill>
              <a:effectLst/>
              <a:latin typeface="+mn-lt"/>
              <a:ea typeface="+mn-ea"/>
              <a:cs typeface="+mn-cs"/>
            </a:rPr>
            <a:t>（退職金を含む）が</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百万円、物件費が</a:t>
          </a:r>
          <a:r>
            <a:rPr lang="ja-JP" altLang="en-US" sz="1100" b="0" i="0" baseline="0">
              <a:solidFill>
                <a:schemeClr val="dk1"/>
              </a:solidFill>
              <a:effectLst/>
              <a:latin typeface="+mn-lt"/>
              <a:ea typeface="+mn-ea"/>
              <a:cs typeface="+mn-cs"/>
            </a:rPr>
            <a:t>１８５</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の増となったことなどにより、</a:t>
          </a: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比較して４３</a:t>
          </a:r>
          <a:r>
            <a:rPr lang="ja-JP" altLang="ja-JP" sz="1100" b="0" i="0" baseline="0">
              <a:solidFill>
                <a:schemeClr val="dk1"/>
              </a:solidFill>
              <a:effectLst/>
              <a:latin typeface="+mn-lt"/>
              <a:ea typeface="+mn-ea"/>
              <a:cs typeface="+mn-cs"/>
            </a:rPr>
            <a:t>百万円の増加となっ</a:t>
          </a:r>
          <a:r>
            <a:rPr lang="ja-JP" altLang="en-US" sz="1100" b="0" i="0" baseline="0">
              <a:solidFill>
                <a:schemeClr val="dk1"/>
              </a:solidFill>
              <a:effectLst/>
              <a:latin typeface="+mn-lt"/>
              <a:ea typeface="+mn-ea"/>
              <a:cs typeface="+mn-cs"/>
            </a:rPr>
            <a:t>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３か年連続で数値は改善しているものの、</a:t>
          </a:r>
          <a:r>
            <a:rPr lang="ja-JP" altLang="ja-JP" sz="1100" b="0" i="0" baseline="0">
              <a:solidFill>
                <a:schemeClr val="dk1"/>
              </a:solidFill>
              <a:effectLst/>
              <a:latin typeface="+mn-lt"/>
              <a:ea typeface="+mn-ea"/>
              <a:cs typeface="+mn-cs"/>
            </a:rPr>
            <a:t>依然として類似団体平均を上回る状況であるため、公共施設の統廃合などによる経常経費の圧縮に努める</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52494</xdr:rowOff>
    </xdr:to>
    <xdr:cxnSp macro="">
      <xdr:nvCxnSpPr>
        <xdr:cNvPr id="132" name="直線コネクタ 131"/>
        <xdr:cNvCxnSpPr/>
      </xdr:nvCxnSpPr>
      <xdr:spPr>
        <a:xfrm flipV="1">
          <a:off x="4114800" y="106260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63517</xdr:rowOff>
    </xdr:from>
    <xdr:ext cx="762000" cy="259045"/>
    <xdr:sp macro="" textlink="">
      <xdr:nvSpPr>
        <xdr:cNvPr id="133" name="財政構造の弾力性平均値テキスト"/>
        <xdr:cNvSpPr txBox="1"/>
      </xdr:nvSpPr>
      <xdr:spPr>
        <a:xfrm>
          <a:off x="5041900" y="1017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62</xdr:row>
      <xdr:rowOff>149013</xdr:rowOff>
    </xdr:to>
    <xdr:cxnSp macro="">
      <xdr:nvCxnSpPr>
        <xdr:cNvPr id="135" name="直線コネクタ 134"/>
        <xdr:cNvCxnSpPr/>
      </xdr:nvCxnSpPr>
      <xdr:spPr>
        <a:xfrm flipV="1">
          <a:off x="3225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37" name="テキスト ボックス 136"/>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62</xdr:row>
      <xdr:rowOff>149013</xdr:rowOff>
    </xdr:to>
    <xdr:cxnSp macro="">
      <xdr:nvCxnSpPr>
        <xdr:cNvPr id="138" name="直線コネクタ 137"/>
        <xdr:cNvCxnSpPr/>
      </xdr:nvCxnSpPr>
      <xdr:spPr>
        <a:xfrm>
          <a:off x="2336800" y="1065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40" name="テキスト ボックス 139"/>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28363</xdr:rowOff>
    </xdr:to>
    <xdr:cxnSp macro="">
      <xdr:nvCxnSpPr>
        <xdr:cNvPr id="141" name="直線コネクタ 140"/>
        <xdr:cNvCxnSpPr/>
      </xdr:nvCxnSpPr>
      <xdr:spPr>
        <a:xfrm>
          <a:off x="1447800" y="1065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43" name="テキスト ボックス 142"/>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45" name="テキスト ボックス 144"/>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1" name="円/楕円 150"/>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2"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3" name="円/楕円 152"/>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88071</xdr:rowOff>
    </xdr:from>
    <xdr:ext cx="736600" cy="259045"/>
    <xdr:sp macro="" textlink="">
      <xdr:nvSpPr>
        <xdr:cNvPr id="154" name="テキスト ボックス 153"/>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98213</xdr:rowOff>
    </xdr:from>
    <xdr:to>
      <xdr:col>4</xdr:col>
      <xdr:colOff>533400</xdr:colOff>
      <xdr:row>63</xdr:row>
      <xdr:rowOff>28363</xdr:rowOff>
    </xdr:to>
    <xdr:sp macro="" textlink="">
      <xdr:nvSpPr>
        <xdr:cNvPr id="155" name="円/楕円 154"/>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56" name="テキスト ボックス 155"/>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7" name="円/楕円 156"/>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58" name="テキスト ボックス 157"/>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9" name="円/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60" name="テキスト ボックス 159"/>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人事院勧告や定期昇給による職員給の増があったものの、退職手当の減の影響が大きく全体でも１６</a:t>
          </a:r>
          <a:r>
            <a:rPr lang="ja-JP" altLang="ja-JP" sz="1100" b="0" i="0" baseline="0">
              <a:solidFill>
                <a:schemeClr val="dk1"/>
              </a:solidFill>
              <a:effectLst/>
              <a:latin typeface="+mn-lt"/>
              <a:ea typeface="+mn-ea"/>
              <a:cs typeface="+mn-cs"/>
            </a:rPr>
            <a:t>百万円の減少となった。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物件費については、緊急雇用創出事業費等の減があったものの、社会保障・税番号制度導入によるシステム改修やごみ処理施設運転管理委託料等の増により、Ｈ２５と比較して１５６百万円の増加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傾向にあるが、直営の公立保育所（５園）や、市民館・文化会館、ごみやし尿処理業務などが、施設維持に係る物件費、維持補修費を押し上げる要因となっている。事務事業の見直しに取り組むとともに、公共施設の統廃合や管理運営の委託等を進め、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61247</xdr:rowOff>
    </xdr:from>
    <xdr:to>
      <xdr:col>7</xdr:col>
      <xdr:colOff>152400</xdr:colOff>
      <xdr:row>82</xdr:row>
      <xdr:rowOff>151374</xdr:rowOff>
    </xdr:to>
    <xdr:cxnSp macro="">
      <xdr:nvCxnSpPr>
        <xdr:cNvPr id="195" name="直線コネクタ 194"/>
        <xdr:cNvCxnSpPr/>
      </xdr:nvCxnSpPr>
      <xdr:spPr>
        <a:xfrm>
          <a:off x="4114800" y="14120147"/>
          <a:ext cx="838200" cy="9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103168</xdr:rowOff>
    </xdr:from>
    <xdr:ext cx="762000" cy="259045"/>
    <xdr:sp macro="" textlink="">
      <xdr:nvSpPr>
        <xdr:cNvPr id="196" name="人件費・物件費等の状況平均値テキスト"/>
        <xdr:cNvSpPr txBox="1"/>
      </xdr:nvSpPr>
      <xdr:spPr>
        <a:xfrm>
          <a:off x="5041900" y="14333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61247</xdr:rowOff>
    </xdr:from>
    <xdr:to>
      <xdr:col>6</xdr:col>
      <xdr:colOff>0</xdr:colOff>
      <xdr:row>82</xdr:row>
      <xdr:rowOff>65973</xdr:rowOff>
    </xdr:to>
    <xdr:cxnSp macro="">
      <xdr:nvCxnSpPr>
        <xdr:cNvPr id="198" name="直線コネクタ 197"/>
        <xdr:cNvCxnSpPr/>
      </xdr:nvCxnSpPr>
      <xdr:spPr>
        <a:xfrm flipV="1">
          <a:off x="3225800" y="14120147"/>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65973</xdr:rowOff>
    </xdr:from>
    <xdr:to>
      <xdr:col>4</xdr:col>
      <xdr:colOff>482600</xdr:colOff>
      <xdr:row>84</xdr:row>
      <xdr:rowOff>12674</xdr:rowOff>
    </xdr:to>
    <xdr:cxnSp macro="">
      <xdr:nvCxnSpPr>
        <xdr:cNvPr id="201" name="直線コネクタ 200"/>
        <xdr:cNvCxnSpPr/>
      </xdr:nvCxnSpPr>
      <xdr:spPr>
        <a:xfrm flipV="1">
          <a:off x="2336800" y="14124873"/>
          <a:ext cx="889000" cy="28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6264</xdr:rowOff>
    </xdr:from>
    <xdr:ext cx="762000" cy="259045"/>
    <xdr:sp macro="" textlink="">
      <xdr:nvSpPr>
        <xdr:cNvPr id="203" name="テキスト ボックス 202"/>
        <xdr:cNvSpPr txBox="1"/>
      </xdr:nvSpPr>
      <xdr:spPr>
        <a:xfrm>
          <a:off x="2844800" y="14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161663</xdr:rowOff>
    </xdr:from>
    <xdr:to>
      <xdr:col>3</xdr:col>
      <xdr:colOff>279400</xdr:colOff>
      <xdr:row>84</xdr:row>
      <xdr:rowOff>12674</xdr:rowOff>
    </xdr:to>
    <xdr:cxnSp macro="">
      <xdr:nvCxnSpPr>
        <xdr:cNvPr id="204" name="直線コネクタ 203"/>
        <xdr:cNvCxnSpPr/>
      </xdr:nvCxnSpPr>
      <xdr:spPr>
        <a:xfrm>
          <a:off x="1447800" y="14392013"/>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100574</xdr:rowOff>
    </xdr:from>
    <xdr:to>
      <xdr:col>7</xdr:col>
      <xdr:colOff>203200</xdr:colOff>
      <xdr:row>83</xdr:row>
      <xdr:rowOff>30724</xdr:rowOff>
    </xdr:to>
    <xdr:sp macro="" textlink="">
      <xdr:nvSpPr>
        <xdr:cNvPr id="214" name="円/楕円 213"/>
        <xdr:cNvSpPr/>
      </xdr:nvSpPr>
      <xdr:spPr>
        <a:xfrm>
          <a:off x="4902200" y="141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117101</xdr:rowOff>
    </xdr:from>
    <xdr:ext cx="762000" cy="259045"/>
    <xdr:sp macro="" textlink="">
      <xdr:nvSpPr>
        <xdr:cNvPr id="215" name="人件費・物件費等の状況該当値テキスト"/>
        <xdr:cNvSpPr txBox="1"/>
      </xdr:nvSpPr>
      <xdr:spPr>
        <a:xfrm>
          <a:off x="5041900" y="1400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10447</xdr:rowOff>
    </xdr:from>
    <xdr:to>
      <xdr:col>6</xdr:col>
      <xdr:colOff>50800</xdr:colOff>
      <xdr:row>82</xdr:row>
      <xdr:rowOff>112047</xdr:rowOff>
    </xdr:to>
    <xdr:sp macro="" textlink="">
      <xdr:nvSpPr>
        <xdr:cNvPr id="216" name="円/楕円 215"/>
        <xdr:cNvSpPr/>
      </xdr:nvSpPr>
      <xdr:spPr>
        <a:xfrm>
          <a:off x="4064000" y="14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122224</xdr:rowOff>
    </xdr:from>
    <xdr:ext cx="736600" cy="259045"/>
    <xdr:sp macro="" textlink="">
      <xdr:nvSpPr>
        <xdr:cNvPr id="217" name="テキスト ボックス 216"/>
        <xdr:cNvSpPr txBox="1"/>
      </xdr:nvSpPr>
      <xdr:spPr>
        <a:xfrm>
          <a:off x="3733800" y="1383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15173</xdr:rowOff>
    </xdr:from>
    <xdr:to>
      <xdr:col>4</xdr:col>
      <xdr:colOff>533400</xdr:colOff>
      <xdr:row>82</xdr:row>
      <xdr:rowOff>116773</xdr:rowOff>
    </xdr:to>
    <xdr:sp macro="" textlink="">
      <xdr:nvSpPr>
        <xdr:cNvPr id="218" name="円/楕円 217"/>
        <xdr:cNvSpPr/>
      </xdr:nvSpPr>
      <xdr:spPr>
        <a:xfrm>
          <a:off x="3175000" y="140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126950</xdr:rowOff>
    </xdr:from>
    <xdr:ext cx="762000" cy="259045"/>
    <xdr:sp macro="" textlink="">
      <xdr:nvSpPr>
        <xdr:cNvPr id="219" name="テキスト ボックス 218"/>
        <xdr:cNvSpPr txBox="1"/>
      </xdr:nvSpPr>
      <xdr:spPr>
        <a:xfrm>
          <a:off x="2844800" y="1384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133324</xdr:rowOff>
    </xdr:from>
    <xdr:to>
      <xdr:col>3</xdr:col>
      <xdr:colOff>330200</xdr:colOff>
      <xdr:row>84</xdr:row>
      <xdr:rowOff>63474</xdr:rowOff>
    </xdr:to>
    <xdr:sp macro="" textlink="">
      <xdr:nvSpPr>
        <xdr:cNvPr id="220" name="円/楕円 219"/>
        <xdr:cNvSpPr/>
      </xdr:nvSpPr>
      <xdr:spPr>
        <a:xfrm>
          <a:off x="2286000" y="143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73651</xdr:rowOff>
    </xdr:from>
    <xdr:ext cx="762000" cy="259045"/>
    <xdr:sp macro="" textlink="">
      <xdr:nvSpPr>
        <xdr:cNvPr id="221" name="テキスト ボックス 220"/>
        <xdr:cNvSpPr txBox="1"/>
      </xdr:nvSpPr>
      <xdr:spPr>
        <a:xfrm>
          <a:off x="1955800" y="1413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110863</xdr:rowOff>
    </xdr:from>
    <xdr:to>
      <xdr:col>2</xdr:col>
      <xdr:colOff>127000</xdr:colOff>
      <xdr:row>84</xdr:row>
      <xdr:rowOff>41013</xdr:rowOff>
    </xdr:to>
    <xdr:sp macro="" textlink="">
      <xdr:nvSpPr>
        <xdr:cNvPr id="222" name="円/楕円 221"/>
        <xdr:cNvSpPr/>
      </xdr:nvSpPr>
      <xdr:spPr>
        <a:xfrm>
          <a:off x="1397000" y="143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25790</xdr:rowOff>
    </xdr:from>
    <xdr:ext cx="762000" cy="259045"/>
    <xdr:sp macro="" textlink="">
      <xdr:nvSpPr>
        <xdr:cNvPr id="223" name="テキスト ボックス 222"/>
        <xdr:cNvSpPr txBox="1"/>
      </xdr:nvSpPr>
      <xdr:spPr>
        <a:xfrm>
          <a:off x="1066800" y="144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給与については、平成１８年４月</a:t>
          </a:r>
          <a:r>
            <a:rPr lang="ja-JP" altLang="en-US" sz="1100" b="0" i="0" baseline="0">
              <a:solidFill>
                <a:schemeClr val="dk1"/>
              </a:solidFill>
              <a:effectLst/>
              <a:latin typeface="+mn-lt"/>
              <a:ea typeface="+mn-ea"/>
              <a:cs typeface="+mn-cs"/>
            </a:rPr>
            <a:t>１日から独自給与カットを行ってきたが、平成２６年４月１日をもってカットを廃止したため、ラスパイレス指数が１００を超えている（Ｈ２３、Ｈ２４は国家公務員の給与改定特例法による時限的措置あり）。</a:t>
          </a:r>
          <a:endParaRPr lang="ja-JP" altLang="ja-JP">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Ｈ２５との比較では、０．３ポイント上昇してるが、これは人事異動に伴う職種変動（税務職員等）等によるものである。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依然として全国市平均を上回る水準となっており、硬直した財政状況を鑑みても、</a:t>
          </a:r>
          <a:r>
            <a:rPr lang="ja-JP" altLang="ja-JP" sz="1100" b="0" i="0" baseline="0">
              <a:solidFill>
                <a:schemeClr val="dk1"/>
              </a:solidFill>
              <a:effectLst/>
              <a:latin typeface="+mn-lt"/>
              <a:ea typeface="+mn-ea"/>
              <a:cs typeface="+mn-cs"/>
            </a:rPr>
            <a:t>見直し等により適正な給与となるように努める。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69145</xdr:rowOff>
    </xdr:to>
    <xdr:cxnSp macro="">
      <xdr:nvCxnSpPr>
        <xdr:cNvPr id="257" name="直線コネクタ 256"/>
        <xdr:cNvCxnSpPr/>
      </xdr:nvCxnSpPr>
      <xdr:spPr>
        <a:xfrm>
          <a:off x="16179800" y="144307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8"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28928</xdr:rowOff>
    </xdr:from>
    <xdr:to>
      <xdr:col>23</xdr:col>
      <xdr:colOff>406400</xdr:colOff>
      <xdr:row>88</xdr:row>
      <xdr:rowOff>107245</xdr:rowOff>
    </xdr:to>
    <xdr:cxnSp macro="">
      <xdr:nvCxnSpPr>
        <xdr:cNvPr id="260" name="直線コネクタ 259"/>
        <xdr:cNvCxnSpPr/>
      </xdr:nvCxnSpPr>
      <xdr:spPr>
        <a:xfrm flipV="1">
          <a:off x="15290800" y="14430728"/>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62" name="テキスト ボックス 261"/>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107245</xdr:rowOff>
    </xdr:from>
    <xdr:to>
      <xdr:col>22</xdr:col>
      <xdr:colOff>203200</xdr:colOff>
      <xdr:row>89</xdr:row>
      <xdr:rowOff>56445</xdr:rowOff>
    </xdr:to>
    <xdr:cxnSp macro="">
      <xdr:nvCxnSpPr>
        <xdr:cNvPr id="263" name="直線コネクタ 262"/>
        <xdr:cNvCxnSpPr/>
      </xdr:nvCxnSpPr>
      <xdr:spPr>
        <a:xfrm flipV="1">
          <a:off x="14401800" y="15194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79728</xdr:rowOff>
    </xdr:from>
    <xdr:to>
      <xdr:col>21</xdr:col>
      <xdr:colOff>0</xdr:colOff>
      <xdr:row>89</xdr:row>
      <xdr:rowOff>56445</xdr:rowOff>
    </xdr:to>
    <xdr:cxnSp macro="">
      <xdr:nvCxnSpPr>
        <xdr:cNvPr id="266" name="直線コネクタ 265"/>
        <xdr:cNvCxnSpPr/>
      </xdr:nvCxnSpPr>
      <xdr:spPr>
        <a:xfrm>
          <a:off x="13512800" y="14310078"/>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70" name="テキスト ボックス 269"/>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76" name="円/楕円 275"/>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85672</xdr:rowOff>
    </xdr:from>
    <xdr:ext cx="762000" cy="259045"/>
    <xdr:sp macro="" textlink="">
      <xdr:nvSpPr>
        <xdr:cNvPr id="277" name="給与水準   （国との比較）該当値テキスト"/>
        <xdr:cNvSpPr txBox="1"/>
      </xdr:nvSpPr>
      <xdr:spPr>
        <a:xfrm>
          <a:off x="17106900" y="1431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149578</xdr:rowOff>
    </xdr:from>
    <xdr:to>
      <xdr:col>23</xdr:col>
      <xdr:colOff>457200</xdr:colOff>
      <xdr:row>84</xdr:row>
      <xdr:rowOff>79728</xdr:rowOff>
    </xdr:to>
    <xdr:sp macro="" textlink="">
      <xdr:nvSpPr>
        <xdr:cNvPr id="278" name="円/楕円 277"/>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79" name="テキスト ボックス 278"/>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56445</xdr:rowOff>
    </xdr:from>
    <xdr:to>
      <xdr:col>22</xdr:col>
      <xdr:colOff>254000</xdr:colOff>
      <xdr:row>88</xdr:row>
      <xdr:rowOff>158045</xdr:rowOff>
    </xdr:to>
    <xdr:sp macro="" textlink="">
      <xdr:nvSpPr>
        <xdr:cNvPr id="280" name="円/楕円 279"/>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142822</xdr:rowOff>
    </xdr:from>
    <xdr:ext cx="762000" cy="259045"/>
    <xdr:sp macro="" textlink="">
      <xdr:nvSpPr>
        <xdr:cNvPr id="281" name="テキスト ボックス 280"/>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82" name="円/楕円 281"/>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92022</xdr:rowOff>
    </xdr:from>
    <xdr:ext cx="762000" cy="259045"/>
    <xdr:sp macro="" textlink="">
      <xdr:nvSpPr>
        <xdr:cNvPr id="283" name="テキスト ボックス 282"/>
        <xdr:cNvSpPr txBox="1"/>
      </xdr:nvSpPr>
      <xdr:spPr>
        <a:xfrm>
          <a:off x="14020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28928</xdr:rowOff>
    </xdr:from>
    <xdr:to>
      <xdr:col>19</xdr:col>
      <xdr:colOff>533400</xdr:colOff>
      <xdr:row>83</xdr:row>
      <xdr:rowOff>130528</xdr:rowOff>
    </xdr:to>
    <xdr:sp macro="" textlink="">
      <xdr:nvSpPr>
        <xdr:cNvPr id="284" name="円/楕円 283"/>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115305</xdr:rowOff>
    </xdr:from>
    <xdr:ext cx="762000" cy="259045"/>
    <xdr:sp macro="" textlink="">
      <xdr:nvSpPr>
        <xdr:cNvPr id="285" name="テキスト ボックス 284"/>
        <xdr:cNvSpPr txBox="1"/>
      </xdr:nvSpPr>
      <xdr:spPr>
        <a:xfrm>
          <a:off x="13131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本市の職員数（公営企業会計部門職員を含む）は平成２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年４月１日現在７３</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人であり、合併直後の平成１７年４月１日時点</a:t>
          </a:r>
          <a:r>
            <a:rPr lang="ja-JP" altLang="en-US" sz="1100" b="0" i="0" baseline="0">
              <a:solidFill>
                <a:schemeClr val="dk1"/>
              </a:solidFill>
              <a:effectLst/>
              <a:latin typeface="+mn-lt"/>
              <a:ea typeface="+mn-ea"/>
              <a:cs typeface="+mn-cs"/>
            </a:rPr>
            <a:t>の１，０９２人</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３５９</a:t>
          </a:r>
          <a:r>
            <a:rPr lang="ja-JP" altLang="ja-JP" sz="1100" b="0" i="0" baseline="0">
              <a:solidFill>
                <a:schemeClr val="dk1"/>
              </a:solidFill>
              <a:effectLst/>
              <a:latin typeface="+mn-lt"/>
              <a:ea typeface="+mn-ea"/>
              <a:cs typeface="+mn-cs"/>
            </a:rPr>
            <a:t>人の減少となっている。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人口千人当たり職員数は、</a:t>
          </a:r>
          <a:r>
            <a:rPr lang="ja-JP" altLang="ja-JP" sz="1100" b="0" i="0" baseline="0">
              <a:solidFill>
                <a:schemeClr val="dk1"/>
              </a:solidFill>
              <a:effectLst/>
              <a:latin typeface="+mn-lt"/>
              <a:ea typeface="+mn-ea"/>
              <a:cs typeface="+mn-cs"/>
            </a:rPr>
            <a:t>類似団体との比較において０．３３ポイント下回っているが、公共施設が多いことに加え、依然として直営による業務が多い。</a:t>
          </a:r>
          <a:endParaRPr lang="ja-JP" altLang="ja-JP" sz="1400">
            <a:effectLst/>
          </a:endParaRPr>
        </a:p>
        <a:p>
          <a:pPr rtl="0"/>
          <a:r>
            <a:rPr lang="ja-JP" altLang="ja-JP" sz="1100" b="0" i="0" baseline="0">
              <a:solidFill>
                <a:schemeClr val="dk1"/>
              </a:solidFill>
              <a:effectLst/>
              <a:latin typeface="+mn-lt"/>
              <a:ea typeface="+mn-ea"/>
              <a:cs typeface="+mn-cs"/>
            </a:rPr>
            <a:t>　引き続き、</a:t>
          </a:r>
          <a:r>
            <a:rPr lang="ja-JP" altLang="en-US" sz="1100" b="0" i="0" baseline="0">
              <a:solidFill>
                <a:schemeClr val="dk1"/>
              </a:solidFill>
              <a:effectLst/>
              <a:latin typeface="+mn-lt"/>
              <a:ea typeface="+mn-ea"/>
              <a:cs typeface="+mn-cs"/>
            </a:rPr>
            <a:t>定員適正化計画に基づき、事務事業の効率化や、組織・機構の見直し、外部委託の活用など、スクラップ・アンド・ビルドの徹底を図り、常に定員規模の適正化を図っていく必要がある。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53499</xdr:rowOff>
    </xdr:from>
    <xdr:to>
      <xdr:col>24</xdr:col>
      <xdr:colOff>558800</xdr:colOff>
      <xdr:row>62</xdr:row>
      <xdr:rowOff>53499</xdr:rowOff>
    </xdr:to>
    <xdr:cxnSp macro="">
      <xdr:nvCxnSpPr>
        <xdr:cNvPr id="324" name="直線コネクタ 323"/>
        <xdr:cNvCxnSpPr/>
      </xdr:nvCxnSpPr>
      <xdr:spPr>
        <a:xfrm>
          <a:off x="16179800" y="106833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53499</xdr:rowOff>
    </xdr:from>
    <xdr:to>
      <xdr:col>23</xdr:col>
      <xdr:colOff>406400</xdr:colOff>
      <xdr:row>62</xdr:row>
      <xdr:rowOff>77629</xdr:rowOff>
    </xdr:to>
    <xdr:cxnSp macro="">
      <xdr:nvCxnSpPr>
        <xdr:cNvPr id="327" name="直線コネクタ 326"/>
        <xdr:cNvCxnSpPr/>
      </xdr:nvCxnSpPr>
      <xdr:spPr>
        <a:xfrm flipV="1">
          <a:off x="15290800" y="106833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29" name="テキスト ボックス 328"/>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62547</xdr:rowOff>
    </xdr:from>
    <xdr:to>
      <xdr:col>22</xdr:col>
      <xdr:colOff>203200</xdr:colOff>
      <xdr:row>62</xdr:row>
      <xdr:rowOff>77629</xdr:rowOff>
    </xdr:to>
    <xdr:cxnSp macro="">
      <xdr:nvCxnSpPr>
        <xdr:cNvPr id="330" name="直線コネクタ 329"/>
        <xdr:cNvCxnSpPr/>
      </xdr:nvCxnSpPr>
      <xdr:spPr>
        <a:xfrm>
          <a:off x="14401800" y="10692447"/>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62547</xdr:rowOff>
    </xdr:from>
    <xdr:to>
      <xdr:col>21</xdr:col>
      <xdr:colOff>0</xdr:colOff>
      <xdr:row>65</xdr:row>
      <xdr:rowOff>12700</xdr:rowOff>
    </xdr:to>
    <xdr:cxnSp macro="">
      <xdr:nvCxnSpPr>
        <xdr:cNvPr id="333" name="直線コネクタ 332"/>
        <xdr:cNvCxnSpPr/>
      </xdr:nvCxnSpPr>
      <xdr:spPr>
        <a:xfrm flipV="1">
          <a:off x="13512800" y="10692447"/>
          <a:ext cx="8890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98601</xdr:rowOff>
    </xdr:from>
    <xdr:ext cx="762000" cy="259045"/>
    <xdr:sp macro="" textlink="">
      <xdr:nvSpPr>
        <xdr:cNvPr id="335" name="テキスト ボックス 334"/>
        <xdr:cNvSpPr txBox="1"/>
      </xdr:nvSpPr>
      <xdr:spPr>
        <a:xfrm>
          <a:off x="14020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2699</xdr:rowOff>
    </xdr:from>
    <xdr:to>
      <xdr:col>24</xdr:col>
      <xdr:colOff>609600</xdr:colOff>
      <xdr:row>62</xdr:row>
      <xdr:rowOff>104299</xdr:rowOff>
    </xdr:to>
    <xdr:sp macro="" textlink="">
      <xdr:nvSpPr>
        <xdr:cNvPr id="343" name="円/楕円 342"/>
        <xdr:cNvSpPr/>
      </xdr:nvSpPr>
      <xdr:spPr>
        <a:xfrm>
          <a:off x="16967200" y="106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19226</xdr:rowOff>
    </xdr:from>
    <xdr:ext cx="762000" cy="259045"/>
    <xdr:sp macro="" textlink="">
      <xdr:nvSpPr>
        <xdr:cNvPr id="344" name="定員管理の状況該当値テキスト"/>
        <xdr:cNvSpPr txBox="1"/>
      </xdr:nvSpPr>
      <xdr:spPr>
        <a:xfrm>
          <a:off x="17106900" y="1047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2699</xdr:rowOff>
    </xdr:from>
    <xdr:to>
      <xdr:col>23</xdr:col>
      <xdr:colOff>457200</xdr:colOff>
      <xdr:row>62</xdr:row>
      <xdr:rowOff>104299</xdr:rowOff>
    </xdr:to>
    <xdr:sp macro="" textlink="">
      <xdr:nvSpPr>
        <xdr:cNvPr id="345" name="円/楕円 344"/>
        <xdr:cNvSpPr/>
      </xdr:nvSpPr>
      <xdr:spPr>
        <a:xfrm>
          <a:off x="16129000" y="106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114476</xdr:rowOff>
    </xdr:from>
    <xdr:ext cx="736600" cy="259045"/>
    <xdr:sp macro="" textlink="">
      <xdr:nvSpPr>
        <xdr:cNvPr id="346" name="テキスト ボックス 345"/>
        <xdr:cNvSpPr txBox="1"/>
      </xdr:nvSpPr>
      <xdr:spPr>
        <a:xfrm>
          <a:off x="15798800" y="1040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26829</xdr:rowOff>
    </xdr:from>
    <xdr:to>
      <xdr:col>22</xdr:col>
      <xdr:colOff>254000</xdr:colOff>
      <xdr:row>62</xdr:row>
      <xdr:rowOff>128429</xdr:rowOff>
    </xdr:to>
    <xdr:sp macro="" textlink="">
      <xdr:nvSpPr>
        <xdr:cNvPr id="347" name="円/楕円 346"/>
        <xdr:cNvSpPr/>
      </xdr:nvSpPr>
      <xdr:spPr>
        <a:xfrm>
          <a:off x="15240000" y="106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138606</xdr:rowOff>
    </xdr:from>
    <xdr:ext cx="762000" cy="259045"/>
    <xdr:sp macro="" textlink="">
      <xdr:nvSpPr>
        <xdr:cNvPr id="348" name="テキスト ボックス 347"/>
        <xdr:cNvSpPr txBox="1"/>
      </xdr:nvSpPr>
      <xdr:spPr>
        <a:xfrm>
          <a:off x="14909800" y="1042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11747</xdr:rowOff>
    </xdr:from>
    <xdr:to>
      <xdr:col>21</xdr:col>
      <xdr:colOff>50800</xdr:colOff>
      <xdr:row>62</xdr:row>
      <xdr:rowOff>113347</xdr:rowOff>
    </xdr:to>
    <xdr:sp macro="" textlink="">
      <xdr:nvSpPr>
        <xdr:cNvPr id="349" name="円/楕円 348"/>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123524</xdr:rowOff>
    </xdr:from>
    <xdr:ext cx="762000" cy="259045"/>
    <xdr:sp macro="" textlink="">
      <xdr:nvSpPr>
        <xdr:cNvPr id="350" name="テキスト ボックス 349"/>
        <xdr:cNvSpPr txBox="1"/>
      </xdr:nvSpPr>
      <xdr:spPr>
        <a:xfrm>
          <a:off x="14020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133350</xdr:rowOff>
    </xdr:from>
    <xdr:to>
      <xdr:col>19</xdr:col>
      <xdr:colOff>533400</xdr:colOff>
      <xdr:row>65</xdr:row>
      <xdr:rowOff>63500</xdr:rowOff>
    </xdr:to>
    <xdr:sp macro="" textlink="">
      <xdr:nvSpPr>
        <xdr:cNvPr id="351" name="円/楕円 350"/>
        <xdr:cNvSpPr/>
      </xdr:nvSpPr>
      <xdr:spPr>
        <a:xfrm>
          <a:off x="13462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48277</xdr:rowOff>
    </xdr:from>
    <xdr:ext cx="762000" cy="259045"/>
    <xdr:sp macro="" textlink="">
      <xdr:nvSpPr>
        <xdr:cNvPr id="352" name="テキスト ボックス 351"/>
        <xdr:cNvSpPr txBox="1"/>
      </xdr:nvSpPr>
      <xdr:spPr>
        <a:xfrm>
          <a:off x="13131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実質公債費比率は、昨年度から</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１２．８</a:t>
          </a:r>
          <a:r>
            <a:rPr lang="ja-JP" altLang="ja-JP" sz="1100" b="0" i="0" baseline="0">
              <a:solidFill>
                <a:schemeClr val="dk1"/>
              </a:solidFill>
              <a:effectLst/>
              <a:latin typeface="+mn-lt"/>
              <a:ea typeface="+mn-ea"/>
              <a:cs typeface="+mn-cs"/>
            </a:rPr>
            <a:t>％となった。数値は年々改善の傾向にあるものの、類似団体や県内他市との比較においては、</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事業の必要性・緊急性を勘案し、地方債発行を抑制してきたことにより、平成２１年度には１８％を下回ったところである。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も地方債元利償還金の減少は続く見込みであるが、</a:t>
          </a:r>
          <a:r>
            <a:rPr lang="ja-JP" altLang="ja-JP" sz="1100" b="0" i="0" baseline="0">
              <a:solidFill>
                <a:schemeClr val="dk1"/>
              </a:solidFill>
              <a:effectLst/>
              <a:latin typeface="+mn-lt"/>
              <a:ea typeface="+mn-ea"/>
              <a:cs typeface="+mn-cs"/>
            </a:rPr>
            <a:t>地方債発行については、交付税算入率を勘案するとともに、一般会計だけでなく、特別会計においても地方債発行の抑制に努め、公債費負担の適正化を図る。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32597</xdr:rowOff>
    </xdr:from>
    <xdr:to>
      <xdr:col>24</xdr:col>
      <xdr:colOff>558800</xdr:colOff>
      <xdr:row>43</xdr:row>
      <xdr:rowOff>63077</xdr:rowOff>
    </xdr:to>
    <xdr:cxnSp macro="">
      <xdr:nvCxnSpPr>
        <xdr:cNvPr id="381" name="直線コネクタ 380"/>
        <xdr:cNvCxnSpPr/>
      </xdr:nvCxnSpPr>
      <xdr:spPr>
        <a:xfrm flipV="1">
          <a:off x="17018000" y="620479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82"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83" name="直線コネクタ 382"/>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118974</xdr:rowOff>
    </xdr:from>
    <xdr:ext cx="762000" cy="259045"/>
    <xdr:sp macro="" textlink="">
      <xdr:nvSpPr>
        <xdr:cNvPr id="384"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32597</xdr:rowOff>
    </xdr:from>
    <xdr:to>
      <xdr:col>24</xdr:col>
      <xdr:colOff>647700</xdr:colOff>
      <xdr:row>36</xdr:row>
      <xdr:rowOff>32597</xdr:rowOff>
    </xdr:to>
    <xdr:cxnSp macro="">
      <xdr:nvCxnSpPr>
        <xdr:cNvPr id="385" name="直線コネクタ 384"/>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146050</xdr:rowOff>
    </xdr:to>
    <xdr:cxnSp macro="">
      <xdr:nvCxnSpPr>
        <xdr:cNvPr id="386" name="直線コネクタ 385"/>
        <xdr:cNvCxnSpPr/>
      </xdr:nvCxnSpPr>
      <xdr:spPr>
        <a:xfrm flipV="1">
          <a:off x="16179800" y="72102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87"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88" name="フローチャート : 判断 387"/>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38946</xdr:rowOff>
    </xdr:to>
    <xdr:cxnSp macro="">
      <xdr:nvCxnSpPr>
        <xdr:cNvPr id="389" name="直線コネクタ 388"/>
        <xdr:cNvCxnSpPr/>
      </xdr:nvCxnSpPr>
      <xdr:spPr>
        <a:xfrm flipV="1">
          <a:off x="15290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90" name="フローチャート : 判断 389"/>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91" name="テキスト ボックス 390"/>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43</xdr:row>
      <xdr:rowOff>103294</xdr:rowOff>
    </xdr:to>
    <xdr:cxnSp macro="">
      <xdr:nvCxnSpPr>
        <xdr:cNvPr id="392" name="直線コネクタ 391"/>
        <xdr:cNvCxnSpPr/>
      </xdr:nvCxnSpPr>
      <xdr:spPr>
        <a:xfrm flipV="1">
          <a:off x="14401800" y="741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9313</xdr:rowOff>
    </xdr:from>
    <xdr:to>
      <xdr:col>22</xdr:col>
      <xdr:colOff>254000</xdr:colOff>
      <xdr:row>41</xdr:row>
      <xdr:rowOff>110913</xdr:rowOff>
    </xdr:to>
    <xdr:sp macro="" textlink="">
      <xdr:nvSpPr>
        <xdr:cNvPr id="393" name="フローチャート : 判断 392"/>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121090</xdr:rowOff>
    </xdr:from>
    <xdr:ext cx="762000" cy="259045"/>
    <xdr:sp macro="" textlink="">
      <xdr:nvSpPr>
        <xdr:cNvPr id="394" name="テキスト ボックス 393"/>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43</xdr:row>
      <xdr:rowOff>135467</xdr:rowOff>
    </xdr:to>
    <xdr:cxnSp macro="">
      <xdr:nvCxnSpPr>
        <xdr:cNvPr id="395" name="直線コネクタ 394"/>
        <xdr:cNvCxnSpPr/>
      </xdr:nvCxnSpPr>
      <xdr:spPr>
        <a:xfrm flipV="1">
          <a:off x="13512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81704</xdr:rowOff>
    </xdr:from>
    <xdr:to>
      <xdr:col>21</xdr:col>
      <xdr:colOff>50800</xdr:colOff>
      <xdr:row>42</xdr:row>
      <xdr:rowOff>11854</xdr:rowOff>
    </xdr:to>
    <xdr:sp macro="" textlink="">
      <xdr:nvSpPr>
        <xdr:cNvPr id="396" name="フローチャート : 判断 395"/>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397" name="テキスト ボックス 396"/>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8" name="フローチャート : 判断 397"/>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9" name="テキスト ボックス 398"/>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405" name="円/楕円 404"/>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406"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7" name="円/楕円 406"/>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8" name="テキスト ボックス 407"/>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9" name="円/楕円 408"/>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10" name="テキスト ボックス 409"/>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11" name="円/楕円 410"/>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12" name="テキスト ボックス 411"/>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13" name="円/楕円 412"/>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4" name="テキスト ボックス 413"/>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将来負担比率は、昨年度から</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、６６．２</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合併特例債を活用した大型建設事業が本格化したため、地方債残高が大幅に増加したことが主な要因である。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数値は</a:t>
          </a:r>
          <a:r>
            <a:rPr lang="ja-JP" altLang="ja-JP" sz="1100" b="0" i="0" baseline="0">
              <a:solidFill>
                <a:schemeClr val="dk1"/>
              </a:solidFill>
              <a:effectLst/>
              <a:latin typeface="+mn-lt"/>
              <a:ea typeface="+mn-ea"/>
              <a:cs typeface="+mn-cs"/>
            </a:rPr>
            <a:t>、類似団体や県内他市との比較において、</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高い水準</a:t>
          </a:r>
          <a:r>
            <a:rPr lang="ja-JP" altLang="en-US" sz="1100" b="0" i="0" baseline="0">
              <a:solidFill>
                <a:schemeClr val="dk1"/>
              </a:solidFill>
              <a:effectLst/>
              <a:latin typeface="+mn-lt"/>
              <a:ea typeface="+mn-ea"/>
              <a:cs typeface="+mn-cs"/>
            </a:rPr>
            <a:t>にある。</a:t>
          </a:r>
          <a:endParaRPr lang="ja-JP" altLang="ja-JP" sz="1400">
            <a:effectLst/>
          </a:endParaRPr>
        </a:p>
        <a:p>
          <a:pPr rtl="0"/>
          <a:r>
            <a:rPr lang="ja-JP" altLang="ja-JP" sz="1100" b="0" i="0" baseline="0">
              <a:solidFill>
                <a:schemeClr val="dk1"/>
              </a:solidFill>
              <a:effectLst/>
              <a:latin typeface="+mn-lt"/>
              <a:ea typeface="+mn-ea"/>
              <a:cs typeface="+mn-cs"/>
            </a:rPr>
            <a:t>　過去の経済対策に伴う大型事業における地方債現在高が大きいことに加え、下水道事業等に対する一般会計からの繰出金が多額となっていることなどにより、将来負担比率を押し上げている要因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今後も合併特例債を活用した大型建設事業を予定しており、将来負担比率は同水準となることが予想される。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5" name="直線コネクタ 444"/>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6"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7" name="直線コネクタ 446"/>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153488</xdr:rowOff>
    </xdr:from>
    <xdr:to>
      <xdr:col>24</xdr:col>
      <xdr:colOff>558800</xdr:colOff>
      <xdr:row>17</xdr:row>
      <xdr:rowOff>159234</xdr:rowOff>
    </xdr:to>
    <xdr:cxnSp macro="">
      <xdr:nvCxnSpPr>
        <xdr:cNvPr id="450" name="直線コネクタ 449"/>
        <xdr:cNvCxnSpPr/>
      </xdr:nvCxnSpPr>
      <xdr:spPr>
        <a:xfrm>
          <a:off x="16179800" y="3068138"/>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51"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2" name="フローチャート : 判断 451"/>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153488</xdr:rowOff>
    </xdr:from>
    <xdr:to>
      <xdr:col>23</xdr:col>
      <xdr:colOff>406400</xdr:colOff>
      <xdr:row>18</xdr:row>
      <xdr:rowOff>170482</xdr:rowOff>
    </xdr:to>
    <xdr:cxnSp macro="">
      <xdr:nvCxnSpPr>
        <xdr:cNvPr id="453" name="直線コネクタ 452"/>
        <xdr:cNvCxnSpPr/>
      </xdr:nvCxnSpPr>
      <xdr:spPr>
        <a:xfrm flipV="1">
          <a:off x="15290800" y="3068138"/>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4" name="フローチャート : 判断 453"/>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5" name="テキスト ボックス 454"/>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170482</xdr:rowOff>
    </xdr:from>
    <xdr:to>
      <xdr:col>22</xdr:col>
      <xdr:colOff>203200</xdr:colOff>
      <xdr:row>19</xdr:row>
      <xdr:rowOff>156452</xdr:rowOff>
    </xdr:to>
    <xdr:cxnSp macro="">
      <xdr:nvCxnSpPr>
        <xdr:cNvPr id="456" name="直線コネクタ 455"/>
        <xdr:cNvCxnSpPr/>
      </xdr:nvCxnSpPr>
      <xdr:spPr>
        <a:xfrm flipV="1">
          <a:off x="14401800" y="3256582"/>
          <a:ext cx="8890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7" name="フローチャート : 判断 456"/>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8" name="テキスト ボックス 457"/>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156452</xdr:rowOff>
    </xdr:from>
    <xdr:to>
      <xdr:col>21</xdr:col>
      <xdr:colOff>0</xdr:colOff>
      <xdr:row>21</xdr:row>
      <xdr:rowOff>38765</xdr:rowOff>
    </xdr:to>
    <xdr:cxnSp macro="">
      <xdr:nvCxnSpPr>
        <xdr:cNvPr id="459" name="直線コネクタ 458"/>
        <xdr:cNvCxnSpPr/>
      </xdr:nvCxnSpPr>
      <xdr:spPr>
        <a:xfrm flipV="1">
          <a:off x="13512800" y="3414002"/>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60" name="フローチャート : 判断 459"/>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61" name="テキスト ボックス 460"/>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62" name="フローチャート : 判断 461"/>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63" name="テキスト ボックス 462"/>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108434</xdr:rowOff>
    </xdr:from>
    <xdr:to>
      <xdr:col>24</xdr:col>
      <xdr:colOff>609600</xdr:colOff>
      <xdr:row>18</xdr:row>
      <xdr:rowOff>38584</xdr:rowOff>
    </xdr:to>
    <xdr:sp macro="" textlink="">
      <xdr:nvSpPr>
        <xdr:cNvPr id="469" name="円/楕円 468"/>
        <xdr:cNvSpPr/>
      </xdr:nvSpPr>
      <xdr:spPr>
        <a:xfrm>
          <a:off x="169672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80511</xdr:rowOff>
    </xdr:from>
    <xdr:ext cx="762000" cy="259045"/>
    <xdr:sp macro="" textlink="">
      <xdr:nvSpPr>
        <xdr:cNvPr id="470" name="将来負担の状況該当値テキスト"/>
        <xdr:cNvSpPr txBox="1"/>
      </xdr:nvSpPr>
      <xdr:spPr>
        <a:xfrm>
          <a:off x="17106900" y="299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102688</xdr:rowOff>
    </xdr:from>
    <xdr:to>
      <xdr:col>23</xdr:col>
      <xdr:colOff>457200</xdr:colOff>
      <xdr:row>18</xdr:row>
      <xdr:rowOff>32838</xdr:rowOff>
    </xdr:to>
    <xdr:sp macro="" textlink="">
      <xdr:nvSpPr>
        <xdr:cNvPr id="471" name="円/楕円 470"/>
        <xdr:cNvSpPr/>
      </xdr:nvSpPr>
      <xdr:spPr>
        <a:xfrm>
          <a:off x="16129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17615</xdr:rowOff>
    </xdr:from>
    <xdr:ext cx="736600" cy="259045"/>
    <xdr:sp macro="" textlink="">
      <xdr:nvSpPr>
        <xdr:cNvPr id="472" name="テキスト ボックス 471"/>
        <xdr:cNvSpPr txBox="1"/>
      </xdr:nvSpPr>
      <xdr:spPr>
        <a:xfrm>
          <a:off x="15798800" y="310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119682</xdr:rowOff>
    </xdr:from>
    <xdr:to>
      <xdr:col>22</xdr:col>
      <xdr:colOff>254000</xdr:colOff>
      <xdr:row>19</xdr:row>
      <xdr:rowOff>49833</xdr:rowOff>
    </xdr:to>
    <xdr:sp macro="" textlink="">
      <xdr:nvSpPr>
        <xdr:cNvPr id="473" name="円/楕円 472"/>
        <xdr:cNvSpPr/>
      </xdr:nvSpPr>
      <xdr:spPr>
        <a:xfrm>
          <a:off x="15240000" y="3205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34609</xdr:rowOff>
    </xdr:from>
    <xdr:ext cx="762000" cy="259045"/>
    <xdr:sp macro="" textlink="">
      <xdr:nvSpPr>
        <xdr:cNvPr id="474" name="テキスト ボックス 473"/>
        <xdr:cNvSpPr txBox="1"/>
      </xdr:nvSpPr>
      <xdr:spPr>
        <a:xfrm>
          <a:off x="14909800" y="329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105652</xdr:rowOff>
    </xdr:from>
    <xdr:to>
      <xdr:col>21</xdr:col>
      <xdr:colOff>50800</xdr:colOff>
      <xdr:row>20</xdr:row>
      <xdr:rowOff>35802</xdr:rowOff>
    </xdr:to>
    <xdr:sp macro="" textlink="">
      <xdr:nvSpPr>
        <xdr:cNvPr id="475" name="円/楕円 474"/>
        <xdr:cNvSpPr/>
      </xdr:nvSpPr>
      <xdr:spPr>
        <a:xfrm>
          <a:off x="14351000" y="3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20579</xdr:rowOff>
    </xdr:from>
    <xdr:ext cx="762000" cy="259045"/>
    <xdr:sp macro="" textlink="">
      <xdr:nvSpPr>
        <xdr:cNvPr id="476" name="テキスト ボックス 475"/>
        <xdr:cNvSpPr txBox="1"/>
      </xdr:nvSpPr>
      <xdr:spPr>
        <a:xfrm>
          <a:off x="14020800" y="34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159415</xdr:rowOff>
    </xdr:from>
    <xdr:to>
      <xdr:col>19</xdr:col>
      <xdr:colOff>533400</xdr:colOff>
      <xdr:row>21</xdr:row>
      <xdr:rowOff>89565</xdr:rowOff>
    </xdr:to>
    <xdr:sp macro="" textlink="">
      <xdr:nvSpPr>
        <xdr:cNvPr id="477" name="円/楕円 476"/>
        <xdr:cNvSpPr/>
      </xdr:nvSpPr>
      <xdr:spPr>
        <a:xfrm>
          <a:off x="13462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74342</xdr:rowOff>
    </xdr:from>
    <xdr:ext cx="762000" cy="259045"/>
    <xdr:sp macro="" textlink="">
      <xdr:nvSpPr>
        <xdr:cNvPr id="478" name="テキスト ボックス 477"/>
        <xdr:cNvSpPr txBox="1"/>
      </xdr:nvSpPr>
      <xdr:spPr>
        <a:xfrm>
          <a:off x="13131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64,598
63,959
133.09
29,750,198
29,167,343
534,172
15,964,975
29,734,142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66.2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Ｈ２６の</a:t>
          </a:r>
          <a:r>
            <a:rPr lang="ja-JP" altLang="ja-JP" sz="1100" b="0" i="0" baseline="0">
              <a:solidFill>
                <a:schemeClr val="dk1"/>
              </a:solidFill>
              <a:effectLst/>
              <a:latin typeface="+mn-lt"/>
              <a:ea typeface="+mn-ea"/>
              <a:cs typeface="+mn-cs"/>
            </a:rPr>
            <a:t>人件費に係る経常収支比率は、</a:t>
          </a:r>
          <a:r>
            <a:rPr lang="ja-JP" altLang="en-US" sz="1100" b="0" i="0" baseline="0">
              <a:solidFill>
                <a:schemeClr val="dk1"/>
              </a:solidFill>
              <a:effectLst/>
              <a:latin typeface="+mn-lt"/>
              <a:ea typeface="+mn-ea"/>
              <a:cs typeface="+mn-cs"/>
            </a:rPr>
            <a:t>Ｈ２５と同率で</a:t>
          </a:r>
          <a:r>
            <a:rPr lang="ja-JP" altLang="ja-JP" sz="1100" b="0" i="0" baseline="0">
              <a:solidFill>
                <a:schemeClr val="dk1"/>
              </a:solidFill>
              <a:effectLst/>
              <a:latin typeface="+mn-lt"/>
              <a:ea typeface="+mn-ea"/>
              <a:cs typeface="+mn-cs"/>
            </a:rPr>
            <a:t>２０．４％となり、類似団体との比較において平均を１．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ポイント下回った。</a:t>
          </a:r>
          <a:endParaRPr lang="ja-JP" altLang="ja-JP" sz="1400">
            <a:effectLst/>
          </a:endParaRPr>
        </a:p>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との比較では、人件費</a:t>
          </a:r>
          <a:r>
            <a:rPr lang="ja-JP" altLang="en-US" sz="1100" b="0" i="0" baseline="0">
              <a:solidFill>
                <a:schemeClr val="dk1"/>
              </a:solidFill>
              <a:effectLst/>
              <a:latin typeface="+mn-lt"/>
              <a:ea typeface="+mn-ea"/>
              <a:cs typeface="+mn-cs"/>
            </a:rPr>
            <a:t>決算額は減少したものの、臨時的経費の増加や特定財源の減少により、</a:t>
          </a:r>
          <a:r>
            <a:rPr lang="ja-JP" altLang="ja-JP" sz="1100" b="0" i="0" baseline="0">
              <a:solidFill>
                <a:schemeClr val="dk1"/>
              </a:solidFill>
              <a:effectLst/>
              <a:latin typeface="+mn-lt"/>
              <a:ea typeface="+mn-ea"/>
              <a:cs typeface="+mn-cs"/>
            </a:rPr>
            <a:t>充当した経常一般財源は</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現状では、公立保育園５園、図書館、文化会館等が直営で行われており、今後は、施設の統廃合を進めるとともに、事務事業の見直し等の取組により、引き続き人件費の抑制に努める。</a:t>
          </a:r>
          <a:endParaRPr lang="ja-JP" altLang="ja-JP" sz="1400">
            <a:effectLst/>
          </a:endParaRPr>
        </a:p>
        <a:p>
          <a:pPr rtl="0"/>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69850</xdr:rowOff>
    </xdr:to>
    <xdr:cxnSp macro="">
      <xdr:nvCxnSpPr>
        <xdr:cNvPr id="68" name="直線コネクタ 67"/>
        <xdr:cNvCxnSpPr/>
      </xdr:nvCxnSpPr>
      <xdr:spPr>
        <a:xfrm>
          <a:off x="3987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9"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146050</xdr:rowOff>
    </xdr:to>
    <xdr:cxnSp macro="">
      <xdr:nvCxnSpPr>
        <xdr:cNvPr id="71" name="直線コネクタ 70"/>
        <xdr:cNvCxnSpPr/>
      </xdr:nvCxnSpPr>
      <xdr:spPr>
        <a:xfrm flipV="1">
          <a:off x="3098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39</xdr:row>
      <xdr:rowOff>79375</xdr:rowOff>
    </xdr:to>
    <xdr:cxnSp macro="">
      <xdr:nvCxnSpPr>
        <xdr:cNvPr id="74" name="直線コネクタ 73"/>
        <xdr:cNvCxnSpPr/>
      </xdr:nvCxnSpPr>
      <xdr:spPr>
        <a:xfrm flipV="1">
          <a:off x="2209800" y="6146800"/>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79375</xdr:rowOff>
    </xdr:from>
    <xdr:to>
      <xdr:col>3</xdr:col>
      <xdr:colOff>142875</xdr:colOff>
      <xdr:row>39</xdr:row>
      <xdr:rowOff>107950</xdr:rowOff>
    </xdr:to>
    <xdr:cxnSp macro="">
      <xdr:nvCxnSpPr>
        <xdr:cNvPr id="77" name="直線コネクタ 76"/>
        <xdr:cNvCxnSpPr/>
      </xdr:nvCxnSpPr>
      <xdr:spPr>
        <a:xfrm flipV="1">
          <a:off x="1320800" y="6765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159402</xdr:rowOff>
    </xdr:from>
    <xdr:ext cx="762000" cy="259045"/>
    <xdr:sp macro="" textlink="">
      <xdr:nvSpPr>
        <xdr:cNvPr id="81" name="テキスト ボックス 80"/>
        <xdr:cNvSpPr txBox="1"/>
      </xdr:nvSpPr>
      <xdr:spPr>
        <a:xfrm>
          <a:off x="93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7" name="円/楕円 86"/>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8"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9" name="円/楕円 88"/>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90" name="テキスト ボックス 89"/>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91" name="円/楕円 90"/>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2" name="テキスト ボックス 9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28575</xdr:rowOff>
    </xdr:from>
    <xdr:to>
      <xdr:col>3</xdr:col>
      <xdr:colOff>193675</xdr:colOff>
      <xdr:row>39</xdr:row>
      <xdr:rowOff>130175</xdr:rowOff>
    </xdr:to>
    <xdr:sp macro="" textlink="">
      <xdr:nvSpPr>
        <xdr:cNvPr id="93" name="円/楕円 92"/>
        <xdr:cNvSpPr/>
      </xdr:nvSpPr>
      <xdr:spPr>
        <a:xfrm>
          <a:off x="2159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114952</xdr:rowOff>
    </xdr:from>
    <xdr:ext cx="762000" cy="259045"/>
    <xdr:sp macro="" textlink="">
      <xdr:nvSpPr>
        <xdr:cNvPr id="94" name="テキスト ボックス 93"/>
        <xdr:cNvSpPr txBox="1"/>
      </xdr:nvSpPr>
      <xdr:spPr>
        <a:xfrm>
          <a:off x="18288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5" name="円/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１２．６</a:t>
          </a:r>
          <a:r>
            <a:rPr lang="ja-JP" altLang="ja-JP" sz="1100" b="0" i="0" baseline="0">
              <a:solidFill>
                <a:schemeClr val="dk1"/>
              </a:solidFill>
              <a:effectLst/>
              <a:latin typeface="+mn-lt"/>
              <a:ea typeface="+mn-ea"/>
              <a:cs typeface="+mn-cs"/>
            </a:rPr>
            <a:t>％となり、類似団体との比較において平均を</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との比較では、社会保障・税番号制度導入によるシステム改修やごみ処理施設運転管理委託料等の増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コスト削減等による経費の抑制効果</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現れている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公共施設の維持管理に多額の経費がかかっており、公共施設の再編が急務となっている。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159657</xdr:rowOff>
    </xdr:to>
    <xdr:cxnSp macro="">
      <xdr:nvCxnSpPr>
        <xdr:cNvPr id="131" name="直線コネクタ 130"/>
        <xdr:cNvCxnSpPr/>
      </xdr:nvCxnSpPr>
      <xdr:spPr>
        <a:xfrm>
          <a:off x="15671800" y="2451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116114</xdr:rowOff>
    </xdr:to>
    <xdr:cxnSp macro="">
      <xdr:nvCxnSpPr>
        <xdr:cNvPr id="134" name="直線コネクタ 133"/>
        <xdr:cNvCxnSpPr/>
      </xdr:nvCxnSpPr>
      <xdr:spPr>
        <a:xfrm flipV="1">
          <a:off x="14782800" y="2451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116114</xdr:rowOff>
    </xdr:to>
    <xdr:cxnSp macro="">
      <xdr:nvCxnSpPr>
        <xdr:cNvPr id="137" name="直線コネクタ 136"/>
        <xdr:cNvCxnSpPr/>
      </xdr:nvCxnSpPr>
      <xdr:spPr>
        <a:xfrm>
          <a:off x="13893800" y="246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61686</xdr:rowOff>
    </xdr:to>
    <xdr:cxnSp macro="">
      <xdr:nvCxnSpPr>
        <xdr:cNvPr id="140" name="直線コネクタ 139"/>
        <xdr:cNvCxnSpPr/>
      </xdr:nvCxnSpPr>
      <xdr:spPr>
        <a:xfrm>
          <a:off x="13004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50" name="円/楕円 149"/>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51"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52" name="円/楕円 151"/>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3" name="テキスト ボックス 152"/>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4" name="円/楕円 153"/>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5" name="テキスト ボックス 15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6" name="円/楕円 155"/>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7" name="テキスト ボックス 156"/>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8" name="円/楕円 157"/>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9" name="テキスト ボックス 158"/>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１０．８</a:t>
          </a:r>
          <a:r>
            <a:rPr lang="ja-JP" altLang="ja-JP" sz="1100" b="0" i="0" baseline="0">
              <a:solidFill>
                <a:schemeClr val="dk1"/>
              </a:solidFill>
              <a:effectLst/>
              <a:latin typeface="+mn-lt"/>
              <a:ea typeface="+mn-ea"/>
              <a:cs typeface="+mn-cs"/>
            </a:rPr>
            <a:t>％となり、類似団体との比較において平均を</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％上回った。</a:t>
          </a:r>
          <a:endParaRPr lang="ja-JP" altLang="ja-JP" sz="1400">
            <a:effectLst/>
          </a:endParaRPr>
        </a:p>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との比較では、</a:t>
          </a:r>
          <a:r>
            <a:rPr lang="ja-JP" altLang="en-US" sz="1100" b="0" i="0" baseline="0">
              <a:solidFill>
                <a:schemeClr val="dk1"/>
              </a:solidFill>
              <a:effectLst/>
              <a:latin typeface="+mn-lt"/>
              <a:ea typeface="+mn-ea"/>
              <a:cs typeface="+mn-cs"/>
            </a:rPr>
            <a:t>扶助費決算額は２８５百万円増加したものの、特定財源が３２４百万円増加したことにより、</a:t>
          </a:r>
          <a:r>
            <a:rPr lang="ja-JP" altLang="ja-JP" sz="1100" b="0" i="0" baseline="0">
              <a:solidFill>
                <a:schemeClr val="dk1"/>
              </a:solidFill>
              <a:effectLst/>
              <a:latin typeface="+mn-lt"/>
              <a:ea typeface="+mn-ea"/>
              <a:cs typeface="+mn-cs"/>
            </a:rPr>
            <a:t>扶助費に充当した経常一般財源は</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社会保障制度の充実に伴い</a:t>
          </a:r>
          <a:r>
            <a:rPr lang="ja-JP" altLang="ja-JP" sz="1100" b="0" i="0" baseline="0">
              <a:solidFill>
                <a:schemeClr val="dk1"/>
              </a:solidFill>
              <a:effectLst/>
              <a:latin typeface="+mn-lt"/>
              <a:ea typeface="+mn-ea"/>
              <a:cs typeface="+mn-cs"/>
            </a:rPr>
            <a:t>扶助費は増加傾向にあるため、特に就労支援や医療費適正化による生活保護費の抑制や単独扶助費の見直し等により経費の削減に努める。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127000</xdr:rowOff>
    </xdr:to>
    <xdr:cxnSp macro="">
      <xdr:nvCxnSpPr>
        <xdr:cNvPr id="192" name="直線コネクタ 191"/>
        <xdr:cNvCxnSpPr/>
      </xdr:nvCxnSpPr>
      <xdr:spPr>
        <a:xfrm flipV="1">
          <a:off x="3987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127000</xdr:rowOff>
    </xdr:to>
    <xdr:cxnSp macro="">
      <xdr:nvCxnSpPr>
        <xdr:cNvPr id="195" name="直線コネクタ 194"/>
        <xdr:cNvCxnSpPr/>
      </xdr:nvCxnSpPr>
      <xdr:spPr>
        <a:xfrm>
          <a:off x="3098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88900</xdr:rowOff>
    </xdr:from>
    <xdr:to>
      <xdr:col>4</xdr:col>
      <xdr:colOff>346075</xdr:colOff>
      <xdr:row>58</xdr:row>
      <xdr:rowOff>50800</xdr:rowOff>
    </xdr:to>
    <xdr:cxnSp macro="">
      <xdr:nvCxnSpPr>
        <xdr:cNvPr id="198" name="直線コネクタ 197"/>
        <xdr:cNvCxnSpPr/>
      </xdr:nvCxnSpPr>
      <xdr:spPr>
        <a:xfrm>
          <a:off x="2209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88900</xdr:rowOff>
    </xdr:to>
    <xdr:cxnSp macro="">
      <xdr:nvCxnSpPr>
        <xdr:cNvPr id="201" name="直線コネクタ 200"/>
        <xdr:cNvCxnSpPr/>
      </xdr:nvCxnSpPr>
      <xdr:spPr>
        <a:xfrm>
          <a:off x="1320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11" name="円/楕円 210"/>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2"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3" name="円/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5" name="円/楕円 21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6" name="テキスト ボックス 215"/>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7" name="円/楕円 216"/>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8" name="テキスト ボックス 217"/>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9" name="円/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220" name="テキスト ボックス 219"/>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その他（維持補修費・繰出金・投資及び出資・貸付金）に係る経常収支比率は、Ｈ２５は</a:t>
          </a:r>
          <a:r>
            <a:rPr lang="ja-JP" altLang="en-US" sz="1050" b="0" i="0" baseline="0">
              <a:solidFill>
                <a:schemeClr val="dk1"/>
              </a:solidFill>
              <a:effectLst/>
              <a:latin typeface="+mn-lt"/>
              <a:ea typeface="+mn-ea"/>
              <a:cs typeface="+mn-cs"/>
            </a:rPr>
            <a:t>１８．３</a:t>
          </a:r>
          <a:r>
            <a:rPr lang="ja-JP" altLang="ja-JP" sz="1050" b="0" i="0" baseline="0">
              <a:solidFill>
                <a:schemeClr val="dk1"/>
              </a:solidFill>
              <a:effectLst/>
              <a:latin typeface="+mn-lt"/>
              <a:ea typeface="+mn-ea"/>
              <a:cs typeface="+mn-cs"/>
            </a:rPr>
            <a:t>％となり、類似団体との比較において平均を３．</a:t>
          </a:r>
          <a:r>
            <a:rPr lang="ja-JP" altLang="en-US" sz="1050" b="0" i="0" baseline="0">
              <a:solidFill>
                <a:schemeClr val="dk1"/>
              </a:solidFill>
              <a:effectLst/>
              <a:latin typeface="+mn-lt"/>
              <a:ea typeface="+mn-ea"/>
              <a:cs typeface="+mn-cs"/>
            </a:rPr>
            <a:t>３</a:t>
          </a:r>
          <a:r>
            <a:rPr lang="ja-JP" altLang="ja-JP" sz="1050" b="0" i="0" baseline="0">
              <a:solidFill>
                <a:schemeClr val="dk1"/>
              </a:solidFill>
              <a:effectLst/>
              <a:latin typeface="+mn-lt"/>
              <a:ea typeface="+mn-ea"/>
              <a:cs typeface="+mn-cs"/>
            </a:rPr>
            <a:t>ポイント上回った。</a:t>
          </a:r>
          <a:endParaRPr lang="ja-JP" altLang="ja-JP" sz="1050">
            <a:effectLst/>
          </a:endParaRPr>
        </a:p>
        <a:p>
          <a:pPr rtl="0"/>
          <a:r>
            <a:rPr lang="ja-JP" altLang="ja-JP" sz="1050" b="0" i="0" baseline="0">
              <a:solidFill>
                <a:schemeClr val="dk1"/>
              </a:solidFill>
              <a:effectLst/>
              <a:latin typeface="+mn-lt"/>
              <a:ea typeface="+mn-ea"/>
              <a:cs typeface="+mn-cs"/>
            </a:rPr>
            <a:t>　Ｈ２</a:t>
          </a:r>
          <a:r>
            <a:rPr lang="ja-JP" altLang="en-US" sz="1050" b="0" i="0" baseline="0">
              <a:solidFill>
                <a:schemeClr val="dk1"/>
              </a:solidFill>
              <a:effectLst/>
              <a:latin typeface="+mn-lt"/>
              <a:ea typeface="+mn-ea"/>
              <a:cs typeface="+mn-cs"/>
            </a:rPr>
            <a:t>５</a:t>
          </a:r>
          <a:r>
            <a:rPr lang="ja-JP" altLang="ja-JP" sz="1050" b="0" i="0" baseline="0">
              <a:solidFill>
                <a:schemeClr val="dk1"/>
              </a:solidFill>
              <a:effectLst/>
              <a:latin typeface="+mn-lt"/>
              <a:ea typeface="+mn-ea"/>
              <a:cs typeface="+mn-cs"/>
            </a:rPr>
            <a:t>との比較では、</a:t>
          </a:r>
          <a:r>
            <a:rPr lang="ja-JP" altLang="en-US" sz="1050" b="0" i="0" baseline="0">
              <a:solidFill>
                <a:schemeClr val="dk1"/>
              </a:solidFill>
              <a:effectLst/>
              <a:latin typeface="+mn-lt"/>
              <a:ea typeface="+mn-ea"/>
              <a:cs typeface="+mn-cs"/>
            </a:rPr>
            <a:t>新病院建設に係る病院事業出資による投資及び出資金の増、</a:t>
          </a:r>
          <a:r>
            <a:rPr lang="ja-JP" altLang="ja-JP" sz="1050" b="0" i="0" baseline="0">
              <a:solidFill>
                <a:schemeClr val="dk1"/>
              </a:solidFill>
              <a:effectLst/>
              <a:latin typeface="+mn-lt"/>
              <a:ea typeface="+mn-ea"/>
              <a:cs typeface="+mn-cs"/>
            </a:rPr>
            <a:t>下水道事業特別会計や後期高齢者医療特別会計</a:t>
          </a:r>
          <a:r>
            <a:rPr lang="ja-JP" altLang="en-US" sz="1050" b="0" i="0" baseline="0">
              <a:solidFill>
                <a:schemeClr val="dk1"/>
              </a:solidFill>
              <a:effectLst/>
              <a:latin typeface="+mn-lt"/>
              <a:ea typeface="+mn-ea"/>
              <a:cs typeface="+mn-cs"/>
            </a:rPr>
            <a:t>等の特別会計</a:t>
          </a:r>
          <a:r>
            <a:rPr lang="ja-JP" altLang="ja-JP" sz="1050" b="0" i="0" baseline="0">
              <a:solidFill>
                <a:schemeClr val="dk1"/>
              </a:solidFill>
              <a:effectLst/>
              <a:latin typeface="+mn-lt"/>
              <a:ea typeface="+mn-ea"/>
              <a:cs typeface="+mn-cs"/>
            </a:rPr>
            <a:t>への繰出金</a:t>
          </a:r>
          <a:r>
            <a:rPr lang="ja-JP" altLang="en-US" sz="1050" b="0" i="0" baseline="0">
              <a:solidFill>
                <a:schemeClr val="dk1"/>
              </a:solidFill>
              <a:effectLst/>
              <a:latin typeface="+mn-lt"/>
              <a:ea typeface="+mn-ea"/>
              <a:cs typeface="+mn-cs"/>
            </a:rPr>
            <a:t>の増などにより、０．４ポイント増加した。</a:t>
          </a:r>
          <a:endParaRPr lang="ja-JP" altLang="ja-JP" sz="1050">
            <a:effectLst/>
          </a:endParaRPr>
        </a:p>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新病院建設による特殊要因はあるものの、類似団体と比較して高い医療費負担や</a:t>
          </a:r>
          <a:r>
            <a:rPr lang="ja-JP" altLang="ja-JP" sz="1050" b="0" i="0" baseline="0">
              <a:solidFill>
                <a:schemeClr val="dk1"/>
              </a:solidFill>
              <a:effectLst/>
              <a:latin typeface="+mn-lt"/>
              <a:ea typeface="+mn-ea"/>
              <a:cs typeface="+mn-cs"/>
            </a:rPr>
            <a:t>、下水道</a:t>
          </a:r>
          <a:r>
            <a:rPr lang="ja-JP" altLang="en-US" sz="1050" b="0" i="0" baseline="0">
              <a:solidFill>
                <a:schemeClr val="dk1"/>
              </a:solidFill>
              <a:effectLst/>
              <a:latin typeface="+mn-lt"/>
              <a:ea typeface="+mn-ea"/>
              <a:cs typeface="+mn-cs"/>
            </a:rPr>
            <a:t>整備に伴う</a:t>
          </a:r>
          <a:r>
            <a:rPr lang="ja-JP" altLang="ja-JP" sz="1050" b="0" i="0" baseline="0">
              <a:solidFill>
                <a:schemeClr val="dk1"/>
              </a:solidFill>
              <a:effectLst/>
              <a:latin typeface="+mn-lt"/>
              <a:ea typeface="+mn-ea"/>
              <a:cs typeface="+mn-cs"/>
            </a:rPr>
            <a:t>繰出金が多額となっていることが</a:t>
          </a:r>
          <a:r>
            <a:rPr lang="ja-JP" altLang="en-US" sz="1050" b="0" i="0" baseline="0">
              <a:solidFill>
                <a:schemeClr val="dk1"/>
              </a:solidFill>
              <a:effectLst/>
              <a:latin typeface="+mn-lt"/>
              <a:ea typeface="+mn-ea"/>
              <a:cs typeface="+mn-cs"/>
            </a:rPr>
            <a:t>数値を引き上げている</a:t>
          </a:r>
          <a:r>
            <a:rPr lang="ja-JP" altLang="ja-JP" sz="1050" b="0" i="0" baseline="0">
              <a:solidFill>
                <a:schemeClr val="dk1"/>
              </a:solidFill>
              <a:effectLst/>
              <a:latin typeface="+mn-lt"/>
              <a:ea typeface="+mn-ea"/>
              <a:cs typeface="+mn-cs"/>
            </a:rPr>
            <a:t>主な要因である。</a:t>
          </a:r>
          <a:endParaRPr lang="ja-JP" altLang="ja-JP" sz="105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29028</xdr:rowOff>
    </xdr:from>
    <xdr:to>
      <xdr:col>24</xdr:col>
      <xdr:colOff>31750</xdr:colOff>
      <xdr:row>60</xdr:row>
      <xdr:rowOff>94343</xdr:rowOff>
    </xdr:to>
    <xdr:cxnSp macro="">
      <xdr:nvCxnSpPr>
        <xdr:cNvPr id="255" name="直線コネクタ 254"/>
        <xdr:cNvCxnSpPr/>
      </xdr:nvCxnSpPr>
      <xdr:spPr>
        <a:xfrm>
          <a:off x="15671800" y="10316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118835</xdr:rowOff>
    </xdr:from>
    <xdr:to>
      <xdr:col>22</xdr:col>
      <xdr:colOff>565150</xdr:colOff>
      <xdr:row>60</xdr:row>
      <xdr:rowOff>29028</xdr:rowOff>
    </xdr:to>
    <xdr:cxnSp macro="">
      <xdr:nvCxnSpPr>
        <xdr:cNvPr id="258" name="直線コネクタ 257"/>
        <xdr:cNvCxnSpPr/>
      </xdr:nvCxnSpPr>
      <xdr:spPr>
        <a:xfrm>
          <a:off x="14782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143328</xdr:rowOff>
    </xdr:from>
    <xdr:to>
      <xdr:col>21</xdr:col>
      <xdr:colOff>361950</xdr:colOff>
      <xdr:row>59</xdr:row>
      <xdr:rowOff>118835</xdr:rowOff>
    </xdr:to>
    <xdr:cxnSp macro="">
      <xdr:nvCxnSpPr>
        <xdr:cNvPr id="261" name="直線コネクタ 260"/>
        <xdr:cNvCxnSpPr/>
      </xdr:nvCxnSpPr>
      <xdr:spPr>
        <a:xfrm>
          <a:off x="13893800" y="10087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143328</xdr:rowOff>
    </xdr:from>
    <xdr:to>
      <xdr:col>20</xdr:col>
      <xdr:colOff>158750</xdr:colOff>
      <xdr:row>58</xdr:row>
      <xdr:rowOff>143328</xdr:rowOff>
    </xdr:to>
    <xdr:cxnSp macro="">
      <xdr:nvCxnSpPr>
        <xdr:cNvPr id="264" name="直線コネクタ 263"/>
        <xdr:cNvCxnSpPr/>
      </xdr:nvCxnSpPr>
      <xdr:spPr>
        <a:xfrm>
          <a:off x="13004800" y="1008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43543</xdr:rowOff>
    </xdr:from>
    <xdr:to>
      <xdr:col>24</xdr:col>
      <xdr:colOff>82550</xdr:colOff>
      <xdr:row>60</xdr:row>
      <xdr:rowOff>145143</xdr:rowOff>
    </xdr:to>
    <xdr:sp macro="" textlink="">
      <xdr:nvSpPr>
        <xdr:cNvPr id="274" name="円/楕円 273"/>
        <xdr:cNvSpPr/>
      </xdr:nvSpPr>
      <xdr:spPr>
        <a:xfrm>
          <a:off x="16459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15620</xdr:rowOff>
    </xdr:from>
    <xdr:ext cx="762000" cy="259045"/>
    <xdr:sp macro="" textlink="">
      <xdr:nvSpPr>
        <xdr:cNvPr id="275" name="その他該当値テキスト"/>
        <xdr:cNvSpPr txBox="1"/>
      </xdr:nvSpPr>
      <xdr:spPr>
        <a:xfrm>
          <a:off x="16598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149678</xdr:rowOff>
    </xdr:from>
    <xdr:to>
      <xdr:col>22</xdr:col>
      <xdr:colOff>615950</xdr:colOff>
      <xdr:row>60</xdr:row>
      <xdr:rowOff>79828</xdr:rowOff>
    </xdr:to>
    <xdr:sp macro="" textlink="">
      <xdr:nvSpPr>
        <xdr:cNvPr id="276" name="円/楕円 275"/>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64605</xdr:rowOff>
    </xdr:from>
    <xdr:ext cx="736600" cy="259045"/>
    <xdr:sp macro="" textlink="">
      <xdr:nvSpPr>
        <xdr:cNvPr id="277" name="テキスト ボックス 276"/>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68035</xdr:rowOff>
    </xdr:from>
    <xdr:to>
      <xdr:col>21</xdr:col>
      <xdr:colOff>412750</xdr:colOff>
      <xdr:row>59</xdr:row>
      <xdr:rowOff>169635</xdr:rowOff>
    </xdr:to>
    <xdr:sp macro="" textlink="">
      <xdr:nvSpPr>
        <xdr:cNvPr id="278" name="円/楕円 277"/>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154412</xdr:rowOff>
    </xdr:from>
    <xdr:ext cx="762000" cy="259045"/>
    <xdr:sp macro="" textlink="">
      <xdr:nvSpPr>
        <xdr:cNvPr id="279" name="テキスト ボックス 278"/>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92528</xdr:rowOff>
    </xdr:from>
    <xdr:to>
      <xdr:col>20</xdr:col>
      <xdr:colOff>209550</xdr:colOff>
      <xdr:row>59</xdr:row>
      <xdr:rowOff>22678</xdr:rowOff>
    </xdr:to>
    <xdr:sp macro="" textlink="">
      <xdr:nvSpPr>
        <xdr:cNvPr id="280" name="円/楕円 279"/>
        <xdr:cNvSpPr/>
      </xdr:nvSpPr>
      <xdr:spPr>
        <a:xfrm>
          <a:off x="13843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7455</xdr:rowOff>
    </xdr:from>
    <xdr:ext cx="762000" cy="259045"/>
    <xdr:sp macro="" textlink="">
      <xdr:nvSpPr>
        <xdr:cNvPr id="281" name="テキスト ボックス 280"/>
        <xdr:cNvSpPr txBox="1"/>
      </xdr:nvSpPr>
      <xdr:spPr>
        <a:xfrm>
          <a:off x="13512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92528</xdr:rowOff>
    </xdr:from>
    <xdr:to>
      <xdr:col>19</xdr:col>
      <xdr:colOff>6350</xdr:colOff>
      <xdr:row>59</xdr:row>
      <xdr:rowOff>22678</xdr:rowOff>
    </xdr:to>
    <xdr:sp macro="" textlink="">
      <xdr:nvSpPr>
        <xdr:cNvPr id="282" name="円/楕円 281"/>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7455</xdr:rowOff>
    </xdr:from>
    <xdr:ext cx="762000" cy="259045"/>
    <xdr:sp macro="" textlink="">
      <xdr:nvSpPr>
        <xdr:cNvPr id="283" name="テキスト ボックス 282"/>
        <xdr:cNvSpPr txBox="1"/>
      </xdr:nvSpPr>
      <xdr:spPr>
        <a:xfrm>
          <a:off x="12623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補助費等に係る経常収支比率は、Ｈ２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は１</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％となり、類似団体との比較において平均を</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ポイント下回った。</a:t>
          </a:r>
          <a:endParaRPr lang="ja-JP" altLang="ja-JP" sz="1400">
            <a:effectLst/>
          </a:endParaRPr>
        </a:p>
        <a:p>
          <a:pPr rtl="0"/>
          <a:r>
            <a:rPr lang="ja-JP" altLang="ja-JP" sz="1100" b="0" i="0" baseline="0">
              <a:solidFill>
                <a:schemeClr val="dk1"/>
              </a:solidFill>
              <a:effectLst/>
              <a:latin typeface="+mn-lt"/>
              <a:ea typeface="+mn-ea"/>
              <a:cs typeface="+mn-cs"/>
            </a:rPr>
            <a:t>　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との比較では、</a:t>
          </a:r>
          <a:r>
            <a:rPr lang="ja-JP" altLang="en-US" sz="1100" b="0" i="0" baseline="0">
              <a:solidFill>
                <a:schemeClr val="dk1"/>
              </a:solidFill>
              <a:effectLst/>
              <a:latin typeface="+mn-lt"/>
              <a:ea typeface="+mn-ea"/>
              <a:cs typeface="+mn-cs"/>
            </a:rPr>
            <a:t>補助費等決算額は２３９百万円減少したものの、臨時的経費の減や</a:t>
          </a:r>
          <a:r>
            <a:rPr lang="ja-JP" altLang="ja-JP" sz="1100" b="0" i="0" baseline="0">
              <a:solidFill>
                <a:schemeClr val="dk1"/>
              </a:solidFill>
              <a:effectLst/>
              <a:latin typeface="+mn-lt"/>
              <a:ea typeface="+mn-ea"/>
              <a:cs typeface="+mn-cs"/>
            </a:rPr>
            <a:t>病院事業繰出金</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などにより、補助費等に充当した経常一般財源は</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企業会計への繰出金については、その基準を明確にするとともに、また、各種の補助金・負担金等について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、その事業効果等を検証することにより、補助費等の削減に努める。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104140</xdr:rowOff>
    </xdr:to>
    <xdr:cxnSp macro="">
      <xdr:nvCxnSpPr>
        <xdr:cNvPr id="314" name="直線コネクタ 313"/>
        <xdr:cNvCxnSpPr/>
      </xdr:nvCxnSpPr>
      <xdr:spPr>
        <a:xfrm>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1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104140</xdr:rowOff>
    </xdr:to>
    <xdr:cxnSp macro="">
      <xdr:nvCxnSpPr>
        <xdr:cNvPr id="317" name="直線コネクタ 316"/>
        <xdr:cNvCxnSpPr/>
      </xdr:nvCxnSpPr>
      <xdr:spPr>
        <a:xfrm flipV="1">
          <a:off x="14782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9" name="テキスト ボックス 31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152146</xdr:rowOff>
    </xdr:from>
    <xdr:to>
      <xdr:col>21</xdr:col>
      <xdr:colOff>361950</xdr:colOff>
      <xdr:row>36</xdr:row>
      <xdr:rowOff>104140</xdr:rowOff>
    </xdr:to>
    <xdr:cxnSp macro="">
      <xdr:nvCxnSpPr>
        <xdr:cNvPr id="320" name="直線コネクタ 319"/>
        <xdr:cNvCxnSpPr/>
      </xdr:nvCxnSpPr>
      <xdr:spPr>
        <a:xfrm>
          <a:off x="13893800" y="5809996"/>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152146</xdr:rowOff>
    </xdr:from>
    <xdr:to>
      <xdr:col>20</xdr:col>
      <xdr:colOff>158750</xdr:colOff>
      <xdr:row>34</xdr:row>
      <xdr:rowOff>53848</xdr:rowOff>
    </xdr:to>
    <xdr:cxnSp macro="">
      <xdr:nvCxnSpPr>
        <xdr:cNvPr id="323" name="直線コネクタ 322"/>
        <xdr:cNvCxnSpPr/>
      </xdr:nvCxnSpPr>
      <xdr:spPr>
        <a:xfrm flipV="1">
          <a:off x="13004800" y="5809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5" name="テキスト ボックス 32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7" name="テキスト ボックス 32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3" name="円/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4"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35" name="円/楕円 334"/>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36" name="テキスト ボックス 335"/>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7" name="円/楕円 336"/>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8" name="テキスト ボックス 337"/>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101346</xdr:rowOff>
    </xdr:from>
    <xdr:to>
      <xdr:col>20</xdr:col>
      <xdr:colOff>209550</xdr:colOff>
      <xdr:row>34</xdr:row>
      <xdr:rowOff>31496</xdr:rowOff>
    </xdr:to>
    <xdr:sp macro="" textlink="">
      <xdr:nvSpPr>
        <xdr:cNvPr id="339" name="円/楕円 338"/>
        <xdr:cNvSpPr/>
      </xdr:nvSpPr>
      <xdr:spPr>
        <a:xfrm>
          <a:off x="13843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41673</xdr:rowOff>
    </xdr:from>
    <xdr:ext cx="762000" cy="259045"/>
    <xdr:sp macro="" textlink="">
      <xdr:nvSpPr>
        <xdr:cNvPr id="340" name="テキスト ボックス 339"/>
        <xdr:cNvSpPr txBox="1"/>
      </xdr:nvSpPr>
      <xdr:spPr>
        <a:xfrm>
          <a:off x="13512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xdr:rowOff>
    </xdr:from>
    <xdr:to>
      <xdr:col>19</xdr:col>
      <xdr:colOff>6350</xdr:colOff>
      <xdr:row>34</xdr:row>
      <xdr:rowOff>104648</xdr:rowOff>
    </xdr:to>
    <xdr:sp macro="" textlink="">
      <xdr:nvSpPr>
        <xdr:cNvPr id="341" name="円/楕円 340"/>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114825</xdr:rowOff>
    </xdr:from>
    <xdr:ext cx="762000" cy="259045"/>
    <xdr:sp macro="" textlink="">
      <xdr:nvSpPr>
        <xdr:cNvPr id="342" name="テキスト ボックス 341"/>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公債費に係る経常収支比率は、Ｈ</a:t>
          </a:r>
          <a:r>
            <a:rPr lang="ja-JP" altLang="en-US" sz="1050" b="0" i="0" baseline="0">
              <a:solidFill>
                <a:schemeClr val="dk1"/>
              </a:solidFill>
              <a:effectLst/>
              <a:latin typeface="+mn-lt"/>
              <a:ea typeface="+mn-ea"/>
              <a:cs typeface="+mn-cs"/>
            </a:rPr>
            <a:t>２６</a:t>
          </a:r>
          <a:r>
            <a:rPr lang="ja-JP" altLang="ja-JP" sz="1050" b="0" i="0" baseline="0">
              <a:solidFill>
                <a:schemeClr val="dk1"/>
              </a:solidFill>
              <a:effectLst/>
              <a:latin typeface="+mn-lt"/>
              <a:ea typeface="+mn-ea"/>
              <a:cs typeface="+mn-cs"/>
            </a:rPr>
            <a:t>は</a:t>
          </a:r>
          <a:r>
            <a:rPr lang="ja-JP" altLang="en-US" sz="1050" b="0" i="0" baseline="0">
              <a:solidFill>
                <a:schemeClr val="dk1"/>
              </a:solidFill>
              <a:effectLst/>
              <a:latin typeface="+mn-lt"/>
              <a:ea typeface="+mn-ea"/>
              <a:cs typeface="+mn-cs"/>
            </a:rPr>
            <a:t>１９．８</a:t>
          </a:r>
          <a:r>
            <a:rPr lang="ja-JP" altLang="ja-JP" sz="1050" b="0" i="0" baseline="0">
              <a:solidFill>
                <a:schemeClr val="dk1"/>
              </a:solidFill>
              <a:effectLst/>
              <a:latin typeface="+mn-lt"/>
              <a:ea typeface="+mn-ea"/>
              <a:cs typeface="+mn-cs"/>
            </a:rPr>
            <a:t>％となり、類似団体との比較において平均値を</a:t>
          </a:r>
          <a:r>
            <a:rPr lang="ja-JP" altLang="en-US" sz="1050" b="0" i="0" baseline="0">
              <a:solidFill>
                <a:schemeClr val="dk1"/>
              </a:solidFill>
              <a:effectLst/>
              <a:latin typeface="+mn-lt"/>
              <a:ea typeface="+mn-ea"/>
              <a:cs typeface="+mn-cs"/>
            </a:rPr>
            <a:t>２．３</a:t>
          </a:r>
          <a:r>
            <a:rPr lang="ja-JP" altLang="ja-JP" sz="1050" b="0" i="0" baseline="0">
              <a:solidFill>
                <a:schemeClr val="dk1"/>
              </a:solidFill>
              <a:effectLst/>
              <a:latin typeface="+mn-lt"/>
              <a:ea typeface="+mn-ea"/>
              <a:cs typeface="+mn-cs"/>
            </a:rPr>
            <a:t>ポイント上回っているが、</a:t>
          </a:r>
          <a:r>
            <a:rPr lang="ja-JP" altLang="en-US" sz="1050" b="0" i="0" baseline="0">
              <a:solidFill>
                <a:schemeClr val="dk1"/>
              </a:solidFill>
              <a:effectLst/>
              <a:latin typeface="+mn-lt"/>
              <a:ea typeface="+mn-ea"/>
              <a:cs typeface="+mn-cs"/>
            </a:rPr>
            <a:t>対</a:t>
          </a:r>
          <a:r>
            <a:rPr lang="ja-JP" altLang="ja-JP" sz="1050" b="0" i="0" baseline="0">
              <a:solidFill>
                <a:schemeClr val="dk1"/>
              </a:solidFill>
              <a:effectLst/>
              <a:latin typeface="+mn-lt"/>
              <a:ea typeface="+mn-ea"/>
              <a:cs typeface="+mn-cs"/>
            </a:rPr>
            <a:t>前年度比で</a:t>
          </a:r>
          <a:r>
            <a:rPr lang="ja-JP" altLang="en-US" sz="1050" b="0" i="0" baseline="0">
              <a:solidFill>
                <a:schemeClr val="dk1"/>
              </a:solidFill>
              <a:effectLst/>
              <a:latin typeface="+mn-lt"/>
              <a:ea typeface="+mn-ea"/>
              <a:cs typeface="+mn-cs"/>
            </a:rPr>
            <a:t>は１．９</a:t>
          </a:r>
          <a:r>
            <a:rPr lang="ja-JP" altLang="ja-JP" sz="1050" b="0" i="0" baseline="0">
              <a:solidFill>
                <a:schemeClr val="dk1"/>
              </a:solidFill>
              <a:effectLst/>
              <a:latin typeface="+mn-lt"/>
              <a:ea typeface="+mn-ea"/>
              <a:cs typeface="+mn-cs"/>
            </a:rPr>
            <a:t>％低下した。</a:t>
          </a:r>
          <a:endParaRPr lang="ja-JP" altLang="ja-JP" sz="1050">
            <a:effectLst/>
          </a:endParaRPr>
        </a:p>
        <a:p>
          <a:pPr rtl="0"/>
          <a:r>
            <a:rPr lang="ja-JP" altLang="ja-JP" sz="1050" b="0" i="0" baseline="0">
              <a:solidFill>
                <a:schemeClr val="dk1"/>
              </a:solidFill>
              <a:effectLst/>
              <a:latin typeface="+mn-lt"/>
              <a:ea typeface="+mn-ea"/>
              <a:cs typeface="+mn-cs"/>
            </a:rPr>
            <a:t>　過去の</a:t>
          </a:r>
          <a:r>
            <a:rPr lang="ja-JP" altLang="en-US" sz="1050" b="0" i="0" baseline="0">
              <a:solidFill>
                <a:schemeClr val="dk1"/>
              </a:solidFill>
              <a:effectLst/>
              <a:latin typeface="+mn-lt"/>
              <a:ea typeface="+mn-ea"/>
              <a:cs typeface="+mn-cs"/>
            </a:rPr>
            <a:t>普通建設事業債等の償還額の減少により、公債費の減少傾向は続いており、</a:t>
          </a:r>
          <a:r>
            <a:rPr lang="ja-JP" altLang="ja-JP" sz="1050" b="0" i="0" baseline="0">
              <a:solidFill>
                <a:schemeClr val="dk1"/>
              </a:solidFill>
              <a:effectLst/>
              <a:latin typeface="+mn-lt"/>
              <a:ea typeface="+mn-ea"/>
              <a:cs typeface="+mn-cs"/>
            </a:rPr>
            <a:t>Ｈ２</a:t>
          </a:r>
          <a:r>
            <a:rPr lang="ja-JP" altLang="en-US" sz="1050" b="0" i="0" baseline="0">
              <a:solidFill>
                <a:schemeClr val="dk1"/>
              </a:solidFill>
              <a:effectLst/>
              <a:latin typeface="+mn-lt"/>
              <a:ea typeface="+mn-ea"/>
              <a:cs typeface="+mn-cs"/>
            </a:rPr>
            <a:t>５</a:t>
          </a:r>
          <a:r>
            <a:rPr lang="ja-JP" altLang="ja-JP" sz="1050" b="0" i="0" baseline="0">
              <a:solidFill>
                <a:schemeClr val="dk1"/>
              </a:solidFill>
              <a:effectLst/>
              <a:latin typeface="+mn-lt"/>
              <a:ea typeface="+mn-ea"/>
              <a:cs typeface="+mn-cs"/>
            </a:rPr>
            <a:t>との比較では、公債費に充当した経常一般財源は</a:t>
          </a:r>
          <a:r>
            <a:rPr lang="ja-JP" altLang="en-US" sz="1050" b="0" i="0" baseline="0">
              <a:solidFill>
                <a:schemeClr val="dk1"/>
              </a:solidFill>
              <a:effectLst/>
              <a:latin typeface="+mn-lt"/>
              <a:ea typeface="+mn-ea"/>
              <a:cs typeface="+mn-cs"/>
            </a:rPr>
            <a:t>２８４</a:t>
          </a:r>
          <a:r>
            <a:rPr lang="ja-JP" altLang="ja-JP" sz="1050" b="0" i="0" baseline="0">
              <a:solidFill>
                <a:schemeClr val="dk1"/>
              </a:solidFill>
              <a:effectLst/>
              <a:latin typeface="+mn-lt"/>
              <a:ea typeface="+mn-ea"/>
              <a:cs typeface="+mn-cs"/>
            </a:rPr>
            <a:t>百万円の減額となった。</a:t>
          </a:r>
          <a:endParaRPr lang="ja-JP" altLang="ja-JP" sz="1050">
            <a:effectLst/>
          </a:endParaRPr>
        </a:p>
        <a:p>
          <a:pPr rtl="0"/>
          <a:r>
            <a:rPr lang="ja-JP" altLang="ja-JP" sz="1050" b="0" i="0" baseline="0">
              <a:solidFill>
                <a:schemeClr val="dk1"/>
              </a:solidFill>
              <a:effectLst/>
              <a:latin typeface="+mn-lt"/>
              <a:ea typeface="+mn-ea"/>
              <a:cs typeface="+mn-cs"/>
            </a:rPr>
            <a:t>　今後、合併特例債を活用した大型建設事業に伴う元利償還の増加が見込まれるため、高い水準が続く見込みであるが、プライマリーバランスを意識した効果的な事業の実施に努める。</a:t>
          </a:r>
          <a:endParaRPr lang="ja-JP" altLang="ja-JP" sz="105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80</xdr:row>
      <xdr:rowOff>25400</xdr:rowOff>
    </xdr:to>
    <xdr:cxnSp macro="">
      <xdr:nvCxnSpPr>
        <xdr:cNvPr id="375" name="直線コネクタ 374"/>
        <xdr:cNvCxnSpPr/>
      </xdr:nvCxnSpPr>
      <xdr:spPr>
        <a:xfrm flipV="1">
          <a:off x="3987800" y="13500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76"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25400</xdr:rowOff>
    </xdr:from>
    <xdr:to>
      <xdr:col>5</xdr:col>
      <xdr:colOff>549275</xdr:colOff>
      <xdr:row>80</xdr:row>
      <xdr:rowOff>88900</xdr:rowOff>
    </xdr:to>
    <xdr:cxnSp macro="">
      <xdr:nvCxnSpPr>
        <xdr:cNvPr id="378" name="直線コネクタ 377"/>
        <xdr:cNvCxnSpPr/>
      </xdr:nvCxnSpPr>
      <xdr:spPr>
        <a:xfrm flipV="1">
          <a:off x="3098800" y="1374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80" name="テキスト ボックス 379"/>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158750</xdr:rowOff>
    </xdr:from>
    <xdr:to>
      <xdr:col>4</xdr:col>
      <xdr:colOff>346075</xdr:colOff>
      <xdr:row>80</xdr:row>
      <xdr:rowOff>88900</xdr:rowOff>
    </xdr:to>
    <xdr:cxnSp macro="">
      <xdr:nvCxnSpPr>
        <xdr:cNvPr id="381" name="直線コネクタ 380"/>
        <xdr:cNvCxnSpPr/>
      </xdr:nvCxnSpPr>
      <xdr:spPr>
        <a:xfrm>
          <a:off x="2209800" y="1370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3" name="テキスト ボックス 38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158750</xdr:rowOff>
    </xdr:from>
    <xdr:to>
      <xdr:col>3</xdr:col>
      <xdr:colOff>142875</xdr:colOff>
      <xdr:row>80</xdr:row>
      <xdr:rowOff>0</xdr:rowOff>
    </xdr:to>
    <xdr:cxnSp macro="">
      <xdr:nvCxnSpPr>
        <xdr:cNvPr id="384" name="直線コネクタ 383"/>
        <xdr:cNvCxnSpPr/>
      </xdr:nvCxnSpPr>
      <xdr:spPr>
        <a:xfrm flipV="1">
          <a:off x="1320800" y="1370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8" name="テキスト ボックス 387"/>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94" name="円/楕円 393"/>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95"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146050</xdr:rowOff>
    </xdr:from>
    <xdr:to>
      <xdr:col>5</xdr:col>
      <xdr:colOff>600075</xdr:colOff>
      <xdr:row>80</xdr:row>
      <xdr:rowOff>76200</xdr:rowOff>
    </xdr:to>
    <xdr:sp macro="" textlink="">
      <xdr:nvSpPr>
        <xdr:cNvPr id="396" name="円/楕円 395"/>
        <xdr:cNvSpPr/>
      </xdr:nvSpPr>
      <xdr:spPr>
        <a:xfrm>
          <a:off x="3937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60977</xdr:rowOff>
    </xdr:from>
    <xdr:ext cx="736600" cy="259045"/>
    <xdr:sp macro="" textlink="">
      <xdr:nvSpPr>
        <xdr:cNvPr id="397" name="テキスト ボックス 396"/>
        <xdr:cNvSpPr txBox="1"/>
      </xdr:nvSpPr>
      <xdr:spPr>
        <a:xfrm>
          <a:off x="3606800" y="1377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38100</xdr:rowOff>
    </xdr:from>
    <xdr:to>
      <xdr:col>4</xdr:col>
      <xdr:colOff>396875</xdr:colOff>
      <xdr:row>80</xdr:row>
      <xdr:rowOff>139700</xdr:rowOff>
    </xdr:to>
    <xdr:sp macro="" textlink="">
      <xdr:nvSpPr>
        <xdr:cNvPr id="398" name="円/楕円 397"/>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124477</xdr:rowOff>
    </xdr:from>
    <xdr:ext cx="762000" cy="259045"/>
    <xdr:sp macro="" textlink="">
      <xdr:nvSpPr>
        <xdr:cNvPr id="399" name="テキスト ボックス 398"/>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107950</xdr:rowOff>
    </xdr:from>
    <xdr:to>
      <xdr:col>3</xdr:col>
      <xdr:colOff>193675</xdr:colOff>
      <xdr:row>80</xdr:row>
      <xdr:rowOff>38100</xdr:rowOff>
    </xdr:to>
    <xdr:sp macro="" textlink="">
      <xdr:nvSpPr>
        <xdr:cNvPr id="400" name="円/楕円 399"/>
        <xdr:cNvSpPr/>
      </xdr:nvSpPr>
      <xdr:spPr>
        <a:xfrm>
          <a:off x="2159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22877</xdr:rowOff>
    </xdr:from>
    <xdr:ext cx="762000" cy="259045"/>
    <xdr:sp macro="" textlink="">
      <xdr:nvSpPr>
        <xdr:cNvPr id="401" name="テキスト ボックス 400"/>
        <xdr:cNvSpPr txBox="1"/>
      </xdr:nvSpPr>
      <xdr:spPr>
        <a:xfrm>
          <a:off x="1828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120650</xdr:rowOff>
    </xdr:from>
    <xdr:to>
      <xdr:col>1</xdr:col>
      <xdr:colOff>676275</xdr:colOff>
      <xdr:row>80</xdr:row>
      <xdr:rowOff>50800</xdr:rowOff>
    </xdr:to>
    <xdr:sp macro="" textlink="">
      <xdr:nvSpPr>
        <xdr:cNvPr id="402" name="円/楕円 401"/>
        <xdr:cNvSpPr/>
      </xdr:nvSpPr>
      <xdr:spPr>
        <a:xfrm>
          <a:off x="1270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35577</xdr:rowOff>
    </xdr:from>
    <xdr:ext cx="762000" cy="259045"/>
    <xdr:sp macro="" textlink="">
      <xdr:nvSpPr>
        <xdr:cNvPr id="403" name="テキスト ボックス 402"/>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公債費以外の経常収支比率は、Ｈ２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７３．１</a:t>
          </a:r>
          <a:r>
            <a:rPr lang="ja-JP" altLang="ja-JP" sz="1100" b="0" i="0" baseline="0">
              <a:solidFill>
                <a:schemeClr val="dk1"/>
              </a:solidFill>
              <a:effectLst/>
              <a:latin typeface="+mn-lt"/>
              <a:ea typeface="+mn-ea"/>
              <a:cs typeface="+mn-cs"/>
            </a:rPr>
            <a:t>％となり、類似団体や</a:t>
          </a:r>
          <a:r>
            <a:rPr lang="ja-JP" altLang="en-US" sz="1100" b="0" i="0" baseline="0">
              <a:solidFill>
                <a:schemeClr val="dk1"/>
              </a:solidFill>
              <a:effectLst/>
              <a:latin typeface="+mn-lt"/>
              <a:ea typeface="+mn-ea"/>
              <a:cs typeface="+mn-cs"/>
            </a:rPr>
            <a:t>山口</a:t>
          </a:r>
          <a:r>
            <a:rPr lang="ja-JP" altLang="ja-JP" sz="1100" b="0" i="0" baseline="0">
              <a:solidFill>
                <a:schemeClr val="dk1"/>
              </a:solidFill>
              <a:effectLst/>
              <a:latin typeface="+mn-lt"/>
              <a:ea typeface="+mn-ea"/>
              <a:cs typeface="+mn-cs"/>
            </a:rPr>
            <a:t>県</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と比較</a:t>
          </a:r>
          <a:r>
            <a:rPr lang="ja-JP" altLang="en-US" sz="1100" b="0" i="0" baseline="0">
              <a:solidFill>
                <a:schemeClr val="dk1"/>
              </a:solidFill>
              <a:effectLst/>
              <a:latin typeface="+mn-lt"/>
              <a:ea typeface="+mn-ea"/>
              <a:cs typeface="+mn-cs"/>
            </a:rPr>
            <a:t>して若干高い</a:t>
          </a:r>
          <a:r>
            <a:rPr lang="ja-JP" altLang="ja-JP" sz="1100" b="0" i="0" baseline="0">
              <a:solidFill>
                <a:schemeClr val="dk1"/>
              </a:solidFill>
              <a:effectLst/>
              <a:latin typeface="+mn-lt"/>
              <a:ea typeface="+mn-ea"/>
              <a:cs typeface="+mn-cs"/>
            </a:rPr>
            <a:t>状況にある。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主な要因としては、</a:t>
          </a:r>
          <a:r>
            <a:rPr lang="ja-JP" altLang="ja-JP" sz="1100" b="0" i="0" baseline="0">
              <a:solidFill>
                <a:schemeClr val="dk1"/>
              </a:solidFill>
              <a:effectLst/>
              <a:latin typeface="+mn-lt"/>
              <a:ea typeface="+mn-ea"/>
              <a:cs typeface="+mn-cs"/>
            </a:rPr>
            <a:t>扶助費や</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に係る経常収支比率が高いことが挙げられる。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類似団体と比較して高い医療費負担や公共施設が多いことが要因であるが、</a:t>
          </a:r>
          <a:r>
            <a:rPr lang="ja-JP" altLang="ja-JP" sz="1100" b="0" i="0" baseline="0">
              <a:solidFill>
                <a:schemeClr val="dk1"/>
              </a:solidFill>
              <a:effectLst/>
              <a:latin typeface="+mn-lt"/>
              <a:ea typeface="+mn-ea"/>
              <a:cs typeface="+mn-cs"/>
            </a:rPr>
            <a:t>引き続き、施設の統廃合を含めた事務事業の見直しなどにより、効率的な行財政運営を行うことで、</a:t>
          </a:r>
          <a:r>
            <a:rPr lang="ja-JP" altLang="en-US" sz="1100" b="0" i="0" baseline="0">
              <a:solidFill>
                <a:schemeClr val="dk1"/>
              </a:solidFill>
              <a:effectLst/>
              <a:latin typeface="+mn-lt"/>
              <a:ea typeface="+mn-ea"/>
              <a:cs typeface="+mn-cs"/>
            </a:rPr>
            <a:t>経常経費の</a:t>
          </a:r>
          <a:r>
            <a:rPr lang="ja-JP" altLang="ja-JP" sz="1100" b="0" i="0" baseline="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xdr:rowOff>
    </xdr:from>
    <xdr:to>
      <xdr:col>24</xdr:col>
      <xdr:colOff>31750</xdr:colOff>
      <xdr:row>76</xdr:row>
      <xdr:rowOff>96520</xdr:rowOff>
    </xdr:to>
    <xdr:cxnSp macro="">
      <xdr:nvCxnSpPr>
        <xdr:cNvPr id="436" name="直線コネクタ 435"/>
        <xdr:cNvCxnSpPr/>
      </xdr:nvCxnSpPr>
      <xdr:spPr>
        <a:xfrm>
          <a:off x="15671800" y="13035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8907</xdr:rowOff>
    </xdr:from>
    <xdr:ext cx="762000" cy="259045"/>
    <xdr:sp macro="" textlink="">
      <xdr:nvSpPr>
        <xdr:cNvPr id="437"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58420</xdr:rowOff>
    </xdr:to>
    <xdr:cxnSp macro="">
      <xdr:nvCxnSpPr>
        <xdr:cNvPr id="439" name="直線コネクタ 438"/>
        <xdr:cNvCxnSpPr/>
      </xdr:nvCxnSpPr>
      <xdr:spPr>
        <a:xfrm flipV="1">
          <a:off x="14782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41" name="テキスト ボックス 440"/>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58420</xdr:rowOff>
    </xdr:to>
    <xdr:cxnSp macro="">
      <xdr:nvCxnSpPr>
        <xdr:cNvPr id="442" name="直線コネクタ 441"/>
        <xdr:cNvCxnSpPr/>
      </xdr:nvCxnSpPr>
      <xdr:spPr>
        <a:xfrm>
          <a:off x="13893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4" name="テキスト ボックス 443"/>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5080</xdr:rowOff>
    </xdr:to>
    <xdr:cxnSp macro="">
      <xdr:nvCxnSpPr>
        <xdr:cNvPr id="445" name="直線コネクタ 444"/>
        <xdr:cNvCxnSpPr/>
      </xdr:nvCxnSpPr>
      <xdr:spPr>
        <a:xfrm>
          <a:off x="13004800" y="13020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7" name="テキスト ボックス 44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9" name="テキスト ボックス 44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55" name="円/楕円 454"/>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17797</xdr:rowOff>
    </xdr:from>
    <xdr:ext cx="762000" cy="259045"/>
    <xdr:sp macro="" textlink="">
      <xdr:nvSpPr>
        <xdr:cNvPr id="456"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125730</xdr:rowOff>
    </xdr:from>
    <xdr:to>
      <xdr:col>22</xdr:col>
      <xdr:colOff>615950</xdr:colOff>
      <xdr:row>76</xdr:row>
      <xdr:rowOff>55880</xdr:rowOff>
    </xdr:to>
    <xdr:sp macro="" textlink="">
      <xdr:nvSpPr>
        <xdr:cNvPr id="457" name="円/楕円 456"/>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40657</xdr:rowOff>
    </xdr:from>
    <xdr:ext cx="736600" cy="259045"/>
    <xdr:sp macro="" textlink="">
      <xdr:nvSpPr>
        <xdr:cNvPr id="458" name="テキスト ボックス 457"/>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9" name="円/楕円 458"/>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60" name="テキスト ボックス 45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61" name="円/楕円 460"/>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40657</xdr:rowOff>
    </xdr:from>
    <xdr:ext cx="762000" cy="259045"/>
    <xdr:sp macro="" textlink="">
      <xdr:nvSpPr>
        <xdr:cNvPr id="462" name="テキスト ボックス 461"/>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63" name="円/楕円 462"/>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64" name="テキスト ボックス 463"/>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山口県山陽小野田市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96939</xdr:rowOff>
    </xdr:from>
    <xdr:to>
      <xdr:col>4</xdr:col>
      <xdr:colOff>1117600</xdr:colOff>
      <xdr:row>15</xdr:row>
      <xdr:rowOff>20053</xdr:rowOff>
    </xdr:to>
    <xdr:cxnSp macro="">
      <xdr:nvCxnSpPr>
        <xdr:cNvPr id="50" name="直線コネクタ 49"/>
        <xdr:cNvCxnSpPr/>
      </xdr:nvCxnSpPr>
      <xdr:spPr bwMode="auto">
        <a:xfrm flipV="1">
          <a:off x="5003800" y="2544864"/>
          <a:ext cx="647700" cy="9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3480</xdr:rowOff>
    </xdr:from>
    <xdr:to>
      <xdr:col>4</xdr:col>
      <xdr:colOff>469900</xdr:colOff>
      <xdr:row>15</xdr:row>
      <xdr:rowOff>20053</xdr:rowOff>
    </xdr:to>
    <xdr:cxnSp macro="">
      <xdr:nvCxnSpPr>
        <xdr:cNvPr id="53" name="直線コネクタ 52"/>
        <xdr:cNvCxnSpPr/>
      </xdr:nvCxnSpPr>
      <xdr:spPr bwMode="auto">
        <a:xfrm>
          <a:off x="4305300" y="2622855"/>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147612</xdr:rowOff>
    </xdr:from>
    <xdr:to>
      <xdr:col>3</xdr:col>
      <xdr:colOff>904875</xdr:colOff>
      <xdr:row>15</xdr:row>
      <xdr:rowOff>3480</xdr:rowOff>
    </xdr:to>
    <xdr:cxnSp macro="">
      <xdr:nvCxnSpPr>
        <xdr:cNvPr id="56" name="直線コネクタ 55"/>
        <xdr:cNvCxnSpPr/>
      </xdr:nvCxnSpPr>
      <xdr:spPr bwMode="auto">
        <a:xfrm>
          <a:off x="3606800" y="2595537"/>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124562</xdr:rowOff>
    </xdr:from>
    <xdr:to>
      <xdr:col>3</xdr:col>
      <xdr:colOff>206375</xdr:colOff>
      <xdr:row>14</xdr:row>
      <xdr:rowOff>147612</xdr:rowOff>
    </xdr:to>
    <xdr:cxnSp macro="">
      <xdr:nvCxnSpPr>
        <xdr:cNvPr id="59" name="直線コネクタ 58"/>
        <xdr:cNvCxnSpPr/>
      </xdr:nvCxnSpPr>
      <xdr:spPr bwMode="auto">
        <a:xfrm>
          <a:off x="2908300" y="2572487"/>
          <a:ext cx="698500" cy="23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46139</xdr:rowOff>
    </xdr:from>
    <xdr:to>
      <xdr:col>5</xdr:col>
      <xdr:colOff>34925</xdr:colOff>
      <xdr:row>14</xdr:row>
      <xdr:rowOff>147739</xdr:rowOff>
    </xdr:to>
    <xdr:sp macro="" textlink="">
      <xdr:nvSpPr>
        <xdr:cNvPr id="69" name="円/楕円 68"/>
        <xdr:cNvSpPr/>
      </xdr:nvSpPr>
      <xdr:spPr bwMode="auto">
        <a:xfrm>
          <a:off x="5600700" y="249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62666</xdr:rowOff>
    </xdr:from>
    <xdr:ext cx="762000" cy="259045"/>
    <xdr:sp macro="" textlink="">
      <xdr:nvSpPr>
        <xdr:cNvPr id="70" name="人口1人当たり決算額の推移該当値テキスト130"/>
        <xdr:cNvSpPr txBox="1"/>
      </xdr:nvSpPr>
      <xdr:spPr>
        <a:xfrm>
          <a:off x="5740400" y="233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140703</xdr:rowOff>
    </xdr:from>
    <xdr:to>
      <xdr:col>4</xdr:col>
      <xdr:colOff>520700</xdr:colOff>
      <xdr:row>15</xdr:row>
      <xdr:rowOff>70853</xdr:rowOff>
    </xdr:to>
    <xdr:sp macro="" textlink="">
      <xdr:nvSpPr>
        <xdr:cNvPr id="71" name="円/楕円 70"/>
        <xdr:cNvSpPr/>
      </xdr:nvSpPr>
      <xdr:spPr bwMode="auto">
        <a:xfrm>
          <a:off x="4953000" y="258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81030</xdr:rowOff>
    </xdr:from>
    <xdr:ext cx="736600" cy="259045"/>
    <xdr:sp macro="" textlink="">
      <xdr:nvSpPr>
        <xdr:cNvPr id="72" name="テキスト ボックス 71"/>
        <xdr:cNvSpPr txBox="1"/>
      </xdr:nvSpPr>
      <xdr:spPr>
        <a:xfrm>
          <a:off x="4622800" y="235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74,057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124130</xdr:rowOff>
    </xdr:from>
    <xdr:to>
      <xdr:col>3</xdr:col>
      <xdr:colOff>955675</xdr:colOff>
      <xdr:row>15</xdr:row>
      <xdr:rowOff>54280</xdr:rowOff>
    </xdr:to>
    <xdr:sp macro="" textlink="">
      <xdr:nvSpPr>
        <xdr:cNvPr id="73" name="円/楕円 72"/>
        <xdr:cNvSpPr/>
      </xdr:nvSpPr>
      <xdr:spPr bwMode="auto">
        <a:xfrm>
          <a:off x="4254500" y="257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64457</xdr:rowOff>
    </xdr:from>
    <xdr:ext cx="762000" cy="259045"/>
    <xdr:sp macro="" textlink="">
      <xdr:nvSpPr>
        <xdr:cNvPr id="74" name="テキスト ボックス 73"/>
        <xdr:cNvSpPr txBox="1"/>
      </xdr:nvSpPr>
      <xdr:spPr>
        <a:xfrm>
          <a:off x="3924300" y="234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96812</xdr:rowOff>
    </xdr:from>
    <xdr:to>
      <xdr:col>3</xdr:col>
      <xdr:colOff>257175</xdr:colOff>
      <xdr:row>15</xdr:row>
      <xdr:rowOff>26962</xdr:rowOff>
    </xdr:to>
    <xdr:sp macro="" textlink="">
      <xdr:nvSpPr>
        <xdr:cNvPr id="75" name="円/楕円 74"/>
        <xdr:cNvSpPr/>
      </xdr:nvSpPr>
      <xdr:spPr bwMode="auto">
        <a:xfrm>
          <a:off x="3556000" y="254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37139</xdr:rowOff>
    </xdr:from>
    <xdr:ext cx="762000" cy="259045"/>
    <xdr:sp macro="" textlink="">
      <xdr:nvSpPr>
        <xdr:cNvPr id="76" name="テキスト ボックス 75"/>
        <xdr:cNvSpPr txBox="1"/>
      </xdr:nvSpPr>
      <xdr:spPr>
        <a:xfrm>
          <a:off x="3225800" y="231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73762</xdr:rowOff>
    </xdr:from>
    <xdr:to>
      <xdr:col>2</xdr:col>
      <xdr:colOff>692150</xdr:colOff>
      <xdr:row>15</xdr:row>
      <xdr:rowOff>3912</xdr:rowOff>
    </xdr:to>
    <xdr:sp macro="" textlink="">
      <xdr:nvSpPr>
        <xdr:cNvPr id="77" name="円/楕円 76"/>
        <xdr:cNvSpPr/>
      </xdr:nvSpPr>
      <xdr:spPr bwMode="auto">
        <a:xfrm>
          <a:off x="2857500" y="252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14089</xdr:rowOff>
    </xdr:from>
    <xdr:ext cx="762000" cy="259045"/>
    <xdr:sp macro="" textlink="">
      <xdr:nvSpPr>
        <xdr:cNvPr id="78" name="テキスト ボックス 77"/>
        <xdr:cNvSpPr txBox="1"/>
      </xdr:nvSpPr>
      <xdr:spPr>
        <a:xfrm>
          <a:off x="2527300" y="22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279431</xdr:rowOff>
    </xdr:from>
    <xdr:to>
      <xdr:col>4</xdr:col>
      <xdr:colOff>1117600</xdr:colOff>
      <xdr:row>34</xdr:row>
      <xdr:rowOff>188585</xdr:rowOff>
    </xdr:to>
    <xdr:cxnSp macro="">
      <xdr:nvCxnSpPr>
        <xdr:cNvPr id="110" name="直線コネクタ 109"/>
        <xdr:cNvCxnSpPr/>
      </xdr:nvCxnSpPr>
      <xdr:spPr bwMode="auto">
        <a:xfrm>
          <a:off x="5003800" y="6203981"/>
          <a:ext cx="647700" cy="25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41191</xdr:rowOff>
    </xdr:from>
    <xdr:ext cx="762000" cy="259045"/>
    <xdr:sp macro="" textlink="">
      <xdr:nvSpPr>
        <xdr:cNvPr id="111" name="人口1人当たり決算額の推移平均値テキスト445"/>
        <xdr:cNvSpPr txBox="1"/>
      </xdr:nvSpPr>
      <xdr:spPr>
        <a:xfrm>
          <a:off x="5740400" y="6651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190688</xdr:rowOff>
    </xdr:from>
    <xdr:to>
      <xdr:col>4</xdr:col>
      <xdr:colOff>469900</xdr:colOff>
      <xdr:row>33</xdr:row>
      <xdr:rowOff>279431</xdr:rowOff>
    </xdr:to>
    <xdr:cxnSp macro="">
      <xdr:nvCxnSpPr>
        <xdr:cNvPr id="113" name="直線コネクタ 112"/>
        <xdr:cNvCxnSpPr/>
      </xdr:nvCxnSpPr>
      <xdr:spPr bwMode="auto">
        <a:xfrm>
          <a:off x="4305300" y="6115238"/>
          <a:ext cx="698500" cy="8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61902</xdr:rowOff>
    </xdr:from>
    <xdr:ext cx="736600" cy="259045"/>
    <xdr:sp macro="" textlink="">
      <xdr:nvSpPr>
        <xdr:cNvPr id="115" name="テキスト ボックス 114"/>
        <xdr:cNvSpPr txBox="1"/>
      </xdr:nvSpPr>
      <xdr:spPr>
        <a:xfrm>
          <a:off x="4622800" y="66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82423</xdr:rowOff>
    </xdr:from>
    <xdr:to>
      <xdr:col>3</xdr:col>
      <xdr:colOff>904875</xdr:colOff>
      <xdr:row>33</xdr:row>
      <xdr:rowOff>190688</xdr:rowOff>
    </xdr:to>
    <xdr:cxnSp macro="">
      <xdr:nvCxnSpPr>
        <xdr:cNvPr id="116" name="直線コネクタ 115"/>
        <xdr:cNvCxnSpPr/>
      </xdr:nvCxnSpPr>
      <xdr:spPr bwMode="auto">
        <a:xfrm>
          <a:off x="3606800" y="6006973"/>
          <a:ext cx="698500" cy="10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326758</xdr:rowOff>
    </xdr:from>
    <xdr:ext cx="762000" cy="259045"/>
    <xdr:sp macro="" textlink="">
      <xdr:nvSpPr>
        <xdr:cNvPr id="118" name="テキスト ボックス 117"/>
        <xdr:cNvSpPr txBox="1"/>
      </xdr:nvSpPr>
      <xdr:spPr>
        <a:xfrm>
          <a:off x="3924300" y="659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60660</xdr:rowOff>
    </xdr:from>
    <xdr:to>
      <xdr:col>3</xdr:col>
      <xdr:colOff>206375</xdr:colOff>
      <xdr:row>33</xdr:row>
      <xdr:rowOff>82423</xdr:rowOff>
    </xdr:to>
    <xdr:cxnSp macro="">
      <xdr:nvCxnSpPr>
        <xdr:cNvPr id="119" name="直線コネクタ 118"/>
        <xdr:cNvCxnSpPr/>
      </xdr:nvCxnSpPr>
      <xdr:spPr bwMode="auto">
        <a:xfrm>
          <a:off x="2908300" y="5985210"/>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210948</xdr:rowOff>
    </xdr:from>
    <xdr:ext cx="762000" cy="259045"/>
    <xdr:sp macro="" textlink="">
      <xdr:nvSpPr>
        <xdr:cNvPr id="121" name="テキスト ボックス 120"/>
        <xdr:cNvSpPr txBox="1"/>
      </xdr:nvSpPr>
      <xdr:spPr>
        <a:xfrm>
          <a:off x="3225800" y="647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137785</xdr:rowOff>
    </xdr:from>
    <xdr:to>
      <xdr:col>5</xdr:col>
      <xdr:colOff>34925</xdr:colOff>
      <xdr:row>34</xdr:row>
      <xdr:rowOff>239385</xdr:rowOff>
    </xdr:to>
    <xdr:sp macro="" textlink="">
      <xdr:nvSpPr>
        <xdr:cNvPr id="129" name="円/楕円 128"/>
        <xdr:cNvSpPr/>
      </xdr:nvSpPr>
      <xdr:spPr bwMode="auto">
        <a:xfrm>
          <a:off x="5600700" y="640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325762</xdr:rowOff>
    </xdr:from>
    <xdr:ext cx="762000" cy="259045"/>
    <xdr:sp macro="" textlink="">
      <xdr:nvSpPr>
        <xdr:cNvPr id="130" name="人口1人当たり決算額の推移該当値テキスト445"/>
        <xdr:cNvSpPr txBox="1"/>
      </xdr:nvSpPr>
      <xdr:spPr>
        <a:xfrm>
          <a:off x="5740400" y="625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22,403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228631</xdr:rowOff>
    </xdr:from>
    <xdr:to>
      <xdr:col>4</xdr:col>
      <xdr:colOff>520700</xdr:colOff>
      <xdr:row>33</xdr:row>
      <xdr:rowOff>330231</xdr:rowOff>
    </xdr:to>
    <xdr:sp macro="" textlink="">
      <xdr:nvSpPr>
        <xdr:cNvPr id="131" name="円/楕円 130"/>
        <xdr:cNvSpPr/>
      </xdr:nvSpPr>
      <xdr:spPr bwMode="auto">
        <a:xfrm>
          <a:off x="4953000" y="615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168958</xdr:rowOff>
    </xdr:from>
    <xdr:ext cx="736600" cy="259045"/>
    <xdr:sp macro="" textlink="">
      <xdr:nvSpPr>
        <xdr:cNvPr id="132" name="テキスト ボックス 131"/>
        <xdr:cNvSpPr txBox="1"/>
      </xdr:nvSpPr>
      <xdr:spPr>
        <a:xfrm>
          <a:off x="4622800" y="592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139888</xdr:rowOff>
    </xdr:from>
    <xdr:to>
      <xdr:col>3</xdr:col>
      <xdr:colOff>955675</xdr:colOff>
      <xdr:row>33</xdr:row>
      <xdr:rowOff>241488</xdr:rowOff>
    </xdr:to>
    <xdr:sp macro="" textlink="">
      <xdr:nvSpPr>
        <xdr:cNvPr id="133" name="円/楕円 132"/>
        <xdr:cNvSpPr/>
      </xdr:nvSpPr>
      <xdr:spPr bwMode="auto">
        <a:xfrm>
          <a:off x="4254500" y="606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80215</xdr:rowOff>
    </xdr:from>
    <xdr:ext cx="762000" cy="259045"/>
    <xdr:sp macro="" textlink="">
      <xdr:nvSpPr>
        <xdr:cNvPr id="134" name="テキスト ボックス 133"/>
        <xdr:cNvSpPr txBox="1"/>
      </xdr:nvSpPr>
      <xdr:spPr>
        <a:xfrm>
          <a:off x="3924300" y="58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31623</xdr:rowOff>
    </xdr:from>
    <xdr:to>
      <xdr:col>3</xdr:col>
      <xdr:colOff>257175</xdr:colOff>
      <xdr:row>33</xdr:row>
      <xdr:rowOff>133223</xdr:rowOff>
    </xdr:to>
    <xdr:sp macro="" textlink="">
      <xdr:nvSpPr>
        <xdr:cNvPr id="135" name="円/楕円 134"/>
        <xdr:cNvSpPr/>
      </xdr:nvSpPr>
      <xdr:spPr bwMode="auto">
        <a:xfrm>
          <a:off x="3556000" y="595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314850</xdr:rowOff>
    </xdr:from>
    <xdr:ext cx="762000" cy="259045"/>
    <xdr:sp macro="" textlink="">
      <xdr:nvSpPr>
        <xdr:cNvPr id="136" name="テキスト ボックス 135"/>
        <xdr:cNvSpPr txBox="1"/>
      </xdr:nvSpPr>
      <xdr:spPr>
        <a:xfrm>
          <a:off x="3225800" y="57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9860</xdr:rowOff>
    </xdr:from>
    <xdr:to>
      <xdr:col>2</xdr:col>
      <xdr:colOff>692150</xdr:colOff>
      <xdr:row>33</xdr:row>
      <xdr:rowOff>111460</xdr:rowOff>
    </xdr:to>
    <xdr:sp macro="" textlink="">
      <xdr:nvSpPr>
        <xdr:cNvPr id="137" name="円/楕円 136"/>
        <xdr:cNvSpPr/>
      </xdr:nvSpPr>
      <xdr:spPr bwMode="auto">
        <a:xfrm>
          <a:off x="2857500" y="593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293087</xdr:rowOff>
    </xdr:from>
    <xdr:ext cx="762000" cy="259045"/>
    <xdr:sp macro="" textlink="">
      <xdr:nvSpPr>
        <xdr:cNvPr id="138" name="テキスト ボックス 137"/>
        <xdr:cNvSpPr txBox="1"/>
      </xdr:nvSpPr>
      <xdr:spPr>
        <a:xfrm>
          <a:off x="2527300" y="57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２１年度は実質単年度収支が赤字であり、財政調整基金残高と実質収支額の合計が標準財政規模比で１０％に満たない状況であった。平成２２年度からは実質単年度収支が黒字となり、平成２３年度以降は、財政調整基金と実質収支額の合計が標準財政規模比で１０％を超える水準となっ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財政調整基金残高は着実に増加しているが、</a:t>
          </a:r>
          <a:r>
            <a:rPr lang="ja-JP" altLang="ja-JP" sz="1200" b="0" i="0" baseline="0">
              <a:solidFill>
                <a:schemeClr val="dk1"/>
              </a:solidFill>
              <a:effectLst/>
              <a:latin typeface="+mn-lt"/>
              <a:ea typeface="+mn-ea"/>
              <a:cs typeface="+mn-cs"/>
            </a:rPr>
            <a:t>県内他市や類似団体との比較においては、低</a:t>
          </a:r>
          <a:r>
            <a:rPr lang="ja-JP" altLang="en-US" sz="1200" b="0" i="0" baseline="0">
              <a:solidFill>
                <a:schemeClr val="dk1"/>
              </a:solidFill>
              <a:effectLst/>
              <a:latin typeface="+mn-lt"/>
              <a:ea typeface="+mn-ea"/>
              <a:cs typeface="+mn-cs"/>
            </a:rPr>
            <a:t>い状況にあるため、今後も財政調整基金残高、実質収支額に留意し、</a:t>
          </a:r>
          <a:r>
            <a:rPr lang="ja-JP" altLang="ja-JP" sz="1200" b="0" i="0" baseline="0">
              <a:solidFill>
                <a:schemeClr val="dk1"/>
              </a:solidFill>
              <a:effectLst/>
              <a:latin typeface="+mn-lt"/>
              <a:ea typeface="+mn-ea"/>
              <a:cs typeface="+mn-cs"/>
            </a:rPr>
            <a:t>健全財政の堅持に努める。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平成２０年度に、急激な医療費の増高により収支の不足を生じた国民健康保険事業特別会計については、平成２１年度まで実質</a:t>
          </a:r>
          <a:r>
            <a:rPr lang="ja-JP" altLang="en-US" sz="1100" b="0" i="0" baseline="0">
              <a:solidFill>
                <a:schemeClr val="dk1"/>
              </a:solidFill>
              <a:effectLst/>
              <a:latin typeface="+mn-lt"/>
              <a:ea typeface="+mn-ea"/>
              <a:cs typeface="+mn-cs"/>
            </a:rPr>
            <a:t>収支</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が赤字と</a:t>
          </a:r>
          <a:r>
            <a:rPr lang="ja-JP" altLang="ja-JP" sz="1100" b="0" i="0" baseline="0">
              <a:solidFill>
                <a:schemeClr val="dk1"/>
              </a:solidFill>
              <a:effectLst/>
              <a:latin typeface="+mn-lt"/>
              <a:ea typeface="+mn-ea"/>
              <a:cs typeface="+mn-cs"/>
            </a:rPr>
            <a:t>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が、一般会計からの繰出や平成２３年度の保険料の見直しなどにより、平成２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年度には実質収支比率は２．０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の黒字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また、小型自動車競走事業特別会計については、その競走事業の運営を包括的民間委託により実施しており、平成１９年度末の累積赤字額９２５百万円は、平成２５年度末には５４１百万円まで縮減し</a:t>
          </a:r>
          <a:r>
            <a:rPr lang="ja-JP" altLang="en-US" sz="1100" b="0" i="0" baseline="0">
              <a:solidFill>
                <a:schemeClr val="dk1"/>
              </a:solidFill>
              <a:effectLst/>
              <a:latin typeface="+mn-lt"/>
              <a:ea typeface="+mn-ea"/>
              <a:cs typeface="+mn-cs"/>
            </a:rPr>
            <a:t>たものの、平成２６年度末には７３７百万円に増加し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４．６１％</a:t>
          </a:r>
          <a:r>
            <a:rPr lang="ja-JP" altLang="ja-JP" sz="1100" b="0" i="0" baseline="0">
              <a:solidFill>
                <a:schemeClr val="dk1"/>
              </a:solidFill>
              <a:effectLst/>
              <a:latin typeface="+mn-lt"/>
              <a:ea typeface="+mn-ea"/>
              <a:cs typeface="+mn-cs"/>
            </a:rPr>
            <a:t>の実質収支比率となっ</a:t>
          </a:r>
          <a:r>
            <a:rPr lang="ja-JP" altLang="en-US" sz="1100" b="0" i="0" baseline="0">
              <a:solidFill>
                <a:schemeClr val="dk1"/>
              </a:solidFill>
              <a:effectLst/>
              <a:latin typeface="+mn-lt"/>
              <a:ea typeface="+mn-ea"/>
              <a:cs typeface="+mn-cs"/>
            </a:rPr>
            <a:t>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６年度は、病院事業会計において、新病院建設期間中の収益の悪化により、資金不足が発生し、▲１．０１％の実質収支比率となった。平成２７年度以降は、新病院の収益改善に向けた経営改革に取り組み、資金不足を解消する見込み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一方、水道事業会計や工業用水道事業会計においては、安定して実質収支は黒字であり、また一般会計をはじめ、他の会計においても黒字となっている。</a:t>
          </a:r>
          <a:endParaRPr lang="ja-JP" altLang="ja-JP" sz="1400">
            <a:effectLst/>
          </a:endParaRPr>
        </a:p>
        <a:p>
          <a:pPr rtl="0"/>
          <a:r>
            <a:rPr lang="ja-JP" altLang="ja-JP" sz="1100" b="0" i="0" baseline="0">
              <a:solidFill>
                <a:schemeClr val="dk1"/>
              </a:solidFill>
              <a:effectLst/>
              <a:latin typeface="+mn-lt"/>
              <a:ea typeface="+mn-ea"/>
              <a:cs typeface="+mn-cs"/>
            </a:rPr>
            <a:t>　市全体での連結実質収支比率は、</a:t>
          </a:r>
          <a:r>
            <a:rPr lang="ja-JP" altLang="en-US" sz="1100" b="0" i="0" baseline="0">
              <a:solidFill>
                <a:schemeClr val="dk1"/>
              </a:solidFill>
              <a:effectLst/>
              <a:latin typeface="+mn-lt"/>
              <a:ea typeface="+mn-ea"/>
              <a:cs typeface="+mn-cs"/>
            </a:rPr>
            <a:t>１２．５３</a:t>
          </a:r>
          <a:r>
            <a:rPr lang="ja-JP" altLang="ja-JP" sz="1100" b="0" i="0" baseline="0">
              <a:solidFill>
                <a:schemeClr val="dk1"/>
              </a:solidFill>
              <a:effectLst/>
              <a:latin typeface="+mn-lt"/>
              <a:ea typeface="+mn-ea"/>
              <a:cs typeface="+mn-cs"/>
            </a:rPr>
            <a:t>％の黒字となっており、引き続き適切な財政運営に努める。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元利償還金については、臨時財政対策債の償還額が増加しているものの、</a:t>
          </a:r>
          <a:r>
            <a:rPr lang="ja-JP" altLang="en-US" sz="1100" b="0" i="0" baseline="0">
              <a:solidFill>
                <a:schemeClr val="dk1"/>
              </a:solidFill>
              <a:effectLst/>
              <a:latin typeface="+mn-lt"/>
              <a:ea typeface="+mn-ea"/>
              <a:cs typeface="+mn-cs"/>
            </a:rPr>
            <a:t>過去の大型建設事業に伴う</a:t>
          </a:r>
          <a:r>
            <a:rPr lang="ja-JP" altLang="ja-JP" sz="1100" b="0" i="0" baseline="0">
              <a:solidFill>
                <a:schemeClr val="dk1"/>
              </a:solidFill>
              <a:effectLst/>
              <a:latin typeface="+mn-lt"/>
              <a:ea typeface="+mn-ea"/>
              <a:cs typeface="+mn-cs"/>
            </a:rPr>
            <a:t>普通建設事業債等の償還額</a:t>
          </a:r>
          <a:r>
            <a:rPr lang="ja-JP" altLang="en-US" sz="1100" b="0" i="0" baseline="0">
              <a:solidFill>
                <a:schemeClr val="dk1"/>
              </a:solidFill>
              <a:effectLst/>
              <a:latin typeface="+mn-lt"/>
              <a:ea typeface="+mn-ea"/>
              <a:cs typeface="+mn-cs"/>
            </a:rPr>
            <a:t>が着実に減少しており、昨年度と比較して３０７百万円</a:t>
          </a:r>
          <a:r>
            <a:rPr lang="ja-JP" altLang="ja-JP" sz="1100" b="0" i="0" baseline="0">
              <a:solidFill>
                <a:schemeClr val="dk1"/>
              </a:solidFill>
              <a:effectLst/>
              <a:latin typeface="+mn-lt"/>
              <a:ea typeface="+mn-ea"/>
              <a:cs typeface="+mn-cs"/>
            </a:rPr>
            <a:t>の減となった。</a:t>
          </a:r>
          <a:endParaRPr lang="ja-JP" altLang="ja-JP" sz="1400">
            <a:effectLst/>
          </a:endParaRPr>
        </a:p>
        <a:p>
          <a:pPr rtl="0"/>
          <a:r>
            <a:rPr lang="ja-JP" altLang="ja-JP" sz="1100" b="0" i="0" baseline="0">
              <a:solidFill>
                <a:schemeClr val="dk1"/>
              </a:solidFill>
              <a:effectLst/>
              <a:latin typeface="+mn-lt"/>
              <a:ea typeface="+mn-ea"/>
              <a:cs typeface="+mn-cs"/>
            </a:rPr>
            <a:t>　一方で、算入公債費等は、臨時財政対策債や合併特例債が増加していることに加え、通常の地方債の発行の際</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、算入率の高い地方債を厳選</a:t>
          </a:r>
          <a:r>
            <a:rPr lang="ja-JP" altLang="en-US" sz="1100" b="0" i="0" baseline="0">
              <a:solidFill>
                <a:schemeClr val="dk1"/>
              </a:solidFill>
              <a:effectLst/>
              <a:latin typeface="+mn-lt"/>
              <a:ea typeface="+mn-ea"/>
              <a:cs typeface="+mn-cs"/>
            </a:rPr>
            <a:t>しているため</a:t>
          </a:r>
          <a:r>
            <a:rPr lang="ja-JP" altLang="ja-JP" sz="1100" b="0" i="0" baseline="0">
              <a:solidFill>
                <a:schemeClr val="dk1"/>
              </a:solidFill>
              <a:effectLst/>
              <a:latin typeface="+mn-lt"/>
              <a:ea typeface="+mn-ea"/>
              <a:cs typeface="+mn-cs"/>
            </a:rPr>
            <a:t>、昨年度</a:t>
          </a:r>
          <a:r>
            <a:rPr lang="ja-JP" altLang="en-US" sz="1100" b="0" i="0" baseline="0">
              <a:solidFill>
                <a:schemeClr val="dk1"/>
              </a:solidFill>
              <a:effectLst/>
              <a:latin typeface="+mn-lt"/>
              <a:ea typeface="+mn-ea"/>
              <a:cs typeface="+mn-cs"/>
            </a:rPr>
            <a:t>と比較して７８百万円の</a:t>
          </a:r>
          <a:r>
            <a:rPr lang="ja-JP" altLang="ja-JP" sz="1100" b="0" i="0" baseline="0">
              <a:solidFill>
                <a:schemeClr val="dk1"/>
              </a:solidFill>
              <a:effectLst/>
              <a:latin typeface="+mn-lt"/>
              <a:ea typeface="+mn-ea"/>
              <a:cs typeface="+mn-cs"/>
            </a:rPr>
            <a:t>増となっている。</a:t>
          </a:r>
          <a:endParaRPr lang="ja-JP" altLang="ja-JP" sz="1400">
            <a:effectLst/>
          </a:endParaRPr>
        </a:p>
        <a:p>
          <a:pPr rtl="0"/>
          <a:r>
            <a:rPr lang="ja-JP" altLang="ja-JP" sz="1100" b="0" i="0" baseline="0">
              <a:solidFill>
                <a:schemeClr val="dk1"/>
              </a:solidFill>
              <a:effectLst/>
              <a:latin typeface="+mn-lt"/>
              <a:ea typeface="+mn-ea"/>
              <a:cs typeface="+mn-cs"/>
            </a:rPr>
            <a:t>　実質公債費比率の分子は、年々減少傾向にあるが、類似団体や県内他市と比較して、比率自体は依然として高い状況にある。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将来負担額のうち、</a:t>
          </a:r>
          <a:r>
            <a:rPr lang="ja-JP" altLang="ja-JP" sz="1100" b="0" i="0" baseline="0">
              <a:solidFill>
                <a:schemeClr val="dk1"/>
              </a:solidFill>
              <a:effectLst/>
              <a:latin typeface="+mn-lt"/>
              <a:ea typeface="+mn-ea"/>
              <a:cs typeface="+mn-cs"/>
            </a:rPr>
            <a:t>地方債現在高については、</a:t>
          </a:r>
          <a:r>
            <a:rPr lang="ja-JP" altLang="en-US" sz="1100" b="0" i="0" baseline="0">
              <a:solidFill>
                <a:schemeClr val="dk1"/>
              </a:solidFill>
              <a:effectLst/>
              <a:latin typeface="+mn-lt"/>
              <a:ea typeface="+mn-ea"/>
              <a:cs typeface="+mn-cs"/>
            </a:rPr>
            <a:t>臨時財政対策債と合併特例債の残高が増加し、昨年度と比較して２，５８９百万円の増となっており、</a:t>
          </a:r>
          <a:r>
            <a:rPr lang="ja-JP" altLang="ja-JP" sz="1100" b="0" i="0" baseline="0">
              <a:solidFill>
                <a:schemeClr val="dk1"/>
              </a:solidFill>
              <a:effectLst/>
              <a:latin typeface="+mn-lt"/>
              <a:ea typeface="+mn-ea"/>
              <a:cs typeface="+mn-cs"/>
            </a:rPr>
            <a:t>類似団体と比較して</a:t>
          </a:r>
          <a:r>
            <a:rPr lang="ja-JP" altLang="en-US" sz="1100" b="0" i="0" baseline="0">
              <a:solidFill>
                <a:schemeClr val="dk1"/>
              </a:solidFill>
              <a:effectLst/>
              <a:latin typeface="+mn-lt"/>
              <a:ea typeface="+mn-ea"/>
              <a:cs typeface="+mn-cs"/>
            </a:rPr>
            <a:t>依然として高い水準で推移している。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公営企業債等繰入見込額について</a:t>
          </a:r>
          <a:r>
            <a:rPr lang="ja-JP" altLang="en-US" sz="1100" b="0" i="0" baseline="0">
              <a:solidFill>
                <a:schemeClr val="dk1"/>
              </a:solidFill>
              <a:effectLst/>
              <a:latin typeface="+mn-lt"/>
              <a:ea typeface="+mn-ea"/>
              <a:cs typeface="+mn-cs"/>
            </a:rPr>
            <a:t>は、病院事業会計において新病院建設に係る地方債残高の増加等により、昨年度と比較して１，５２２百万円の増となった。</a:t>
          </a:r>
          <a:r>
            <a:rPr lang="ja-JP" altLang="ja-JP" sz="1100" b="0" i="0" baseline="0">
              <a:solidFill>
                <a:schemeClr val="dk1"/>
              </a:solidFill>
              <a:effectLst/>
              <a:latin typeface="+mn-lt"/>
              <a:ea typeface="+mn-ea"/>
              <a:cs typeface="+mn-cs"/>
            </a:rPr>
            <a:t>下水道事業の建設事業債に対する繰出見込額</a:t>
          </a:r>
          <a:r>
            <a:rPr lang="ja-JP" altLang="en-US" sz="1100" b="0" i="0" baseline="0">
              <a:solidFill>
                <a:schemeClr val="dk1"/>
              </a:solidFill>
              <a:effectLst/>
              <a:latin typeface="+mn-lt"/>
              <a:ea typeface="+mn-ea"/>
              <a:cs typeface="+mn-cs"/>
            </a:rPr>
            <a:t>は依然として高い状況である。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退職手当負担見込額は、職員数の減により減少はしているものの、直営事業が多いため、その額は類似団体と比較して多額である。</a:t>
          </a:r>
          <a:endParaRPr lang="ja-JP" altLang="ja-JP" sz="1400">
            <a:effectLst/>
          </a:endParaRPr>
        </a:p>
        <a:p>
          <a:pPr rtl="0"/>
          <a:r>
            <a:rPr lang="ja-JP" altLang="ja-JP" sz="1100" b="0" i="0" baseline="0">
              <a:solidFill>
                <a:schemeClr val="dk1"/>
              </a:solidFill>
              <a:effectLst/>
              <a:latin typeface="+mn-lt"/>
              <a:ea typeface="+mn-ea"/>
              <a:cs typeface="+mn-cs"/>
            </a:rPr>
            <a:t>　一方で、</a:t>
          </a:r>
          <a:r>
            <a:rPr lang="ja-JP" altLang="en-US" sz="1100" b="0" i="0" baseline="0">
              <a:solidFill>
                <a:schemeClr val="dk1"/>
              </a:solidFill>
              <a:effectLst/>
              <a:latin typeface="+mn-lt"/>
              <a:ea typeface="+mn-ea"/>
              <a:cs typeface="+mn-cs"/>
            </a:rPr>
            <a:t>充当可能財源等においても、財政調整基金や退職手当基金等への積立てを行ったことによる充当可能基金の増や臨時財政対策債・合併特例債の発行額が増加したことに伴う基準財政需要額算入見込額が大幅増となった。</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合併特例債</a:t>
          </a:r>
          <a:r>
            <a:rPr lang="ja-JP" altLang="en-US" sz="1100" b="0" i="0" baseline="0">
              <a:solidFill>
                <a:schemeClr val="dk1"/>
              </a:solidFill>
              <a:effectLst/>
              <a:latin typeface="+mn-lt"/>
              <a:ea typeface="+mn-ea"/>
              <a:cs typeface="+mn-cs"/>
            </a:rPr>
            <a:t>を活用した普通建設事業を計画しており、地方債残高の増加が見込まれることから、</a:t>
          </a:r>
          <a:r>
            <a:rPr lang="ja-JP" altLang="ja-JP" sz="1100" b="0" i="0" baseline="0">
              <a:solidFill>
                <a:schemeClr val="dk1"/>
              </a:solidFill>
              <a:effectLst/>
              <a:latin typeface="+mn-lt"/>
              <a:ea typeface="+mn-ea"/>
              <a:cs typeface="+mn-cs"/>
            </a:rPr>
            <a:t>将来負担比率の動向</a:t>
          </a:r>
          <a:r>
            <a:rPr lang="ja-JP" altLang="en-US" sz="1100" b="0" i="0" baseline="0">
              <a:solidFill>
                <a:schemeClr val="dk1"/>
              </a:solidFill>
              <a:effectLst/>
              <a:latin typeface="+mn-lt"/>
              <a:ea typeface="+mn-ea"/>
              <a:cs typeface="+mn-cs"/>
            </a:rPr>
            <a:t>に注視してく必要が</a:t>
          </a:r>
          <a:r>
            <a:rPr lang="ja-JP" altLang="ja-JP" sz="1100" b="0" i="0" baseline="0">
              <a:solidFill>
                <a:schemeClr val="dk1"/>
              </a:solidFill>
              <a:effectLst/>
              <a:latin typeface="+mn-lt"/>
              <a:ea typeface="+mn-ea"/>
              <a:cs typeface="+mn-cs"/>
            </a:rPr>
            <a:t>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29750198</v>
      </c>
      <c r="BO4" s="379"/>
      <c r="BP4" s="379"/>
      <c r="BQ4" s="379"/>
      <c r="BR4" s="379"/>
      <c r="BS4" s="379"/>
      <c r="BT4" s="379"/>
      <c r="BU4" s="380"/>
      <c r="BV4" s="378">
        <v>26756160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3.3</v>
      </c>
      <c r="CU4" s="556"/>
      <c r="CV4" s="556"/>
      <c r="CW4" s="556"/>
      <c r="CX4" s="556"/>
      <c r="CY4" s="556"/>
      <c r="CZ4" s="556"/>
      <c r="DA4" s="557"/>
      <c r="DB4" s="555">
        <v>3.2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29167343</v>
      </c>
      <c r="BO5" s="384"/>
      <c r="BP5" s="384"/>
      <c r="BQ5" s="384"/>
      <c r="BR5" s="384"/>
      <c r="BS5" s="384"/>
      <c r="BT5" s="384"/>
      <c r="BU5" s="385"/>
      <c r="BV5" s="383">
        <v>26185484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92.9</v>
      </c>
      <c r="CU5" s="354"/>
      <c r="CV5" s="354"/>
      <c r="CW5" s="354"/>
      <c r="CX5" s="354"/>
      <c r="CY5" s="354"/>
      <c r="CZ5" s="354"/>
      <c r="DA5" s="355"/>
      <c r="DB5" s="353">
        <v>93.6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582855</v>
      </c>
      <c r="BO6" s="384"/>
      <c r="BP6" s="384"/>
      <c r="BQ6" s="384"/>
      <c r="BR6" s="384"/>
      <c r="BS6" s="384"/>
      <c r="BT6" s="384"/>
      <c r="BU6" s="385"/>
      <c r="BV6" s="383">
        <v>570676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102.1</v>
      </c>
      <c r="CU6" s="530"/>
      <c r="CV6" s="530"/>
      <c r="CW6" s="530"/>
      <c r="CX6" s="530"/>
      <c r="CY6" s="530"/>
      <c r="CZ6" s="530"/>
      <c r="DA6" s="531"/>
      <c r="DB6" s="529">
        <v>103.8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48683</v>
      </c>
      <c r="BO7" s="384"/>
      <c r="BP7" s="384"/>
      <c r="BQ7" s="384"/>
      <c r="BR7" s="384"/>
      <c r="BS7" s="384"/>
      <c r="BT7" s="384"/>
      <c r="BU7" s="385"/>
      <c r="BV7" s="383">
        <v>53137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15964975</v>
      </c>
      <c r="CU7" s="384"/>
      <c r="CV7" s="384"/>
      <c r="CW7" s="384"/>
      <c r="CX7" s="384"/>
      <c r="CY7" s="384"/>
      <c r="CZ7" s="384"/>
      <c r="DA7" s="385"/>
      <c r="DB7" s="383">
        <v>16090060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534172</v>
      </c>
      <c r="BO8" s="384"/>
      <c r="BP8" s="384"/>
      <c r="BQ8" s="384"/>
      <c r="BR8" s="384"/>
      <c r="BS8" s="384"/>
      <c r="BT8" s="384"/>
      <c r="BU8" s="385"/>
      <c r="BV8" s="383">
        <v>517539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64550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16633</v>
      </c>
      <c r="BO9" s="384"/>
      <c r="BP9" s="384"/>
      <c r="BQ9" s="384"/>
      <c r="BR9" s="384"/>
      <c r="BS9" s="384"/>
      <c r="BT9" s="384"/>
      <c r="BU9" s="385"/>
      <c r="BV9" s="383">
        <v>105433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17.5</v>
      </c>
      <c r="CU9" s="354"/>
      <c r="CV9" s="354"/>
      <c r="CW9" s="354"/>
      <c r="CX9" s="354"/>
      <c r="CY9" s="354"/>
      <c r="CZ9" s="354"/>
      <c r="DA9" s="355"/>
      <c r="DB9" s="353">
        <v>19.399999999999999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66261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794214</v>
      </c>
      <c r="BO10" s="384"/>
      <c r="BP10" s="384"/>
      <c r="BQ10" s="384"/>
      <c r="BR10" s="384"/>
      <c r="BS10" s="384"/>
      <c r="BT10" s="384"/>
      <c r="BU10" s="385"/>
      <c r="BV10" s="383">
        <v>512020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32600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64598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294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63959</v>
      </c>
      <c r="S13" s="485"/>
      <c r="T13" s="485"/>
      <c r="U13" s="485"/>
      <c r="V13" s="486"/>
      <c r="W13" s="472" t="s">
        <v>122</v>
      </c>
      <c r="X13" s="396"/>
      <c r="Y13" s="396"/>
      <c r="Z13" s="396"/>
      <c r="AA13" s="396"/>
      <c r="AB13" s="397"/>
      <c r="AC13" s="359">
        <v>936</v>
      </c>
      <c r="AD13" s="360"/>
      <c r="AE13" s="360"/>
      <c r="AF13" s="360"/>
      <c r="AG13" s="361"/>
      <c r="AH13" s="359">
        <v>1367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810847</v>
      </c>
      <c r="BO13" s="384"/>
      <c r="BP13" s="384"/>
      <c r="BQ13" s="384"/>
      <c r="BR13" s="384"/>
      <c r="BS13" s="384"/>
      <c r="BT13" s="384"/>
      <c r="BU13" s="385"/>
      <c r="BV13" s="383">
        <v>649759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12.8</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64959</v>
      </c>
      <c r="S14" s="485"/>
      <c r="T14" s="485"/>
      <c r="U14" s="485"/>
      <c r="V14" s="486"/>
      <c r="W14" s="487"/>
      <c r="X14" s="399"/>
      <c r="Y14" s="399"/>
      <c r="Z14" s="399"/>
      <c r="AA14" s="399"/>
      <c r="AB14" s="400"/>
      <c r="AC14" s="477">
        <v>3.3</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66.2</v>
      </c>
      <c r="CU14" s="456"/>
      <c r="CV14" s="456"/>
      <c r="CW14" s="456"/>
      <c r="CX14" s="456"/>
      <c r="CY14" s="456"/>
      <c r="CZ14" s="456"/>
      <c r="DA14" s="457"/>
      <c r="DB14" s="488">
        <v>65.7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64268</v>
      </c>
      <c r="S15" s="485"/>
      <c r="T15" s="485"/>
      <c r="U15" s="485"/>
      <c r="V15" s="486"/>
      <c r="W15" s="472" t="s">
        <v>129</v>
      </c>
      <c r="X15" s="396"/>
      <c r="Y15" s="396"/>
      <c r="Z15" s="396"/>
      <c r="AA15" s="396"/>
      <c r="AB15" s="397"/>
      <c r="AC15" s="359">
        <v>9569</v>
      </c>
      <c r="AD15" s="360"/>
      <c r="AE15" s="360"/>
      <c r="AF15" s="360"/>
      <c r="AG15" s="361"/>
      <c r="AH15" s="359">
        <v>10593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7887897</v>
      </c>
      <c r="BO15" s="379"/>
      <c r="BP15" s="379"/>
      <c r="BQ15" s="379"/>
      <c r="BR15" s="379"/>
      <c r="BS15" s="379"/>
      <c r="BT15" s="379"/>
      <c r="BU15" s="380"/>
      <c r="BV15" s="378">
        <v>7803617</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33.5</v>
      </c>
      <c r="AD16" s="478"/>
      <c r="AE16" s="478"/>
      <c r="AF16" s="478"/>
      <c r="AG16" s="479"/>
      <c r="AH16" s="477">
        <v>33.9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11559264</v>
      </c>
      <c r="BO16" s="384"/>
      <c r="BP16" s="384"/>
      <c r="BQ16" s="384"/>
      <c r="BR16" s="384"/>
      <c r="BS16" s="384"/>
      <c r="BT16" s="384"/>
      <c r="BU16" s="385"/>
      <c r="BV16" s="383">
        <v>11412742</v>
      </c>
      <c r="BW16" s="384"/>
      <c r="BX16" s="384"/>
      <c r="BY16" s="384"/>
      <c r="BZ16" s="384"/>
      <c r="CA16" s="384"/>
      <c r="CB16" s="384"/>
      <c r="CC16" s="385"/>
      <c r="CD16" s="152"/>
      <c r="CE16" s="381" t="s">
        <v>135</v>
      </c>
      <c r="CF16" s="381"/>
      <c r="CG16" s="381"/>
      <c r="CH16" s="381"/>
      <c r="CI16" s="381"/>
      <c r="CJ16" s="381"/>
      <c r="CK16" s="381"/>
      <c r="CL16" s="381"/>
      <c r="CM16" s="381"/>
      <c r="CN16" s="381"/>
      <c r="CO16" s="381"/>
      <c r="CP16" s="381"/>
      <c r="CQ16" s="381"/>
      <c r="CR16" s="381"/>
      <c r="CS16" s="382"/>
      <c r="CT16" s="353">
        <v>5.0999999999999996</v>
      </c>
      <c r="CU16" s="354"/>
      <c r="CV16" s="354"/>
      <c r="CW16" s="354"/>
      <c r="CX16" s="354"/>
      <c r="CY16" s="354"/>
      <c r="CZ16" s="354"/>
      <c r="DA16" s="355"/>
      <c r="DB16" s="353" t="s">
        <v>119</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18055</v>
      </c>
      <c r="AD17" s="360"/>
      <c r="AE17" s="360"/>
      <c r="AF17" s="360"/>
      <c r="AG17" s="361"/>
      <c r="AH17" s="359">
        <v>19091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10153461</v>
      </c>
      <c r="BO17" s="384"/>
      <c r="BP17" s="384"/>
      <c r="BQ17" s="384"/>
      <c r="BR17" s="384"/>
      <c r="BS17" s="384"/>
      <c r="BT17" s="384"/>
      <c r="BU17" s="385"/>
      <c r="BV17" s="383">
        <v>10113841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133.09</v>
      </c>
      <c r="M18" s="448"/>
      <c r="N18" s="448"/>
      <c r="O18" s="448"/>
      <c r="P18" s="448"/>
      <c r="Q18" s="448"/>
      <c r="R18" s="449"/>
      <c r="S18" s="449"/>
      <c r="T18" s="449"/>
      <c r="U18" s="449"/>
      <c r="V18" s="450"/>
      <c r="W18" s="464"/>
      <c r="X18" s="465"/>
      <c r="Y18" s="465"/>
      <c r="Z18" s="465"/>
      <c r="AA18" s="465"/>
      <c r="AB18" s="473"/>
      <c r="AC18" s="347">
        <v>63.2</v>
      </c>
      <c r="AD18" s="348"/>
      <c r="AE18" s="348"/>
      <c r="AF18" s="348"/>
      <c r="AG18" s="451"/>
      <c r="AH18" s="347">
        <v>61.1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15248312</v>
      </c>
      <c r="BO18" s="384"/>
      <c r="BP18" s="384"/>
      <c r="BQ18" s="384"/>
      <c r="BR18" s="384"/>
      <c r="BS18" s="384"/>
      <c r="BT18" s="384"/>
      <c r="BU18" s="385"/>
      <c r="BV18" s="383">
        <v>15205403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485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18510510</v>
      </c>
      <c r="BO19" s="384"/>
      <c r="BP19" s="384"/>
      <c r="BQ19" s="384"/>
      <c r="BR19" s="384"/>
      <c r="BS19" s="384"/>
      <c r="BT19" s="384"/>
      <c r="BU19" s="385"/>
      <c r="BV19" s="383">
        <v>18316974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25536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29734142</v>
      </c>
      <c r="BO23" s="384"/>
      <c r="BP23" s="384"/>
      <c r="BQ23" s="384"/>
      <c r="BR23" s="384"/>
      <c r="BS23" s="384"/>
      <c r="BT23" s="384"/>
      <c r="BU23" s="385"/>
      <c r="BV23" s="383">
        <v>27145350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8181</v>
      </c>
      <c r="R24" s="360"/>
      <c r="S24" s="360"/>
      <c r="T24" s="360"/>
      <c r="U24" s="360"/>
      <c r="V24" s="361"/>
      <c r="W24" s="425"/>
      <c r="X24" s="416"/>
      <c r="Y24" s="417"/>
      <c r="Z24" s="356" t="s">
        <v>154</v>
      </c>
      <c r="AA24" s="357"/>
      <c r="AB24" s="357"/>
      <c r="AC24" s="357"/>
      <c r="AD24" s="357"/>
      <c r="AE24" s="357"/>
      <c r="AF24" s="357"/>
      <c r="AG24" s="358"/>
      <c r="AH24" s="359">
        <v>424</v>
      </c>
      <c r="AI24" s="360"/>
      <c r="AJ24" s="360"/>
      <c r="AK24" s="360"/>
      <c r="AL24" s="361"/>
      <c r="AM24" s="359">
        <v>1362312</v>
      </c>
      <c r="AN24" s="360"/>
      <c r="AO24" s="360"/>
      <c r="AP24" s="360"/>
      <c r="AQ24" s="360"/>
      <c r="AR24" s="361"/>
      <c r="AS24" s="359">
        <v>3213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22141990</v>
      </c>
      <c r="BO24" s="384"/>
      <c r="BP24" s="384"/>
      <c r="BQ24" s="384"/>
      <c r="BR24" s="384"/>
      <c r="BS24" s="384"/>
      <c r="BT24" s="384"/>
      <c r="BU24" s="385"/>
      <c r="BV24" s="383">
        <v>19635409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6660</v>
      </c>
      <c r="R25" s="360"/>
      <c r="S25" s="360"/>
      <c r="T25" s="360"/>
      <c r="U25" s="360"/>
      <c r="V25" s="361"/>
      <c r="W25" s="425"/>
      <c r="X25" s="416"/>
      <c r="Y25" s="417"/>
      <c r="Z25" s="356" t="s">
        <v>157</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3085888</v>
      </c>
      <c r="BO25" s="379"/>
      <c r="BP25" s="379"/>
      <c r="BQ25" s="379"/>
      <c r="BR25" s="379"/>
      <c r="BS25" s="379"/>
      <c r="BT25" s="379"/>
      <c r="BU25" s="380"/>
      <c r="BV25" s="378">
        <v>6585639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5895</v>
      </c>
      <c r="R26" s="360"/>
      <c r="S26" s="360"/>
      <c r="T26" s="360"/>
      <c r="U26" s="360"/>
      <c r="V26" s="361"/>
      <c r="W26" s="425"/>
      <c r="X26" s="416"/>
      <c r="Y26" s="417"/>
      <c r="Z26" s="356" t="s">
        <v>160</v>
      </c>
      <c r="AA26" s="438"/>
      <c r="AB26" s="438"/>
      <c r="AC26" s="438"/>
      <c r="AD26" s="438"/>
      <c r="AE26" s="438"/>
      <c r="AF26" s="438"/>
      <c r="AG26" s="439"/>
      <c r="AH26" s="359">
        <v>82</v>
      </c>
      <c r="AI26" s="360"/>
      <c r="AJ26" s="360"/>
      <c r="AK26" s="360"/>
      <c r="AL26" s="361"/>
      <c r="AM26" s="359">
        <v>275520</v>
      </c>
      <c r="AN26" s="360"/>
      <c r="AO26" s="360"/>
      <c r="AP26" s="360"/>
      <c r="AQ26" s="360"/>
      <c r="AR26" s="361"/>
      <c r="AS26" s="359">
        <v>3360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4140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12432</v>
      </c>
      <c r="AN27" s="360"/>
      <c r="AO27" s="360"/>
      <c r="AP27" s="360"/>
      <c r="AQ27" s="360"/>
      <c r="AR27" s="361"/>
      <c r="AS27" s="359">
        <v>3108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3618</v>
      </c>
      <c r="R28" s="360"/>
      <c r="S28" s="360"/>
      <c r="T28" s="360"/>
      <c r="U28" s="360"/>
      <c r="V28" s="361"/>
      <c r="W28" s="425"/>
      <c r="X28" s="416"/>
      <c r="Y28" s="417"/>
      <c r="Z28" s="356" t="s">
        <v>166</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2853172</v>
      </c>
      <c r="BO28" s="379"/>
      <c r="BP28" s="379"/>
      <c r="BQ28" s="379"/>
      <c r="BR28" s="379"/>
      <c r="BS28" s="379"/>
      <c r="BT28" s="379"/>
      <c r="BU28" s="380"/>
      <c r="BV28" s="378">
        <v>2058958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3330</v>
      </c>
      <c r="R29" s="360"/>
      <c r="S29" s="360"/>
      <c r="T29" s="360"/>
      <c r="U29" s="360"/>
      <c r="V29" s="361"/>
      <c r="W29" s="426"/>
      <c r="X29" s="427"/>
      <c r="Y29" s="428"/>
      <c r="Z29" s="356" t="s">
        <v>170</v>
      </c>
      <c r="AA29" s="357"/>
      <c r="AB29" s="357"/>
      <c r="AC29" s="357"/>
      <c r="AD29" s="357"/>
      <c r="AE29" s="357"/>
      <c r="AF29" s="357"/>
      <c r="AG29" s="358"/>
      <c r="AH29" s="359">
        <v>428</v>
      </c>
      <c r="AI29" s="360"/>
      <c r="AJ29" s="360"/>
      <c r="AK29" s="360"/>
      <c r="AL29" s="361"/>
      <c r="AM29" s="359">
        <v>1374744</v>
      </c>
      <c r="AN29" s="360"/>
      <c r="AO29" s="360"/>
      <c r="AP29" s="360"/>
      <c r="AQ29" s="360"/>
      <c r="AR29" s="361"/>
      <c r="AS29" s="359">
        <v>3212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623527</v>
      </c>
      <c r="BO29" s="384"/>
      <c r="BP29" s="384"/>
      <c r="BQ29" s="384"/>
      <c r="BR29" s="384"/>
      <c r="BS29" s="384"/>
      <c r="BT29" s="384"/>
      <c r="BU29" s="385"/>
      <c r="BV29" s="383">
        <v>604768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2534577</v>
      </c>
      <c r="BO30" s="387"/>
      <c r="BP30" s="387"/>
      <c r="BQ30" s="387"/>
      <c r="BR30" s="387"/>
      <c r="BS30" s="387"/>
      <c r="BT30" s="387"/>
      <c r="BU30" s="388"/>
      <c r="BV30" s="386">
        <v>2613992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養護老人ホーム長生園組合（一般会計）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小野田中央青果</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IF('各会計、関係団体の財政状況及び健全化判断比率'!B37="","",'各会計、関係団体の財政状況及び健全化判断比率'!B37)</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養護老人ホーム長生園組合（指定訪問介護事業所特別会計）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山陽小野田市土地開発公社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IF('各会計、関係団体の財政状況及び健全化判断比率'!B35="","",'各会計、関係団体の財政状況及び健全化判断比率'!B35)</f>
        <v>病院事業会計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IF('各会計、関係団体の財政状況及び健全化判断比率'!B38="","",'各会計、関係団体の財政状況及び健全化判断比率'!B38)</f>
        <v>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宇部・山陽小野田消防組合（一般会計）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やまぐち農林振興公社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山口県市町総合事務組合（一般会計）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山口県国際交流協会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小型自動車競走事業特別会計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山口県市町総合事務組合（消防団員補償等特別会計）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山口県市町総合事務組合（非常勤職員公務災害補償特別会計）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山口県市町総合事務組合（山口県市町公平委員会特別会計）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山口県市町総合事務組合（交通災害共済特別会計）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山口県市町総合事務組合（山口県自治会館管理特別会計）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山口県後期高齢者医療広域連合（一般会計）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28639</v>
      </c>
      <c r="J41" s="83">
        <v>28679</v>
      </c>
      <c r="K41" s="83">
        <v>27548</v>
      </c>
      <c r="L41" s="83">
        <v>27145</v>
      </c>
      <c r="M41" s="84">
        <v>29734</v>
      </c>
    </row>
    <row r="42" spans="2:13" ht="27.75" customHeight="1">
      <c r="B42" s="1171"/>
      <c r="C42" s="1172"/>
      <c r="D42" s="85"/>
      <c r="E42" s="1175" t="s">
        <v>26</v>
      </c>
      <c r="F42" s="1175"/>
      <c r="G42" s="1175"/>
      <c r="H42" s="1176"/>
      <c r="I42" s="86">
        <v>2150</v>
      </c>
      <c r="J42" s="87">
        <v>1716</v>
      </c>
      <c r="K42" s="87">
        <v>1307</v>
      </c>
      <c r="L42" s="87">
        <v>1107</v>
      </c>
      <c r="M42" s="88">
        <v>914</v>
      </c>
    </row>
    <row r="43" spans="2:13" ht="27.75" customHeight="1">
      <c r="B43" s="1171"/>
      <c r="C43" s="1172"/>
      <c r="D43" s="85"/>
      <c r="E43" s="1175" t="s">
        <v>27</v>
      </c>
      <c r="F43" s="1175"/>
      <c r="G43" s="1175"/>
      <c r="H43" s="1176"/>
      <c r="I43" s="86">
        <v>18365</v>
      </c>
      <c r="J43" s="87">
        <v>17394</v>
      </c>
      <c r="K43" s="87">
        <v>17557</v>
      </c>
      <c r="L43" s="87">
        <v>16977</v>
      </c>
      <c r="M43" s="88">
        <v>18499</v>
      </c>
    </row>
    <row r="44" spans="2:13" ht="27.75" customHeight="1">
      <c r="B44" s="1171"/>
      <c r="C44" s="1172"/>
      <c r="D44" s="85"/>
      <c r="E44" s="1175" t="s">
        <v>28</v>
      </c>
      <c r="F44" s="1175"/>
      <c r="G44" s="1175"/>
      <c r="H44" s="1176"/>
      <c r="I44" s="86">
        <v>15</v>
      </c>
      <c r="J44" s="87">
        <v>15</v>
      </c>
      <c r="K44" s="87">
        <v>20</v>
      </c>
      <c r="L44" s="87">
        <v>302</v>
      </c>
      <c r="M44" s="88">
        <v>300</v>
      </c>
    </row>
    <row r="45" spans="2:13" ht="27.75" customHeight="1">
      <c r="B45" s="1171"/>
      <c r="C45" s="1172"/>
      <c r="D45" s="85"/>
      <c r="E45" s="1175" t="s">
        <v>29</v>
      </c>
      <c r="F45" s="1175"/>
      <c r="G45" s="1175"/>
      <c r="H45" s="1176"/>
      <c r="I45" s="86">
        <v>5925</v>
      </c>
      <c r="J45" s="87">
        <v>5474</v>
      </c>
      <c r="K45" s="87">
        <v>5434</v>
      </c>
      <c r="L45" s="87">
        <v>5127</v>
      </c>
      <c r="M45" s="88">
        <v>4764</v>
      </c>
    </row>
    <row r="46" spans="2:13" ht="27.75" customHeight="1">
      <c r="B46" s="1171"/>
      <c r="C46" s="1172"/>
      <c r="D46" s="85"/>
      <c r="E46" s="1175" t="s">
        <v>30</v>
      </c>
      <c r="F46" s="1175"/>
      <c r="G46" s="1175"/>
      <c r="H46" s="1176"/>
      <c r="I46" s="86">
        <v>626</v>
      </c>
      <c r="J46" s="87">
        <v>444</v>
      </c>
      <c r="K46" s="87">
        <v>579</v>
      </c>
      <c r="L46" s="87">
        <v>608</v>
      </c>
      <c r="M46" s="88">
        <v>598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3459</v>
      </c>
      <c r="J49" s="87">
        <v>3771</v>
      </c>
      <c r="K49" s="87">
        <v>4386</v>
      </c>
      <c r="L49" s="87">
        <v>5197</v>
      </c>
      <c r="M49" s="88">
        <v>6161</v>
      </c>
    </row>
    <row r="50" spans="2:13" ht="27.75" customHeight="1">
      <c r="B50" s="1171"/>
      <c r="C50" s="1172"/>
      <c r="D50" s="85"/>
      <c r="E50" s="1175" t="s">
        <v>35</v>
      </c>
      <c r="F50" s="1175"/>
      <c r="G50" s="1175"/>
      <c r="H50" s="1176"/>
      <c r="I50" s="86">
        <v>9990</v>
      </c>
      <c r="J50" s="87">
        <v>9447</v>
      </c>
      <c r="K50" s="87">
        <v>9199</v>
      </c>
      <c r="L50" s="87">
        <v>8691</v>
      </c>
      <c r="M50" s="88">
        <v>8133</v>
      </c>
    </row>
    <row r="51" spans="2:13" ht="27.75" customHeight="1">
      <c r="B51" s="1173"/>
      <c r="C51" s="1174"/>
      <c r="D51" s="85"/>
      <c r="E51" s="1175" t="s">
        <v>36</v>
      </c>
      <c r="F51" s="1175"/>
      <c r="G51" s="1175"/>
      <c r="H51" s="1176"/>
      <c r="I51" s="86">
        <v>26696</v>
      </c>
      <c r="J51" s="87">
        <v>27749</v>
      </c>
      <c r="K51" s="87">
        <v>27780</v>
      </c>
      <c r="L51" s="87">
        <v>28451</v>
      </c>
      <c r="M51" s="88">
        <v>31641</v>
      </c>
    </row>
    <row r="52" spans="2:13" ht="27.75" customHeight="1" thickBot="1">
      <c r="B52" s="1177" t="s">
        <v>21</v>
      </c>
      <c r="C52" s="1178"/>
      <c r="D52" s="90"/>
      <c r="E52" s="1179" t="s">
        <v>37</v>
      </c>
      <c r="F52" s="1179"/>
      <c r="G52" s="1179"/>
      <c r="H52" s="1180"/>
      <c r="I52" s="91">
        <v>15575</v>
      </c>
      <c r="J52" s="92">
        <v>12755</v>
      </c>
      <c r="K52" s="92">
        <v>11080</v>
      </c>
      <c r="L52" s="92">
        <v>8928</v>
      </c>
      <c r="M52" s="93">
        <v>8874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36222</v>
      </c>
      <c r="E3" s="116"/>
      <c r="F3" s="117">
        <v>44162</v>
      </c>
      <c r="G3" s="118"/>
      <c r="H3" s="119"/>
    </row>
    <row r="4" spans="1:8">
      <c r="A4" s="120"/>
      <c r="B4" s="121"/>
      <c r="C4" s="122"/>
      <c r="D4" s="123">
        <v>20421</v>
      </c>
      <c r="E4" s="124"/>
      <c r="F4" s="125">
        <v>24931</v>
      </c>
      <c r="G4" s="126"/>
      <c r="H4" s="127"/>
    </row>
    <row r="5" spans="1:8">
      <c r="A5" s="108" t="s">
        <v>510</v>
      </c>
      <c r="B5" s="113"/>
      <c r="C5" s="114"/>
      <c r="D5" s="115">
        <v>39843</v>
      </c>
      <c r="E5" s="116"/>
      <c r="F5" s="117">
        <v>48103</v>
      </c>
      <c r="G5" s="118"/>
      <c r="H5" s="119"/>
    </row>
    <row r="6" spans="1:8">
      <c r="A6" s="120"/>
      <c r="B6" s="121"/>
      <c r="C6" s="122"/>
      <c r="D6" s="123">
        <v>17045</v>
      </c>
      <c r="E6" s="124"/>
      <c r="F6" s="125">
        <v>22640</v>
      </c>
      <c r="G6" s="126"/>
      <c r="H6" s="127"/>
    </row>
    <row r="7" spans="1:8">
      <c r="A7" s="108" t="s">
        <v>511</v>
      </c>
      <c r="B7" s="113"/>
      <c r="C7" s="114"/>
      <c r="D7" s="115">
        <v>34414</v>
      </c>
      <c r="E7" s="116"/>
      <c r="F7" s="117">
        <v>45761</v>
      </c>
      <c r="G7" s="118"/>
      <c r="H7" s="119"/>
    </row>
    <row r="8" spans="1:8">
      <c r="A8" s="120"/>
      <c r="B8" s="121"/>
      <c r="C8" s="122"/>
      <c r="D8" s="123">
        <v>24699</v>
      </c>
      <c r="E8" s="124"/>
      <c r="F8" s="125">
        <v>24777</v>
      </c>
      <c r="G8" s="126"/>
      <c r="H8" s="127"/>
    </row>
    <row r="9" spans="1:8">
      <c r="A9" s="108" t="s">
        <v>512</v>
      </c>
      <c r="B9" s="113"/>
      <c r="C9" s="114"/>
      <c r="D9" s="115">
        <v>43211</v>
      </c>
      <c r="E9" s="116"/>
      <c r="F9" s="117">
        <v>56255</v>
      </c>
      <c r="G9" s="118"/>
      <c r="H9" s="119"/>
    </row>
    <row r="10" spans="1:8">
      <c r="A10" s="120"/>
      <c r="B10" s="121"/>
      <c r="C10" s="122"/>
      <c r="D10" s="123">
        <v>13659</v>
      </c>
      <c r="E10" s="124"/>
      <c r="F10" s="125">
        <v>26957</v>
      </c>
      <c r="G10" s="126"/>
      <c r="H10" s="127"/>
    </row>
    <row r="11" spans="1:8">
      <c r="A11" s="108" t="s">
        <v>513</v>
      </c>
      <c r="B11" s="113"/>
      <c r="C11" s="114"/>
      <c r="D11" s="115">
        <v>75803</v>
      </c>
      <c r="E11" s="116"/>
      <c r="F11" s="117">
        <v>57944</v>
      </c>
      <c r="G11" s="118"/>
      <c r="H11" s="119"/>
    </row>
    <row r="12" spans="1:8">
      <c r="A12" s="120"/>
      <c r="B12" s="121"/>
      <c r="C12" s="128"/>
      <c r="D12" s="123">
        <v>21587</v>
      </c>
      <c r="E12" s="124"/>
      <c r="F12" s="125">
        <v>29326</v>
      </c>
      <c r="G12" s="126"/>
      <c r="H12" s="127"/>
    </row>
    <row r="13" spans="1:8">
      <c r="A13" s="108"/>
      <c r="B13" s="113"/>
      <c r="C13" s="129"/>
      <c r="D13" s="130">
        <v>45899</v>
      </c>
      <c r="E13" s="131"/>
      <c r="F13" s="132">
        <v>50445</v>
      </c>
      <c r="G13" s="133"/>
      <c r="H13" s="119"/>
    </row>
    <row r="14" spans="1:8">
      <c r="A14" s="120"/>
      <c r="B14" s="121"/>
      <c r="C14" s="122"/>
      <c r="D14" s="123">
        <v>19482</v>
      </c>
      <c r="E14" s="124"/>
      <c r="F14" s="125">
        <v>25726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1.95</v>
      </c>
      <c r="C19" s="134">
        <f>ROUND(VALUE(SUBSTITUTE(実質収支比率等に係る経年分析!G$48,"▲","-")),2)</f>
        <v>4.37</v>
      </c>
      <c r="D19" s="134">
        <f>ROUND(VALUE(SUBSTITUTE(実質収支比率等に係る経年分析!H$48,"▲","-")),2)</f>
        <v>2.6</v>
      </c>
      <c r="E19" s="134">
        <f>ROUND(VALUE(SUBSTITUTE(実質収支比率等に係る経年分析!I$48,"▲","-")),2)</f>
        <v>3.22</v>
      </c>
      <c r="F19" s="134">
        <f>ROUND(VALUE(SUBSTITUTE(実質収支比率等に係る経年分析!J$48,"▲","-")),2)</f>
        <v>3.35</v>
      </c>
    </row>
    <row r="20" spans="1:11">
      <c r="A20" s="134" t="s">
        <v>42</v>
      </c>
      <c r="B20" s="134">
        <f>ROUND(VALUE(SUBSTITUTE(実質収支比率等に係る経年分析!F$47,"▲","-")),2)</f>
        <v>4.95</v>
      </c>
      <c r="C20" s="134">
        <f>ROUND(VALUE(SUBSTITUTE(実質収支比率等に係る経年分析!G$47,"▲","-")),2)</f>
        <v>7.12</v>
      </c>
      <c r="D20" s="134">
        <f>ROUND(VALUE(SUBSTITUTE(実質収支比率等に係る経年分析!H$47,"▲","-")),2)</f>
        <v>9.74</v>
      </c>
      <c r="E20" s="134">
        <f>ROUND(VALUE(SUBSTITUTE(実質収支比率等に係る経年分析!I$47,"▲","-")),2)</f>
        <v>12.79</v>
      </c>
      <c r="F20" s="134">
        <f>ROUND(VALUE(SUBSTITUTE(実質収支比率等に係る経年分析!J$47,"▲","-")),2)</f>
        <v>17.87</v>
      </c>
    </row>
    <row r="21" spans="1:11">
      <c r="A21" s="134" t="s">
        <v>43</v>
      </c>
      <c r="B21" s="134">
        <f>IF(ISNUMBER(VALUE(SUBSTITUTE(実質収支比率等に係る経年分析!F$49,"▲","-"))),ROUND(VALUE(SUBSTITUTE(実質収支比率等に係る経年分析!F$49,"▲","-")),2),NA())</f>
        <v>2.4900000000000002</v>
      </c>
      <c r="C21" s="134">
        <f>IF(ISNUMBER(VALUE(SUBSTITUTE(実質収支比率等に係る経年分析!G$49,"▲","-"))),ROUND(VALUE(SUBSTITUTE(実質収支比率等に係る経年分析!G$49,"▲","-")),2),NA())</f>
        <v>4.6100000000000003</v>
      </c>
      <c r="D21" s="134">
        <f>IF(ISNUMBER(VALUE(SUBSTITUTE(実質収支比率等に係る経年分析!H$49,"▲","-"))),ROUND(VALUE(SUBSTITUTE(実質収支比率等に係る経年分析!H$49,"▲","-")),2),NA())</f>
        <v>1.19</v>
      </c>
      <c r="E21" s="134">
        <f>IF(ISNUMBER(VALUE(SUBSTITUTE(実質収支比率等に係る経年分析!I$49,"▲","-"))),ROUND(VALUE(SUBSTITUTE(実質収支比率等に係る経年分析!I$49,"▲","-")),2),NA())</f>
        <v>4.04</v>
      </c>
      <c r="F21" s="134">
        <f>IF(ISNUMBER(VALUE(SUBSTITUTE(実質収支比率等に係る経年分析!J$49,"▲","-"))),ROUND(VALUE(SUBSTITUTE(実質収支比率等に係る経年分析!J$49,"▲","-")),2),NA())</f>
        <v>5.08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2.85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2.0499999999999998</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2.4300000000000002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9.26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f>IF(ROUND(VALUE(SUBSTITUTE(連結実質赤字比率に係る赤字・黒字の構成分析!J$35,"▲", "-")), 2) &lt; 0, ABS(ROUND(VALUE(SUBSTITUTE(連結実質赤字比率に係る赤字・黒字の構成分析!J$35,"▲", "-")), 2)), NA())</f>
        <v>1.01</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小型自動車競走事業特別会計</v>
      </c>
      <c r="B36" s="135">
        <f>IF(ROUND(VALUE(SUBSTITUTE(連結実質赤字比率に係る赤字・黒字の構成分析!F$34,"▲", "-")), 2) &lt; 0, ABS(ROUND(VALUE(SUBSTITUTE(連結実質赤字比率に係る赤字・黒字の構成分析!F$34,"▲", "-")), 2)), NA())</f>
        <v>4.32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3.47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4.6100000000000003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2838</v>
      </c>
      <c r="E42" s="136"/>
      <c r="F42" s="136"/>
      <c r="G42" s="136">
        <f>'実質公債費比率（分子）の構造'!L$52</f>
        <v>3008</v>
      </c>
      <c r="H42" s="136"/>
      <c r="I42" s="136"/>
      <c r="J42" s="136">
        <f>'実質公債費比率（分子）の構造'!M$52</f>
        <v>3045</v>
      </c>
      <c r="K42" s="136"/>
      <c r="L42" s="136"/>
      <c r="M42" s="136">
        <f>'実質公債費比率（分子）の構造'!N$52</f>
        <v>3165</v>
      </c>
      <c r="N42" s="136"/>
      <c r="O42" s="136"/>
      <c r="P42" s="136">
        <f>'実質公債費比率（分子）の構造'!O$52</f>
        <v>3243</v>
      </c>
    </row>
    <row r="43" spans="1:16">
      <c r="A43" s="136" t="s">
        <v>51</v>
      </c>
      <c r="B43" s="136">
        <f>'実質公債費比率（分子）の構造'!K$51</f>
        <v>3</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299</v>
      </c>
      <c r="C44" s="136"/>
      <c r="D44" s="136"/>
      <c r="E44" s="136">
        <f>'実質公債費比率（分子）の構造'!L$50</f>
        <v>289</v>
      </c>
      <c r="F44" s="136"/>
      <c r="G44" s="136"/>
      <c r="H44" s="136">
        <f>'実質公債費比率（分子）の構造'!M$50</f>
        <v>238</v>
      </c>
      <c r="I44" s="136"/>
      <c r="J44" s="136"/>
      <c r="K44" s="136">
        <f>'実質公債費比率（分子）の構造'!N$50</f>
        <v>217</v>
      </c>
      <c r="L44" s="136"/>
      <c r="M44" s="136"/>
      <c r="N44" s="136">
        <f>'実質公債費比率（分子）の構造'!O$50</f>
        <v>199</v>
      </c>
      <c r="O44" s="136"/>
      <c r="P44" s="136"/>
    </row>
    <row r="45" spans="1:16">
      <c r="A45" s="136" t="s">
        <v>53</v>
      </c>
      <c r="B45" s="136" t="str">
        <f>'実質公債費比率（分子）の構造'!K$49</f>
        <v>-</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2</v>
      </c>
      <c r="O45" s="136"/>
      <c r="P45" s="136"/>
    </row>
    <row r="46" spans="1:16">
      <c r="A46" s="136" t="s">
        <v>54</v>
      </c>
      <c r="B46" s="136">
        <f>'実質公債費比率（分子）の構造'!K$48</f>
        <v>1041</v>
      </c>
      <c r="C46" s="136"/>
      <c r="D46" s="136"/>
      <c r="E46" s="136">
        <f>'実質公債費比率（分子）の構造'!L$48</f>
        <v>1111</v>
      </c>
      <c r="F46" s="136"/>
      <c r="G46" s="136"/>
      <c r="H46" s="136">
        <f>'実質公債費比率（分子）の構造'!M$48</f>
        <v>991</v>
      </c>
      <c r="I46" s="136"/>
      <c r="J46" s="136"/>
      <c r="K46" s="136">
        <f>'実質公債費比率（分子）の構造'!N$48</f>
        <v>1030</v>
      </c>
      <c r="L46" s="136"/>
      <c r="M46" s="136"/>
      <c r="N46" s="136">
        <f>'実質公債費比率（分子）の構造'!O$48</f>
        <v>1065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3636</v>
      </c>
      <c r="C49" s="136"/>
      <c r="D49" s="136"/>
      <c r="E49" s="136">
        <f>'実質公債費比率（分子）の構造'!L$45</f>
        <v>3702</v>
      </c>
      <c r="F49" s="136"/>
      <c r="G49" s="136"/>
      <c r="H49" s="136">
        <f>'実質公債費比率（分子）の構造'!M$45</f>
        <v>3762</v>
      </c>
      <c r="I49" s="136"/>
      <c r="J49" s="136"/>
      <c r="K49" s="136">
        <f>'実質公債費比率（分子）の構造'!N$45</f>
        <v>3731</v>
      </c>
      <c r="L49" s="136"/>
      <c r="M49" s="136"/>
      <c r="N49" s="136">
        <f>'実質公債費比率（分子）の構造'!O$45</f>
        <v>3424</v>
      </c>
      <c r="O49" s="136"/>
      <c r="P49" s="136"/>
    </row>
    <row r="50" spans="1:16">
      <c r="A50" s="136" t="s">
        <v>58</v>
      </c>
      <c r="B50" s="136" t="e">
        <f>NA()</f>
        <v>#N/A</v>
      </c>
      <c r="C50" s="136">
        <f>IF(ISNUMBER('実質公債費比率（分子）の構造'!K$53),'実質公債費比率（分子）の構造'!K$53,NA())</f>
        <v>2141</v>
      </c>
      <c r="D50" s="136" t="e">
        <f>NA()</f>
        <v>#N/A</v>
      </c>
      <c r="E50" s="136" t="e">
        <f>NA()</f>
        <v>#N/A</v>
      </c>
      <c r="F50" s="136">
        <f>IF(ISNUMBER('実質公債費比率（分子）の構造'!L$53),'実質公債費比率（分子）の構造'!L$53,NA())</f>
        <v>2096</v>
      </c>
      <c r="G50" s="136" t="e">
        <f>NA()</f>
        <v>#N/A</v>
      </c>
      <c r="H50" s="136" t="e">
        <f>NA()</f>
        <v>#N/A</v>
      </c>
      <c r="I50" s="136">
        <f>IF(ISNUMBER('実質公債費比率（分子）の構造'!M$53),'実質公債費比率（分子）の構造'!M$53,NA())</f>
        <v>1947</v>
      </c>
      <c r="J50" s="136" t="e">
        <f>NA()</f>
        <v>#N/A</v>
      </c>
      <c r="K50" s="136" t="e">
        <f>NA()</f>
        <v>#N/A</v>
      </c>
      <c r="L50" s="136">
        <f>IF(ISNUMBER('実質公債費比率（分子）の構造'!N$53),'実質公債費比率（分子）の構造'!N$53,NA())</f>
        <v>1813</v>
      </c>
      <c r="M50" s="136" t="e">
        <f>NA()</f>
        <v>#N/A</v>
      </c>
      <c r="N50" s="136" t="e">
        <f>NA()</f>
        <v>#N/A</v>
      </c>
      <c r="O50" s="136">
        <f>IF(ISNUMBER('実質公債費比率（分子）の構造'!O$53),'実質公債費比率（分子）の構造'!O$53,NA())</f>
        <v>1447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26696</v>
      </c>
      <c r="E56" s="135"/>
      <c r="F56" s="135"/>
      <c r="G56" s="135">
        <f>'将来負担比率（分子）の構造'!J$51</f>
        <v>27749</v>
      </c>
      <c r="H56" s="135"/>
      <c r="I56" s="135"/>
      <c r="J56" s="135">
        <f>'将来負担比率（分子）の構造'!K$51</f>
        <v>27780</v>
      </c>
      <c r="K56" s="135"/>
      <c r="L56" s="135"/>
      <c r="M56" s="135">
        <f>'将来負担比率（分子）の構造'!L$51</f>
        <v>28451</v>
      </c>
      <c r="N56" s="135"/>
      <c r="O56" s="135"/>
      <c r="P56" s="135">
        <f>'将来負担比率（分子）の構造'!M$51</f>
        <v>31641</v>
      </c>
    </row>
    <row r="57" spans="1:16">
      <c r="A57" s="135" t="s">
        <v>35</v>
      </c>
      <c r="B57" s="135"/>
      <c r="C57" s="135"/>
      <c r="D57" s="135">
        <f>'将来負担比率（分子）の構造'!I$50</f>
        <v>9990</v>
      </c>
      <c r="E57" s="135"/>
      <c r="F57" s="135"/>
      <c r="G57" s="135">
        <f>'将来負担比率（分子）の構造'!J$50</f>
        <v>9447</v>
      </c>
      <c r="H57" s="135"/>
      <c r="I57" s="135"/>
      <c r="J57" s="135">
        <f>'将来負担比率（分子）の構造'!K$50</f>
        <v>9199</v>
      </c>
      <c r="K57" s="135"/>
      <c r="L57" s="135"/>
      <c r="M57" s="135">
        <f>'将来負担比率（分子）の構造'!L$50</f>
        <v>8691</v>
      </c>
      <c r="N57" s="135"/>
      <c r="O57" s="135"/>
      <c r="P57" s="135">
        <f>'将来負担比率（分子）の構造'!M$50</f>
        <v>8133</v>
      </c>
    </row>
    <row r="58" spans="1:16">
      <c r="A58" s="135" t="s">
        <v>34</v>
      </c>
      <c r="B58" s="135"/>
      <c r="C58" s="135"/>
      <c r="D58" s="135">
        <f>'将来負担比率（分子）の構造'!I$49</f>
        <v>3459</v>
      </c>
      <c r="E58" s="135"/>
      <c r="F58" s="135"/>
      <c r="G58" s="135">
        <f>'将来負担比率（分子）の構造'!J$49</f>
        <v>3771</v>
      </c>
      <c r="H58" s="135"/>
      <c r="I58" s="135"/>
      <c r="J58" s="135">
        <f>'将来負担比率（分子）の構造'!K$49</f>
        <v>4386</v>
      </c>
      <c r="K58" s="135"/>
      <c r="L58" s="135"/>
      <c r="M58" s="135">
        <f>'将来負担比率（分子）の構造'!L$49</f>
        <v>5197</v>
      </c>
      <c r="N58" s="135"/>
      <c r="O58" s="135"/>
      <c r="P58" s="135">
        <f>'将来負担比率（分子）の構造'!M$49</f>
        <v>6161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626</v>
      </c>
      <c r="C61" s="135"/>
      <c r="D61" s="135"/>
      <c r="E61" s="135">
        <f>'将来負担比率（分子）の構造'!J$46</f>
        <v>444</v>
      </c>
      <c r="F61" s="135"/>
      <c r="G61" s="135"/>
      <c r="H61" s="135">
        <f>'将来負担比率（分子）の構造'!K$46</f>
        <v>579</v>
      </c>
      <c r="I61" s="135"/>
      <c r="J61" s="135"/>
      <c r="K61" s="135">
        <f>'将来負担比率（分子）の構造'!L$46</f>
        <v>608</v>
      </c>
      <c r="L61" s="135"/>
      <c r="M61" s="135"/>
      <c r="N61" s="135">
        <f>'将来負担比率（分子）の構造'!M$46</f>
        <v>598</v>
      </c>
      <c r="O61" s="135"/>
      <c r="P61" s="135"/>
    </row>
    <row r="62" spans="1:16">
      <c r="A62" s="135" t="s">
        <v>29</v>
      </c>
      <c r="B62" s="135">
        <f>'将来負担比率（分子）の構造'!I$45</f>
        <v>5925</v>
      </c>
      <c r="C62" s="135"/>
      <c r="D62" s="135"/>
      <c r="E62" s="135">
        <f>'将来負担比率（分子）の構造'!J$45</f>
        <v>5474</v>
      </c>
      <c r="F62" s="135"/>
      <c r="G62" s="135"/>
      <c r="H62" s="135">
        <f>'将来負担比率（分子）の構造'!K$45</f>
        <v>5434</v>
      </c>
      <c r="I62" s="135"/>
      <c r="J62" s="135"/>
      <c r="K62" s="135">
        <f>'将来負担比率（分子）の構造'!L$45</f>
        <v>5127</v>
      </c>
      <c r="L62" s="135"/>
      <c r="M62" s="135"/>
      <c r="N62" s="135">
        <f>'将来負担比率（分子）の構造'!M$45</f>
        <v>4764</v>
      </c>
      <c r="O62" s="135"/>
      <c r="P62" s="135"/>
    </row>
    <row r="63" spans="1:16">
      <c r="A63" s="135" t="s">
        <v>28</v>
      </c>
      <c r="B63" s="135">
        <f>'将来負担比率（分子）の構造'!I$44</f>
        <v>15</v>
      </c>
      <c r="C63" s="135"/>
      <c r="D63" s="135"/>
      <c r="E63" s="135">
        <f>'将来負担比率（分子）の構造'!J$44</f>
        <v>15</v>
      </c>
      <c r="F63" s="135"/>
      <c r="G63" s="135"/>
      <c r="H63" s="135">
        <f>'将来負担比率（分子）の構造'!K$44</f>
        <v>20</v>
      </c>
      <c r="I63" s="135"/>
      <c r="J63" s="135"/>
      <c r="K63" s="135">
        <f>'将来負担比率（分子）の構造'!L$44</f>
        <v>302</v>
      </c>
      <c r="L63" s="135"/>
      <c r="M63" s="135"/>
      <c r="N63" s="135">
        <f>'将来負担比率（分子）の構造'!M$44</f>
        <v>300</v>
      </c>
      <c r="O63" s="135"/>
      <c r="P63" s="135"/>
    </row>
    <row r="64" spans="1:16">
      <c r="A64" s="135" t="s">
        <v>27</v>
      </c>
      <c r="B64" s="135">
        <f>'将来負担比率（分子）の構造'!I$43</f>
        <v>18365</v>
      </c>
      <c r="C64" s="135"/>
      <c r="D64" s="135"/>
      <c r="E64" s="135">
        <f>'将来負担比率（分子）の構造'!J$43</f>
        <v>17394</v>
      </c>
      <c r="F64" s="135"/>
      <c r="G64" s="135"/>
      <c r="H64" s="135">
        <f>'将来負担比率（分子）の構造'!K$43</f>
        <v>17557</v>
      </c>
      <c r="I64" s="135"/>
      <c r="J64" s="135"/>
      <c r="K64" s="135">
        <f>'将来負担比率（分子）の構造'!L$43</f>
        <v>16977</v>
      </c>
      <c r="L64" s="135"/>
      <c r="M64" s="135"/>
      <c r="N64" s="135">
        <f>'将来負担比率（分子）の構造'!M$43</f>
        <v>18499</v>
      </c>
      <c r="O64" s="135"/>
      <c r="P64" s="135"/>
    </row>
    <row r="65" spans="1:16">
      <c r="A65" s="135" t="s">
        <v>26</v>
      </c>
      <c r="B65" s="135">
        <f>'将来負担比率（分子）の構造'!I$42</f>
        <v>2150</v>
      </c>
      <c r="C65" s="135"/>
      <c r="D65" s="135"/>
      <c r="E65" s="135">
        <f>'将来負担比率（分子）の構造'!J$42</f>
        <v>1716</v>
      </c>
      <c r="F65" s="135"/>
      <c r="G65" s="135"/>
      <c r="H65" s="135">
        <f>'将来負担比率（分子）の構造'!K$42</f>
        <v>1307</v>
      </c>
      <c r="I65" s="135"/>
      <c r="J65" s="135"/>
      <c r="K65" s="135">
        <f>'将来負担比率（分子）の構造'!L$42</f>
        <v>1107</v>
      </c>
      <c r="L65" s="135"/>
      <c r="M65" s="135"/>
      <c r="N65" s="135">
        <f>'将来負担比率（分子）の構造'!M$42</f>
        <v>914</v>
      </c>
      <c r="O65" s="135"/>
      <c r="P65" s="135"/>
    </row>
    <row r="66" spans="1:16">
      <c r="A66" s="135" t="s">
        <v>25</v>
      </c>
      <c r="B66" s="135">
        <f>'将来負担比率（分子）の構造'!I$41</f>
        <v>28639</v>
      </c>
      <c r="C66" s="135"/>
      <c r="D66" s="135"/>
      <c r="E66" s="135">
        <f>'将来負担比率（分子）の構造'!J$41</f>
        <v>28679</v>
      </c>
      <c r="F66" s="135"/>
      <c r="G66" s="135"/>
      <c r="H66" s="135">
        <f>'将来負担比率（分子）の構造'!K$41</f>
        <v>27548</v>
      </c>
      <c r="I66" s="135"/>
      <c r="J66" s="135"/>
      <c r="K66" s="135">
        <f>'将来負担比率（分子）の構造'!L$41</f>
        <v>27145</v>
      </c>
      <c r="L66" s="135"/>
      <c r="M66" s="135"/>
      <c r="N66" s="135">
        <f>'将来負担比率（分子）の構造'!M$41</f>
        <v>29734</v>
      </c>
      <c r="O66" s="135"/>
      <c r="P66" s="135"/>
    </row>
    <row r="67" spans="1:16">
      <c r="A67" s="135" t="s">
        <v>62</v>
      </c>
      <c r="B67" s="135" t="e">
        <f>NA()</f>
        <v>#N/A</v>
      </c>
      <c r="C67" s="135">
        <f>IF(ISNUMBER('将来負担比率（分子）の構造'!I$52), IF('将来負担比率（分子）の構造'!I$52 &lt; 0, 0, '将来負担比率（分子）の構造'!I$52), NA())</f>
        <v>15575</v>
      </c>
      <c r="D67" s="135" t="e">
        <f>NA()</f>
        <v>#N/A</v>
      </c>
      <c r="E67" s="135" t="e">
        <f>NA()</f>
        <v>#N/A</v>
      </c>
      <c r="F67" s="135">
        <f>IF(ISNUMBER('将来負担比率（分子）の構造'!J$52), IF('将来負担比率（分子）の構造'!J$52 &lt; 0, 0, '将来負担比率（分子）の構造'!J$52), NA())</f>
        <v>12755</v>
      </c>
      <c r="G67" s="135" t="e">
        <f>NA()</f>
        <v>#N/A</v>
      </c>
      <c r="H67" s="135" t="e">
        <f>NA()</f>
        <v>#N/A</v>
      </c>
      <c r="I67" s="135">
        <f>IF(ISNUMBER('将来負担比率（分子）の構造'!K$52), IF('将来負担比率（分子）の構造'!K$52 &lt; 0, 0, '将来負担比率（分子）の構造'!K$52), NA())</f>
        <v>11080</v>
      </c>
      <c r="J67" s="135" t="e">
        <f>NA()</f>
        <v>#N/A</v>
      </c>
      <c r="K67" s="135" t="e">
        <f>NA()</f>
        <v>#N/A</v>
      </c>
      <c r="L67" s="135">
        <f>IF(ISNUMBER('将来負担比率（分子）の構造'!L$52), IF('将来負担比率（分子）の構造'!L$52 &lt; 0, 0, '将来負担比率（分子）の構造'!L$52), NA())</f>
        <v>8928</v>
      </c>
      <c r="M67" s="135" t="e">
        <f>NA()</f>
        <v>#N/A</v>
      </c>
      <c r="N67" s="135" t="e">
        <f>NA()</f>
        <v>#N/A</v>
      </c>
      <c r="O67" s="135">
        <f>IF(ISNUMBER('将来負担比率（分子）の構造'!M$52), IF('将来負担比率（分子）の構造'!M$52 &lt; 0, 0, '将来負担比率（分子）の構造'!M$52), NA())</f>
        <v>8874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10032764</v>
      </c>
      <c r="S5" s="639"/>
      <c r="T5" s="639"/>
      <c r="U5" s="639"/>
      <c r="V5" s="639"/>
      <c r="W5" s="639"/>
      <c r="X5" s="639"/>
      <c r="Y5" s="686"/>
      <c r="Z5" s="699">
        <v>33.700000000000003</v>
      </c>
      <c r="AA5" s="699"/>
      <c r="AB5" s="699"/>
      <c r="AC5" s="699"/>
      <c r="AD5" s="700">
        <v>9467860</v>
      </c>
      <c r="AE5" s="700"/>
      <c r="AF5" s="700"/>
      <c r="AG5" s="700"/>
      <c r="AH5" s="700"/>
      <c r="AI5" s="700"/>
      <c r="AJ5" s="700"/>
      <c r="AK5" s="700"/>
      <c r="AL5" s="687">
        <v>63.4</v>
      </c>
      <c r="AM5" s="656"/>
      <c r="AN5" s="656"/>
      <c r="AO5" s="688"/>
      <c r="AP5" s="675" t="s">
        <v>208</v>
      </c>
      <c r="AQ5" s="676"/>
      <c r="AR5" s="676"/>
      <c r="AS5" s="676"/>
      <c r="AT5" s="676"/>
      <c r="AU5" s="676"/>
      <c r="AV5" s="676"/>
      <c r="AW5" s="676"/>
      <c r="AX5" s="676"/>
      <c r="AY5" s="676"/>
      <c r="AZ5" s="676"/>
      <c r="BA5" s="676"/>
      <c r="BB5" s="676"/>
      <c r="BC5" s="676"/>
      <c r="BD5" s="676"/>
      <c r="BE5" s="676"/>
      <c r="BF5" s="677"/>
      <c r="BG5" s="588">
        <v>9461302</v>
      </c>
      <c r="BH5" s="589"/>
      <c r="BI5" s="589"/>
      <c r="BJ5" s="589"/>
      <c r="BK5" s="589"/>
      <c r="BL5" s="589"/>
      <c r="BM5" s="589"/>
      <c r="BN5" s="590"/>
      <c r="BO5" s="641">
        <v>94.3</v>
      </c>
      <c r="BP5" s="641"/>
      <c r="BQ5" s="641"/>
      <c r="BR5" s="641"/>
      <c r="BS5" s="642">
        <v>163158</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202340</v>
      </c>
      <c r="S6" s="589"/>
      <c r="T6" s="589"/>
      <c r="U6" s="589"/>
      <c r="V6" s="589"/>
      <c r="W6" s="589"/>
      <c r="X6" s="589"/>
      <c r="Y6" s="590"/>
      <c r="Z6" s="641">
        <v>0.7</v>
      </c>
      <c r="AA6" s="641"/>
      <c r="AB6" s="641"/>
      <c r="AC6" s="641"/>
      <c r="AD6" s="642">
        <v>202340</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9461302</v>
      </c>
      <c r="BH6" s="589"/>
      <c r="BI6" s="589"/>
      <c r="BJ6" s="589"/>
      <c r="BK6" s="589"/>
      <c r="BL6" s="589"/>
      <c r="BM6" s="589"/>
      <c r="BN6" s="590"/>
      <c r="BO6" s="641">
        <v>94.3</v>
      </c>
      <c r="BP6" s="641"/>
      <c r="BQ6" s="641"/>
      <c r="BR6" s="641"/>
      <c r="BS6" s="642">
        <v>163158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219268</v>
      </c>
      <c r="CS6" s="589"/>
      <c r="CT6" s="589"/>
      <c r="CU6" s="589"/>
      <c r="CV6" s="589"/>
      <c r="CW6" s="589"/>
      <c r="CX6" s="589"/>
      <c r="CY6" s="590"/>
      <c r="CZ6" s="641">
        <v>0.8</v>
      </c>
      <c r="DA6" s="641"/>
      <c r="DB6" s="641"/>
      <c r="DC6" s="641"/>
      <c r="DD6" s="594" t="s">
        <v>215</v>
      </c>
      <c r="DE6" s="589"/>
      <c r="DF6" s="589"/>
      <c r="DG6" s="589"/>
      <c r="DH6" s="589"/>
      <c r="DI6" s="589"/>
      <c r="DJ6" s="589"/>
      <c r="DK6" s="589"/>
      <c r="DL6" s="589"/>
      <c r="DM6" s="589"/>
      <c r="DN6" s="589"/>
      <c r="DO6" s="589"/>
      <c r="DP6" s="590"/>
      <c r="DQ6" s="594">
        <v>219267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22560</v>
      </c>
      <c r="S7" s="589"/>
      <c r="T7" s="589"/>
      <c r="U7" s="589"/>
      <c r="V7" s="589"/>
      <c r="W7" s="589"/>
      <c r="X7" s="589"/>
      <c r="Y7" s="590"/>
      <c r="Z7" s="641">
        <v>0.1</v>
      </c>
      <c r="AA7" s="641"/>
      <c r="AB7" s="641"/>
      <c r="AC7" s="641"/>
      <c r="AD7" s="642">
        <v>22560</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3915904</v>
      </c>
      <c r="BH7" s="589"/>
      <c r="BI7" s="589"/>
      <c r="BJ7" s="589"/>
      <c r="BK7" s="589"/>
      <c r="BL7" s="589"/>
      <c r="BM7" s="589"/>
      <c r="BN7" s="590"/>
      <c r="BO7" s="641">
        <v>39</v>
      </c>
      <c r="BP7" s="641"/>
      <c r="BQ7" s="641"/>
      <c r="BR7" s="641"/>
      <c r="BS7" s="642">
        <v>163158</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3926158</v>
      </c>
      <c r="CS7" s="589"/>
      <c r="CT7" s="589"/>
      <c r="CU7" s="589"/>
      <c r="CV7" s="589"/>
      <c r="CW7" s="589"/>
      <c r="CX7" s="589"/>
      <c r="CY7" s="590"/>
      <c r="CZ7" s="641">
        <v>13.5</v>
      </c>
      <c r="DA7" s="641"/>
      <c r="DB7" s="641"/>
      <c r="DC7" s="641"/>
      <c r="DD7" s="594">
        <v>634442</v>
      </c>
      <c r="DE7" s="589"/>
      <c r="DF7" s="589"/>
      <c r="DG7" s="589"/>
      <c r="DH7" s="589"/>
      <c r="DI7" s="589"/>
      <c r="DJ7" s="589"/>
      <c r="DK7" s="589"/>
      <c r="DL7" s="589"/>
      <c r="DM7" s="589"/>
      <c r="DN7" s="589"/>
      <c r="DO7" s="589"/>
      <c r="DP7" s="590"/>
      <c r="DQ7" s="594">
        <v>3039834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58980</v>
      </c>
      <c r="S8" s="589"/>
      <c r="T8" s="589"/>
      <c r="U8" s="589"/>
      <c r="V8" s="589"/>
      <c r="W8" s="589"/>
      <c r="X8" s="589"/>
      <c r="Y8" s="590"/>
      <c r="Z8" s="641">
        <v>0.2</v>
      </c>
      <c r="AA8" s="641"/>
      <c r="AB8" s="641"/>
      <c r="AC8" s="641"/>
      <c r="AD8" s="642">
        <v>58980</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107197</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9522304</v>
      </c>
      <c r="CS8" s="589"/>
      <c r="CT8" s="589"/>
      <c r="CU8" s="589"/>
      <c r="CV8" s="589"/>
      <c r="CW8" s="589"/>
      <c r="CX8" s="589"/>
      <c r="CY8" s="590"/>
      <c r="CZ8" s="641">
        <v>32.6</v>
      </c>
      <c r="DA8" s="641"/>
      <c r="DB8" s="641"/>
      <c r="DC8" s="641"/>
      <c r="DD8" s="594">
        <v>42877</v>
      </c>
      <c r="DE8" s="589"/>
      <c r="DF8" s="589"/>
      <c r="DG8" s="589"/>
      <c r="DH8" s="589"/>
      <c r="DI8" s="589"/>
      <c r="DJ8" s="589"/>
      <c r="DK8" s="589"/>
      <c r="DL8" s="589"/>
      <c r="DM8" s="589"/>
      <c r="DN8" s="589"/>
      <c r="DO8" s="589"/>
      <c r="DP8" s="590"/>
      <c r="DQ8" s="594">
        <v>4594534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30219</v>
      </c>
      <c r="S9" s="589"/>
      <c r="T9" s="589"/>
      <c r="U9" s="589"/>
      <c r="V9" s="589"/>
      <c r="W9" s="589"/>
      <c r="X9" s="589"/>
      <c r="Y9" s="590"/>
      <c r="Z9" s="641">
        <v>0.1</v>
      </c>
      <c r="AA9" s="641"/>
      <c r="AB9" s="641"/>
      <c r="AC9" s="641"/>
      <c r="AD9" s="642">
        <v>30219</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2640852</v>
      </c>
      <c r="BH9" s="589"/>
      <c r="BI9" s="589"/>
      <c r="BJ9" s="589"/>
      <c r="BK9" s="589"/>
      <c r="BL9" s="589"/>
      <c r="BM9" s="589"/>
      <c r="BN9" s="590"/>
      <c r="BO9" s="641">
        <v>26.3</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6386695</v>
      </c>
      <c r="CS9" s="589"/>
      <c r="CT9" s="589"/>
      <c r="CU9" s="589"/>
      <c r="CV9" s="589"/>
      <c r="CW9" s="589"/>
      <c r="CX9" s="589"/>
      <c r="CY9" s="590"/>
      <c r="CZ9" s="641">
        <v>21.9</v>
      </c>
      <c r="DA9" s="641"/>
      <c r="DB9" s="641"/>
      <c r="DC9" s="641"/>
      <c r="DD9" s="594">
        <v>3415573</v>
      </c>
      <c r="DE9" s="589"/>
      <c r="DF9" s="589"/>
      <c r="DG9" s="589"/>
      <c r="DH9" s="589"/>
      <c r="DI9" s="589"/>
      <c r="DJ9" s="589"/>
      <c r="DK9" s="589"/>
      <c r="DL9" s="589"/>
      <c r="DM9" s="589"/>
      <c r="DN9" s="589"/>
      <c r="DO9" s="589"/>
      <c r="DP9" s="590"/>
      <c r="DQ9" s="594">
        <v>1915932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662784</v>
      </c>
      <c r="S10" s="589"/>
      <c r="T10" s="589"/>
      <c r="U10" s="589"/>
      <c r="V10" s="589"/>
      <c r="W10" s="589"/>
      <c r="X10" s="589"/>
      <c r="Y10" s="590"/>
      <c r="Z10" s="641">
        <v>2.2000000000000002</v>
      </c>
      <c r="AA10" s="641"/>
      <c r="AB10" s="641"/>
      <c r="AC10" s="641"/>
      <c r="AD10" s="642">
        <v>662784</v>
      </c>
      <c r="AE10" s="642"/>
      <c r="AF10" s="642"/>
      <c r="AG10" s="642"/>
      <c r="AH10" s="642"/>
      <c r="AI10" s="642"/>
      <c r="AJ10" s="642"/>
      <c r="AK10" s="642"/>
      <c r="AL10" s="611">
        <v>4.4000000000000004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167248</v>
      </c>
      <c r="BH10" s="589"/>
      <c r="BI10" s="589"/>
      <c r="BJ10" s="589"/>
      <c r="BK10" s="589"/>
      <c r="BL10" s="589"/>
      <c r="BM10" s="589"/>
      <c r="BN10" s="590"/>
      <c r="BO10" s="641">
        <v>1.7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53433</v>
      </c>
      <c r="CS10" s="589"/>
      <c r="CT10" s="589"/>
      <c r="CU10" s="589"/>
      <c r="CV10" s="589"/>
      <c r="CW10" s="589"/>
      <c r="CX10" s="589"/>
      <c r="CY10" s="590"/>
      <c r="CZ10" s="641">
        <v>0.2</v>
      </c>
      <c r="DA10" s="641"/>
      <c r="DB10" s="641"/>
      <c r="DC10" s="641"/>
      <c r="DD10" s="594">
        <v>3696</v>
      </c>
      <c r="DE10" s="589"/>
      <c r="DF10" s="589"/>
      <c r="DG10" s="589"/>
      <c r="DH10" s="589"/>
      <c r="DI10" s="589"/>
      <c r="DJ10" s="589"/>
      <c r="DK10" s="589"/>
      <c r="DL10" s="589"/>
      <c r="DM10" s="589"/>
      <c r="DN10" s="589"/>
      <c r="DO10" s="589"/>
      <c r="DP10" s="590"/>
      <c r="DQ10" s="594">
        <v>46299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67546</v>
      </c>
      <c r="S11" s="589"/>
      <c r="T11" s="589"/>
      <c r="U11" s="589"/>
      <c r="V11" s="589"/>
      <c r="W11" s="589"/>
      <c r="X11" s="589"/>
      <c r="Y11" s="590"/>
      <c r="Z11" s="641">
        <v>0.2</v>
      </c>
      <c r="AA11" s="641"/>
      <c r="AB11" s="641"/>
      <c r="AC11" s="641"/>
      <c r="AD11" s="642">
        <v>67546</v>
      </c>
      <c r="AE11" s="642"/>
      <c r="AF11" s="642"/>
      <c r="AG11" s="642"/>
      <c r="AH11" s="642"/>
      <c r="AI11" s="642"/>
      <c r="AJ11" s="642"/>
      <c r="AK11" s="642"/>
      <c r="AL11" s="611">
        <v>0.5</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1000607</v>
      </c>
      <c r="BH11" s="589"/>
      <c r="BI11" s="589"/>
      <c r="BJ11" s="589"/>
      <c r="BK11" s="589"/>
      <c r="BL11" s="589"/>
      <c r="BM11" s="589"/>
      <c r="BN11" s="590"/>
      <c r="BO11" s="641">
        <v>10</v>
      </c>
      <c r="BP11" s="641"/>
      <c r="BQ11" s="641"/>
      <c r="BR11" s="641"/>
      <c r="BS11" s="594">
        <v>163158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432697</v>
      </c>
      <c r="CS11" s="589"/>
      <c r="CT11" s="589"/>
      <c r="CU11" s="589"/>
      <c r="CV11" s="589"/>
      <c r="CW11" s="589"/>
      <c r="CX11" s="589"/>
      <c r="CY11" s="590"/>
      <c r="CZ11" s="641">
        <v>1.5</v>
      </c>
      <c r="DA11" s="641"/>
      <c r="DB11" s="641"/>
      <c r="DC11" s="641"/>
      <c r="DD11" s="594">
        <v>166229</v>
      </c>
      <c r="DE11" s="589"/>
      <c r="DF11" s="589"/>
      <c r="DG11" s="589"/>
      <c r="DH11" s="589"/>
      <c r="DI11" s="589"/>
      <c r="DJ11" s="589"/>
      <c r="DK11" s="589"/>
      <c r="DL11" s="589"/>
      <c r="DM11" s="589"/>
      <c r="DN11" s="589"/>
      <c r="DO11" s="589"/>
      <c r="DP11" s="590"/>
      <c r="DQ11" s="594">
        <v>280395</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4899730</v>
      </c>
      <c r="BH12" s="589"/>
      <c r="BI12" s="589"/>
      <c r="BJ12" s="589"/>
      <c r="BK12" s="589"/>
      <c r="BL12" s="589"/>
      <c r="BM12" s="589"/>
      <c r="BN12" s="590"/>
      <c r="BO12" s="641">
        <v>48.8</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410156</v>
      </c>
      <c r="CS12" s="589"/>
      <c r="CT12" s="589"/>
      <c r="CU12" s="589"/>
      <c r="CV12" s="589"/>
      <c r="CW12" s="589"/>
      <c r="CX12" s="589"/>
      <c r="CY12" s="590"/>
      <c r="CZ12" s="641">
        <v>1.4</v>
      </c>
      <c r="DA12" s="641"/>
      <c r="DB12" s="641"/>
      <c r="DC12" s="641"/>
      <c r="DD12" s="594">
        <v>14316</v>
      </c>
      <c r="DE12" s="589"/>
      <c r="DF12" s="589"/>
      <c r="DG12" s="589"/>
      <c r="DH12" s="589"/>
      <c r="DI12" s="589"/>
      <c r="DJ12" s="589"/>
      <c r="DK12" s="589"/>
      <c r="DL12" s="589"/>
      <c r="DM12" s="589"/>
      <c r="DN12" s="589"/>
      <c r="DO12" s="589"/>
      <c r="DP12" s="590"/>
      <c r="DQ12" s="594">
        <v>219515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23599</v>
      </c>
      <c r="S13" s="589"/>
      <c r="T13" s="589"/>
      <c r="U13" s="589"/>
      <c r="V13" s="589"/>
      <c r="W13" s="589"/>
      <c r="X13" s="589"/>
      <c r="Y13" s="590"/>
      <c r="Z13" s="641">
        <v>0.1</v>
      </c>
      <c r="AA13" s="641"/>
      <c r="AB13" s="641"/>
      <c r="AC13" s="641"/>
      <c r="AD13" s="642">
        <v>23599</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4871912</v>
      </c>
      <c r="BH13" s="589"/>
      <c r="BI13" s="589"/>
      <c r="BJ13" s="589"/>
      <c r="BK13" s="589"/>
      <c r="BL13" s="589"/>
      <c r="BM13" s="589"/>
      <c r="BN13" s="590"/>
      <c r="BO13" s="641">
        <v>48.6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1999797</v>
      </c>
      <c r="CS13" s="589"/>
      <c r="CT13" s="589"/>
      <c r="CU13" s="589"/>
      <c r="CV13" s="589"/>
      <c r="CW13" s="589"/>
      <c r="CX13" s="589"/>
      <c r="CY13" s="590"/>
      <c r="CZ13" s="641">
        <v>6.9</v>
      </c>
      <c r="DA13" s="641"/>
      <c r="DB13" s="641"/>
      <c r="DC13" s="641"/>
      <c r="DD13" s="594">
        <v>490711</v>
      </c>
      <c r="DE13" s="589"/>
      <c r="DF13" s="589"/>
      <c r="DG13" s="589"/>
      <c r="DH13" s="589"/>
      <c r="DI13" s="589"/>
      <c r="DJ13" s="589"/>
      <c r="DK13" s="589"/>
      <c r="DL13" s="589"/>
      <c r="DM13" s="589"/>
      <c r="DN13" s="589"/>
      <c r="DO13" s="589"/>
      <c r="DP13" s="590"/>
      <c r="DQ13" s="594">
        <v>1656064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144472</v>
      </c>
      <c r="BH14" s="589"/>
      <c r="BI14" s="589"/>
      <c r="BJ14" s="589"/>
      <c r="BK14" s="589"/>
      <c r="BL14" s="589"/>
      <c r="BM14" s="589"/>
      <c r="BN14" s="590"/>
      <c r="BO14" s="641">
        <v>1.4</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1031099</v>
      </c>
      <c r="CS14" s="589"/>
      <c r="CT14" s="589"/>
      <c r="CU14" s="589"/>
      <c r="CV14" s="589"/>
      <c r="CW14" s="589"/>
      <c r="CX14" s="589"/>
      <c r="CY14" s="590"/>
      <c r="CZ14" s="641">
        <v>3.5</v>
      </c>
      <c r="DA14" s="641"/>
      <c r="DB14" s="641"/>
      <c r="DC14" s="641"/>
      <c r="DD14" s="594">
        <v>19267</v>
      </c>
      <c r="DE14" s="589"/>
      <c r="DF14" s="589"/>
      <c r="DG14" s="589"/>
      <c r="DH14" s="589"/>
      <c r="DI14" s="589"/>
      <c r="DJ14" s="589"/>
      <c r="DK14" s="589"/>
      <c r="DL14" s="589"/>
      <c r="DM14" s="589"/>
      <c r="DN14" s="589"/>
      <c r="DO14" s="589"/>
      <c r="DP14" s="590"/>
      <c r="DQ14" s="594">
        <v>1018428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32886</v>
      </c>
      <c r="S15" s="589"/>
      <c r="T15" s="589"/>
      <c r="U15" s="589"/>
      <c r="V15" s="589"/>
      <c r="W15" s="589"/>
      <c r="X15" s="589"/>
      <c r="Y15" s="590"/>
      <c r="Z15" s="641">
        <v>0.1</v>
      </c>
      <c r="AA15" s="641"/>
      <c r="AB15" s="641"/>
      <c r="AC15" s="641"/>
      <c r="AD15" s="642">
        <v>32886</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501196</v>
      </c>
      <c r="BH15" s="589"/>
      <c r="BI15" s="589"/>
      <c r="BJ15" s="589"/>
      <c r="BK15" s="589"/>
      <c r="BL15" s="589"/>
      <c r="BM15" s="589"/>
      <c r="BN15" s="590"/>
      <c r="BO15" s="641">
        <v>5</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1760572</v>
      </c>
      <c r="CS15" s="589"/>
      <c r="CT15" s="589"/>
      <c r="CU15" s="589"/>
      <c r="CV15" s="589"/>
      <c r="CW15" s="589"/>
      <c r="CX15" s="589"/>
      <c r="CY15" s="590"/>
      <c r="CZ15" s="641">
        <v>6</v>
      </c>
      <c r="DA15" s="641"/>
      <c r="DB15" s="641"/>
      <c r="DC15" s="641"/>
      <c r="DD15" s="594">
        <v>109587</v>
      </c>
      <c r="DE15" s="589"/>
      <c r="DF15" s="589"/>
      <c r="DG15" s="589"/>
      <c r="DH15" s="589"/>
      <c r="DI15" s="589"/>
      <c r="DJ15" s="589"/>
      <c r="DK15" s="589"/>
      <c r="DL15" s="589"/>
      <c r="DM15" s="589"/>
      <c r="DN15" s="589"/>
      <c r="DO15" s="589"/>
      <c r="DP15" s="590"/>
      <c r="DQ15" s="594">
        <v>1693284</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5040824</v>
      </c>
      <c r="S16" s="589"/>
      <c r="T16" s="589"/>
      <c r="U16" s="589"/>
      <c r="V16" s="589"/>
      <c r="W16" s="589"/>
      <c r="X16" s="589"/>
      <c r="Y16" s="590"/>
      <c r="Z16" s="641">
        <v>16.899999999999999</v>
      </c>
      <c r="AA16" s="641"/>
      <c r="AB16" s="641"/>
      <c r="AC16" s="641"/>
      <c r="AD16" s="642">
        <v>4337885</v>
      </c>
      <c r="AE16" s="642"/>
      <c r="AF16" s="642"/>
      <c r="AG16" s="642"/>
      <c r="AH16" s="642"/>
      <c r="AI16" s="642"/>
      <c r="AJ16" s="642"/>
      <c r="AK16" s="642"/>
      <c r="AL16" s="611">
        <v>29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1071</v>
      </c>
      <c r="CS16" s="589"/>
      <c r="CT16" s="589"/>
      <c r="CU16" s="589"/>
      <c r="CV16" s="589"/>
      <c r="CW16" s="589"/>
      <c r="CX16" s="589"/>
      <c r="CY16" s="590"/>
      <c r="CZ16" s="641">
        <v>0</v>
      </c>
      <c r="DA16" s="641"/>
      <c r="DB16" s="641"/>
      <c r="DC16" s="641"/>
      <c r="DD16" s="594" t="s">
        <v>221</v>
      </c>
      <c r="DE16" s="589"/>
      <c r="DF16" s="589"/>
      <c r="DG16" s="589"/>
      <c r="DH16" s="589"/>
      <c r="DI16" s="589"/>
      <c r="DJ16" s="589"/>
      <c r="DK16" s="589"/>
      <c r="DL16" s="589"/>
      <c r="DM16" s="589"/>
      <c r="DN16" s="589"/>
      <c r="DO16" s="589"/>
      <c r="DP16" s="590"/>
      <c r="DQ16" s="594">
        <v>71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4337885</v>
      </c>
      <c r="S17" s="589"/>
      <c r="T17" s="589"/>
      <c r="U17" s="589"/>
      <c r="V17" s="589"/>
      <c r="W17" s="589"/>
      <c r="X17" s="589"/>
      <c r="Y17" s="590"/>
      <c r="Z17" s="641">
        <v>14.6</v>
      </c>
      <c r="AA17" s="641"/>
      <c r="AB17" s="641"/>
      <c r="AC17" s="641"/>
      <c r="AD17" s="642">
        <v>4337885</v>
      </c>
      <c r="AE17" s="642"/>
      <c r="AF17" s="642"/>
      <c r="AG17" s="642"/>
      <c r="AH17" s="642"/>
      <c r="AI17" s="642"/>
      <c r="AJ17" s="642"/>
      <c r="AK17" s="642"/>
      <c r="AL17" s="611">
        <v>29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3424093</v>
      </c>
      <c r="CS17" s="589"/>
      <c r="CT17" s="589"/>
      <c r="CU17" s="589"/>
      <c r="CV17" s="589"/>
      <c r="CW17" s="589"/>
      <c r="CX17" s="589"/>
      <c r="CY17" s="590"/>
      <c r="CZ17" s="641">
        <v>11.7</v>
      </c>
      <c r="DA17" s="641"/>
      <c r="DB17" s="641"/>
      <c r="DC17" s="641"/>
      <c r="DD17" s="594" t="s">
        <v>221</v>
      </c>
      <c r="DE17" s="589"/>
      <c r="DF17" s="589"/>
      <c r="DG17" s="589"/>
      <c r="DH17" s="589"/>
      <c r="DI17" s="589"/>
      <c r="DJ17" s="589"/>
      <c r="DK17" s="589"/>
      <c r="DL17" s="589"/>
      <c r="DM17" s="589"/>
      <c r="DN17" s="589"/>
      <c r="DO17" s="589"/>
      <c r="DP17" s="590"/>
      <c r="DQ17" s="594">
        <v>3244032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702939</v>
      </c>
      <c r="S18" s="589"/>
      <c r="T18" s="589"/>
      <c r="U18" s="589"/>
      <c r="V18" s="589"/>
      <c r="W18" s="589"/>
      <c r="X18" s="589"/>
      <c r="Y18" s="590"/>
      <c r="Z18" s="641">
        <v>2.4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571462</v>
      </c>
      <c r="BH19" s="589"/>
      <c r="BI19" s="589"/>
      <c r="BJ19" s="589"/>
      <c r="BK19" s="589"/>
      <c r="BL19" s="589"/>
      <c r="BM19" s="589"/>
      <c r="BN19" s="590"/>
      <c r="BO19" s="641">
        <v>5.7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16174502</v>
      </c>
      <c r="S20" s="589"/>
      <c r="T20" s="589"/>
      <c r="U20" s="589"/>
      <c r="V20" s="589"/>
      <c r="W20" s="589"/>
      <c r="X20" s="589"/>
      <c r="Y20" s="590"/>
      <c r="Z20" s="641">
        <v>54.4</v>
      </c>
      <c r="AA20" s="641"/>
      <c r="AB20" s="641"/>
      <c r="AC20" s="641"/>
      <c r="AD20" s="642">
        <v>14906659</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571462</v>
      </c>
      <c r="BH20" s="589"/>
      <c r="BI20" s="589"/>
      <c r="BJ20" s="589"/>
      <c r="BK20" s="589"/>
      <c r="BL20" s="589"/>
      <c r="BM20" s="589"/>
      <c r="BN20" s="590"/>
      <c r="BO20" s="641">
        <v>5.7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29167343</v>
      </c>
      <c r="CS20" s="589"/>
      <c r="CT20" s="589"/>
      <c r="CU20" s="589"/>
      <c r="CV20" s="589"/>
      <c r="CW20" s="589"/>
      <c r="CX20" s="589"/>
      <c r="CY20" s="590"/>
      <c r="CZ20" s="641">
        <v>100</v>
      </c>
      <c r="DA20" s="641"/>
      <c r="DB20" s="641"/>
      <c r="DC20" s="641"/>
      <c r="DD20" s="594">
        <v>4896698</v>
      </c>
      <c r="DE20" s="589"/>
      <c r="DF20" s="589"/>
      <c r="DG20" s="589"/>
      <c r="DH20" s="589"/>
      <c r="DI20" s="589"/>
      <c r="DJ20" s="589"/>
      <c r="DK20" s="589"/>
      <c r="DL20" s="589"/>
      <c r="DM20" s="589"/>
      <c r="DN20" s="589"/>
      <c r="DO20" s="589"/>
      <c r="DP20" s="590"/>
      <c r="DQ20" s="594">
        <v>17927655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6970</v>
      </c>
      <c r="S21" s="589"/>
      <c r="T21" s="589"/>
      <c r="U21" s="589"/>
      <c r="V21" s="589"/>
      <c r="W21" s="589"/>
      <c r="X21" s="589"/>
      <c r="Y21" s="590"/>
      <c r="Z21" s="641">
        <v>0</v>
      </c>
      <c r="AA21" s="641"/>
      <c r="AB21" s="641"/>
      <c r="AC21" s="641"/>
      <c r="AD21" s="642">
        <v>6970</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6558</v>
      </c>
      <c r="BH21" s="589"/>
      <c r="BI21" s="589"/>
      <c r="BJ21" s="589"/>
      <c r="BK21" s="589"/>
      <c r="BL21" s="589"/>
      <c r="BM21" s="589"/>
      <c r="BN21" s="590"/>
      <c r="BO21" s="641">
        <v>0.1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307710</v>
      </c>
      <c r="S22" s="589"/>
      <c r="T22" s="589"/>
      <c r="U22" s="589"/>
      <c r="V22" s="589"/>
      <c r="W22" s="589"/>
      <c r="X22" s="589"/>
      <c r="Y22" s="590"/>
      <c r="Z22" s="641">
        <v>1</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414259</v>
      </c>
      <c r="S23" s="589"/>
      <c r="T23" s="589"/>
      <c r="U23" s="589"/>
      <c r="V23" s="589"/>
      <c r="W23" s="589"/>
      <c r="X23" s="589"/>
      <c r="Y23" s="590"/>
      <c r="Z23" s="641">
        <v>1.4</v>
      </c>
      <c r="AA23" s="641"/>
      <c r="AB23" s="641"/>
      <c r="AC23" s="641"/>
      <c r="AD23" s="642">
        <v>20620</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564904</v>
      </c>
      <c r="BH23" s="589"/>
      <c r="BI23" s="589"/>
      <c r="BJ23" s="589"/>
      <c r="BK23" s="589"/>
      <c r="BL23" s="589"/>
      <c r="BM23" s="589"/>
      <c r="BN23" s="590"/>
      <c r="BO23" s="641">
        <v>5.6</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154785</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13344494</v>
      </c>
      <c r="CS24" s="639"/>
      <c r="CT24" s="639"/>
      <c r="CU24" s="639"/>
      <c r="CV24" s="639"/>
      <c r="CW24" s="639"/>
      <c r="CX24" s="639"/>
      <c r="CY24" s="686"/>
      <c r="CZ24" s="690">
        <v>45.8</v>
      </c>
      <c r="DA24" s="691"/>
      <c r="DB24" s="691"/>
      <c r="DC24" s="692"/>
      <c r="DD24" s="685">
        <v>8571101</v>
      </c>
      <c r="DE24" s="639"/>
      <c r="DF24" s="639"/>
      <c r="DG24" s="639"/>
      <c r="DH24" s="639"/>
      <c r="DI24" s="639"/>
      <c r="DJ24" s="639"/>
      <c r="DK24" s="686"/>
      <c r="DL24" s="685">
        <v>8373389</v>
      </c>
      <c r="DM24" s="639"/>
      <c r="DN24" s="639"/>
      <c r="DO24" s="639"/>
      <c r="DP24" s="639"/>
      <c r="DQ24" s="639"/>
      <c r="DR24" s="639"/>
      <c r="DS24" s="639"/>
      <c r="DT24" s="639"/>
      <c r="DU24" s="639"/>
      <c r="DV24" s="686"/>
      <c r="DW24" s="687">
        <v>51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3920254</v>
      </c>
      <c r="S25" s="589"/>
      <c r="T25" s="589"/>
      <c r="U25" s="589"/>
      <c r="V25" s="589"/>
      <c r="W25" s="589"/>
      <c r="X25" s="589"/>
      <c r="Y25" s="590"/>
      <c r="Z25" s="641">
        <v>13.2</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3846756</v>
      </c>
      <c r="CS25" s="607"/>
      <c r="CT25" s="607"/>
      <c r="CU25" s="607"/>
      <c r="CV25" s="607"/>
      <c r="CW25" s="607"/>
      <c r="CX25" s="607"/>
      <c r="CY25" s="608"/>
      <c r="CZ25" s="591">
        <v>13.2</v>
      </c>
      <c r="DA25" s="609"/>
      <c r="DB25" s="609"/>
      <c r="DC25" s="610"/>
      <c r="DD25" s="594">
        <v>3552337</v>
      </c>
      <c r="DE25" s="607"/>
      <c r="DF25" s="607"/>
      <c r="DG25" s="607"/>
      <c r="DH25" s="607"/>
      <c r="DI25" s="607"/>
      <c r="DJ25" s="607"/>
      <c r="DK25" s="608"/>
      <c r="DL25" s="594">
        <v>3354625</v>
      </c>
      <c r="DM25" s="607"/>
      <c r="DN25" s="607"/>
      <c r="DO25" s="607"/>
      <c r="DP25" s="607"/>
      <c r="DQ25" s="607"/>
      <c r="DR25" s="607"/>
      <c r="DS25" s="607"/>
      <c r="DT25" s="607"/>
      <c r="DU25" s="607"/>
      <c r="DV25" s="608"/>
      <c r="DW25" s="611">
        <v>20.399999999999999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2581421</v>
      </c>
      <c r="CS26" s="589"/>
      <c r="CT26" s="589"/>
      <c r="CU26" s="589"/>
      <c r="CV26" s="589"/>
      <c r="CW26" s="589"/>
      <c r="CX26" s="589"/>
      <c r="CY26" s="590"/>
      <c r="CZ26" s="591">
        <v>8.9</v>
      </c>
      <c r="DA26" s="609"/>
      <c r="DB26" s="609"/>
      <c r="DC26" s="610"/>
      <c r="DD26" s="594">
        <v>2287002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1599938</v>
      </c>
      <c r="S27" s="589"/>
      <c r="T27" s="589"/>
      <c r="U27" s="589"/>
      <c r="V27" s="589"/>
      <c r="W27" s="589"/>
      <c r="X27" s="589"/>
      <c r="Y27" s="590"/>
      <c r="Z27" s="641">
        <v>5.4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10032764</v>
      </c>
      <c r="BH27" s="589"/>
      <c r="BI27" s="589"/>
      <c r="BJ27" s="589"/>
      <c r="BK27" s="589"/>
      <c r="BL27" s="589"/>
      <c r="BM27" s="589"/>
      <c r="BN27" s="590"/>
      <c r="BO27" s="641">
        <v>100</v>
      </c>
      <c r="BP27" s="641"/>
      <c r="BQ27" s="641"/>
      <c r="BR27" s="641"/>
      <c r="BS27" s="594">
        <v>163158</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6073645</v>
      </c>
      <c r="CS27" s="607"/>
      <c r="CT27" s="607"/>
      <c r="CU27" s="607"/>
      <c r="CV27" s="607"/>
      <c r="CW27" s="607"/>
      <c r="CX27" s="607"/>
      <c r="CY27" s="608"/>
      <c r="CZ27" s="591">
        <v>20.8</v>
      </c>
      <c r="DA27" s="609"/>
      <c r="DB27" s="609"/>
      <c r="DC27" s="610"/>
      <c r="DD27" s="594">
        <v>1774732</v>
      </c>
      <c r="DE27" s="607"/>
      <c r="DF27" s="607"/>
      <c r="DG27" s="607"/>
      <c r="DH27" s="607"/>
      <c r="DI27" s="607"/>
      <c r="DJ27" s="607"/>
      <c r="DK27" s="608"/>
      <c r="DL27" s="594">
        <v>1774732</v>
      </c>
      <c r="DM27" s="607"/>
      <c r="DN27" s="607"/>
      <c r="DO27" s="607"/>
      <c r="DP27" s="607"/>
      <c r="DQ27" s="607"/>
      <c r="DR27" s="607"/>
      <c r="DS27" s="607"/>
      <c r="DT27" s="607"/>
      <c r="DU27" s="607"/>
      <c r="DV27" s="608"/>
      <c r="DW27" s="611">
        <v>10.8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53418</v>
      </c>
      <c r="S28" s="589"/>
      <c r="T28" s="589"/>
      <c r="U28" s="589"/>
      <c r="V28" s="589"/>
      <c r="W28" s="589"/>
      <c r="X28" s="589"/>
      <c r="Y28" s="590"/>
      <c r="Z28" s="641">
        <v>0.2</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3424093</v>
      </c>
      <c r="CS28" s="589"/>
      <c r="CT28" s="589"/>
      <c r="CU28" s="589"/>
      <c r="CV28" s="589"/>
      <c r="CW28" s="589"/>
      <c r="CX28" s="589"/>
      <c r="CY28" s="590"/>
      <c r="CZ28" s="591">
        <v>11.7</v>
      </c>
      <c r="DA28" s="609"/>
      <c r="DB28" s="609"/>
      <c r="DC28" s="610"/>
      <c r="DD28" s="594">
        <v>3244032</v>
      </c>
      <c r="DE28" s="589"/>
      <c r="DF28" s="589"/>
      <c r="DG28" s="589"/>
      <c r="DH28" s="589"/>
      <c r="DI28" s="589"/>
      <c r="DJ28" s="589"/>
      <c r="DK28" s="590"/>
      <c r="DL28" s="594">
        <v>3244032</v>
      </c>
      <c r="DM28" s="589"/>
      <c r="DN28" s="589"/>
      <c r="DO28" s="589"/>
      <c r="DP28" s="589"/>
      <c r="DQ28" s="589"/>
      <c r="DR28" s="589"/>
      <c r="DS28" s="589"/>
      <c r="DT28" s="589"/>
      <c r="DU28" s="589"/>
      <c r="DV28" s="590"/>
      <c r="DW28" s="611">
        <v>19.8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3307</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3423537</v>
      </c>
      <c r="CS29" s="607"/>
      <c r="CT29" s="607"/>
      <c r="CU29" s="607"/>
      <c r="CV29" s="607"/>
      <c r="CW29" s="607"/>
      <c r="CX29" s="607"/>
      <c r="CY29" s="608"/>
      <c r="CZ29" s="591">
        <v>11.7</v>
      </c>
      <c r="DA29" s="609"/>
      <c r="DB29" s="609"/>
      <c r="DC29" s="610"/>
      <c r="DD29" s="594">
        <v>3243476</v>
      </c>
      <c r="DE29" s="607"/>
      <c r="DF29" s="607"/>
      <c r="DG29" s="607"/>
      <c r="DH29" s="607"/>
      <c r="DI29" s="607"/>
      <c r="DJ29" s="607"/>
      <c r="DK29" s="608"/>
      <c r="DL29" s="594">
        <v>3243476</v>
      </c>
      <c r="DM29" s="607"/>
      <c r="DN29" s="607"/>
      <c r="DO29" s="607"/>
      <c r="DP29" s="607"/>
      <c r="DQ29" s="607"/>
      <c r="DR29" s="607"/>
      <c r="DS29" s="607"/>
      <c r="DT29" s="607"/>
      <c r="DU29" s="607"/>
      <c r="DV29" s="608"/>
      <c r="DW29" s="611">
        <v>19.8</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180239</v>
      </c>
      <c r="S30" s="589"/>
      <c r="T30" s="589"/>
      <c r="U30" s="589"/>
      <c r="V30" s="589"/>
      <c r="W30" s="589"/>
      <c r="X30" s="589"/>
      <c r="Y30" s="590"/>
      <c r="Z30" s="641">
        <v>0.6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99.1</v>
      </c>
      <c r="BH30" s="655"/>
      <c r="BI30" s="655"/>
      <c r="BJ30" s="655"/>
      <c r="BK30" s="655"/>
      <c r="BL30" s="655"/>
      <c r="BM30" s="656">
        <v>96</v>
      </c>
      <c r="BN30" s="655"/>
      <c r="BO30" s="655"/>
      <c r="BP30" s="655"/>
      <c r="BQ30" s="657"/>
      <c r="BR30" s="654">
        <v>99</v>
      </c>
      <c r="BS30" s="655"/>
      <c r="BT30" s="655"/>
      <c r="BU30" s="655"/>
      <c r="BV30" s="655"/>
      <c r="BW30" s="655"/>
      <c r="BX30" s="656">
        <v>95.2</v>
      </c>
      <c r="BY30" s="655"/>
      <c r="BZ30" s="655"/>
      <c r="CA30" s="655"/>
      <c r="CB30" s="657"/>
      <c r="CD30" s="660"/>
      <c r="CE30" s="661"/>
      <c r="CF30" s="625" t="s">
        <v>293</v>
      </c>
      <c r="CG30" s="622"/>
      <c r="CH30" s="622"/>
      <c r="CI30" s="622"/>
      <c r="CJ30" s="622"/>
      <c r="CK30" s="622"/>
      <c r="CL30" s="622"/>
      <c r="CM30" s="622"/>
      <c r="CN30" s="622"/>
      <c r="CO30" s="622"/>
      <c r="CP30" s="622"/>
      <c r="CQ30" s="623"/>
      <c r="CR30" s="588">
        <v>3095408</v>
      </c>
      <c r="CS30" s="589"/>
      <c r="CT30" s="589"/>
      <c r="CU30" s="589"/>
      <c r="CV30" s="589"/>
      <c r="CW30" s="589"/>
      <c r="CX30" s="589"/>
      <c r="CY30" s="590"/>
      <c r="CZ30" s="591">
        <v>10.6</v>
      </c>
      <c r="DA30" s="609"/>
      <c r="DB30" s="609"/>
      <c r="DC30" s="610"/>
      <c r="DD30" s="594">
        <v>2928639</v>
      </c>
      <c r="DE30" s="589"/>
      <c r="DF30" s="589"/>
      <c r="DG30" s="589"/>
      <c r="DH30" s="589"/>
      <c r="DI30" s="589"/>
      <c r="DJ30" s="589"/>
      <c r="DK30" s="590"/>
      <c r="DL30" s="594">
        <v>2928639</v>
      </c>
      <c r="DM30" s="589"/>
      <c r="DN30" s="589"/>
      <c r="DO30" s="589"/>
      <c r="DP30" s="589"/>
      <c r="DQ30" s="589"/>
      <c r="DR30" s="589"/>
      <c r="DS30" s="589"/>
      <c r="DT30" s="589"/>
      <c r="DU30" s="589"/>
      <c r="DV30" s="590"/>
      <c r="DW30" s="611">
        <v>17.8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570676</v>
      </c>
      <c r="S31" s="589"/>
      <c r="T31" s="589"/>
      <c r="U31" s="589"/>
      <c r="V31" s="589"/>
      <c r="W31" s="589"/>
      <c r="X31" s="589"/>
      <c r="Y31" s="590"/>
      <c r="Z31" s="641">
        <v>1.9</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96.2</v>
      </c>
      <c r="BN31" s="653"/>
      <c r="BO31" s="653"/>
      <c r="BP31" s="653"/>
      <c r="BQ31" s="617"/>
      <c r="BR31" s="652">
        <v>98.9</v>
      </c>
      <c r="BS31" s="607"/>
      <c r="BT31" s="607"/>
      <c r="BU31" s="607"/>
      <c r="BV31" s="607"/>
      <c r="BW31" s="607"/>
      <c r="BX31" s="643">
        <v>95.4</v>
      </c>
      <c r="BY31" s="653"/>
      <c r="BZ31" s="653"/>
      <c r="CA31" s="653"/>
      <c r="CB31" s="617"/>
      <c r="CD31" s="660"/>
      <c r="CE31" s="661"/>
      <c r="CF31" s="625" t="s">
        <v>297</v>
      </c>
      <c r="CG31" s="622"/>
      <c r="CH31" s="622"/>
      <c r="CI31" s="622"/>
      <c r="CJ31" s="622"/>
      <c r="CK31" s="622"/>
      <c r="CL31" s="622"/>
      <c r="CM31" s="622"/>
      <c r="CN31" s="622"/>
      <c r="CO31" s="622"/>
      <c r="CP31" s="622"/>
      <c r="CQ31" s="623"/>
      <c r="CR31" s="588">
        <v>328129</v>
      </c>
      <c r="CS31" s="607"/>
      <c r="CT31" s="607"/>
      <c r="CU31" s="607"/>
      <c r="CV31" s="607"/>
      <c r="CW31" s="607"/>
      <c r="CX31" s="607"/>
      <c r="CY31" s="608"/>
      <c r="CZ31" s="591">
        <v>1.1000000000000001</v>
      </c>
      <c r="DA31" s="609"/>
      <c r="DB31" s="609"/>
      <c r="DC31" s="610"/>
      <c r="DD31" s="594">
        <v>314837</v>
      </c>
      <c r="DE31" s="607"/>
      <c r="DF31" s="607"/>
      <c r="DG31" s="607"/>
      <c r="DH31" s="607"/>
      <c r="DI31" s="607"/>
      <c r="DJ31" s="607"/>
      <c r="DK31" s="608"/>
      <c r="DL31" s="594">
        <v>314837</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679940</v>
      </c>
      <c r="S32" s="589"/>
      <c r="T32" s="589"/>
      <c r="U32" s="589"/>
      <c r="V32" s="589"/>
      <c r="W32" s="589"/>
      <c r="X32" s="589"/>
      <c r="Y32" s="590"/>
      <c r="Z32" s="641">
        <v>2.2999999999999998</v>
      </c>
      <c r="AA32" s="641"/>
      <c r="AB32" s="641"/>
      <c r="AC32" s="641"/>
      <c r="AD32" s="642">
        <v>555</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99.2</v>
      </c>
      <c r="BH32" s="573"/>
      <c r="BI32" s="573"/>
      <c r="BJ32" s="573"/>
      <c r="BK32" s="573"/>
      <c r="BL32" s="573"/>
      <c r="BM32" s="636">
        <v>95.8</v>
      </c>
      <c r="BN32" s="573"/>
      <c r="BO32" s="573"/>
      <c r="BP32" s="573"/>
      <c r="BQ32" s="630"/>
      <c r="BR32" s="651">
        <v>99</v>
      </c>
      <c r="BS32" s="573"/>
      <c r="BT32" s="573"/>
      <c r="BU32" s="573"/>
      <c r="BV32" s="573"/>
      <c r="BW32" s="573"/>
      <c r="BX32" s="636">
        <v>95</v>
      </c>
      <c r="BY32" s="573"/>
      <c r="BZ32" s="573"/>
      <c r="CA32" s="573"/>
      <c r="CB32" s="630"/>
      <c r="CD32" s="662"/>
      <c r="CE32" s="663"/>
      <c r="CF32" s="625" t="s">
        <v>300</v>
      </c>
      <c r="CG32" s="622"/>
      <c r="CH32" s="622"/>
      <c r="CI32" s="622"/>
      <c r="CJ32" s="622"/>
      <c r="CK32" s="622"/>
      <c r="CL32" s="622"/>
      <c r="CM32" s="622"/>
      <c r="CN32" s="622"/>
      <c r="CO32" s="622"/>
      <c r="CP32" s="622"/>
      <c r="CQ32" s="623"/>
      <c r="CR32" s="588">
        <v>556</v>
      </c>
      <c r="CS32" s="589"/>
      <c r="CT32" s="589"/>
      <c r="CU32" s="589"/>
      <c r="CV32" s="589"/>
      <c r="CW32" s="589"/>
      <c r="CX32" s="589"/>
      <c r="CY32" s="590"/>
      <c r="CZ32" s="591">
        <v>0</v>
      </c>
      <c r="DA32" s="609"/>
      <c r="DB32" s="609"/>
      <c r="DC32" s="610"/>
      <c r="DD32" s="594">
        <v>556</v>
      </c>
      <c r="DE32" s="589"/>
      <c r="DF32" s="589"/>
      <c r="DG32" s="589"/>
      <c r="DH32" s="589"/>
      <c r="DI32" s="589"/>
      <c r="DJ32" s="589"/>
      <c r="DK32" s="590"/>
      <c r="DL32" s="594">
        <v>556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5684200</v>
      </c>
      <c r="S33" s="589"/>
      <c r="T33" s="589"/>
      <c r="U33" s="589"/>
      <c r="V33" s="589"/>
      <c r="W33" s="589"/>
      <c r="X33" s="589"/>
      <c r="Y33" s="590"/>
      <c r="Z33" s="641">
        <v>19.100000000000001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10925080</v>
      </c>
      <c r="CS33" s="607"/>
      <c r="CT33" s="607"/>
      <c r="CU33" s="607"/>
      <c r="CV33" s="607"/>
      <c r="CW33" s="607"/>
      <c r="CX33" s="607"/>
      <c r="CY33" s="608"/>
      <c r="CZ33" s="591">
        <v>37.5</v>
      </c>
      <c r="DA33" s="609"/>
      <c r="DB33" s="609"/>
      <c r="DC33" s="610"/>
      <c r="DD33" s="594">
        <v>8578687</v>
      </c>
      <c r="DE33" s="607"/>
      <c r="DF33" s="607"/>
      <c r="DG33" s="607"/>
      <c r="DH33" s="607"/>
      <c r="DI33" s="607"/>
      <c r="DJ33" s="607"/>
      <c r="DK33" s="608"/>
      <c r="DL33" s="594">
        <v>6874923</v>
      </c>
      <c r="DM33" s="607"/>
      <c r="DN33" s="607"/>
      <c r="DO33" s="607"/>
      <c r="DP33" s="607"/>
      <c r="DQ33" s="607"/>
      <c r="DR33" s="607"/>
      <c r="DS33" s="607"/>
      <c r="DT33" s="607"/>
      <c r="DU33" s="607"/>
      <c r="DV33" s="608"/>
      <c r="DW33" s="611">
        <v>41.9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2834863</v>
      </c>
      <c r="CS34" s="589"/>
      <c r="CT34" s="589"/>
      <c r="CU34" s="589"/>
      <c r="CV34" s="589"/>
      <c r="CW34" s="589"/>
      <c r="CX34" s="589"/>
      <c r="CY34" s="590"/>
      <c r="CZ34" s="591">
        <v>9.6999999999999993</v>
      </c>
      <c r="DA34" s="609"/>
      <c r="DB34" s="609"/>
      <c r="DC34" s="610"/>
      <c r="DD34" s="594">
        <v>2234045</v>
      </c>
      <c r="DE34" s="589"/>
      <c r="DF34" s="589"/>
      <c r="DG34" s="589"/>
      <c r="DH34" s="589"/>
      <c r="DI34" s="589"/>
      <c r="DJ34" s="589"/>
      <c r="DK34" s="590"/>
      <c r="DL34" s="594">
        <v>2072600</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1473600</v>
      </c>
      <c r="S35" s="589"/>
      <c r="T35" s="589"/>
      <c r="U35" s="589"/>
      <c r="V35" s="589"/>
      <c r="W35" s="589"/>
      <c r="X35" s="589"/>
      <c r="Y35" s="590"/>
      <c r="Z35" s="641">
        <v>5</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5014332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328516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136571</v>
      </c>
      <c r="CS35" s="607"/>
      <c r="CT35" s="607"/>
      <c r="CU35" s="607"/>
      <c r="CV35" s="607"/>
      <c r="CW35" s="607"/>
      <c r="CX35" s="607"/>
      <c r="CY35" s="608"/>
      <c r="CZ35" s="591">
        <v>0.5</v>
      </c>
      <c r="DA35" s="609"/>
      <c r="DB35" s="609"/>
      <c r="DC35" s="610"/>
      <c r="DD35" s="594">
        <v>99081</v>
      </c>
      <c r="DE35" s="607"/>
      <c r="DF35" s="607"/>
      <c r="DG35" s="607"/>
      <c r="DH35" s="607"/>
      <c r="DI35" s="607"/>
      <c r="DJ35" s="607"/>
      <c r="DK35" s="608"/>
      <c r="DL35" s="594">
        <v>98687</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29750198</v>
      </c>
      <c r="S36" s="629"/>
      <c r="T36" s="629"/>
      <c r="U36" s="629"/>
      <c r="V36" s="629"/>
      <c r="W36" s="629"/>
      <c r="X36" s="629"/>
      <c r="Y36" s="632"/>
      <c r="Z36" s="633">
        <v>100</v>
      </c>
      <c r="AA36" s="633"/>
      <c r="AB36" s="633"/>
      <c r="AC36" s="633"/>
      <c r="AD36" s="634">
        <v>14934804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1500487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125808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2352687</v>
      </c>
      <c r="CS36" s="589"/>
      <c r="CT36" s="589"/>
      <c r="CU36" s="589"/>
      <c r="CV36" s="589"/>
      <c r="CW36" s="589"/>
      <c r="CX36" s="589"/>
      <c r="CY36" s="590"/>
      <c r="CZ36" s="591">
        <v>8.1</v>
      </c>
      <c r="DA36" s="609"/>
      <c r="DB36" s="609"/>
      <c r="DC36" s="610"/>
      <c r="DD36" s="594">
        <v>2248819</v>
      </c>
      <c r="DE36" s="589"/>
      <c r="DF36" s="589"/>
      <c r="DG36" s="589"/>
      <c r="DH36" s="589"/>
      <c r="DI36" s="589"/>
      <c r="DJ36" s="589"/>
      <c r="DK36" s="590"/>
      <c r="DL36" s="594">
        <v>1804532</v>
      </c>
      <c r="DM36" s="589"/>
      <c r="DN36" s="589"/>
      <c r="DO36" s="589"/>
      <c r="DP36" s="589"/>
      <c r="DQ36" s="589"/>
      <c r="DR36" s="589"/>
      <c r="DS36" s="589"/>
      <c r="DT36" s="589"/>
      <c r="DU36" s="589"/>
      <c r="DV36" s="590"/>
      <c r="DW36" s="611">
        <v>11</v>
      </c>
      <c r="DX36" s="612"/>
      <c r="DY36" s="612"/>
      <c r="DZ36" s="612"/>
      <c r="EA36" s="612"/>
      <c r="EB36" s="612"/>
      <c r="EC36" s="613"/>
    </row>
    <row r="37" spans="2:133" ht="11.25" customHeight="1">
      <c r="AQ37" s="614" t="s">
        <v>315</v>
      </c>
      <c r="AR37" s="615"/>
      <c r="AS37" s="615"/>
      <c r="AT37" s="615"/>
      <c r="AU37" s="615"/>
      <c r="AV37" s="615"/>
      <c r="AW37" s="615"/>
      <c r="AX37" s="615"/>
      <c r="AY37" s="616"/>
      <c r="AZ37" s="588">
        <v>1034651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9228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1058159</v>
      </c>
      <c r="CS37" s="607"/>
      <c r="CT37" s="607"/>
      <c r="CU37" s="607"/>
      <c r="CV37" s="607"/>
      <c r="CW37" s="607"/>
      <c r="CX37" s="607"/>
      <c r="CY37" s="608"/>
      <c r="CZ37" s="591">
        <v>3.6</v>
      </c>
      <c r="DA37" s="609"/>
      <c r="DB37" s="609"/>
      <c r="DC37" s="610"/>
      <c r="DD37" s="594">
        <v>1038310</v>
      </c>
      <c r="DE37" s="607"/>
      <c r="DF37" s="607"/>
      <c r="DG37" s="607"/>
      <c r="DH37" s="607"/>
      <c r="DI37" s="607"/>
      <c r="DJ37" s="607"/>
      <c r="DK37" s="608"/>
      <c r="DL37" s="594">
        <v>1030570</v>
      </c>
      <c r="DM37" s="607"/>
      <c r="DN37" s="607"/>
      <c r="DO37" s="607"/>
      <c r="DP37" s="607"/>
      <c r="DQ37" s="607"/>
      <c r="DR37" s="607"/>
      <c r="DS37" s="607"/>
      <c r="DT37" s="607"/>
      <c r="DU37" s="607"/>
      <c r="DV37" s="608"/>
      <c r="DW37" s="611">
        <v>6.3</v>
      </c>
      <c r="DX37" s="612"/>
      <c r="DY37" s="612"/>
      <c r="DZ37" s="612"/>
      <c r="EA37" s="612"/>
      <c r="EB37" s="612"/>
      <c r="EC37" s="613"/>
    </row>
    <row r="38" spans="2:133" ht="11.25" customHeight="1">
      <c r="AQ38" s="614" t="s">
        <v>318</v>
      </c>
      <c r="AR38" s="615"/>
      <c r="AS38" s="615"/>
      <c r="AT38" s="615"/>
      <c r="AU38" s="615"/>
      <c r="AV38" s="615"/>
      <c r="AW38" s="615"/>
      <c r="AX38" s="615"/>
      <c r="AY38" s="616"/>
      <c r="AZ38" s="588">
        <v>21452</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14637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3491953</v>
      </c>
      <c r="CS38" s="589"/>
      <c r="CT38" s="589"/>
      <c r="CU38" s="589"/>
      <c r="CV38" s="589"/>
      <c r="CW38" s="589"/>
      <c r="CX38" s="589"/>
      <c r="CY38" s="590"/>
      <c r="CZ38" s="591">
        <v>12</v>
      </c>
      <c r="DA38" s="609"/>
      <c r="DB38" s="609"/>
      <c r="DC38" s="610"/>
      <c r="DD38" s="594">
        <v>3114524</v>
      </c>
      <c r="DE38" s="589"/>
      <c r="DF38" s="589"/>
      <c r="DG38" s="589"/>
      <c r="DH38" s="589"/>
      <c r="DI38" s="589"/>
      <c r="DJ38" s="589"/>
      <c r="DK38" s="590"/>
      <c r="DL38" s="594">
        <v>2899104</v>
      </c>
      <c r="DM38" s="589"/>
      <c r="DN38" s="589"/>
      <c r="DO38" s="589"/>
      <c r="DP38" s="589"/>
      <c r="DQ38" s="589"/>
      <c r="DR38" s="589"/>
      <c r="DS38" s="589"/>
      <c r="DT38" s="589"/>
      <c r="DU38" s="589"/>
      <c r="DV38" s="590"/>
      <c r="DW38" s="611">
        <v>17.7</v>
      </c>
      <c r="DX38" s="612"/>
      <c r="DY38" s="612"/>
      <c r="DZ38" s="612"/>
      <c r="EA38" s="612"/>
      <c r="EB38" s="612"/>
      <c r="EC38" s="613"/>
    </row>
    <row r="39" spans="2:133" ht="11.25" customHeight="1">
      <c r="AQ39" s="614" t="s">
        <v>321</v>
      </c>
      <c r="AR39" s="615"/>
      <c r="AS39" s="615"/>
      <c r="AT39" s="615"/>
      <c r="AU39" s="615"/>
      <c r="AV39" s="615"/>
      <c r="AW39" s="615"/>
      <c r="AX39" s="615"/>
      <c r="AY39" s="616"/>
      <c r="AZ39" s="588">
        <v>11524</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913797</v>
      </c>
      <c r="CS39" s="607"/>
      <c r="CT39" s="607"/>
      <c r="CU39" s="607"/>
      <c r="CV39" s="607"/>
      <c r="CW39" s="607"/>
      <c r="CX39" s="607"/>
      <c r="CY39" s="608"/>
      <c r="CZ39" s="591">
        <v>3.1</v>
      </c>
      <c r="DA39" s="609"/>
      <c r="DB39" s="609"/>
      <c r="DC39" s="610"/>
      <c r="DD39" s="594">
        <v>882109</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559815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1195209</v>
      </c>
      <c r="CS40" s="589"/>
      <c r="CT40" s="589"/>
      <c r="CU40" s="589"/>
      <c r="CV40" s="589"/>
      <c r="CW40" s="589"/>
      <c r="CX40" s="589"/>
      <c r="CY40" s="590"/>
      <c r="CZ40" s="591">
        <v>4.0999999999999996</v>
      </c>
      <c r="DA40" s="609"/>
      <c r="DB40" s="609"/>
      <c r="DC40" s="610"/>
      <c r="DD40" s="594">
        <v>109</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1886403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359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4897769</v>
      </c>
      <c r="CS42" s="589"/>
      <c r="CT42" s="589"/>
      <c r="CU42" s="589"/>
      <c r="CV42" s="589"/>
      <c r="CW42" s="589"/>
      <c r="CX42" s="589"/>
      <c r="CY42" s="590"/>
      <c r="CZ42" s="591">
        <v>16.8</v>
      </c>
      <c r="DA42" s="592"/>
      <c r="DB42" s="592"/>
      <c r="DC42" s="593"/>
      <c r="DD42" s="594">
        <v>777867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93130</v>
      </c>
      <c r="CS43" s="607"/>
      <c r="CT43" s="607"/>
      <c r="CU43" s="607"/>
      <c r="CV43" s="607"/>
      <c r="CW43" s="607"/>
      <c r="CX43" s="607"/>
      <c r="CY43" s="608"/>
      <c r="CZ43" s="591">
        <v>0.3</v>
      </c>
      <c r="DA43" s="609"/>
      <c r="DB43" s="609"/>
      <c r="DC43" s="610"/>
      <c r="DD43" s="594">
        <v>93130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4896698</v>
      </c>
      <c r="CS44" s="589"/>
      <c r="CT44" s="589"/>
      <c r="CU44" s="589"/>
      <c r="CV44" s="589"/>
      <c r="CW44" s="589"/>
      <c r="CX44" s="589"/>
      <c r="CY44" s="590"/>
      <c r="CZ44" s="591">
        <v>16.8</v>
      </c>
      <c r="DA44" s="592"/>
      <c r="DB44" s="592"/>
      <c r="DC44" s="593"/>
      <c r="DD44" s="594">
        <v>777796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3376481</v>
      </c>
      <c r="CS45" s="607"/>
      <c r="CT45" s="607"/>
      <c r="CU45" s="607"/>
      <c r="CV45" s="607"/>
      <c r="CW45" s="607"/>
      <c r="CX45" s="607"/>
      <c r="CY45" s="608"/>
      <c r="CZ45" s="591">
        <v>11.6</v>
      </c>
      <c r="DA45" s="609"/>
      <c r="DB45" s="609"/>
      <c r="DC45" s="610"/>
      <c r="DD45" s="594">
        <v>151114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1394500</v>
      </c>
      <c r="CS46" s="589"/>
      <c r="CT46" s="589"/>
      <c r="CU46" s="589"/>
      <c r="CV46" s="589"/>
      <c r="CW46" s="589"/>
      <c r="CX46" s="589"/>
      <c r="CY46" s="590"/>
      <c r="CZ46" s="591">
        <v>4.8</v>
      </c>
      <c r="DA46" s="592"/>
      <c r="DB46" s="592"/>
      <c r="DC46" s="593"/>
      <c r="DD46" s="594">
        <v>605557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1071</v>
      </c>
      <c r="CS47" s="607"/>
      <c r="CT47" s="607"/>
      <c r="CU47" s="607"/>
      <c r="CV47" s="607"/>
      <c r="CW47" s="607"/>
      <c r="CX47" s="607"/>
      <c r="CY47" s="608"/>
      <c r="CZ47" s="591">
        <v>0</v>
      </c>
      <c r="DA47" s="609"/>
      <c r="DB47" s="609"/>
      <c r="DC47" s="610"/>
      <c r="DD47" s="594">
        <v>71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29167343</v>
      </c>
      <c r="CS49" s="573"/>
      <c r="CT49" s="573"/>
      <c r="CU49" s="573"/>
      <c r="CV49" s="573"/>
      <c r="CW49" s="573"/>
      <c r="CX49" s="573"/>
      <c r="CY49" s="574"/>
      <c r="CZ49" s="575">
        <v>100</v>
      </c>
      <c r="DA49" s="576"/>
      <c r="DB49" s="576"/>
      <c r="DC49" s="577"/>
      <c r="DD49" s="578">
        <v>17927655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29871</v>
      </c>
      <c r="R7" s="1101"/>
      <c r="S7" s="1101"/>
      <c r="T7" s="1101"/>
      <c r="U7" s="1101"/>
      <c r="V7" s="1101">
        <v>29288</v>
      </c>
      <c r="W7" s="1101"/>
      <c r="X7" s="1101"/>
      <c r="Y7" s="1101"/>
      <c r="Z7" s="1101"/>
      <c r="AA7" s="1101">
        <v>583</v>
      </c>
      <c r="AB7" s="1101"/>
      <c r="AC7" s="1101"/>
      <c r="AD7" s="1101"/>
      <c r="AE7" s="1102"/>
      <c r="AF7" s="1103">
        <v>534</v>
      </c>
      <c r="AG7" s="1104"/>
      <c r="AH7" s="1104"/>
      <c r="AI7" s="1104"/>
      <c r="AJ7" s="1105"/>
      <c r="AK7" s="1087">
        <v>180</v>
      </c>
      <c r="AL7" s="1088"/>
      <c r="AM7" s="1088"/>
      <c r="AN7" s="1088"/>
      <c r="AO7" s="1088"/>
      <c r="AP7" s="1088">
        <v>29734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c r="BU7" s="1092"/>
      <c r="BV7" s="1092"/>
      <c r="BW7" s="1092"/>
      <c r="BX7" s="1092"/>
      <c r="BY7" s="1092"/>
      <c r="BZ7" s="1092"/>
      <c r="CA7" s="1092"/>
      <c r="CB7" s="1092"/>
      <c r="CC7" s="1092"/>
      <c r="CD7" s="1092"/>
      <c r="CE7" s="1092"/>
      <c r="CF7" s="1092"/>
      <c r="CG7" s="1093"/>
      <c r="CH7" s="1084">
        <v>5</v>
      </c>
      <c r="CI7" s="1085"/>
      <c r="CJ7" s="1085"/>
      <c r="CK7" s="1085"/>
      <c r="CL7" s="1086"/>
      <c r="CM7" s="1084">
        <v>1</v>
      </c>
      <c r="CN7" s="1085"/>
      <c r="CO7" s="1085"/>
      <c r="CP7" s="1085"/>
      <c r="CQ7" s="1086"/>
      <c r="CR7" s="1084">
        <v>10</v>
      </c>
      <c r="CS7" s="1085"/>
      <c r="CT7" s="1085"/>
      <c r="CU7" s="1085"/>
      <c r="CV7" s="1086"/>
      <c r="CW7" s="1084">
        <v>5</v>
      </c>
      <c r="CX7" s="1085"/>
      <c r="CY7" s="1085"/>
      <c r="CZ7" s="1085"/>
      <c r="DA7" s="1086"/>
      <c r="DB7" s="1084" t="s">
        <v>478</v>
      </c>
      <c r="DC7" s="1085"/>
      <c r="DD7" s="1085"/>
      <c r="DE7" s="1085"/>
      <c r="DF7" s="1086"/>
      <c r="DG7" s="1084" t="s">
        <v>478</v>
      </c>
      <c r="DH7" s="1085"/>
      <c r="DI7" s="1085"/>
      <c r="DJ7" s="1085"/>
      <c r="DK7" s="1086"/>
      <c r="DL7" s="1084" t="s">
        <v>478</v>
      </c>
      <c r="DM7" s="1085"/>
      <c r="DN7" s="1085"/>
      <c r="DO7" s="1085"/>
      <c r="DP7" s="1086"/>
      <c r="DQ7" s="1084" t="s">
        <v>478</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554</v>
      </c>
      <c r="BS8" s="1010" t="s">
        <v>538</v>
      </c>
      <c r="BT8" s="1011"/>
      <c r="BU8" s="1011"/>
      <c r="BV8" s="1011"/>
      <c r="BW8" s="1011"/>
      <c r="BX8" s="1011"/>
      <c r="BY8" s="1011"/>
      <c r="BZ8" s="1011"/>
      <c r="CA8" s="1011"/>
      <c r="CB8" s="1011"/>
      <c r="CC8" s="1011"/>
      <c r="CD8" s="1011"/>
      <c r="CE8" s="1011"/>
      <c r="CF8" s="1011"/>
      <c r="CG8" s="1012"/>
      <c r="CH8" s="985">
        <v>-11</v>
      </c>
      <c r="CI8" s="986"/>
      <c r="CJ8" s="986"/>
      <c r="CK8" s="986"/>
      <c r="CL8" s="987"/>
      <c r="CM8" s="985">
        <v>223</v>
      </c>
      <c r="CN8" s="986"/>
      <c r="CO8" s="986"/>
      <c r="CP8" s="986"/>
      <c r="CQ8" s="987"/>
      <c r="CR8" s="985">
        <v>10</v>
      </c>
      <c r="CS8" s="986"/>
      <c r="CT8" s="986"/>
      <c r="CU8" s="986"/>
      <c r="CV8" s="987"/>
      <c r="CW8" s="985">
        <v>10</v>
      </c>
      <c r="CX8" s="986"/>
      <c r="CY8" s="986"/>
      <c r="CZ8" s="986"/>
      <c r="DA8" s="987"/>
      <c r="DB8" s="985" t="s">
        <v>478</v>
      </c>
      <c r="DC8" s="986"/>
      <c r="DD8" s="986"/>
      <c r="DE8" s="986"/>
      <c r="DF8" s="987"/>
      <c r="DG8" s="985">
        <v>2137</v>
      </c>
      <c r="DH8" s="986"/>
      <c r="DI8" s="986"/>
      <c r="DJ8" s="986"/>
      <c r="DK8" s="987"/>
      <c r="DL8" s="985" t="s">
        <v>478</v>
      </c>
      <c r="DM8" s="986"/>
      <c r="DN8" s="986"/>
      <c r="DO8" s="986"/>
      <c r="DP8" s="987"/>
      <c r="DQ8" s="985">
        <v>597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539</v>
      </c>
      <c r="BT9" s="1011"/>
      <c r="BU9" s="1011"/>
      <c r="BV9" s="1011"/>
      <c r="BW9" s="1011"/>
      <c r="BX9" s="1011"/>
      <c r="BY9" s="1011"/>
      <c r="BZ9" s="1011"/>
      <c r="CA9" s="1011"/>
      <c r="CB9" s="1011"/>
      <c r="CC9" s="1011"/>
      <c r="CD9" s="1011"/>
      <c r="CE9" s="1011"/>
      <c r="CF9" s="1011"/>
      <c r="CG9" s="1012"/>
      <c r="CH9" s="985">
        <v>-3</v>
      </c>
      <c r="CI9" s="986"/>
      <c r="CJ9" s="986"/>
      <c r="CK9" s="986"/>
      <c r="CL9" s="987"/>
      <c r="CM9" s="985">
        <v>12083</v>
      </c>
      <c r="CN9" s="986"/>
      <c r="CO9" s="986"/>
      <c r="CP9" s="986"/>
      <c r="CQ9" s="987"/>
      <c r="CR9" s="985">
        <v>3</v>
      </c>
      <c r="CS9" s="986"/>
      <c r="CT9" s="986"/>
      <c r="CU9" s="986"/>
      <c r="CV9" s="987"/>
      <c r="CW9" s="985">
        <v>0</v>
      </c>
      <c r="CX9" s="986"/>
      <c r="CY9" s="986"/>
      <c r="CZ9" s="986"/>
      <c r="DA9" s="987"/>
      <c r="DB9" s="985" t="s">
        <v>478</v>
      </c>
      <c r="DC9" s="986"/>
      <c r="DD9" s="986"/>
      <c r="DE9" s="986"/>
      <c r="DF9" s="987"/>
      <c r="DG9" s="985" t="s">
        <v>478</v>
      </c>
      <c r="DH9" s="986"/>
      <c r="DI9" s="986"/>
      <c r="DJ9" s="986"/>
      <c r="DK9" s="987"/>
      <c r="DL9" s="985" t="s">
        <v>478</v>
      </c>
      <c r="DM9" s="986"/>
      <c r="DN9" s="986"/>
      <c r="DO9" s="986"/>
      <c r="DP9" s="987"/>
      <c r="DQ9" s="985" t="s">
        <v>478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540</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755</v>
      </c>
      <c r="CN10" s="986"/>
      <c r="CO10" s="986"/>
      <c r="CP10" s="986"/>
      <c r="CQ10" s="987"/>
      <c r="CR10" s="985">
        <v>8</v>
      </c>
      <c r="CS10" s="986"/>
      <c r="CT10" s="986"/>
      <c r="CU10" s="986"/>
      <c r="CV10" s="987"/>
      <c r="CW10" s="985" t="s">
        <v>478</v>
      </c>
      <c r="CX10" s="986"/>
      <c r="CY10" s="986"/>
      <c r="CZ10" s="986"/>
      <c r="DA10" s="987"/>
      <c r="DB10" s="985" t="s">
        <v>478</v>
      </c>
      <c r="DC10" s="986"/>
      <c r="DD10" s="986"/>
      <c r="DE10" s="986"/>
      <c r="DF10" s="987"/>
      <c r="DG10" s="985" t="s">
        <v>478</v>
      </c>
      <c r="DH10" s="986"/>
      <c r="DI10" s="986"/>
      <c r="DJ10" s="986"/>
      <c r="DK10" s="987"/>
      <c r="DL10" s="985" t="s">
        <v>478</v>
      </c>
      <c r="DM10" s="986"/>
      <c r="DN10" s="986"/>
      <c r="DO10" s="986"/>
      <c r="DP10" s="987"/>
      <c r="DQ10" s="985" t="s">
        <v>478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29871</v>
      </c>
      <c r="R23" s="1065"/>
      <c r="S23" s="1065"/>
      <c r="T23" s="1065"/>
      <c r="U23" s="1065"/>
      <c r="V23" s="1065">
        <v>29288</v>
      </c>
      <c r="W23" s="1065"/>
      <c r="X23" s="1065"/>
      <c r="Y23" s="1065"/>
      <c r="Z23" s="1065"/>
      <c r="AA23" s="1065">
        <v>583</v>
      </c>
      <c r="AB23" s="1065"/>
      <c r="AC23" s="1065"/>
      <c r="AD23" s="1065"/>
      <c r="AE23" s="1066"/>
      <c r="AF23" s="1067">
        <v>534</v>
      </c>
      <c r="AG23" s="1065"/>
      <c r="AH23" s="1065"/>
      <c r="AI23" s="1065"/>
      <c r="AJ23" s="1068"/>
      <c r="AK23" s="1069"/>
      <c r="AL23" s="1070"/>
      <c r="AM23" s="1070"/>
      <c r="AN23" s="1070"/>
      <c r="AO23" s="1070"/>
      <c r="AP23" s="1065">
        <v>29734</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7999</v>
      </c>
      <c r="R28" s="1050"/>
      <c r="S28" s="1050"/>
      <c r="T28" s="1050"/>
      <c r="U28" s="1050"/>
      <c r="V28" s="1050">
        <v>7670</v>
      </c>
      <c r="W28" s="1050"/>
      <c r="X28" s="1050"/>
      <c r="Y28" s="1050"/>
      <c r="Z28" s="1050"/>
      <c r="AA28" s="1050">
        <v>329</v>
      </c>
      <c r="AB28" s="1050"/>
      <c r="AC28" s="1050"/>
      <c r="AD28" s="1050"/>
      <c r="AE28" s="1051"/>
      <c r="AF28" s="1052">
        <v>329</v>
      </c>
      <c r="AG28" s="1050"/>
      <c r="AH28" s="1050"/>
      <c r="AI28" s="1050"/>
      <c r="AJ28" s="1053"/>
      <c r="AK28" s="1054">
        <v>678</v>
      </c>
      <c r="AL28" s="1042"/>
      <c r="AM28" s="1042"/>
      <c r="AN28" s="1042"/>
      <c r="AO28" s="1042"/>
      <c r="AP28" s="1042" t="s">
        <v>478</v>
      </c>
      <c r="AQ28" s="1042"/>
      <c r="AR28" s="1042"/>
      <c r="AS28" s="1042"/>
      <c r="AT28" s="1042"/>
      <c r="AU28" s="1042" t="s">
        <v>478</v>
      </c>
      <c r="AV28" s="1042"/>
      <c r="AW28" s="1042"/>
      <c r="AX28" s="1042"/>
      <c r="AY28" s="1042"/>
      <c r="AZ28" s="1043" t="s">
        <v>478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5708</v>
      </c>
      <c r="R29" s="1040"/>
      <c r="S29" s="1040"/>
      <c r="T29" s="1040"/>
      <c r="U29" s="1040"/>
      <c r="V29" s="1040">
        <v>5624</v>
      </c>
      <c r="W29" s="1040"/>
      <c r="X29" s="1040"/>
      <c r="Y29" s="1040"/>
      <c r="Z29" s="1040"/>
      <c r="AA29" s="1040">
        <v>84</v>
      </c>
      <c r="AB29" s="1040"/>
      <c r="AC29" s="1040"/>
      <c r="AD29" s="1040"/>
      <c r="AE29" s="1041"/>
      <c r="AF29" s="1015">
        <v>84</v>
      </c>
      <c r="AG29" s="1016"/>
      <c r="AH29" s="1016"/>
      <c r="AI29" s="1016"/>
      <c r="AJ29" s="1017"/>
      <c r="AK29" s="976">
        <v>843</v>
      </c>
      <c r="AL29" s="967"/>
      <c r="AM29" s="967"/>
      <c r="AN29" s="967"/>
      <c r="AO29" s="967"/>
      <c r="AP29" s="967" t="s">
        <v>478</v>
      </c>
      <c r="AQ29" s="967"/>
      <c r="AR29" s="967"/>
      <c r="AS29" s="967"/>
      <c r="AT29" s="967"/>
      <c r="AU29" s="967" t="s">
        <v>478</v>
      </c>
      <c r="AV29" s="967"/>
      <c r="AW29" s="967"/>
      <c r="AX29" s="967"/>
      <c r="AY29" s="967"/>
      <c r="AZ29" s="1038" t="s">
        <v>478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938</v>
      </c>
      <c r="R30" s="1040"/>
      <c r="S30" s="1040"/>
      <c r="T30" s="1040"/>
      <c r="U30" s="1040"/>
      <c r="V30" s="1040">
        <v>937</v>
      </c>
      <c r="W30" s="1040"/>
      <c r="X30" s="1040"/>
      <c r="Y30" s="1040"/>
      <c r="Z30" s="1040"/>
      <c r="AA30" s="1040">
        <v>1</v>
      </c>
      <c r="AB30" s="1040"/>
      <c r="AC30" s="1040"/>
      <c r="AD30" s="1040"/>
      <c r="AE30" s="1041"/>
      <c r="AF30" s="1015">
        <v>1</v>
      </c>
      <c r="AG30" s="1016"/>
      <c r="AH30" s="1016"/>
      <c r="AI30" s="1016"/>
      <c r="AJ30" s="1017"/>
      <c r="AK30" s="976">
        <v>228</v>
      </c>
      <c r="AL30" s="967"/>
      <c r="AM30" s="967"/>
      <c r="AN30" s="967"/>
      <c r="AO30" s="967"/>
      <c r="AP30" s="967" t="s">
        <v>478</v>
      </c>
      <c r="AQ30" s="967"/>
      <c r="AR30" s="967"/>
      <c r="AS30" s="967"/>
      <c r="AT30" s="967"/>
      <c r="AU30" s="967" t="s">
        <v>478</v>
      </c>
      <c r="AV30" s="967"/>
      <c r="AW30" s="967"/>
      <c r="AX30" s="967"/>
      <c r="AY30" s="967"/>
      <c r="AZ30" s="1038" t="s">
        <v>478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37</v>
      </c>
      <c r="R31" s="1040"/>
      <c r="S31" s="1040"/>
      <c r="T31" s="1040"/>
      <c r="U31" s="1040"/>
      <c r="V31" s="1040">
        <v>23</v>
      </c>
      <c r="W31" s="1040"/>
      <c r="X31" s="1040"/>
      <c r="Y31" s="1040"/>
      <c r="Z31" s="1040"/>
      <c r="AA31" s="1040">
        <v>14</v>
      </c>
      <c r="AB31" s="1040"/>
      <c r="AC31" s="1040"/>
      <c r="AD31" s="1040"/>
      <c r="AE31" s="1041"/>
      <c r="AF31" s="1015">
        <v>14</v>
      </c>
      <c r="AG31" s="1016"/>
      <c r="AH31" s="1016"/>
      <c r="AI31" s="1016"/>
      <c r="AJ31" s="1017"/>
      <c r="AK31" s="976" t="s">
        <v>478</v>
      </c>
      <c r="AL31" s="967"/>
      <c r="AM31" s="967"/>
      <c r="AN31" s="967"/>
      <c r="AO31" s="967"/>
      <c r="AP31" s="967">
        <v>62</v>
      </c>
      <c r="AQ31" s="967"/>
      <c r="AR31" s="967"/>
      <c r="AS31" s="967"/>
      <c r="AT31" s="967"/>
      <c r="AU31" s="967" t="s">
        <v>478</v>
      </c>
      <c r="AV31" s="967"/>
      <c r="AW31" s="967"/>
      <c r="AX31" s="967"/>
      <c r="AY31" s="967"/>
      <c r="AZ31" s="1038" t="s">
        <v>478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7251</v>
      </c>
      <c r="R32" s="1040"/>
      <c r="S32" s="1040"/>
      <c r="T32" s="1040"/>
      <c r="U32" s="1040"/>
      <c r="V32" s="1040">
        <v>7988</v>
      </c>
      <c r="W32" s="1040"/>
      <c r="X32" s="1040"/>
      <c r="Y32" s="1040"/>
      <c r="Z32" s="1040"/>
      <c r="AA32" s="1040">
        <v>-737</v>
      </c>
      <c r="AB32" s="1040"/>
      <c r="AC32" s="1040"/>
      <c r="AD32" s="1040"/>
      <c r="AE32" s="1041"/>
      <c r="AF32" s="1015">
        <v>-737</v>
      </c>
      <c r="AG32" s="1016"/>
      <c r="AH32" s="1016"/>
      <c r="AI32" s="1016"/>
      <c r="AJ32" s="1017"/>
      <c r="AK32" s="976">
        <v>12</v>
      </c>
      <c r="AL32" s="967"/>
      <c r="AM32" s="967"/>
      <c r="AN32" s="967"/>
      <c r="AO32" s="967"/>
      <c r="AP32" s="967" t="s">
        <v>478</v>
      </c>
      <c r="AQ32" s="967"/>
      <c r="AR32" s="967"/>
      <c r="AS32" s="967"/>
      <c r="AT32" s="967"/>
      <c r="AU32" s="967" t="s">
        <v>478</v>
      </c>
      <c r="AV32" s="967"/>
      <c r="AW32" s="967"/>
      <c r="AX32" s="967"/>
      <c r="AY32" s="967"/>
      <c r="AZ32" s="1038" t="s">
        <v>478</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1416</v>
      </c>
      <c r="R33" s="1040"/>
      <c r="S33" s="1040"/>
      <c r="T33" s="1040"/>
      <c r="U33" s="1040"/>
      <c r="V33" s="1040">
        <v>1239</v>
      </c>
      <c r="W33" s="1040"/>
      <c r="X33" s="1040"/>
      <c r="Y33" s="1040"/>
      <c r="Z33" s="1040"/>
      <c r="AA33" s="1040">
        <v>177</v>
      </c>
      <c r="AB33" s="1040"/>
      <c r="AC33" s="1040"/>
      <c r="AD33" s="1040"/>
      <c r="AE33" s="1041"/>
      <c r="AF33" s="1015">
        <v>1479</v>
      </c>
      <c r="AG33" s="1016"/>
      <c r="AH33" s="1016"/>
      <c r="AI33" s="1016"/>
      <c r="AJ33" s="1017"/>
      <c r="AK33" s="976">
        <v>21</v>
      </c>
      <c r="AL33" s="967"/>
      <c r="AM33" s="967"/>
      <c r="AN33" s="967"/>
      <c r="AO33" s="967"/>
      <c r="AP33" s="967">
        <v>3803</v>
      </c>
      <c r="AQ33" s="967"/>
      <c r="AR33" s="967"/>
      <c r="AS33" s="967"/>
      <c r="AT33" s="967"/>
      <c r="AU33" s="967">
        <v>53</v>
      </c>
      <c r="AV33" s="967"/>
      <c r="AW33" s="967"/>
      <c r="AX33" s="967"/>
      <c r="AY33" s="967"/>
      <c r="AZ33" s="1038" t="s">
        <v>478</v>
      </c>
      <c r="BA33" s="1038"/>
      <c r="BB33" s="1038"/>
      <c r="BC33" s="1038"/>
      <c r="BD33" s="1038"/>
      <c r="BE33" s="1028" t="s">
        <v>551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384</v>
      </c>
      <c r="C34" s="1034"/>
      <c r="D34" s="1034"/>
      <c r="E34" s="1034"/>
      <c r="F34" s="1034"/>
      <c r="G34" s="1034"/>
      <c r="H34" s="1034"/>
      <c r="I34" s="1034"/>
      <c r="J34" s="1034"/>
      <c r="K34" s="1034"/>
      <c r="L34" s="1034"/>
      <c r="M34" s="1034"/>
      <c r="N34" s="1034"/>
      <c r="O34" s="1034"/>
      <c r="P34" s="1035"/>
      <c r="Q34" s="1039">
        <v>277</v>
      </c>
      <c r="R34" s="1040"/>
      <c r="S34" s="1040"/>
      <c r="T34" s="1040"/>
      <c r="U34" s="1040"/>
      <c r="V34" s="1040">
        <v>235</v>
      </c>
      <c r="W34" s="1040"/>
      <c r="X34" s="1040"/>
      <c r="Y34" s="1040"/>
      <c r="Z34" s="1040"/>
      <c r="AA34" s="1040">
        <v>41</v>
      </c>
      <c r="AB34" s="1040"/>
      <c r="AC34" s="1040"/>
      <c r="AD34" s="1040"/>
      <c r="AE34" s="1041"/>
      <c r="AF34" s="1015">
        <v>439</v>
      </c>
      <c r="AG34" s="1016"/>
      <c r="AH34" s="1016"/>
      <c r="AI34" s="1016"/>
      <c r="AJ34" s="1017"/>
      <c r="AK34" s="976">
        <v>0</v>
      </c>
      <c r="AL34" s="967"/>
      <c r="AM34" s="967"/>
      <c r="AN34" s="967"/>
      <c r="AO34" s="967"/>
      <c r="AP34" s="967">
        <v>250</v>
      </c>
      <c r="AQ34" s="967"/>
      <c r="AR34" s="967"/>
      <c r="AS34" s="967"/>
      <c r="AT34" s="967"/>
      <c r="AU34" s="967" t="s">
        <v>478</v>
      </c>
      <c r="AV34" s="967"/>
      <c r="AW34" s="967"/>
      <c r="AX34" s="967"/>
      <c r="AY34" s="967"/>
      <c r="AZ34" s="1038" t="s">
        <v>478</v>
      </c>
      <c r="BA34" s="1038"/>
      <c r="BB34" s="1038"/>
      <c r="BC34" s="1038"/>
      <c r="BD34" s="1038"/>
      <c r="BE34" s="1028" t="s">
        <v>551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385</v>
      </c>
      <c r="C35" s="1034"/>
      <c r="D35" s="1034"/>
      <c r="E35" s="1034"/>
      <c r="F35" s="1034"/>
      <c r="G35" s="1034"/>
      <c r="H35" s="1034"/>
      <c r="I35" s="1034"/>
      <c r="J35" s="1034"/>
      <c r="K35" s="1034"/>
      <c r="L35" s="1034"/>
      <c r="M35" s="1034"/>
      <c r="N35" s="1034"/>
      <c r="O35" s="1034"/>
      <c r="P35" s="1035"/>
      <c r="Q35" s="1039">
        <v>3773</v>
      </c>
      <c r="R35" s="1040"/>
      <c r="S35" s="1040"/>
      <c r="T35" s="1040"/>
      <c r="U35" s="1040"/>
      <c r="V35" s="1040">
        <v>5422</v>
      </c>
      <c r="W35" s="1040"/>
      <c r="X35" s="1040"/>
      <c r="Y35" s="1040"/>
      <c r="Z35" s="1040"/>
      <c r="AA35" s="1040">
        <v>-1649</v>
      </c>
      <c r="AB35" s="1040"/>
      <c r="AC35" s="1040"/>
      <c r="AD35" s="1040"/>
      <c r="AE35" s="1041"/>
      <c r="AF35" s="1015">
        <v>-162</v>
      </c>
      <c r="AG35" s="1016"/>
      <c r="AH35" s="1016"/>
      <c r="AI35" s="1016"/>
      <c r="AJ35" s="1017"/>
      <c r="AK35" s="976">
        <v>1500</v>
      </c>
      <c r="AL35" s="967"/>
      <c r="AM35" s="967"/>
      <c r="AN35" s="967"/>
      <c r="AO35" s="967"/>
      <c r="AP35" s="967">
        <v>5274</v>
      </c>
      <c r="AQ35" s="967"/>
      <c r="AR35" s="967"/>
      <c r="AS35" s="967"/>
      <c r="AT35" s="967"/>
      <c r="AU35" s="967">
        <v>2421</v>
      </c>
      <c r="AV35" s="967"/>
      <c r="AW35" s="967"/>
      <c r="AX35" s="967"/>
      <c r="AY35" s="967"/>
      <c r="AZ35" s="1038">
        <v>5.0999999999999996</v>
      </c>
      <c r="BA35" s="1038"/>
      <c r="BB35" s="1038"/>
      <c r="BC35" s="1038"/>
      <c r="BD35" s="1038"/>
      <c r="BE35" s="1028" t="s">
        <v>551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386</v>
      </c>
      <c r="C36" s="1034"/>
      <c r="D36" s="1034"/>
      <c r="E36" s="1034"/>
      <c r="F36" s="1034"/>
      <c r="G36" s="1034"/>
      <c r="H36" s="1034"/>
      <c r="I36" s="1034"/>
      <c r="J36" s="1034"/>
      <c r="K36" s="1034"/>
      <c r="L36" s="1034"/>
      <c r="M36" s="1034"/>
      <c r="N36" s="1034"/>
      <c r="O36" s="1034"/>
      <c r="P36" s="1035"/>
      <c r="Q36" s="1039">
        <v>15</v>
      </c>
      <c r="R36" s="1040"/>
      <c r="S36" s="1040"/>
      <c r="T36" s="1040"/>
      <c r="U36" s="1040"/>
      <c r="V36" s="1040">
        <v>14</v>
      </c>
      <c r="W36" s="1040"/>
      <c r="X36" s="1040"/>
      <c r="Y36" s="1040"/>
      <c r="Z36" s="1040"/>
      <c r="AA36" s="1040">
        <v>0</v>
      </c>
      <c r="AB36" s="1040"/>
      <c r="AC36" s="1040"/>
      <c r="AD36" s="1040"/>
      <c r="AE36" s="1041"/>
      <c r="AF36" s="1015">
        <v>0</v>
      </c>
      <c r="AG36" s="1016"/>
      <c r="AH36" s="1016"/>
      <c r="AI36" s="1016"/>
      <c r="AJ36" s="1017"/>
      <c r="AK36" s="976">
        <v>12</v>
      </c>
      <c r="AL36" s="967"/>
      <c r="AM36" s="967"/>
      <c r="AN36" s="967"/>
      <c r="AO36" s="967"/>
      <c r="AP36" s="967" t="s">
        <v>478</v>
      </c>
      <c r="AQ36" s="967"/>
      <c r="AR36" s="967"/>
      <c r="AS36" s="967"/>
      <c r="AT36" s="967"/>
      <c r="AU36" s="967" t="s">
        <v>478</v>
      </c>
      <c r="AV36" s="967"/>
      <c r="AW36" s="967"/>
      <c r="AX36" s="967"/>
      <c r="AY36" s="967"/>
      <c r="AZ36" s="1038" t="s">
        <v>478</v>
      </c>
      <c r="BA36" s="1038"/>
      <c r="BB36" s="1038"/>
      <c r="BC36" s="1038"/>
      <c r="BD36" s="1038"/>
      <c r="BE36" s="1028" t="s">
        <v>552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387</v>
      </c>
      <c r="C37" s="1034"/>
      <c r="D37" s="1034"/>
      <c r="E37" s="1034"/>
      <c r="F37" s="1034"/>
      <c r="G37" s="1034"/>
      <c r="H37" s="1034"/>
      <c r="I37" s="1034"/>
      <c r="J37" s="1034"/>
      <c r="K37" s="1034"/>
      <c r="L37" s="1034"/>
      <c r="M37" s="1034"/>
      <c r="N37" s="1034"/>
      <c r="O37" s="1034"/>
      <c r="P37" s="1035"/>
      <c r="Q37" s="1039">
        <v>2886</v>
      </c>
      <c r="R37" s="1040"/>
      <c r="S37" s="1040"/>
      <c r="T37" s="1040"/>
      <c r="U37" s="1040"/>
      <c r="V37" s="1040">
        <v>2848</v>
      </c>
      <c r="W37" s="1040"/>
      <c r="X37" s="1040"/>
      <c r="Y37" s="1040"/>
      <c r="Z37" s="1040"/>
      <c r="AA37" s="1040">
        <v>38</v>
      </c>
      <c r="AB37" s="1040"/>
      <c r="AC37" s="1040"/>
      <c r="AD37" s="1040"/>
      <c r="AE37" s="1041"/>
      <c r="AF37" s="1015">
        <v>20</v>
      </c>
      <c r="AG37" s="1016"/>
      <c r="AH37" s="1016"/>
      <c r="AI37" s="1016"/>
      <c r="AJ37" s="1017"/>
      <c r="AK37" s="976">
        <v>975</v>
      </c>
      <c r="AL37" s="967"/>
      <c r="AM37" s="967"/>
      <c r="AN37" s="967"/>
      <c r="AO37" s="967"/>
      <c r="AP37" s="967">
        <v>19406</v>
      </c>
      <c r="AQ37" s="967"/>
      <c r="AR37" s="967"/>
      <c r="AS37" s="967"/>
      <c r="AT37" s="967"/>
      <c r="AU37" s="967">
        <v>15544</v>
      </c>
      <c r="AV37" s="967"/>
      <c r="AW37" s="967"/>
      <c r="AX37" s="967"/>
      <c r="AY37" s="967"/>
      <c r="AZ37" s="1038" t="s">
        <v>478</v>
      </c>
      <c r="BA37" s="1038"/>
      <c r="BB37" s="1038"/>
      <c r="BC37" s="1038"/>
      <c r="BD37" s="1038"/>
      <c r="BE37" s="1028" t="s">
        <v>552</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388</v>
      </c>
      <c r="C38" s="1034"/>
      <c r="D38" s="1034"/>
      <c r="E38" s="1034"/>
      <c r="F38" s="1034"/>
      <c r="G38" s="1034"/>
      <c r="H38" s="1034"/>
      <c r="I38" s="1034"/>
      <c r="J38" s="1034"/>
      <c r="K38" s="1034"/>
      <c r="L38" s="1034"/>
      <c r="M38" s="1034"/>
      <c r="N38" s="1034"/>
      <c r="O38" s="1034"/>
      <c r="P38" s="1035"/>
      <c r="Q38" s="1039">
        <v>85</v>
      </c>
      <c r="R38" s="1040"/>
      <c r="S38" s="1040"/>
      <c r="T38" s="1040"/>
      <c r="U38" s="1040"/>
      <c r="V38" s="1040">
        <v>84</v>
      </c>
      <c r="W38" s="1040"/>
      <c r="X38" s="1040"/>
      <c r="Y38" s="1040"/>
      <c r="Z38" s="1040"/>
      <c r="AA38" s="1040">
        <v>1</v>
      </c>
      <c r="AB38" s="1040"/>
      <c r="AC38" s="1040"/>
      <c r="AD38" s="1040"/>
      <c r="AE38" s="1041"/>
      <c r="AF38" s="1015">
        <v>1</v>
      </c>
      <c r="AG38" s="1016"/>
      <c r="AH38" s="1016"/>
      <c r="AI38" s="1016"/>
      <c r="AJ38" s="1017"/>
      <c r="AK38" s="976">
        <v>59</v>
      </c>
      <c r="AL38" s="967"/>
      <c r="AM38" s="967"/>
      <c r="AN38" s="967"/>
      <c r="AO38" s="967"/>
      <c r="AP38" s="967">
        <v>520</v>
      </c>
      <c r="AQ38" s="967"/>
      <c r="AR38" s="967"/>
      <c r="AS38" s="967"/>
      <c r="AT38" s="967"/>
      <c r="AU38" s="967">
        <v>480</v>
      </c>
      <c r="AV38" s="967"/>
      <c r="AW38" s="967"/>
      <c r="AX38" s="967"/>
      <c r="AY38" s="967"/>
      <c r="AZ38" s="1038" t="s">
        <v>478</v>
      </c>
      <c r="BA38" s="1038"/>
      <c r="BB38" s="1038"/>
      <c r="BC38" s="1038"/>
      <c r="BD38" s="1038"/>
      <c r="BE38" s="1028" t="s">
        <v>552</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1467</v>
      </c>
      <c r="AG63" s="955"/>
      <c r="AH63" s="955"/>
      <c r="AI63" s="955"/>
      <c r="AJ63" s="1026"/>
      <c r="AK63" s="1027"/>
      <c r="AL63" s="959"/>
      <c r="AM63" s="959"/>
      <c r="AN63" s="959"/>
      <c r="AO63" s="959"/>
      <c r="AP63" s="955">
        <v>29315</v>
      </c>
      <c r="AQ63" s="955"/>
      <c r="AR63" s="955"/>
      <c r="AS63" s="955"/>
      <c r="AT63" s="955"/>
      <c r="AU63" s="955">
        <v>18498</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140</v>
      </c>
      <c r="R68" s="978"/>
      <c r="S68" s="978"/>
      <c r="T68" s="978"/>
      <c r="U68" s="978"/>
      <c r="V68" s="978">
        <v>137</v>
      </c>
      <c r="W68" s="978"/>
      <c r="X68" s="978"/>
      <c r="Y68" s="978"/>
      <c r="Z68" s="978"/>
      <c r="AA68" s="978">
        <v>3</v>
      </c>
      <c r="AB68" s="978"/>
      <c r="AC68" s="978"/>
      <c r="AD68" s="978"/>
      <c r="AE68" s="978"/>
      <c r="AF68" s="978">
        <v>3</v>
      </c>
      <c r="AG68" s="978"/>
      <c r="AH68" s="978"/>
      <c r="AI68" s="978"/>
      <c r="AJ68" s="978"/>
      <c r="AK68" s="978" t="s">
        <v>478</v>
      </c>
      <c r="AL68" s="978"/>
      <c r="AM68" s="978"/>
      <c r="AN68" s="978"/>
      <c r="AO68" s="978"/>
      <c r="AP68" s="978">
        <v>10</v>
      </c>
      <c r="AQ68" s="978"/>
      <c r="AR68" s="978"/>
      <c r="AS68" s="978"/>
      <c r="AT68" s="978"/>
      <c r="AU68" s="978">
        <v>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6</v>
      </c>
      <c r="R69" s="967"/>
      <c r="S69" s="967"/>
      <c r="T69" s="967"/>
      <c r="U69" s="967"/>
      <c r="V69" s="967">
        <v>5</v>
      </c>
      <c r="W69" s="967"/>
      <c r="X69" s="967"/>
      <c r="Y69" s="967"/>
      <c r="Z69" s="967"/>
      <c r="AA69" s="967">
        <v>0</v>
      </c>
      <c r="AB69" s="967"/>
      <c r="AC69" s="967"/>
      <c r="AD69" s="967"/>
      <c r="AE69" s="967"/>
      <c r="AF69" s="967">
        <v>0</v>
      </c>
      <c r="AG69" s="967"/>
      <c r="AH69" s="967"/>
      <c r="AI69" s="967"/>
      <c r="AJ69" s="967"/>
      <c r="AK69" s="967" t="s">
        <v>478</v>
      </c>
      <c r="AL69" s="967"/>
      <c r="AM69" s="967"/>
      <c r="AN69" s="967"/>
      <c r="AO69" s="967"/>
      <c r="AP69" s="967" t="s">
        <v>478</v>
      </c>
      <c r="AQ69" s="967"/>
      <c r="AR69" s="967"/>
      <c r="AS69" s="967"/>
      <c r="AT69" s="967"/>
      <c r="AU69" s="967" t="s">
        <v>478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3056</v>
      </c>
      <c r="R70" s="967"/>
      <c r="S70" s="967"/>
      <c r="T70" s="967"/>
      <c r="U70" s="967"/>
      <c r="V70" s="967">
        <v>3036</v>
      </c>
      <c r="W70" s="967"/>
      <c r="X70" s="967"/>
      <c r="Y70" s="967"/>
      <c r="Z70" s="967"/>
      <c r="AA70" s="967">
        <v>19</v>
      </c>
      <c r="AB70" s="967"/>
      <c r="AC70" s="967"/>
      <c r="AD70" s="967"/>
      <c r="AE70" s="967"/>
      <c r="AF70" s="967">
        <v>19</v>
      </c>
      <c r="AG70" s="967"/>
      <c r="AH70" s="967"/>
      <c r="AI70" s="967"/>
      <c r="AJ70" s="967"/>
      <c r="AK70" s="967" t="s">
        <v>478</v>
      </c>
      <c r="AL70" s="967"/>
      <c r="AM70" s="967"/>
      <c r="AN70" s="967"/>
      <c r="AO70" s="967"/>
      <c r="AP70" s="967">
        <v>788</v>
      </c>
      <c r="AQ70" s="967"/>
      <c r="AR70" s="967"/>
      <c r="AS70" s="967"/>
      <c r="AT70" s="967"/>
      <c r="AU70" s="967">
        <v>291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639</v>
      </c>
      <c r="R71" s="967"/>
      <c r="S71" s="967"/>
      <c r="T71" s="967"/>
      <c r="U71" s="967"/>
      <c r="V71" s="967">
        <v>634</v>
      </c>
      <c r="W71" s="967"/>
      <c r="X71" s="967"/>
      <c r="Y71" s="967"/>
      <c r="Z71" s="967"/>
      <c r="AA71" s="967">
        <v>6</v>
      </c>
      <c r="AB71" s="967"/>
      <c r="AC71" s="967"/>
      <c r="AD71" s="967"/>
      <c r="AE71" s="967"/>
      <c r="AF71" s="967">
        <v>6</v>
      </c>
      <c r="AG71" s="967"/>
      <c r="AH71" s="967"/>
      <c r="AI71" s="967"/>
      <c r="AJ71" s="967"/>
      <c r="AK71" s="967">
        <v>463</v>
      </c>
      <c r="AL71" s="967"/>
      <c r="AM71" s="967"/>
      <c r="AN71" s="967"/>
      <c r="AO71" s="967"/>
      <c r="AP71" s="967" t="s">
        <v>478</v>
      </c>
      <c r="AQ71" s="967"/>
      <c r="AR71" s="967"/>
      <c r="AS71" s="967"/>
      <c r="AT71" s="967"/>
      <c r="AU71" s="967" t="s">
        <v>478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173</v>
      </c>
      <c r="R72" s="967"/>
      <c r="S72" s="967"/>
      <c r="T72" s="967"/>
      <c r="U72" s="967"/>
      <c r="V72" s="967">
        <v>172</v>
      </c>
      <c r="W72" s="967"/>
      <c r="X72" s="967"/>
      <c r="Y72" s="967"/>
      <c r="Z72" s="967"/>
      <c r="AA72" s="967">
        <v>0</v>
      </c>
      <c r="AB72" s="967"/>
      <c r="AC72" s="967"/>
      <c r="AD72" s="967"/>
      <c r="AE72" s="967"/>
      <c r="AF72" s="967">
        <v>0</v>
      </c>
      <c r="AG72" s="967"/>
      <c r="AH72" s="967"/>
      <c r="AI72" s="967"/>
      <c r="AJ72" s="967"/>
      <c r="AK72" s="967" t="s">
        <v>478</v>
      </c>
      <c r="AL72" s="967"/>
      <c r="AM72" s="967"/>
      <c r="AN72" s="967"/>
      <c r="AO72" s="967"/>
      <c r="AP72" s="967" t="s">
        <v>478</v>
      </c>
      <c r="AQ72" s="967"/>
      <c r="AR72" s="967"/>
      <c r="AS72" s="967"/>
      <c r="AT72" s="967"/>
      <c r="AU72" s="967" t="s">
        <v>478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17</v>
      </c>
      <c r="R73" s="967"/>
      <c r="S73" s="967"/>
      <c r="T73" s="967"/>
      <c r="U73" s="967"/>
      <c r="V73" s="967">
        <v>11</v>
      </c>
      <c r="W73" s="967"/>
      <c r="X73" s="967"/>
      <c r="Y73" s="967"/>
      <c r="Z73" s="967"/>
      <c r="AA73" s="967">
        <v>6</v>
      </c>
      <c r="AB73" s="967"/>
      <c r="AC73" s="967"/>
      <c r="AD73" s="967"/>
      <c r="AE73" s="967"/>
      <c r="AF73" s="967">
        <v>6</v>
      </c>
      <c r="AG73" s="967"/>
      <c r="AH73" s="967"/>
      <c r="AI73" s="967"/>
      <c r="AJ73" s="967"/>
      <c r="AK73" s="967" t="s">
        <v>478</v>
      </c>
      <c r="AL73" s="967"/>
      <c r="AM73" s="967"/>
      <c r="AN73" s="967"/>
      <c r="AO73" s="967"/>
      <c r="AP73" s="967" t="s">
        <v>478</v>
      </c>
      <c r="AQ73" s="967"/>
      <c r="AR73" s="967"/>
      <c r="AS73" s="967"/>
      <c r="AT73" s="967"/>
      <c r="AU73" s="967" t="s">
        <v>478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15</v>
      </c>
      <c r="R74" s="967"/>
      <c r="S74" s="967"/>
      <c r="T74" s="967"/>
      <c r="U74" s="967"/>
      <c r="V74" s="967">
        <v>11</v>
      </c>
      <c r="W74" s="967"/>
      <c r="X74" s="967"/>
      <c r="Y74" s="967"/>
      <c r="Z74" s="967"/>
      <c r="AA74" s="967">
        <v>4</v>
      </c>
      <c r="AB74" s="967"/>
      <c r="AC74" s="967"/>
      <c r="AD74" s="967"/>
      <c r="AE74" s="967"/>
      <c r="AF74" s="967">
        <v>4</v>
      </c>
      <c r="AG74" s="967"/>
      <c r="AH74" s="967"/>
      <c r="AI74" s="967"/>
      <c r="AJ74" s="967"/>
      <c r="AK74" s="967" t="s">
        <v>478</v>
      </c>
      <c r="AL74" s="967"/>
      <c r="AM74" s="967"/>
      <c r="AN74" s="967"/>
      <c r="AO74" s="967"/>
      <c r="AP74" s="967" t="s">
        <v>478</v>
      </c>
      <c r="AQ74" s="967"/>
      <c r="AR74" s="967"/>
      <c r="AS74" s="967"/>
      <c r="AT74" s="967"/>
      <c r="AU74" s="967" t="s">
        <v>478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548</v>
      </c>
      <c r="C75" s="971"/>
      <c r="D75" s="971"/>
      <c r="E75" s="971"/>
      <c r="F75" s="971"/>
      <c r="G75" s="971"/>
      <c r="H75" s="971"/>
      <c r="I75" s="971"/>
      <c r="J75" s="971"/>
      <c r="K75" s="971"/>
      <c r="L75" s="971"/>
      <c r="M75" s="971"/>
      <c r="N75" s="971"/>
      <c r="O75" s="971"/>
      <c r="P75" s="972"/>
      <c r="Q75" s="974">
        <v>49</v>
      </c>
      <c r="R75" s="975"/>
      <c r="S75" s="975"/>
      <c r="T75" s="975"/>
      <c r="U75" s="976"/>
      <c r="V75" s="977">
        <v>45</v>
      </c>
      <c r="W75" s="975"/>
      <c r="X75" s="975"/>
      <c r="Y75" s="975"/>
      <c r="Z75" s="976"/>
      <c r="AA75" s="977">
        <v>3</v>
      </c>
      <c r="AB75" s="975"/>
      <c r="AC75" s="975"/>
      <c r="AD75" s="975"/>
      <c r="AE75" s="976"/>
      <c r="AF75" s="977">
        <v>3</v>
      </c>
      <c r="AG75" s="975"/>
      <c r="AH75" s="975"/>
      <c r="AI75" s="975"/>
      <c r="AJ75" s="976"/>
      <c r="AK75" s="977" t="s">
        <v>478</v>
      </c>
      <c r="AL75" s="975"/>
      <c r="AM75" s="975"/>
      <c r="AN75" s="975"/>
      <c r="AO75" s="976"/>
      <c r="AP75" s="977" t="s">
        <v>478</v>
      </c>
      <c r="AQ75" s="975"/>
      <c r="AR75" s="975"/>
      <c r="AS75" s="975"/>
      <c r="AT75" s="976"/>
      <c r="AU75" s="977" t="s">
        <v>478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553</v>
      </c>
      <c r="C76" s="971"/>
      <c r="D76" s="971"/>
      <c r="E76" s="971"/>
      <c r="F76" s="971"/>
      <c r="G76" s="971"/>
      <c r="H76" s="971"/>
      <c r="I76" s="971"/>
      <c r="J76" s="971"/>
      <c r="K76" s="971"/>
      <c r="L76" s="971"/>
      <c r="M76" s="971"/>
      <c r="N76" s="971"/>
      <c r="O76" s="971"/>
      <c r="P76" s="972"/>
      <c r="Q76" s="974">
        <v>39</v>
      </c>
      <c r="R76" s="975"/>
      <c r="S76" s="975"/>
      <c r="T76" s="975"/>
      <c r="U76" s="976"/>
      <c r="V76" s="977">
        <v>35</v>
      </c>
      <c r="W76" s="975"/>
      <c r="X76" s="975"/>
      <c r="Y76" s="975"/>
      <c r="Z76" s="976"/>
      <c r="AA76" s="977">
        <v>3</v>
      </c>
      <c r="AB76" s="975"/>
      <c r="AC76" s="975"/>
      <c r="AD76" s="975"/>
      <c r="AE76" s="976"/>
      <c r="AF76" s="977">
        <v>3</v>
      </c>
      <c r="AG76" s="975"/>
      <c r="AH76" s="975"/>
      <c r="AI76" s="975"/>
      <c r="AJ76" s="976"/>
      <c r="AK76" s="977" t="s">
        <v>478</v>
      </c>
      <c r="AL76" s="975"/>
      <c r="AM76" s="975"/>
      <c r="AN76" s="975"/>
      <c r="AO76" s="976"/>
      <c r="AP76" s="977" t="s">
        <v>478</v>
      </c>
      <c r="AQ76" s="975"/>
      <c r="AR76" s="975"/>
      <c r="AS76" s="975"/>
      <c r="AT76" s="976"/>
      <c r="AU76" s="977" t="s">
        <v>478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549</v>
      </c>
      <c r="C77" s="971"/>
      <c r="D77" s="971"/>
      <c r="E77" s="971"/>
      <c r="F77" s="971"/>
      <c r="G77" s="971"/>
      <c r="H77" s="971"/>
      <c r="I77" s="971"/>
      <c r="J77" s="971"/>
      <c r="K77" s="971"/>
      <c r="L77" s="971"/>
      <c r="M77" s="971"/>
      <c r="N77" s="971"/>
      <c r="O77" s="971"/>
      <c r="P77" s="972"/>
      <c r="Q77" s="974">
        <v>77</v>
      </c>
      <c r="R77" s="975"/>
      <c r="S77" s="975"/>
      <c r="T77" s="975"/>
      <c r="U77" s="976"/>
      <c r="V77" s="977">
        <v>76</v>
      </c>
      <c r="W77" s="975"/>
      <c r="X77" s="975"/>
      <c r="Y77" s="975"/>
      <c r="Z77" s="976"/>
      <c r="AA77" s="977">
        <v>1</v>
      </c>
      <c r="AB77" s="975"/>
      <c r="AC77" s="975"/>
      <c r="AD77" s="975"/>
      <c r="AE77" s="976"/>
      <c r="AF77" s="977">
        <v>1</v>
      </c>
      <c r="AG77" s="975"/>
      <c r="AH77" s="975"/>
      <c r="AI77" s="975"/>
      <c r="AJ77" s="976"/>
      <c r="AK77" s="977" t="s">
        <v>478</v>
      </c>
      <c r="AL77" s="975"/>
      <c r="AM77" s="975"/>
      <c r="AN77" s="975"/>
      <c r="AO77" s="976"/>
      <c r="AP77" s="977" t="s">
        <v>478</v>
      </c>
      <c r="AQ77" s="975"/>
      <c r="AR77" s="975"/>
      <c r="AS77" s="975"/>
      <c r="AT77" s="976"/>
      <c r="AU77" s="977" t="s">
        <v>478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550</v>
      </c>
      <c r="C78" s="971"/>
      <c r="D78" s="971"/>
      <c r="E78" s="971"/>
      <c r="F78" s="971"/>
      <c r="G78" s="971"/>
      <c r="H78" s="971"/>
      <c r="I78" s="971"/>
      <c r="J78" s="971"/>
      <c r="K78" s="971"/>
      <c r="L78" s="971"/>
      <c r="M78" s="971"/>
      <c r="N78" s="971"/>
      <c r="O78" s="971"/>
      <c r="P78" s="972"/>
      <c r="Q78" s="973">
        <v>229551</v>
      </c>
      <c r="R78" s="967"/>
      <c r="S78" s="967"/>
      <c r="T78" s="967"/>
      <c r="U78" s="967"/>
      <c r="V78" s="967">
        <v>221564</v>
      </c>
      <c r="W78" s="967"/>
      <c r="X78" s="967"/>
      <c r="Y78" s="967"/>
      <c r="Z78" s="967"/>
      <c r="AA78" s="967">
        <v>7987</v>
      </c>
      <c r="AB78" s="967"/>
      <c r="AC78" s="967"/>
      <c r="AD78" s="967"/>
      <c r="AE78" s="967"/>
      <c r="AF78" s="967">
        <v>7987</v>
      </c>
      <c r="AG78" s="967"/>
      <c r="AH78" s="967"/>
      <c r="AI78" s="967"/>
      <c r="AJ78" s="967"/>
      <c r="AK78" s="967">
        <v>1484</v>
      </c>
      <c r="AL78" s="967"/>
      <c r="AM78" s="967"/>
      <c r="AN78" s="967"/>
      <c r="AO78" s="967"/>
      <c r="AP78" s="967" t="s">
        <v>478</v>
      </c>
      <c r="AQ78" s="967"/>
      <c r="AR78" s="967"/>
      <c r="AS78" s="967"/>
      <c r="AT78" s="967"/>
      <c r="AU78" s="967" t="s">
        <v>478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8034</v>
      </c>
      <c r="AG88" s="955"/>
      <c r="AH88" s="955"/>
      <c r="AI88" s="955"/>
      <c r="AJ88" s="955"/>
      <c r="AK88" s="959"/>
      <c r="AL88" s="959"/>
      <c r="AM88" s="959"/>
      <c r="AN88" s="959"/>
      <c r="AO88" s="959"/>
      <c r="AP88" s="955">
        <v>799</v>
      </c>
      <c r="AQ88" s="955"/>
      <c r="AR88" s="955"/>
      <c r="AS88" s="955"/>
      <c r="AT88" s="955"/>
      <c r="AU88" s="955">
        <v>300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v>
      </c>
      <c r="CS102" s="947"/>
      <c r="CT102" s="947"/>
      <c r="CU102" s="947"/>
      <c r="CV102" s="948"/>
      <c r="CW102" s="946">
        <v>15</v>
      </c>
      <c r="CX102" s="947"/>
      <c r="CY102" s="947"/>
      <c r="CZ102" s="947"/>
      <c r="DA102" s="948"/>
      <c r="DB102" s="946" t="s">
        <v>478</v>
      </c>
      <c r="DC102" s="947"/>
      <c r="DD102" s="947"/>
      <c r="DE102" s="947"/>
      <c r="DF102" s="948"/>
      <c r="DG102" s="946">
        <v>2137</v>
      </c>
      <c r="DH102" s="947"/>
      <c r="DI102" s="947"/>
      <c r="DJ102" s="947"/>
      <c r="DK102" s="948"/>
      <c r="DL102" s="946" t="s">
        <v>478</v>
      </c>
      <c r="DM102" s="947"/>
      <c r="DN102" s="947"/>
      <c r="DO102" s="947"/>
      <c r="DP102" s="948"/>
      <c r="DQ102" s="946">
        <v>597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3761984</v>
      </c>
      <c r="AB110" s="873"/>
      <c r="AC110" s="873"/>
      <c r="AD110" s="873"/>
      <c r="AE110" s="874"/>
      <c r="AF110" s="875">
        <v>3730909</v>
      </c>
      <c r="AG110" s="873"/>
      <c r="AH110" s="873"/>
      <c r="AI110" s="873"/>
      <c r="AJ110" s="874"/>
      <c r="AK110" s="875">
        <v>3423537</v>
      </c>
      <c r="AL110" s="873"/>
      <c r="AM110" s="873"/>
      <c r="AN110" s="873"/>
      <c r="AO110" s="874"/>
      <c r="AP110" s="876">
        <v>25.6</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27548124</v>
      </c>
      <c r="BR110" s="800"/>
      <c r="BS110" s="800"/>
      <c r="BT110" s="800"/>
      <c r="BU110" s="800"/>
      <c r="BV110" s="800">
        <v>27145350</v>
      </c>
      <c r="BW110" s="800"/>
      <c r="BX110" s="800"/>
      <c r="BY110" s="800"/>
      <c r="BZ110" s="800"/>
      <c r="CA110" s="800">
        <v>29734142</v>
      </c>
      <c r="CB110" s="800"/>
      <c r="CC110" s="800"/>
      <c r="CD110" s="800"/>
      <c r="CE110" s="800"/>
      <c r="CF110" s="861">
        <v>222.1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1306798</v>
      </c>
      <c r="BR111" s="771"/>
      <c r="BS111" s="771"/>
      <c r="BT111" s="771"/>
      <c r="BU111" s="771"/>
      <c r="BV111" s="771">
        <v>1106982</v>
      </c>
      <c r="BW111" s="771"/>
      <c r="BX111" s="771"/>
      <c r="BY111" s="771"/>
      <c r="BZ111" s="771"/>
      <c r="CA111" s="771">
        <v>914353</v>
      </c>
      <c r="CB111" s="771"/>
      <c r="CC111" s="771"/>
      <c r="CD111" s="771"/>
      <c r="CE111" s="771"/>
      <c r="CF111" s="848">
        <v>6.8</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17556642</v>
      </c>
      <c r="BR112" s="771"/>
      <c r="BS112" s="771"/>
      <c r="BT112" s="771"/>
      <c r="BU112" s="771"/>
      <c r="BV112" s="771">
        <v>16976820</v>
      </c>
      <c r="BW112" s="771"/>
      <c r="BX112" s="771"/>
      <c r="BY112" s="771"/>
      <c r="BZ112" s="771"/>
      <c r="CA112" s="771">
        <v>18498685</v>
      </c>
      <c r="CB112" s="771"/>
      <c r="CC112" s="771"/>
      <c r="CD112" s="771"/>
      <c r="CE112" s="771"/>
      <c r="CF112" s="848">
        <v>138.19999999999999</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991437</v>
      </c>
      <c r="AB113" s="909"/>
      <c r="AC113" s="909"/>
      <c r="AD113" s="909"/>
      <c r="AE113" s="910"/>
      <c r="AF113" s="911">
        <v>1030231</v>
      </c>
      <c r="AG113" s="909"/>
      <c r="AH113" s="909"/>
      <c r="AI113" s="909"/>
      <c r="AJ113" s="910"/>
      <c r="AK113" s="911">
        <v>1065183</v>
      </c>
      <c r="AL113" s="909"/>
      <c r="AM113" s="909"/>
      <c r="AN113" s="909"/>
      <c r="AO113" s="910"/>
      <c r="AP113" s="912">
        <v>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19744</v>
      </c>
      <c r="BR113" s="771"/>
      <c r="BS113" s="771"/>
      <c r="BT113" s="771"/>
      <c r="BU113" s="771"/>
      <c r="BV113" s="771">
        <v>302299</v>
      </c>
      <c r="BW113" s="771"/>
      <c r="BX113" s="771"/>
      <c r="BY113" s="771"/>
      <c r="BZ113" s="771"/>
      <c r="CA113" s="771">
        <v>299508</v>
      </c>
      <c r="CB113" s="771"/>
      <c r="CC113" s="771"/>
      <c r="CD113" s="771"/>
      <c r="CE113" s="771"/>
      <c r="CF113" s="848">
        <v>2.2000000000000002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967404</v>
      </c>
      <c r="DH113" s="784"/>
      <c r="DI113" s="784"/>
      <c r="DJ113" s="784"/>
      <c r="DK113" s="785"/>
      <c r="DL113" s="786">
        <v>846246</v>
      </c>
      <c r="DM113" s="784"/>
      <c r="DN113" s="784"/>
      <c r="DO113" s="784"/>
      <c r="DP113" s="785"/>
      <c r="DQ113" s="786">
        <v>725088</v>
      </c>
      <c r="DR113" s="784"/>
      <c r="DS113" s="784"/>
      <c r="DT113" s="784"/>
      <c r="DU113" s="785"/>
      <c r="DV113" s="754">
        <v>5.4</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379</v>
      </c>
      <c r="AB114" s="784"/>
      <c r="AC114" s="784"/>
      <c r="AD114" s="784"/>
      <c r="AE114" s="785"/>
      <c r="AF114" s="786">
        <v>411</v>
      </c>
      <c r="AG114" s="784"/>
      <c r="AH114" s="784"/>
      <c r="AI114" s="784"/>
      <c r="AJ114" s="785"/>
      <c r="AK114" s="786">
        <v>1889</v>
      </c>
      <c r="AL114" s="784"/>
      <c r="AM114" s="784"/>
      <c r="AN114" s="784"/>
      <c r="AO114" s="785"/>
      <c r="AP114" s="754">
        <v>0</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5433597</v>
      </c>
      <c r="BR114" s="771"/>
      <c r="BS114" s="771"/>
      <c r="BT114" s="771"/>
      <c r="BU114" s="771"/>
      <c r="BV114" s="771">
        <v>5127472</v>
      </c>
      <c r="BW114" s="771"/>
      <c r="BX114" s="771"/>
      <c r="BY114" s="771"/>
      <c r="BZ114" s="771"/>
      <c r="CA114" s="771">
        <v>4764128</v>
      </c>
      <c r="CB114" s="771"/>
      <c r="CC114" s="771"/>
      <c r="CD114" s="771"/>
      <c r="CE114" s="771"/>
      <c r="CF114" s="848">
        <v>35.6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238440</v>
      </c>
      <c r="AB115" s="909"/>
      <c r="AC115" s="909"/>
      <c r="AD115" s="909"/>
      <c r="AE115" s="910"/>
      <c r="AF115" s="911">
        <v>217049</v>
      </c>
      <c r="AG115" s="909"/>
      <c r="AH115" s="909"/>
      <c r="AI115" s="909"/>
      <c r="AJ115" s="910"/>
      <c r="AK115" s="911">
        <v>198612</v>
      </c>
      <c r="AL115" s="909"/>
      <c r="AM115" s="909"/>
      <c r="AN115" s="909"/>
      <c r="AO115" s="910"/>
      <c r="AP115" s="912">
        <v>1.5</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579006</v>
      </c>
      <c r="BR115" s="771"/>
      <c r="BS115" s="771"/>
      <c r="BT115" s="771"/>
      <c r="BU115" s="771"/>
      <c r="BV115" s="771">
        <v>608432</v>
      </c>
      <c r="BW115" s="771"/>
      <c r="BX115" s="771"/>
      <c r="BY115" s="771"/>
      <c r="BZ115" s="771"/>
      <c r="CA115" s="771">
        <v>597848</v>
      </c>
      <c r="CB115" s="771"/>
      <c r="CC115" s="771"/>
      <c r="CD115" s="771"/>
      <c r="CE115" s="771"/>
      <c r="CF115" s="848">
        <v>4.5</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766</v>
      </c>
      <c r="AB116" s="784"/>
      <c r="AC116" s="784"/>
      <c r="AD116" s="784"/>
      <c r="AE116" s="785"/>
      <c r="AF116" s="786">
        <v>446</v>
      </c>
      <c r="AG116" s="784"/>
      <c r="AH116" s="784"/>
      <c r="AI116" s="784"/>
      <c r="AJ116" s="785"/>
      <c r="AK116" s="786">
        <v>137</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166594</v>
      </c>
      <c r="DH116" s="784"/>
      <c r="DI116" s="784"/>
      <c r="DJ116" s="784"/>
      <c r="DK116" s="785"/>
      <c r="DL116" s="786">
        <v>128534</v>
      </c>
      <c r="DM116" s="784"/>
      <c r="DN116" s="784"/>
      <c r="DO116" s="784"/>
      <c r="DP116" s="785"/>
      <c r="DQ116" s="786">
        <v>90474</v>
      </c>
      <c r="DR116" s="784"/>
      <c r="DS116" s="784"/>
      <c r="DT116" s="784"/>
      <c r="DU116" s="785"/>
      <c r="DV116" s="754">
        <v>0.7</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4993006</v>
      </c>
      <c r="AB117" s="895"/>
      <c r="AC117" s="895"/>
      <c r="AD117" s="895"/>
      <c r="AE117" s="896"/>
      <c r="AF117" s="898">
        <v>4979046</v>
      </c>
      <c r="AG117" s="895"/>
      <c r="AH117" s="895"/>
      <c r="AI117" s="895"/>
      <c r="AJ117" s="896"/>
      <c r="AK117" s="898">
        <v>4689358</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52443911</v>
      </c>
      <c r="BR118" s="858"/>
      <c r="BS118" s="858"/>
      <c r="BT118" s="858"/>
      <c r="BU118" s="858"/>
      <c r="BV118" s="858">
        <v>51267355</v>
      </c>
      <c r="BW118" s="858"/>
      <c r="BX118" s="858"/>
      <c r="BY118" s="858"/>
      <c r="BZ118" s="858"/>
      <c r="CA118" s="858">
        <v>54808664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4385653</v>
      </c>
      <c r="BR119" s="800"/>
      <c r="BS119" s="800"/>
      <c r="BT119" s="800"/>
      <c r="BU119" s="800"/>
      <c r="BV119" s="800">
        <v>5196771</v>
      </c>
      <c r="BW119" s="800"/>
      <c r="BX119" s="800"/>
      <c r="BY119" s="800"/>
      <c r="BZ119" s="800"/>
      <c r="CA119" s="800">
        <v>6160830</v>
      </c>
      <c r="CB119" s="800"/>
      <c r="CC119" s="800"/>
      <c r="CD119" s="800"/>
      <c r="CE119" s="800"/>
      <c r="CF119" s="861">
        <v>46</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172800</v>
      </c>
      <c r="DH119" s="717"/>
      <c r="DI119" s="717"/>
      <c r="DJ119" s="717"/>
      <c r="DK119" s="718"/>
      <c r="DL119" s="719">
        <v>132202</v>
      </c>
      <c r="DM119" s="717"/>
      <c r="DN119" s="717"/>
      <c r="DO119" s="717"/>
      <c r="DP119" s="718"/>
      <c r="DQ119" s="719">
        <v>98791</v>
      </c>
      <c r="DR119" s="717"/>
      <c r="DS119" s="717"/>
      <c r="DT119" s="717"/>
      <c r="DU119" s="718"/>
      <c r="DV119" s="807">
        <v>0.7</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9198593</v>
      </c>
      <c r="BR120" s="771"/>
      <c r="BS120" s="771"/>
      <c r="BT120" s="771"/>
      <c r="BU120" s="771"/>
      <c r="BV120" s="771">
        <v>8691379</v>
      </c>
      <c r="BW120" s="771"/>
      <c r="BX120" s="771"/>
      <c r="BY120" s="771"/>
      <c r="BZ120" s="771"/>
      <c r="CA120" s="771">
        <v>8133450</v>
      </c>
      <c r="CB120" s="771"/>
      <c r="CC120" s="771"/>
      <c r="CD120" s="771"/>
      <c r="CE120" s="771"/>
      <c r="CF120" s="848">
        <v>60.8</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16021820</v>
      </c>
      <c r="DH120" s="800"/>
      <c r="DI120" s="800"/>
      <c r="DJ120" s="800"/>
      <c r="DK120" s="800"/>
      <c r="DL120" s="800">
        <v>15733796</v>
      </c>
      <c r="DM120" s="800"/>
      <c r="DN120" s="800"/>
      <c r="DO120" s="800"/>
      <c r="DP120" s="800"/>
      <c r="DQ120" s="800">
        <v>15544033</v>
      </c>
      <c r="DR120" s="800"/>
      <c r="DS120" s="800"/>
      <c r="DT120" s="800"/>
      <c r="DU120" s="800"/>
      <c r="DV120" s="801">
        <v>116.1</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126183</v>
      </c>
      <c r="AB121" s="784"/>
      <c r="AC121" s="784"/>
      <c r="AD121" s="784"/>
      <c r="AE121" s="785"/>
      <c r="AF121" s="786">
        <v>122764</v>
      </c>
      <c r="AG121" s="784"/>
      <c r="AH121" s="784"/>
      <c r="AI121" s="784"/>
      <c r="AJ121" s="785"/>
      <c r="AK121" s="786">
        <v>119393</v>
      </c>
      <c r="AL121" s="784"/>
      <c r="AM121" s="784"/>
      <c r="AN121" s="784"/>
      <c r="AO121" s="785"/>
      <c r="AP121" s="754">
        <v>0.9</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27779514</v>
      </c>
      <c r="BR121" s="858"/>
      <c r="BS121" s="858"/>
      <c r="BT121" s="858"/>
      <c r="BU121" s="858"/>
      <c r="BV121" s="858">
        <v>28450775</v>
      </c>
      <c r="BW121" s="858"/>
      <c r="BX121" s="858"/>
      <c r="BY121" s="858"/>
      <c r="BZ121" s="858"/>
      <c r="CA121" s="858">
        <v>31640871</v>
      </c>
      <c r="CB121" s="858"/>
      <c r="CC121" s="858"/>
      <c r="CD121" s="858"/>
      <c r="CE121" s="858"/>
      <c r="CF121" s="859">
        <v>236.3</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807122</v>
      </c>
      <c r="DH121" s="771"/>
      <c r="DI121" s="771"/>
      <c r="DJ121" s="771"/>
      <c r="DK121" s="771"/>
      <c r="DL121" s="771">
        <v>630634</v>
      </c>
      <c r="DM121" s="771"/>
      <c r="DN121" s="771"/>
      <c r="DO121" s="771"/>
      <c r="DP121" s="771"/>
      <c r="DQ121" s="771">
        <v>2421386</v>
      </c>
      <c r="DR121" s="771"/>
      <c r="DS121" s="771"/>
      <c r="DT121" s="771"/>
      <c r="DU121" s="771"/>
      <c r="DV121" s="823">
        <v>18.100000000000001</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41363760</v>
      </c>
      <c r="BR122" s="840"/>
      <c r="BS122" s="840"/>
      <c r="BT122" s="840"/>
      <c r="BU122" s="840"/>
      <c r="BV122" s="840">
        <v>42338925</v>
      </c>
      <c r="BW122" s="840"/>
      <c r="BX122" s="840"/>
      <c r="BY122" s="840"/>
      <c r="BZ122" s="840"/>
      <c r="CA122" s="840">
        <v>45935151</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541167</v>
      </c>
      <c r="DH122" s="771"/>
      <c r="DI122" s="771"/>
      <c r="DJ122" s="771"/>
      <c r="DK122" s="771"/>
      <c r="DL122" s="771">
        <v>516200</v>
      </c>
      <c r="DM122" s="771"/>
      <c r="DN122" s="771"/>
      <c r="DO122" s="771"/>
      <c r="DP122" s="771"/>
      <c r="DQ122" s="771">
        <v>480028</v>
      </c>
      <c r="DR122" s="771"/>
      <c r="DS122" s="771"/>
      <c r="DT122" s="771"/>
      <c r="DU122" s="771"/>
      <c r="DV122" s="823">
        <v>3.6</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23060</v>
      </c>
      <c r="AB123" s="784"/>
      <c r="AC123" s="784"/>
      <c r="AD123" s="784"/>
      <c r="AE123" s="785"/>
      <c r="AF123" s="786">
        <v>22567</v>
      </c>
      <c r="AG123" s="784"/>
      <c r="AH123" s="784"/>
      <c r="AI123" s="784"/>
      <c r="AJ123" s="785"/>
      <c r="AK123" s="786">
        <v>22568</v>
      </c>
      <c r="AL123" s="784"/>
      <c r="AM123" s="784"/>
      <c r="AN123" s="784"/>
      <c r="AO123" s="785"/>
      <c r="AP123" s="754">
        <v>0.2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82.1</v>
      </c>
      <c r="BR123" s="832"/>
      <c r="BS123" s="832"/>
      <c r="BT123" s="832"/>
      <c r="BU123" s="832"/>
      <c r="BV123" s="832">
        <v>65.7</v>
      </c>
      <c r="BW123" s="832"/>
      <c r="BX123" s="832"/>
      <c r="BY123" s="832"/>
      <c r="BZ123" s="832"/>
      <c r="CA123" s="832">
        <v>66.2</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186533</v>
      </c>
      <c r="DH123" s="784"/>
      <c r="DI123" s="784"/>
      <c r="DJ123" s="784"/>
      <c r="DK123" s="785"/>
      <c r="DL123" s="786">
        <v>96190</v>
      </c>
      <c r="DM123" s="784"/>
      <c r="DN123" s="784"/>
      <c r="DO123" s="784"/>
      <c r="DP123" s="785"/>
      <c r="DQ123" s="786">
        <v>53238</v>
      </c>
      <c r="DR123" s="784"/>
      <c r="DS123" s="784"/>
      <c r="DT123" s="784"/>
      <c r="DU123" s="785"/>
      <c r="DV123" s="754">
        <v>0.4</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71942</v>
      </c>
      <c r="AB126" s="784"/>
      <c r="AC126" s="784"/>
      <c r="AD126" s="784"/>
      <c r="AE126" s="785"/>
      <c r="AF126" s="786">
        <v>59198</v>
      </c>
      <c r="AG126" s="784"/>
      <c r="AH126" s="784"/>
      <c r="AI126" s="784"/>
      <c r="AJ126" s="785"/>
      <c r="AK126" s="786">
        <v>48410</v>
      </c>
      <c r="AL126" s="784"/>
      <c r="AM126" s="784"/>
      <c r="AN126" s="784"/>
      <c r="AO126" s="785"/>
      <c r="AP126" s="754">
        <v>0.4</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v>577833</v>
      </c>
      <c r="DH126" s="771"/>
      <c r="DI126" s="771"/>
      <c r="DJ126" s="771"/>
      <c r="DK126" s="771"/>
      <c r="DL126" s="771">
        <v>607334</v>
      </c>
      <c r="DM126" s="771"/>
      <c r="DN126" s="771"/>
      <c r="DO126" s="771"/>
      <c r="DP126" s="771"/>
      <c r="DQ126" s="771">
        <v>596783</v>
      </c>
      <c r="DR126" s="771"/>
      <c r="DS126" s="771"/>
      <c r="DT126" s="771"/>
      <c r="DU126" s="771"/>
      <c r="DV126" s="823">
        <v>4.5</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17255</v>
      </c>
      <c r="AB127" s="784"/>
      <c r="AC127" s="784"/>
      <c r="AD127" s="784"/>
      <c r="AE127" s="785"/>
      <c r="AF127" s="786">
        <v>12520</v>
      </c>
      <c r="AG127" s="784"/>
      <c r="AH127" s="784"/>
      <c r="AI127" s="784"/>
      <c r="AJ127" s="785"/>
      <c r="AK127" s="786">
        <v>8241</v>
      </c>
      <c r="AL127" s="784"/>
      <c r="AM127" s="784"/>
      <c r="AN127" s="784"/>
      <c r="AO127" s="785"/>
      <c r="AP127" s="754">
        <v>0.1</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12.71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1173</v>
      </c>
      <c r="DH127" s="820"/>
      <c r="DI127" s="820"/>
      <c r="DJ127" s="820"/>
      <c r="DK127" s="820"/>
      <c r="DL127" s="820">
        <v>1098</v>
      </c>
      <c r="DM127" s="820"/>
      <c r="DN127" s="820"/>
      <c r="DO127" s="820"/>
      <c r="DP127" s="820"/>
      <c r="DQ127" s="820">
        <v>1065</v>
      </c>
      <c r="DR127" s="820"/>
      <c r="DS127" s="820"/>
      <c r="DT127" s="820"/>
      <c r="DU127" s="820"/>
      <c r="DV127" s="821">
        <v>0</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657009</v>
      </c>
      <c r="AB128" s="724"/>
      <c r="AC128" s="724"/>
      <c r="AD128" s="724"/>
      <c r="AE128" s="725"/>
      <c r="AF128" s="726">
        <v>654407</v>
      </c>
      <c r="AG128" s="724"/>
      <c r="AH128" s="724"/>
      <c r="AI128" s="724"/>
      <c r="AJ128" s="725"/>
      <c r="AK128" s="726">
        <v>665580</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110</v>
      </c>
      <c r="BG128" s="791"/>
      <c r="BH128" s="791"/>
      <c r="BI128" s="791"/>
      <c r="BJ128" s="791"/>
      <c r="BK128" s="791"/>
      <c r="BL128" s="792"/>
      <c r="BM128" s="790">
        <v>17.71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15879217</v>
      </c>
      <c r="AB129" s="784"/>
      <c r="AC129" s="784"/>
      <c r="AD129" s="784"/>
      <c r="AE129" s="785"/>
      <c r="AF129" s="786">
        <v>16090060</v>
      </c>
      <c r="AG129" s="784"/>
      <c r="AH129" s="784"/>
      <c r="AI129" s="784"/>
      <c r="AJ129" s="785"/>
      <c r="AK129" s="786">
        <v>15964975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12.8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2387082</v>
      </c>
      <c r="AB130" s="784"/>
      <c r="AC130" s="784"/>
      <c r="AD130" s="784"/>
      <c r="AE130" s="785"/>
      <c r="AF130" s="786">
        <v>2511214</v>
      </c>
      <c r="AG130" s="784"/>
      <c r="AH130" s="784"/>
      <c r="AI130" s="784"/>
      <c r="AJ130" s="785"/>
      <c r="AK130" s="786">
        <v>2576592</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13492135</v>
      </c>
      <c r="AB131" s="717"/>
      <c r="AC131" s="717"/>
      <c r="AD131" s="717"/>
      <c r="AE131" s="718"/>
      <c r="AF131" s="719">
        <v>13578846</v>
      </c>
      <c r="AG131" s="717"/>
      <c r="AH131" s="717"/>
      <c r="AI131" s="717"/>
      <c r="AJ131" s="718"/>
      <c r="AK131" s="719">
        <v>13388383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14.44482285</v>
      </c>
      <c r="AB132" s="740"/>
      <c r="AC132" s="740"/>
      <c r="AD132" s="740"/>
      <c r="AE132" s="741"/>
      <c r="AF132" s="742">
        <v>13.354779929999999</v>
      </c>
      <c r="AG132" s="740"/>
      <c r="AH132" s="740"/>
      <c r="AI132" s="740"/>
      <c r="AJ132" s="741"/>
      <c r="AK132" s="742">
        <v>10.80926651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15.3</v>
      </c>
      <c r="AB133" s="749"/>
      <c r="AC133" s="749"/>
      <c r="AD133" s="749"/>
      <c r="AE133" s="750"/>
      <c r="AF133" s="748">
        <v>14.5</v>
      </c>
      <c r="AG133" s="749"/>
      <c r="AH133" s="749"/>
      <c r="AI133" s="749"/>
      <c r="AJ133" s="750"/>
      <c r="AK133" s="748">
        <v>12.8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3846756</v>
      </c>
      <c r="L9" s="264">
        <v>59549</v>
      </c>
      <c r="M9" s="265">
        <v>60220</v>
      </c>
      <c r="N9" s="266">
        <v>-1.1000000000000001</v>
      </c>
    </row>
    <row r="10" spans="1:16">
      <c r="A10" s="248"/>
      <c r="B10" s="244"/>
      <c r="C10" s="244"/>
      <c r="D10" s="244"/>
      <c r="E10" s="244"/>
      <c r="F10" s="244"/>
      <c r="G10" s="1133" t="s">
        <v>474</v>
      </c>
      <c r="H10" s="1134"/>
      <c r="I10" s="1134"/>
      <c r="J10" s="1135"/>
      <c r="K10" s="267">
        <v>238259</v>
      </c>
      <c r="L10" s="268">
        <v>3688</v>
      </c>
      <c r="M10" s="269">
        <v>6228</v>
      </c>
      <c r="N10" s="270">
        <v>-40.799999999999997</v>
      </c>
    </row>
    <row r="11" spans="1:16" ht="13.5" customHeight="1">
      <c r="A11" s="248"/>
      <c r="B11" s="244"/>
      <c r="C11" s="244"/>
      <c r="D11" s="244"/>
      <c r="E11" s="244"/>
      <c r="F11" s="244"/>
      <c r="G11" s="1133" t="s">
        <v>475</v>
      </c>
      <c r="H11" s="1134"/>
      <c r="I11" s="1134"/>
      <c r="J11" s="1135"/>
      <c r="K11" s="267">
        <v>937146</v>
      </c>
      <c r="L11" s="268">
        <v>14507</v>
      </c>
      <c r="M11" s="269">
        <v>6126</v>
      </c>
      <c r="N11" s="270">
        <v>136.80000000000001</v>
      </c>
    </row>
    <row r="12" spans="1:16" ht="13.5" customHeight="1">
      <c r="A12" s="248"/>
      <c r="B12" s="244"/>
      <c r="C12" s="244"/>
      <c r="D12" s="244"/>
      <c r="E12" s="244"/>
      <c r="F12" s="244"/>
      <c r="G12" s="1133" t="s">
        <v>476</v>
      </c>
      <c r="H12" s="1134"/>
      <c r="I12" s="1134"/>
      <c r="J12" s="1135"/>
      <c r="K12" s="267">
        <v>67302</v>
      </c>
      <c r="L12" s="268">
        <v>1042</v>
      </c>
      <c r="M12" s="269">
        <v>1407</v>
      </c>
      <c r="N12" s="270">
        <v>-25.9</v>
      </c>
    </row>
    <row r="13" spans="1:16" ht="13.5" customHeight="1">
      <c r="A13" s="248"/>
      <c r="B13" s="244"/>
      <c r="C13" s="244"/>
      <c r="D13" s="244"/>
      <c r="E13" s="244"/>
      <c r="F13" s="244"/>
      <c r="G13" s="1133" t="s">
        <v>477</v>
      </c>
      <c r="H13" s="1134"/>
      <c r="I13" s="1134"/>
      <c r="J13" s="1135"/>
      <c r="K13" s="267" t="s">
        <v>478</v>
      </c>
      <c r="L13" s="268" t="s">
        <v>478</v>
      </c>
      <c r="M13" s="269" t="s">
        <v>478</v>
      </c>
      <c r="N13" s="270" t="s">
        <v>478</v>
      </c>
    </row>
    <row r="14" spans="1:16" ht="13.5" customHeight="1">
      <c r="A14" s="248"/>
      <c r="B14" s="244"/>
      <c r="C14" s="244"/>
      <c r="D14" s="244"/>
      <c r="E14" s="244"/>
      <c r="F14" s="244"/>
      <c r="G14" s="1133" t="s">
        <v>479</v>
      </c>
      <c r="H14" s="1134"/>
      <c r="I14" s="1134"/>
      <c r="J14" s="1135"/>
      <c r="K14" s="267">
        <v>189300</v>
      </c>
      <c r="L14" s="268">
        <v>2930</v>
      </c>
      <c r="M14" s="269">
        <v>2310</v>
      </c>
      <c r="N14" s="270">
        <v>26.8</v>
      </c>
    </row>
    <row r="15" spans="1:16" ht="13.5" customHeight="1">
      <c r="A15" s="248"/>
      <c r="B15" s="244"/>
      <c r="C15" s="244"/>
      <c r="D15" s="244"/>
      <c r="E15" s="244"/>
      <c r="F15" s="244"/>
      <c r="G15" s="1133" t="s">
        <v>480</v>
      </c>
      <c r="H15" s="1134"/>
      <c r="I15" s="1134"/>
      <c r="J15" s="1135"/>
      <c r="K15" s="267">
        <v>93130</v>
      </c>
      <c r="L15" s="268">
        <v>1442</v>
      </c>
      <c r="M15" s="269">
        <v>1512</v>
      </c>
      <c r="N15" s="270">
        <v>-4.5999999999999996</v>
      </c>
    </row>
    <row r="16" spans="1:16">
      <c r="A16" s="248"/>
      <c r="B16" s="244"/>
      <c r="C16" s="244"/>
      <c r="D16" s="244"/>
      <c r="E16" s="244"/>
      <c r="F16" s="244"/>
      <c r="G16" s="1136" t="s">
        <v>481</v>
      </c>
      <c r="H16" s="1137"/>
      <c r="I16" s="1137"/>
      <c r="J16" s="1138"/>
      <c r="K16" s="268">
        <v>-427600</v>
      </c>
      <c r="L16" s="268">
        <v>-6619</v>
      </c>
      <c r="M16" s="269">
        <v>-6349</v>
      </c>
      <c r="N16" s="270">
        <v>4.3</v>
      </c>
    </row>
    <row r="17" spans="1:16">
      <c r="A17" s="248"/>
      <c r="B17" s="244"/>
      <c r="C17" s="244"/>
      <c r="D17" s="244"/>
      <c r="E17" s="244"/>
      <c r="F17" s="244"/>
      <c r="G17" s="1136" t="s">
        <v>170</v>
      </c>
      <c r="H17" s="1137"/>
      <c r="I17" s="1137"/>
      <c r="J17" s="1138"/>
      <c r="K17" s="268">
        <v>4944293</v>
      </c>
      <c r="L17" s="268">
        <v>76539</v>
      </c>
      <c r="M17" s="269">
        <v>71454</v>
      </c>
      <c r="N17" s="270">
        <v>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6.63</v>
      </c>
      <c r="L21" s="281">
        <v>6.96</v>
      </c>
      <c r="M21" s="282">
        <v>-0.33</v>
      </c>
      <c r="N21" s="249"/>
      <c r="O21" s="283"/>
      <c r="P21" s="279"/>
    </row>
    <row r="22" spans="1:16" s="284" customFormat="1">
      <c r="A22" s="279"/>
      <c r="B22" s="249"/>
      <c r="C22" s="249"/>
      <c r="D22" s="249"/>
      <c r="E22" s="249"/>
      <c r="F22" s="249"/>
      <c r="G22" s="1130" t="s">
        <v>487</v>
      </c>
      <c r="H22" s="1131"/>
      <c r="I22" s="1131"/>
      <c r="J22" s="1132"/>
      <c r="K22" s="285">
        <v>101</v>
      </c>
      <c r="L22" s="286">
        <v>98.3</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3423537</v>
      </c>
      <c r="L32" s="294">
        <v>52998</v>
      </c>
      <c r="M32" s="295">
        <v>42849</v>
      </c>
      <c r="N32" s="296">
        <v>23.7</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v>43</v>
      </c>
      <c r="N34" s="296" t="s">
        <v>478</v>
      </c>
    </row>
    <row r="35" spans="1:16" ht="27" customHeight="1">
      <c r="A35" s="248"/>
      <c r="B35" s="244"/>
      <c r="C35" s="244"/>
      <c r="D35" s="244"/>
      <c r="E35" s="244"/>
      <c r="F35" s="244"/>
      <c r="G35" s="1121" t="s">
        <v>493</v>
      </c>
      <c r="H35" s="1122"/>
      <c r="I35" s="1122"/>
      <c r="J35" s="1123"/>
      <c r="K35" s="294">
        <v>1065183</v>
      </c>
      <c r="L35" s="294">
        <v>16489</v>
      </c>
      <c r="M35" s="295">
        <v>17936</v>
      </c>
      <c r="N35" s="296">
        <v>-8.1</v>
      </c>
    </row>
    <row r="36" spans="1:16" ht="27" customHeight="1">
      <c r="A36" s="248"/>
      <c r="B36" s="244"/>
      <c r="C36" s="244"/>
      <c r="D36" s="244"/>
      <c r="E36" s="244"/>
      <c r="F36" s="244"/>
      <c r="G36" s="1121" t="s">
        <v>494</v>
      </c>
      <c r="H36" s="1122"/>
      <c r="I36" s="1122"/>
      <c r="J36" s="1123"/>
      <c r="K36" s="294">
        <v>1889</v>
      </c>
      <c r="L36" s="294">
        <v>29</v>
      </c>
      <c r="M36" s="295">
        <v>1583</v>
      </c>
      <c r="N36" s="296">
        <v>-98.2</v>
      </c>
    </row>
    <row r="37" spans="1:16" ht="13.5" customHeight="1">
      <c r="A37" s="248"/>
      <c r="B37" s="244"/>
      <c r="C37" s="244"/>
      <c r="D37" s="244"/>
      <c r="E37" s="244"/>
      <c r="F37" s="244"/>
      <c r="G37" s="1121" t="s">
        <v>495</v>
      </c>
      <c r="H37" s="1122"/>
      <c r="I37" s="1122"/>
      <c r="J37" s="1123"/>
      <c r="K37" s="294">
        <v>198612</v>
      </c>
      <c r="L37" s="294">
        <v>3075</v>
      </c>
      <c r="M37" s="295">
        <v>1142</v>
      </c>
      <c r="N37" s="296">
        <v>169.3</v>
      </c>
    </row>
    <row r="38" spans="1:16" ht="27" customHeight="1">
      <c r="A38" s="248"/>
      <c r="B38" s="244"/>
      <c r="C38" s="244"/>
      <c r="D38" s="244"/>
      <c r="E38" s="244"/>
      <c r="F38" s="244"/>
      <c r="G38" s="1124" t="s">
        <v>496</v>
      </c>
      <c r="H38" s="1125"/>
      <c r="I38" s="1125"/>
      <c r="J38" s="1126"/>
      <c r="K38" s="297">
        <v>137</v>
      </c>
      <c r="L38" s="297">
        <v>2</v>
      </c>
      <c r="M38" s="298">
        <v>1</v>
      </c>
      <c r="N38" s="299">
        <v>100</v>
      </c>
      <c r="O38" s="293"/>
    </row>
    <row r="39" spans="1:16">
      <c r="A39" s="248"/>
      <c r="B39" s="244"/>
      <c r="C39" s="244"/>
      <c r="D39" s="244"/>
      <c r="E39" s="244"/>
      <c r="F39" s="244"/>
      <c r="G39" s="1124" t="s">
        <v>497</v>
      </c>
      <c r="H39" s="1125"/>
      <c r="I39" s="1125"/>
      <c r="J39" s="1126"/>
      <c r="K39" s="300">
        <v>-665580</v>
      </c>
      <c r="L39" s="300">
        <v>-10303</v>
      </c>
      <c r="M39" s="301">
        <v>-7075</v>
      </c>
      <c r="N39" s="302">
        <v>45.6</v>
      </c>
      <c r="O39" s="293"/>
    </row>
    <row r="40" spans="1:16" ht="27" customHeight="1">
      <c r="A40" s="248"/>
      <c r="B40" s="244"/>
      <c r="C40" s="244"/>
      <c r="D40" s="244"/>
      <c r="E40" s="244"/>
      <c r="F40" s="244"/>
      <c r="G40" s="1121" t="s">
        <v>498</v>
      </c>
      <c r="H40" s="1122"/>
      <c r="I40" s="1122"/>
      <c r="J40" s="1123"/>
      <c r="K40" s="300">
        <v>-2576592</v>
      </c>
      <c r="L40" s="300">
        <v>-39887</v>
      </c>
      <c r="M40" s="301">
        <v>-40075</v>
      </c>
      <c r="N40" s="302">
        <v>-0.5</v>
      </c>
      <c r="O40" s="293"/>
    </row>
    <row r="41" spans="1:16">
      <c r="A41" s="248"/>
      <c r="B41" s="244"/>
      <c r="C41" s="244"/>
      <c r="D41" s="244"/>
      <c r="E41" s="244"/>
      <c r="F41" s="244"/>
      <c r="G41" s="1127" t="s">
        <v>281</v>
      </c>
      <c r="H41" s="1128"/>
      <c r="I41" s="1128"/>
      <c r="J41" s="1129"/>
      <c r="K41" s="294">
        <v>1447186</v>
      </c>
      <c r="L41" s="300">
        <v>22403</v>
      </c>
      <c r="M41" s="301">
        <v>16405</v>
      </c>
      <c r="N41" s="302">
        <v>36.6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2370871</v>
      </c>
      <c r="J51" s="320">
        <v>36222</v>
      </c>
      <c r="K51" s="321">
        <v>24.3</v>
      </c>
      <c r="L51" s="322">
        <v>44162</v>
      </c>
      <c r="M51" s="323">
        <v>-7.7</v>
      </c>
      <c r="N51" s="324">
        <v>32</v>
      </c>
    </row>
    <row r="52" spans="1:14">
      <c r="A52" s="248"/>
      <c r="B52" s="244"/>
      <c r="C52" s="244"/>
      <c r="D52" s="244"/>
      <c r="E52" s="244"/>
      <c r="F52" s="244"/>
      <c r="G52" s="325"/>
      <c r="H52" s="326" t="s">
        <v>509</v>
      </c>
      <c r="I52" s="327">
        <v>1336589</v>
      </c>
      <c r="J52" s="328">
        <v>20421</v>
      </c>
      <c r="K52" s="329">
        <v>-11.1</v>
      </c>
      <c r="L52" s="330">
        <v>24931</v>
      </c>
      <c r="M52" s="331">
        <v>-9</v>
      </c>
      <c r="N52" s="332">
        <v>-2.1</v>
      </c>
    </row>
    <row r="53" spans="1:14">
      <c r="A53" s="248"/>
      <c r="B53" s="244"/>
      <c r="C53" s="244"/>
      <c r="D53" s="244"/>
      <c r="E53" s="244"/>
      <c r="F53" s="244"/>
      <c r="G53" s="310" t="s">
        <v>510</v>
      </c>
      <c r="H53" s="311"/>
      <c r="I53" s="319">
        <v>2590687</v>
      </c>
      <c r="J53" s="320">
        <v>39843</v>
      </c>
      <c r="K53" s="321">
        <v>10</v>
      </c>
      <c r="L53" s="322">
        <v>48103</v>
      </c>
      <c r="M53" s="323">
        <v>8.9</v>
      </c>
      <c r="N53" s="324">
        <v>1.1000000000000001</v>
      </c>
    </row>
    <row r="54" spans="1:14">
      <c r="A54" s="248"/>
      <c r="B54" s="244"/>
      <c r="C54" s="244"/>
      <c r="D54" s="244"/>
      <c r="E54" s="244"/>
      <c r="F54" s="244"/>
      <c r="G54" s="325"/>
      <c r="H54" s="326" t="s">
        <v>509</v>
      </c>
      <c r="I54" s="327">
        <v>1108341</v>
      </c>
      <c r="J54" s="328">
        <v>17045</v>
      </c>
      <c r="K54" s="329">
        <v>-16.5</v>
      </c>
      <c r="L54" s="330">
        <v>22640</v>
      </c>
      <c r="M54" s="331">
        <v>-9.1999999999999993</v>
      </c>
      <c r="N54" s="332">
        <v>-7.3</v>
      </c>
    </row>
    <row r="55" spans="1:14">
      <c r="A55" s="248"/>
      <c r="B55" s="244"/>
      <c r="C55" s="244"/>
      <c r="D55" s="244"/>
      <c r="E55" s="244"/>
      <c r="F55" s="244"/>
      <c r="G55" s="310" t="s">
        <v>511</v>
      </c>
      <c r="H55" s="311"/>
      <c r="I55" s="319">
        <v>2246342</v>
      </c>
      <c r="J55" s="320">
        <v>34414</v>
      </c>
      <c r="K55" s="321">
        <v>-13.6</v>
      </c>
      <c r="L55" s="322">
        <v>45761</v>
      </c>
      <c r="M55" s="323">
        <v>-4.9000000000000004</v>
      </c>
      <c r="N55" s="324">
        <v>-8.6999999999999993</v>
      </c>
    </row>
    <row r="56" spans="1:14">
      <c r="A56" s="248"/>
      <c r="B56" s="244"/>
      <c r="C56" s="244"/>
      <c r="D56" s="244"/>
      <c r="E56" s="244"/>
      <c r="F56" s="244"/>
      <c r="G56" s="325"/>
      <c r="H56" s="326" t="s">
        <v>509</v>
      </c>
      <c r="I56" s="327">
        <v>1612200</v>
      </c>
      <c r="J56" s="328">
        <v>24699</v>
      </c>
      <c r="K56" s="329">
        <v>44.9</v>
      </c>
      <c r="L56" s="330">
        <v>24777</v>
      </c>
      <c r="M56" s="331">
        <v>9.4</v>
      </c>
      <c r="N56" s="332">
        <v>35.5</v>
      </c>
    </row>
    <row r="57" spans="1:14">
      <c r="A57" s="248"/>
      <c r="B57" s="244"/>
      <c r="C57" s="244"/>
      <c r="D57" s="244"/>
      <c r="E57" s="244"/>
      <c r="F57" s="244"/>
      <c r="G57" s="310" t="s">
        <v>512</v>
      </c>
      <c r="H57" s="311"/>
      <c r="I57" s="319">
        <v>2806922</v>
      </c>
      <c r="J57" s="320">
        <v>43211</v>
      </c>
      <c r="K57" s="321">
        <v>25.6</v>
      </c>
      <c r="L57" s="322">
        <v>56255</v>
      </c>
      <c r="M57" s="323">
        <v>22.9</v>
      </c>
      <c r="N57" s="324">
        <v>2.7</v>
      </c>
    </row>
    <row r="58" spans="1:14">
      <c r="A58" s="248"/>
      <c r="B58" s="244"/>
      <c r="C58" s="244"/>
      <c r="D58" s="244"/>
      <c r="E58" s="244"/>
      <c r="F58" s="244"/>
      <c r="G58" s="325"/>
      <c r="H58" s="326" t="s">
        <v>509</v>
      </c>
      <c r="I58" s="327">
        <v>887302</v>
      </c>
      <c r="J58" s="328">
        <v>13659</v>
      </c>
      <c r="K58" s="329">
        <v>-44.7</v>
      </c>
      <c r="L58" s="330">
        <v>26957</v>
      </c>
      <c r="M58" s="331">
        <v>8.8000000000000007</v>
      </c>
      <c r="N58" s="332">
        <v>-53.5</v>
      </c>
    </row>
    <row r="59" spans="1:14">
      <c r="A59" s="248"/>
      <c r="B59" s="244"/>
      <c r="C59" s="244"/>
      <c r="D59" s="244"/>
      <c r="E59" s="244"/>
      <c r="F59" s="244"/>
      <c r="G59" s="310" t="s">
        <v>513</v>
      </c>
      <c r="H59" s="311"/>
      <c r="I59" s="319">
        <v>4896698</v>
      </c>
      <c r="J59" s="320">
        <v>75803</v>
      </c>
      <c r="K59" s="321">
        <v>75.400000000000006</v>
      </c>
      <c r="L59" s="322">
        <v>57944</v>
      </c>
      <c r="M59" s="323">
        <v>3</v>
      </c>
      <c r="N59" s="324">
        <v>72.400000000000006</v>
      </c>
    </row>
    <row r="60" spans="1:14">
      <c r="A60" s="248"/>
      <c r="B60" s="244"/>
      <c r="C60" s="244"/>
      <c r="D60" s="244"/>
      <c r="E60" s="244"/>
      <c r="F60" s="244"/>
      <c r="G60" s="325"/>
      <c r="H60" s="326" t="s">
        <v>509</v>
      </c>
      <c r="I60" s="333">
        <v>1394500</v>
      </c>
      <c r="J60" s="328">
        <v>21587</v>
      </c>
      <c r="K60" s="329">
        <v>58</v>
      </c>
      <c r="L60" s="330">
        <v>29326</v>
      </c>
      <c r="M60" s="331">
        <v>8.8000000000000007</v>
      </c>
      <c r="N60" s="332">
        <v>49.2</v>
      </c>
    </row>
    <row r="61" spans="1:14">
      <c r="A61" s="248"/>
      <c r="B61" s="244"/>
      <c r="C61" s="244"/>
      <c r="D61" s="244"/>
      <c r="E61" s="244"/>
      <c r="F61" s="244"/>
      <c r="G61" s="310" t="s">
        <v>514</v>
      </c>
      <c r="H61" s="334"/>
      <c r="I61" s="335">
        <v>2982304</v>
      </c>
      <c r="J61" s="336">
        <v>45899</v>
      </c>
      <c r="K61" s="337">
        <v>24.3</v>
      </c>
      <c r="L61" s="338">
        <v>50445</v>
      </c>
      <c r="M61" s="339">
        <v>4.4000000000000004</v>
      </c>
      <c r="N61" s="324">
        <v>19.899999999999999</v>
      </c>
    </row>
    <row r="62" spans="1:14">
      <c r="A62" s="248"/>
      <c r="B62" s="244"/>
      <c r="C62" s="244"/>
      <c r="D62" s="244"/>
      <c r="E62" s="244"/>
      <c r="F62" s="244"/>
      <c r="G62" s="325"/>
      <c r="H62" s="326" t="s">
        <v>509</v>
      </c>
      <c r="I62" s="327">
        <v>1267786</v>
      </c>
      <c r="J62" s="328">
        <v>19482</v>
      </c>
      <c r="K62" s="329">
        <v>6.1</v>
      </c>
      <c r="L62" s="330">
        <v>25726</v>
      </c>
      <c r="M62" s="331">
        <v>1.8</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4.95</v>
      </c>
      <c r="G47" s="12">
        <v>7.12</v>
      </c>
      <c r="H47" s="12">
        <v>9.74</v>
      </c>
      <c r="I47" s="12">
        <v>12.79</v>
      </c>
      <c r="J47" s="13">
        <v>17.87</v>
      </c>
    </row>
    <row r="48" spans="2:10" ht="57.75" customHeight="1">
      <c r="B48" s="14"/>
      <c r="C48" s="1141" t="s">
        <v>4</v>
      </c>
      <c r="D48" s="1141"/>
      <c r="E48" s="1142"/>
      <c r="F48" s="15">
        <v>1.95</v>
      </c>
      <c r="G48" s="16">
        <v>4.37</v>
      </c>
      <c r="H48" s="16">
        <v>2.6</v>
      </c>
      <c r="I48" s="16">
        <v>3.22</v>
      </c>
      <c r="J48" s="17">
        <v>3.35</v>
      </c>
    </row>
    <row r="49" spans="2:10" ht="57.75" customHeight="1" thickBot="1">
      <c r="B49" s="18"/>
      <c r="C49" s="1143" t="s">
        <v>5</v>
      </c>
      <c r="D49" s="1143"/>
      <c r="E49" s="1144"/>
      <c r="F49" s="19">
        <v>2.4900000000000002</v>
      </c>
      <c r="G49" s="20">
        <v>4.6100000000000003</v>
      </c>
      <c r="H49" s="20">
        <v>1.19</v>
      </c>
      <c r="I49" s="20">
        <v>4.04</v>
      </c>
      <c r="J49" s="21">
        <v>5.08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c r="A35" s="22"/>
      <c r="B35" s="35"/>
      <c r="C35" s="1145" t="s">
        <v>527</v>
      </c>
      <c r="D35" s="1146"/>
      <c r="E35" s="1147"/>
      <c r="F35" s="36">
        <v>0</v>
      </c>
      <c r="G35" s="37">
        <v>0</v>
      </c>
      <c r="H35" s="37">
        <v>0</v>
      </c>
      <c r="I35" s="37">
        <v>0</v>
      </c>
      <c r="J35" s="38" t="s">
        <v>528</v>
      </c>
      <c r="K35" s="22"/>
      <c r="L35" s="22"/>
      <c r="M35" s="22"/>
      <c r="N35" s="22"/>
      <c r="O35" s="22"/>
      <c r="P35" s="22"/>
    </row>
    <row r="36" spans="1:16" ht="39" customHeight="1">
      <c r="A36" s="22"/>
      <c r="B36" s="35"/>
      <c r="C36" s="1145" t="s">
        <v>529</v>
      </c>
      <c r="D36" s="1146"/>
      <c r="E36" s="1147"/>
      <c r="F36" s="36">
        <v>5.23</v>
      </c>
      <c r="G36" s="37">
        <v>6.44</v>
      </c>
      <c r="H36" s="37">
        <v>6.34</v>
      </c>
      <c r="I36" s="37">
        <v>7.92</v>
      </c>
      <c r="J36" s="38">
        <v>9.26</v>
      </c>
      <c r="K36" s="22"/>
      <c r="L36" s="22"/>
      <c r="M36" s="22"/>
      <c r="N36" s="22"/>
      <c r="O36" s="22"/>
      <c r="P36" s="22"/>
    </row>
    <row r="37" spans="1:16" ht="39" customHeight="1">
      <c r="A37" s="22"/>
      <c r="B37" s="35"/>
      <c r="C37" s="1145" t="s">
        <v>530</v>
      </c>
      <c r="D37" s="1146"/>
      <c r="E37" s="1147"/>
      <c r="F37" s="36">
        <v>1.94</v>
      </c>
      <c r="G37" s="37">
        <v>4.37</v>
      </c>
      <c r="H37" s="37">
        <v>2.59</v>
      </c>
      <c r="I37" s="37">
        <v>3.21</v>
      </c>
      <c r="J37" s="38">
        <v>3.34</v>
      </c>
      <c r="K37" s="22"/>
      <c r="L37" s="22"/>
      <c r="M37" s="22"/>
      <c r="N37" s="22"/>
      <c r="O37" s="22"/>
      <c r="P37" s="22"/>
    </row>
    <row r="38" spans="1:16" ht="39" customHeight="1">
      <c r="A38" s="22"/>
      <c r="B38" s="35"/>
      <c r="C38" s="1145" t="s">
        <v>531</v>
      </c>
      <c r="D38" s="1146"/>
      <c r="E38" s="1147"/>
      <c r="F38" s="36">
        <v>2.4300000000000002</v>
      </c>
      <c r="G38" s="37">
        <v>2.71</v>
      </c>
      <c r="H38" s="37">
        <v>2.85</v>
      </c>
      <c r="I38" s="37">
        <v>3.36</v>
      </c>
      <c r="J38" s="38">
        <v>2.75</v>
      </c>
      <c r="K38" s="22"/>
      <c r="L38" s="22"/>
      <c r="M38" s="22"/>
      <c r="N38" s="22"/>
      <c r="O38" s="22"/>
      <c r="P38" s="22"/>
    </row>
    <row r="39" spans="1:16" ht="39" customHeight="1">
      <c r="A39" s="22"/>
      <c r="B39" s="35"/>
      <c r="C39" s="1145" t="s">
        <v>532</v>
      </c>
      <c r="D39" s="1146"/>
      <c r="E39" s="1147"/>
      <c r="F39" s="36">
        <v>0.62</v>
      </c>
      <c r="G39" s="37">
        <v>1.73</v>
      </c>
      <c r="H39" s="37">
        <v>2.85</v>
      </c>
      <c r="I39" s="37">
        <v>2</v>
      </c>
      <c r="J39" s="38">
        <v>2.0499999999999998</v>
      </c>
      <c r="K39" s="22"/>
      <c r="L39" s="22"/>
      <c r="M39" s="22"/>
      <c r="N39" s="22"/>
      <c r="O39" s="22"/>
      <c r="P39" s="22"/>
    </row>
    <row r="40" spans="1:16" ht="39" customHeight="1">
      <c r="A40" s="22"/>
      <c r="B40" s="35"/>
      <c r="C40" s="1145" t="s">
        <v>533</v>
      </c>
      <c r="D40" s="1146"/>
      <c r="E40" s="1147"/>
      <c r="F40" s="36">
        <v>0.37</v>
      </c>
      <c r="G40" s="37">
        <v>0.8</v>
      </c>
      <c r="H40" s="37">
        <v>0.64</v>
      </c>
      <c r="I40" s="37">
        <v>0.43</v>
      </c>
      <c r="J40" s="38">
        <v>0.52</v>
      </c>
      <c r="K40" s="22"/>
      <c r="L40" s="22"/>
      <c r="M40" s="22"/>
      <c r="N40" s="22"/>
      <c r="O40" s="22"/>
      <c r="P40" s="22"/>
    </row>
    <row r="41" spans="1:16" ht="39" customHeight="1">
      <c r="A41" s="22"/>
      <c r="B41" s="35"/>
      <c r="C41" s="1145" t="s">
        <v>534</v>
      </c>
      <c r="D41" s="1146"/>
      <c r="E41" s="1147"/>
      <c r="F41" s="36">
        <v>0</v>
      </c>
      <c r="G41" s="37">
        <v>0</v>
      </c>
      <c r="H41" s="37">
        <v>0.01</v>
      </c>
      <c r="I41" s="37">
        <v>0</v>
      </c>
      <c r="J41" s="38">
        <v>0.12</v>
      </c>
      <c r="K41" s="22"/>
      <c r="L41" s="22"/>
      <c r="M41" s="22"/>
      <c r="N41" s="22"/>
      <c r="O41" s="22"/>
      <c r="P41" s="22"/>
    </row>
    <row r="42" spans="1:16" ht="39" customHeight="1">
      <c r="A42" s="22"/>
      <c r="B42" s="39"/>
      <c r="C42" s="1145" t="s">
        <v>535</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536</v>
      </c>
      <c r="D43" s="1149"/>
      <c r="E43" s="1150"/>
      <c r="F43" s="41">
        <v>0.08</v>
      </c>
      <c r="G43" s="42">
        <v>0.06</v>
      </c>
      <c r="H43" s="42">
        <v>0.04</v>
      </c>
      <c r="I43" s="42">
        <v>0.06</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3636</v>
      </c>
      <c r="L45" s="60">
        <v>3702</v>
      </c>
      <c r="M45" s="60">
        <v>3762</v>
      </c>
      <c r="N45" s="60">
        <v>3731</v>
      </c>
      <c r="O45" s="61">
        <v>3424</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1041</v>
      </c>
      <c r="L48" s="64">
        <v>1111</v>
      </c>
      <c r="M48" s="64">
        <v>991</v>
      </c>
      <c r="N48" s="64">
        <v>1030</v>
      </c>
      <c r="O48" s="65">
        <v>1065</v>
      </c>
      <c r="P48" s="48"/>
      <c r="Q48" s="48"/>
      <c r="R48" s="48"/>
      <c r="S48" s="48"/>
      <c r="T48" s="48"/>
      <c r="U48" s="48"/>
    </row>
    <row r="49" spans="1:21" ht="30.75" customHeight="1">
      <c r="A49" s="48"/>
      <c r="B49" s="1163"/>
      <c r="C49" s="1164"/>
      <c r="D49" s="62"/>
      <c r="E49" s="1155" t="s">
        <v>16</v>
      </c>
      <c r="F49" s="1155"/>
      <c r="G49" s="1155"/>
      <c r="H49" s="1155"/>
      <c r="I49" s="1155"/>
      <c r="J49" s="1156"/>
      <c r="K49" s="63" t="s">
        <v>478</v>
      </c>
      <c r="L49" s="64">
        <v>0</v>
      </c>
      <c r="M49" s="64">
        <v>0</v>
      </c>
      <c r="N49" s="64">
        <v>0</v>
      </c>
      <c r="O49" s="65">
        <v>2</v>
      </c>
      <c r="P49" s="48"/>
      <c r="Q49" s="48"/>
      <c r="R49" s="48"/>
      <c r="S49" s="48"/>
      <c r="T49" s="48"/>
      <c r="U49" s="48"/>
    </row>
    <row r="50" spans="1:21" ht="30.75" customHeight="1">
      <c r="A50" s="48"/>
      <c r="B50" s="1163"/>
      <c r="C50" s="1164"/>
      <c r="D50" s="62"/>
      <c r="E50" s="1155" t="s">
        <v>17</v>
      </c>
      <c r="F50" s="1155"/>
      <c r="G50" s="1155"/>
      <c r="H50" s="1155"/>
      <c r="I50" s="1155"/>
      <c r="J50" s="1156"/>
      <c r="K50" s="63">
        <v>299</v>
      </c>
      <c r="L50" s="64">
        <v>289</v>
      </c>
      <c r="M50" s="64">
        <v>238</v>
      </c>
      <c r="N50" s="64">
        <v>217</v>
      </c>
      <c r="O50" s="65">
        <v>199</v>
      </c>
      <c r="P50" s="48"/>
      <c r="Q50" s="48"/>
      <c r="R50" s="48"/>
      <c r="S50" s="48"/>
      <c r="T50" s="48"/>
      <c r="U50" s="48"/>
    </row>
    <row r="51" spans="1:21" ht="30.75" customHeight="1">
      <c r="A51" s="48"/>
      <c r="B51" s="1165"/>
      <c r="C51" s="1166"/>
      <c r="D51" s="66"/>
      <c r="E51" s="1155" t="s">
        <v>18</v>
      </c>
      <c r="F51" s="1155"/>
      <c r="G51" s="1155"/>
      <c r="H51" s="1155"/>
      <c r="I51" s="1155"/>
      <c r="J51" s="1156"/>
      <c r="K51" s="63">
        <v>3</v>
      </c>
      <c r="L51" s="64">
        <v>2</v>
      </c>
      <c r="M51" s="64">
        <v>1</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2838</v>
      </c>
      <c r="L52" s="64">
        <v>3008</v>
      </c>
      <c r="M52" s="64">
        <v>3045</v>
      </c>
      <c r="N52" s="64">
        <v>3165</v>
      </c>
      <c r="O52" s="65">
        <v>3243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2141</v>
      </c>
      <c r="L53" s="69">
        <v>2096</v>
      </c>
      <c r="M53" s="69">
        <v>1947</v>
      </c>
      <c r="N53" s="69">
        <v>1813</v>
      </c>
      <c r="O53" s="70">
        <v>1447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2016-04-19T05:04:49Z</cp:lastPrinted>
  <dcterms:created xsi:type="dcterms:W3CDTF">2016-02-15T02:03:28Z</dcterms:created>
  <dcterms:modified xsi:type="dcterms:W3CDTF">2016-04-28T00:03:53Z</dcterms:modified>
</cp:coreProperties>
</file>