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AM36" i="9"/>
  <c r="C36" i="9"/>
  <c r="CO35" i="9"/>
  <c r="CO36" i="9" s="1"/>
  <c r="CO37" i="9" s="1"/>
  <c r="AM35" i="9"/>
  <c r="C35" i="9"/>
  <c r="CO34" i="9"/>
  <c r="BW34" i="9"/>
  <c r="BW35" i="9" s="1"/>
  <c r="BW36" i="9" s="1"/>
  <c r="BW37" i="9" s="1"/>
  <c r="BW38" i="9" s="1"/>
  <c r="BW39" i="9" s="1"/>
  <c r="BW40" i="9" s="1"/>
  <c r="BW41" i="9" s="1"/>
  <c r="BW42" i="9" s="1"/>
  <c r="BW43" i="9" s="1"/>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<sst xmlns="http://schemas.openxmlformats.org/spreadsheetml/2006/main" count="1063" uniqueCount="542">
  <si>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</si>
  <si>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</si>
  <si>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</si>
  <si>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</si>
  <si>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</si>
  <si>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</si>
  <si>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</si>
  <si>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</si>
  <si>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</si>
  <si>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</si>
  <si>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</si>
  <si>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</si>
  <si>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</si>
  <si>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</si>
  <si>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</si>
  <si>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</si>
  <si>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</si>
  <si>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</si>
  <si>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</si>
  <si>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</si>
  <si>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</si>
  <si>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</si>
  <si>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</si>
  <si>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</si>
  <si>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</si>
  <si>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</si>
  <si>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</si>
  <si>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</si>
  <si>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</si>
  <si>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</si>
  <si>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</si>
  <si>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</si>
  <si>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</si>
  <si>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</si>
  <si>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</si>
  <si>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</si>
  <si>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</si>
  <si>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</si>
  <si>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</si>
  <si>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</si>
  <si>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</si>
  <si>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</si>
  <si>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</si>
  <si>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</si>
  <si>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</si>
  <si>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</si>
  <si>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</si>
  <si>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</si>
  <si>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</si>
  <si>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</si>
  <si>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</si>
  <si>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</si>
  <si>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</si>
  <si>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</si>
  <si>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</si>
  <si>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</si>
  <si>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</si>
  <si>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</si>
  <si>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</si>
  <si>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</si>
  <si>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</si>
  <si>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</si>
  <si>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</si>
  <si>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</si>
  <si>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</si>
  <si>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</si>
  <si>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</si>
  <si>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</si>
  <si>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</si>
  <si>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</si>
  <si>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</si>
  <si>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</si>
  <si>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</si>
  <si>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</si>
  <si>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</si>
  <si>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</si>
  <si>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</si>
  <si>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</si>
  <si>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</si>
  <si>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</si>
  <si>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</si>
  <si>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和木町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</si>
  <si>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</si>
  <si>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</si>
  <si>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</si>
  <si>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</si>
  <si>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</si>
  <si>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</si>
  <si>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</si>
  <si>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</si>
  <si>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</si>
  <si>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</si>
  <si>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</si>
  <si>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</si>
  <si>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</si>
  <si>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</si>
  <si>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</si>
  <si>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</si>
  <si>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</si>
  <si>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</si>
  <si>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</si>
  <si>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</si>
  <si>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</si>
  <si>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</si>
  <si>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</si>
  <si>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</si>
  <si>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</si>
  <si>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</si>
  <si>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</si>
  <si>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</si>
  <si>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</si>
  <si>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</si>
  <si>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</si>
  <si>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</si>
  <si>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</si>
  <si>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</si>
  <si>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</si>
  <si>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</si>
  <si>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</si>
  <si>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</si>
  <si>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</si>
  <si>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</si>
  <si>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</si>
  <si>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</si>
  <si>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</si>
  <si>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</si>
  <si>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</si>
  <si>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</si>
  <si>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</si>
  <si>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</si>
  <si>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</si>
  <si>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</si>
  <si>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</si>
  <si>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</si>
  <si>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</si>
  <si>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</si>
  <si>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</si>
  <si>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</si>
  <si>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</si>
  <si>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</si>
  <si>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</si>
  <si>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</si>
  <si>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</si>
  <si>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</si>
  <si>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</si>
  <si>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</si>
  <si>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</si>
  <si>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</si>
  <si>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</si>
  <si>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</si>
  <si>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</si>
  <si>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</si>
  <si>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</si>
  <si>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</si>
  <si>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</si>
  <si>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</si>
  <si>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</si>
  <si>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</si>
  <si>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</si>
  <si>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</si>
  <si>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</si>
  <si>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</si>
  <si>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</si>
  <si>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</si>
  <si>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</si>
  <si>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</si>
  <si>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</si>
  <si>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</si>
  <si>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</si>
  <si>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</si>
  <si>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</si>
  <si>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</si>
  <si>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</si>
  <si>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</si>
  <si>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</si>
  <si>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</si>
  <si>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</si>
  <si>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</si>
  <si>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</si>
  <si>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</si>
  <si>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</si>
  <si>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</si>
  <si>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</si>
  <si>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</si>
  <si>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</si>
  <si>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</si>
  <si>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</si>
  <si>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</si>
  <si>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</si>
  <si>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</si>
  <si>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</si>
  <si>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</si>
  <si>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</si>
  <si>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</si>
  <si>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山口県和木町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</si>
  <si>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</si>
  <si>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</si>
  <si>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</si>
  <si>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</si>
  <si>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</si>
  <si>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</si>
  <si>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</si>
  <si>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</si>
  <si>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</si>
  <si>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</si>
  <si>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</si>
  <si>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</si>
  <si>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</si>
  <si>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</si>
  <si>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</si>
  <si>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</si>
  <si>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</si>
  <si>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</si>
  <si>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</si>
  <si>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</si>
  <si>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</si>
  <si>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</si>
  <si>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</si>
  <si>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</si>
  <si>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</si>
  <si>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</si>
  <si>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</si>
  <si>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</si>
  <si>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</si>
  <si>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</si>
  <si>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</si>
  <si>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</si>
  <si>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</si>
  <si>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</si>
  <si>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</si>
  <si>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</si>
  <si>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</si>
  <si>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</si>
  <si>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</si>
  <si>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</si>
  <si>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</si>
  <si>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</si>
  <si>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</si>
  <si>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</si>
  <si>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</si>
  <si>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</si>
  <si>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</si>
  <si>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</si>
  <si>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</si>
  <si>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</si>
  <si>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</si>
  <si>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</si>
  <si>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</si>
  <si>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</si>
  <si>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</si>
  <si>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</si>
  <si>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</si>
  <si>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</si>
  <si>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</si>
  <si>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</si>
  <si>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</si>
  <si>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</si>
  <si>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</si>
  <si>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</si>
  <si>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</si>
  <si>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</si>
  <si>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</si>
  <si>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</si>
  <si>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</si>
  <si>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</si>
  <si>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</si>
  <si>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</si>
  <si>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</si>
  <si>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</si>
  <si>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</si>
  <si>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</si>
  <si>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</si>
  <si>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</si>
  <si>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</si>
  <si>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</si>
  <si>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</si>
  <si>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</si>
  <si>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</si>
  <si>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</si>
  <si>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</si>
  <si>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</si>
  <si>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</si>
  <si>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</si>
  <si>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</si>
  <si>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</si>
  <si>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</si>
  <si>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</si>
  <si>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</si>
  <si>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</si>
  <si>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</si>
  <si>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</si>
  <si>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</si>
  <si>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</si>
  <si>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</si>
  <si>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</si>
  <si>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</si>
  <si>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</si>
  <si>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</si>
  <si>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</si>
  <si>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</si>
  <si>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</si>
  <si>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</si>
  <si>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</si>
  <si>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</si>
  <si>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</si>
  <si>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</si>
  <si>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</si>
  <si>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</si>
  <si>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</si>
  <si>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</si>
  <si>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</si>
  <si>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</si>
  <si>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</si>
  <si>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</si>
  <si>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</si>
  <si>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</si>
  <si>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</si>
  <si>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</si>
  <si>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</si>
  <si>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</si>
  <si>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</si>
  <si>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</si>
  <si>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</si>
  <si>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</si>
  <si>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</si>
  <si>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</si>
  <si>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</si>
  <si>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</si>
  <si>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</si>
  <si>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</si>
  <si>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</si>
  <si>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</si>
  <si>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</si>
  <si>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</si>
  <si>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</si>
  <si>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</si>
  <si>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</si>
  <si>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</si>
  <si>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</si>
  <si>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</si>
  <si>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</si>
  <si>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</si>
  <si>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</si>
  <si>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山口県和木町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</si>
  <si>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</si>
  <si>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</si>
  <si>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</si>
  <si>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</si>
  <si>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</si>
  <si>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</si>
  <si>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</si>
  <si>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</si>
  <si>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</si>
  <si>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</si>
  <si>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</si>
  <si>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</si>
  <si>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</si>
  <si>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</si>
  <si>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</si>
  <si>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</si>
  <si>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</si>
  <si>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</si>
  <si>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</si>
  <si>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</si>
  <si>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</si>
  <si>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</si>
  <si>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</si>
  <si>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</si>
  <si>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</si>
  <si>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</si>
  <si>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</si>
  <si>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</si>
  <si>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</si>
  <si>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</si>
  <si>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</si>
  <si>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</si>
  <si>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</si>
  <si>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</si>
  <si>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</si>
  <si>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</si>
  <si>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</si>
  <si>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</si>
  <si>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</si>
  <si>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</si>
  <si>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</si>
  <si>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</si>
  <si>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</si>
  <si>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</si>
  <si>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</si>
  <si>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</si>
  <si>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</si>
  <si>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</si>
  <si>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</si>
  <si>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</si>
  <si>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</si>
  <si>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</si>
  <si>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</si>
  <si>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</si>
  <si>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</si>
  <si>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</si>
  <si>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</si>
  <si>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</si>
  <si>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</si>
  <si>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</si>
  <si>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</si>
  <si>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</si>
  <si>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</si>
  <si>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</si>
  <si>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</si>
  <si>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</si>
  <si>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</si>
  <si>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</si>
  <si>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</si>
  <si>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</si>
  <si>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</si>
  <si>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</si>
  <si>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</si>
  <si>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</si>
  <si>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</si>
  <si>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</si>
  <si>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</si>
  <si>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</si>
  <si>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</si>
  <si>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</si>
  <si>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</si>
  <si>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</si>
  <si>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</si>
  <si>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</si>
  <si>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</si>
  <si>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</si>
  <si>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</si>
  <si>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</si>
  <si>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</si>
  <si>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</si>
  <si>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</si>
  <si>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</si>
  <si>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</si>
  <si>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</si>
  <si>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</si>
  <si>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</si>
  <si>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</si>
  <si>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</si>
  <si>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</si>
  <si>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</si>
  <si>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</si>
  <si>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</si>
  <si>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</si>
  <si>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</si>
  <si>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</si>
  <si>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</si>
  <si>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</si>
  <si>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</si>
  <si>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</si>
  <si>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</si>
  <si>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</si>
  <si>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</si>
  <si>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</si>
  <si>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</si>
  <si>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</si>
  <si>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</si>
  <si>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</si>
  <si>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</si>
  <si>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</si>
  <si>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</si>
  <si>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</si>
  <si>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</si>
  <si>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</si>
  <si>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</si>
  <si>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</si>
  <si>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</si>
  <si>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</si>
  <si>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</si>
  <si>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</si>
  <si>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</si>
  <si>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</si>
  <si>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</si>
  <si>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</si>
  <si>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</si>
  <si>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</si>
  <si>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</si>
  <si>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</si>
  <si>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</si>
  <si>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</si>
  <si>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</si>
  <si>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</si>
  <si>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</si>
  <si>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</si>
  <si>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</si>
  <si>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</si>
  <si>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</si>
  <si>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</si>
  <si>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</si>
  <si>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</si>
  <si>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</si>
  <si>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</si>
  <si>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</si>
  <si>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</si>
  <si>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</si>
  <si>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</si>
  <si>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</si>
  <si>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</si>
  <si>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</si>
  <si>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</si>
  <si>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</si>
  <si>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</si>
  <si>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</si>
  <si>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</si>
  <si>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</si>
  <si>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</si>
  <si>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</si>
  <si>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</si>
  <si>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</si>
  <si>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</si>
  <si>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</si>
  <si>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3.10</t>
  </si>
  <si>
    <t>一般会計</t>
  </si>
  <si>
    <t>国民健康保険特別会計</t>
  </si>
  <si>
    <t>介護保険特別会計</t>
  </si>
  <si>
    <t>簡易水道事業特別会計</t>
  </si>
  <si>
    <t>公共下水道事業特別会計</t>
  </si>
  <si>
    <t>後期高齢者医療特別会計</t>
  </si>
  <si>
    <t>その他会計（赤字）</t>
  </si>
  <si>
    <t>その他会計（黒字）</t>
  </si>
  <si>
    <t>玖珂地方老人福祉施設組合（一般会計）</t>
  </si>
  <si>
    <t>周陽環境整備組合（一般会計）</t>
  </si>
  <si>
    <t>岩国地区消防組合（一般会計）</t>
  </si>
  <si>
    <t>山口県後期高齢者医療広域連合（一般会計）</t>
  </si>
  <si>
    <t>山口県市町総合事務組合（一般会計）</t>
  </si>
  <si>
    <t>玖珂地方老人福祉施設組合（指定訪問介護事業特別会計）</t>
  </si>
  <si>
    <t>山口県後期高齢者医療広域連合（後期高齢者医療特別会計）</t>
  </si>
  <si>
    <t>山口県市町総合事務組合（退職手当特別会計）</t>
  </si>
  <si>
    <t>山口県市町総合事務組合（消防団員補償等特別会計）</t>
  </si>
  <si>
    <t>山口県市町総合事務組合（非常勤職員公務災害補償特別会計）</t>
  </si>
  <si>
    <t>山口県市町総合事務組合（山口県市町公平委員会特別会計）</t>
  </si>
  <si>
    <t>山口県市町総合事務組合（交通災害共済特別会計）</t>
  </si>
  <si>
    <t>山口県市町総合事務組合（山口県自治会館管理特別会計）</t>
  </si>
  <si>
    <t>和木町土地開発公社</t>
    <rPh sb="0" eb="3">
      <t>ワキチョウ</t>
    </rPh>
    <rPh sb="3" eb="5">
      <t>トチ</t>
    </rPh>
    <rPh sb="5" eb="7">
      <t>カイハツ</t>
    </rPh>
    <rPh sb="7" eb="9">
      <t>コウシャ</t>
    </rPh>
    <phoneticPr fontId="2"/>
  </si>
  <si>
    <t>和木町蜂ヶ峯総合公園管理協会</t>
    <rPh sb="0" eb="3">
      <t>ワキチョウ</t>
    </rPh>
    <rPh sb="3" eb="4">
      <t>ハチ</t>
    </rPh>
    <rPh sb="5" eb="6">
      <t>ミネ</t>
    </rPh>
    <rPh sb="6" eb="8">
      <t>ソウゴウ</t>
    </rPh>
    <rPh sb="8" eb="10">
      <t>コウエン</t>
    </rPh>
    <rPh sb="10" eb="12">
      <t>カンリ</t>
    </rPh>
    <rPh sb="12" eb="14">
      <t>キョウカイ</t>
    </rPh>
    <phoneticPr fontId="2"/>
  </si>
  <si>
    <t>やまぐち農林振興公社</t>
    <rPh sb="4" eb="6">
      <t>ノウリン</t>
    </rPh>
    <rPh sb="6" eb="8">
      <t>シンコウ</t>
    </rPh>
    <rPh sb="8" eb="10">
      <t>コウシャ</t>
    </rPh>
    <phoneticPr fontId="2"/>
  </si>
  <si>
    <t>山口県国際交流協会</t>
    <rPh sb="0" eb="3">
      <t>ヤマグチケン</t>
    </rPh>
    <rPh sb="3" eb="5">
      <t>コクサイ</t>
    </rPh>
    <rPh sb="5" eb="7">
      <t>コウリュウ</t>
    </rPh>
    <rPh sb="7" eb="9">
      <t>キョウカイ</t>
    </rPh>
    <phoneticPr fontId="2"/>
  </si>
  <si>
    <t>○</t>
  </si>
  <si>
    <t>法非適用企業</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</si>
</sst>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121932</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78301</c:v>
                </c:pt>
                <c:pt idx="1">
                  <c:v>139018</c:v>
                </c:pt>
                <c:pt idx="2">
                  <c:v>217918</c:v>
                </c:pt>
                <c:pt idx="3">
                  <c:v>87281</c:v>
                </c:pt>
                <c:pt idx="4">
                  <c:v>69715</c:v>
                </c:pt>
              </c:numCache>
            </c:numRef>
          </c:val>
          <c:smooth val="0"/>
        </c:ser>
        <c:dLbls>
          <c:showLegendKey val="0"/>
          <c:showVal val="0"/>
          <c:showCatName val="0"/>
          <c:showSerName val="0"/>
          <c:showPercent val="0"/>
          <c:showBubbleSize val="0"/>
        </c:dLbls>
        <c:marker val="1"/>
        <c:smooth val="0"/>
        <c:axId val="92935296"/>
        <c:axId val="92937216"/>
      </c:lineChart>
      <c:catAx>
        <c:axId val="929352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937216"/>
        <c:crosses val="autoZero"/>
        <c:auto val="1"/>
        <c:lblAlgn val="ctr"/>
        <c:lblOffset val="100"/>
        <c:tickLblSkip val="1"/>
        <c:tickMarkSkip val="1"/>
        <c:noMultiLvlLbl val="0"/>
      </c:catAx>
      <c:valAx>
        <c:axId val="9293721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935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3.6</c:v>
                </c:pt>
                <c:pt idx="1">
                  <c:v>6.63</c:v>
                </c:pt>
                <c:pt idx="2">
                  <c:v>7.15</c:v>
                </c:pt>
                <c:pt idx="3">
                  <c:v>4.92</c:v>
                </c:pt>
                <c:pt idx="4">
                  <c:v>7.53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36.97</c:v>
                </c:pt>
                <c:pt idx="1">
                  <c:v>40.840000000000003</c:v>
                </c:pt>
                <c:pt idx="2">
                  <c:v>51.74</c:v>
                </c:pt>
                <c:pt idx="3">
                  <c:v>59.53</c:v>
                </c:pt>
                <c:pt idx="4">
                  <c:v>54.14</c:v>
                </c:pt>
              </c:numCache>
            </c:numRef>
          </c:val>
        </c:ser>
        <c:dLbls>
          <c:showLegendKey val="0"/>
          <c:showVal val="0"/>
          <c:showCatName val="0"/>
          <c:showSerName val="0"/>
          <c:showPercent val="0"/>
          <c:showBubbleSize val="0"/>
        </c:dLbls>
        <c:gapWidth val="250"/>
        <c:overlap val="100"/>
        <c:axId val="106162432"/>
        <c:axId val="106299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1.01</c:v>
                </c:pt>
                <c:pt idx="1">
                  <c:v>6.64</c:v>
                </c:pt>
                <c:pt idx="2">
                  <c:v>12.64</c:v>
                </c:pt>
                <c:pt idx="3">
                  <c:v>8.11</c:v>
                </c:pt>
                <c:pt idx="4">
                  <c:v>-3.1</c:v>
                </c:pt>
              </c:numCache>
            </c:numRef>
          </c:val>
          <c:smooth val="0"/>
        </c:ser>
        <c:dLbls>
          <c:showLegendKey val="0"/>
          <c:showVal val="0"/>
          <c:showCatName val="0"/>
          <c:showSerName val="0"/>
          <c:showPercent val="0"/>
          <c:showBubbleSize val="0"/>
        </c:dLbls>
        <c:marker val="1"/>
        <c:smooth val="0"/>
        <c:axId val="106162432"/>
        <c:axId val="106299776"/>
      </c:lineChart>
      <c:catAx>
        <c:axId val="106162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299776"/>
        <c:crosses val="autoZero"/>
        <c:auto val="1"/>
        <c:lblAlgn val="ctr"/>
        <c:lblOffset val="100"/>
        <c:tickLblSkip val="1"/>
        <c:tickMarkSkip val="1"/>
        <c:noMultiLvlLbl val="0"/>
      </c:catAx>
      <c:valAx>
        <c:axId val="106299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162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0.08</c:v>
                </c:pt>
                <c:pt idx="2">
                  <c:v>#N/A</c:v>
                </c:pt>
                <c:pt idx="3">
                  <c:v>0.03</c:v>
                </c:pt>
                <c:pt idx="4">
                  <c:v>#N/A</c:v>
                </c:pt>
                <c:pt idx="5">
                  <c:v>0.03</c:v>
                </c:pt>
                <c:pt idx="6">
                  <c:v>#N/A</c:v>
                </c:pt>
                <c:pt idx="7">
                  <c:v>0.02</c:v>
                </c:pt>
                <c:pt idx="8">
                  <c:v>#N/A</c:v>
                </c:pt>
                <c:pt idx="9">
                  <c:v>0.03</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0.67</c:v>
                </c:pt>
                <c:pt idx="2">
                  <c:v>#N/A</c:v>
                </c:pt>
                <c:pt idx="3">
                  <c:v>0.56000000000000005</c:v>
                </c:pt>
                <c:pt idx="4">
                  <c:v>#N/A</c:v>
                </c:pt>
                <c:pt idx="5">
                  <c:v>0.39</c:v>
                </c:pt>
                <c:pt idx="6">
                  <c:v>#N/A</c:v>
                </c:pt>
                <c:pt idx="7">
                  <c:v>0.64</c:v>
                </c:pt>
                <c:pt idx="8">
                  <c:v>#N/A</c:v>
                </c:pt>
                <c:pt idx="9">
                  <c:v>0.06</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0.06</c:v>
                </c:pt>
                <c:pt idx="2">
                  <c:v>#N/A</c:v>
                </c:pt>
                <c:pt idx="3">
                  <c:v>0.03</c:v>
                </c:pt>
                <c:pt idx="4">
                  <c:v>#N/A</c:v>
                </c:pt>
                <c:pt idx="5">
                  <c:v>0.19</c:v>
                </c:pt>
                <c:pt idx="6">
                  <c:v>#N/A</c:v>
                </c:pt>
                <c:pt idx="7">
                  <c:v>0.17</c:v>
                </c:pt>
                <c:pt idx="8">
                  <c:v>#N/A</c:v>
                </c:pt>
                <c:pt idx="9">
                  <c:v>0.28000000000000003</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0.49</c:v>
                </c:pt>
                <c:pt idx="2">
                  <c:v>#N/A</c:v>
                </c:pt>
                <c:pt idx="3">
                  <c:v>0.3</c:v>
                </c:pt>
                <c:pt idx="4">
                  <c:v>#N/A</c:v>
                </c:pt>
                <c:pt idx="5">
                  <c:v>0.6</c:v>
                </c:pt>
                <c:pt idx="6">
                  <c:v>#N/A</c:v>
                </c:pt>
                <c:pt idx="7">
                  <c:v>0.37</c:v>
                </c:pt>
                <c:pt idx="8">
                  <c:v>#N/A</c:v>
                </c:pt>
                <c:pt idx="9">
                  <c:v>0.51</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1.27</c:v>
                </c:pt>
                <c:pt idx="2">
                  <c:v>#N/A</c:v>
                </c:pt>
                <c:pt idx="3">
                  <c:v>1.8</c:v>
                </c:pt>
                <c:pt idx="4">
                  <c:v>#N/A</c:v>
                </c:pt>
                <c:pt idx="5">
                  <c:v>1.87</c:v>
                </c:pt>
                <c:pt idx="6">
                  <c:v>#N/A</c:v>
                </c:pt>
                <c:pt idx="7">
                  <c:v>2.15</c:v>
                </c:pt>
                <c:pt idx="8">
                  <c:v>#N/A</c:v>
                </c:pt>
                <c:pt idx="9">
                  <c:v>2.0099999999999998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3.6</c:v>
                </c:pt>
                <c:pt idx="2">
                  <c:v>#N/A</c:v>
                </c:pt>
                <c:pt idx="3">
                  <c:v>6.63</c:v>
                </c:pt>
                <c:pt idx="4">
                  <c:v>#N/A</c:v>
                </c:pt>
                <c:pt idx="5">
                  <c:v>7.14</c:v>
                </c:pt>
                <c:pt idx="6">
                  <c:v>#N/A</c:v>
                </c:pt>
                <c:pt idx="7">
                  <c:v>4.92</c:v>
                </c:pt>
                <c:pt idx="8">
                  <c:v>#N/A</c:v>
                </c:pt>
                <c:pt idx="9">
                  <c:v>7.53</c:v>
                </c:pt>
              </c:numCache>
            </c:numRef>
          </c:val>
        </c:ser>
        <c:dLbls>
          <c:showLegendKey val="0"/>
          <c:showVal val="0"/>
          <c:showCatName val="0"/>
          <c:showSerName val="0"/>
          <c:showPercent val="0"/>
          <c:showBubbleSize val="0"/>
        </c:dLbls>
        <c:gapWidth val="150"/>
        <c:overlap val="100"/>
        <c:axId val="107549440"/>
        <c:axId val="107550976"/>
      </c:barChart>
      <c:catAx>
        <c:axId val="107549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550976"/>
        <c:crosses val="autoZero"/>
        <c:auto val="1"/>
        <c:lblAlgn val="ctr"/>
        <c:lblOffset val="100"/>
        <c:tickLblSkip val="1"/>
        <c:tickMarkSkip val="1"/>
        <c:noMultiLvlLbl val="0"/>
      </c:catAx>
      <c:valAx>
        <c:axId val="107550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549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220</c:v>
                </c:pt>
                <c:pt idx="5">
                  <c:v>240</c:v>
                </c:pt>
                <c:pt idx="8">
                  <c:v>248</c:v>
                </c:pt>
                <c:pt idx="11">
                  <c:v>248</c:v>
                </c:pt>
                <c:pt idx="14">
                  <c:v>261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c:v>
                </c:pt>
                <c:pt idx="3">
                  <c:v>7</c:v>
                </c:pt>
                <c:pt idx="6">
                  <c:v>11</c:v>
                </c:pt>
                <c:pt idx="9">
                  <c:v>10</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50</c:v>
                </c:pt>
                <c:pt idx="3">
                  <c:v>45</c:v>
                </c:pt>
                <c:pt idx="6">
                  <c:v>41</c:v>
                </c:pt>
                <c:pt idx="9">
                  <c:v>37</c:v>
                </c:pt>
                <c:pt idx="12">
                  <c:v>35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370</c:v>
                </c:pt>
                <c:pt idx="3">
                  <c:v>383</c:v>
                </c:pt>
                <c:pt idx="6">
                  <c:v>371</c:v>
                </c:pt>
                <c:pt idx="9">
                  <c:v>377</c:v>
                </c:pt>
                <c:pt idx="12">
                  <c:v>373</c:v>
                </c:pt>
              </c:numCache>
            </c:numRef>
          </c:val>
        </c:ser>
        <c:dLbls>
          <c:showLegendKey val="0"/>
          <c:showVal val="0"/>
          <c:showCatName val="0"/>
          <c:showSerName val="0"/>
          <c:showPercent val="0"/>
          <c:showBubbleSize val="0"/>
        </c:dLbls>
        <c:gapWidth val="100"/>
        <c:overlap val="100"/>
        <c:axId val="107035648"/>
        <c:axId val="107037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207</c:v>
                </c:pt>
                <c:pt idx="2">
                  <c:v>#N/A</c:v>
                </c:pt>
                <c:pt idx="3">
                  <c:v>#N/A</c:v>
                </c:pt>
                <c:pt idx="4">
                  <c:v>195</c:v>
                </c:pt>
                <c:pt idx="5">
                  <c:v>#N/A</c:v>
                </c:pt>
                <c:pt idx="6">
                  <c:v>#N/A</c:v>
                </c:pt>
                <c:pt idx="7">
                  <c:v>175</c:v>
                </c:pt>
                <c:pt idx="8">
                  <c:v>#N/A</c:v>
                </c:pt>
                <c:pt idx="9">
                  <c:v>#N/A</c:v>
                </c:pt>
                <c:pt idx="10">
                  <c:v>176</c:v>
                </c:pt>
                <c:pt idx="11">
                  <c:v>#N/A</c:v>
                </c:pt>
                <c:pt idx="12">
                  <c:v>#N/A</c:v>
                </c:pt>
                <c:pt idx="13">
                  <c:v>156</c:v>
                </c:pt>
                <c:pt idx="14">
                  <c:v>#N/A</c:v>
                </c:pt>
              </c:numCache>
            </c:numRef>
          </c:val>
          <c:smooth val="0"/>
        </c:ser>
        <c:dLbls>
          <c:showLegendKey val="0"/>
          <c:showVal val="0"/>
          <c:showCatName val="0"/>
          <c:showSerName val="0"/>
          <c:showPercent val="0"/>
          <c:showBubbleSize val="0"/>
        </c:dLbls>
        <c:marker val="1"/>
        <c:smooth val="0"/>
        <c:axId val="107035648"/>
        <c:axId val="107037824"/>
      </c:lineChart>
      <c:catAx>
        <c:axId val="10703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037824"/>
        <c:crosses val="autoZero"/>
        <c:auto val="1"/>
        <c:lblAlgn val="ctr"/>
        <c:lblOffset val="100"/>
        <c:tickLblSkip val="1"/>
        <c:tickMarkSkip val="1"/>
        <c:noMultiLvlLbl val="0"/>
      </c:catAx>
      <c:valAx>
        <c:axId val="107037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03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2564</c:v>
                </c:pt>
                <c:pt idx="5">
                  <c:v>2810</c:v>
                </c:pt>
                <c:pt idx="8">
                  <c:v>3088</c:v>
                </c:pt>
                <c:pt idx="11">
                  <c:v>3239</c:v>
                </c:pt>
                <c:pt idx="14">
                  <c:v>3260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311</c:v>
                </c:pt>
                <c:pt idx="5">
                  <c:v>428</c:v>
                </c:pt>
                <c:pt idx="8">
                  <c:v>437</c:v>
                </c:pt>
                <c:pt idx="11">
                  <c:v>370</c:v>
                </c:pt>
                <c:pt idx="14">
                  <c:v>300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1091</c:v>
                </c:pt>
                <c:pt idx="5">
                  <c:v>962</c:v>
                </c:pt>
                <c:pt idx="8">
                  <c:v>1115</c:v>
                </c:pt>
                <c:pt idx="11">
                  <c:v>1444</c:v>
                </c:pt>
                <c:pt idx="14">
                  <c:v>1310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259</c:v>
                </c:pt>
                <c:pt idx="3">
                  <c:v>322</c:v>
                </c:pt>
                <c:pt idx="6">
                  <c:v>322</c:v>
                </c:pt>
                <c:pt idx="9">
                  <c:v>291</c:v>
                </c:pt>
                <c:pt idx="12">
                  <c:v>253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589</c:v>
                </c:pt>
                <c:pt idx="3">
                  <c:v>545</c:v>
                </c:pt>
                <c:pt idx="6">
                  <c:v>546</c:v>
                </c:pt>
                <c:pt idx="9">
                  <c:v>568</c:v>
                </c:pt>
                <c:pt idx="12">
                  <c:v>631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51</c:v>
                </c:pt>
                <c:pt idx="3">
                  <c:v>45</c:v>
                </c:pt>
                <c:pt idx="6">
                  <c:v>35</c:v>
                </c:pt>
                <c:pt idx="9">
                  <c:v>43</c:v>
                </c:pt>
                <c:pt idx="12">
                  <c:v>64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372</c:v>
                </c:pt>
                <c:pt idx="3">
                  <c:v>356</c:v>
                </c:pt>
                <c:pt idx="6">
                  <c:v>332</c:v>
                </c:pt>
                <c:pt idx="9">
                  <c:v>322</c:v>
                </c:pt>
                <c:pt idx="12">
                  <c:v>349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3864</c:v>
                </c:pt>
                <c:pt idx="3">
                  <c:v>4082</c:v>
                </c:pt>
                <c:pt idx="6">
                  <c:v>4476</c:v>
                </c:pt>
                <c:pt idx="9">
                  <c:v>4638</c:v>
                </c:pt>
                <c:pt idx="12">
                  <c:v>4608</c:v>
                </c:pt>
              </c:numCache>
            </c:numRef>
          </c:val>
        </c:ser>
        <c:dLbls>
          <c:showLegendKey val="0"/>
          <c:showVal val="0"/>
          <c:showCatName val="0"/>
          <c:showSerName val="0"/>
          <c:showPercent val="0"/>
          <c:showBubbleSize val="0"/>
        </c:dLbls>
        <c:gapWidth val="100"/>
        <c:overlap val="100"/>
        <c:axId val="106268544"/>
        <c:axId val="106278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1169</c:v>
                </c:pt>
                <c:pt idx="2">
                  <c:v>#N/A</c:v>
                </c:pt>
                <c:pt idx="3">
                  <c:v>#N/A</c:v>
                </c:pt>
                <c:pt idx="4">
                  <c:v>1150</c:v>
                </c:pt>
                <c:pt idx="5">
                  <c:v>#N/A</c:v>
                </c:pt>
                <c:pt idx="6">
                  <c:v>#N/A</c:v>
                </c:pt>
                <c:pt idx="7">
                  <c:v>1072</c:v>
                </c:pt>
                <c:pt idx="8">
                  <c:v>#N/A</c:v>
                </c:pt>
                <c:pt idx="9">
                  <c:v>#N/A</c:v>
                </c:pt>
                <c:pt idx="10">
                  <c:v>809</c:v>
                </c:pt>
                <c:pt idx="11">
                  <c:v>#N/A</c:v>
                </c:pt>
                <c:pt idx="12">
                  <c:v>#N/A</c:v>
                </c:pt>
                <c:pt idx="13">
                  <c:v>1035</c:v>
                </c:pt>
                <c:pt idx="14">
                  <c:v>#N/A</c:v>
                </c:pt>
              </c:numCache>
            </c:numRef>
          </c:val>
          <c:smooth val="0"/>
        </c:ser>
        <c:dLbls>
          <c:showLegendKey val="0"/>
          <c:showVal val="0"/>
          <c:showCatName val="0"/>
          <c:showSerName val="0"/>
          <c:showPercent val="0"/>
          <c:showBubbleSize val="0"/>
        </c:dLbls>
        <c:marker val="1"/>
        <c:smooth val="0"/>
        <c:axId val="106268544"/>
        <c:axId val="106278912"/>
      </c:lineChart>
      <c:catAx>
        <c:axId val="10626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278912"/>
        <c:crosses val="autoZero"/>
        <c:auto val="1"/>
        <c:lblAlgn val="ctr"/>
        <c:lblOffset val="100"/>
        <c:tickLblSkip val="1"/>
        <c:tickMarkSkip val="1"/>
        <c:noMultiLvlLbl val="0"/>
      </c:catAx>
      <c:valAx>
        <c:axId val="106278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268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山口県和木町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6,439
6,347
10.58
4,044,664
3,831,262
168,690
2,239,521
4,607,832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51.6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aseline="0">
              <a:latin typeface="ＭＳ Ｐゴシック"/>
            </a:rPr>
            <a:t>　</a:t>
          </a:r>
          <a:r>
            <a:rPr lang="ja-JP" altLang="en-US" sz="1100" b="0" i="0" baseline="0">
              <a:solidFill>
                <a:schemeClr val="dk1"/>
              </a:solidFill>
              <a:effectLst/>
              <a:latin typeface="+mn-lt"/>
              <a:ea typeface="+mn-ea"/>
              <a:cs typeface="+mn-cs"/>
            </a:rPr>
            <a:t>近</a:t>
          </a:r>
          <a:r>
            <a:rPr lang="ja-JP" altLang="ja-JP" sz="1100" b="0" i="0" baseline="0">
              <a:solidFill>
                <a:schemeClr val="dk1"/>
              </a:solidFill>
              <a:effectLst/>
              <a:latin typeface="+mn-lt"/>
              <a:ea typeface="+mn-ea"/>
              <a:cs typeface="+mn-cs"/>
            </a:rPr>
            <a:t>年は、町内の</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大石油関係企業からの法人税割税収は、最低ラインを推移して</a:t>
          </a:r>
          <a:r>
            <a:rPr lang="ja-JP" altLang="en-US" sz="1100" b="0" i="0" baseline="0">
              <a:solidFill>
                <a:schemeClr val="dk1"/>
              </a:solidFill>
              <a:effectLst/>
              <a:latin typeface="+mn-lt"/>
              <a:ea typeface="+mn-ea"/>
              <a:cs typeface="+mn-cs"/>
            </a:rPr>
            <a:t>いる。また、景気の低迷に伴い、新規の設備投資が抑制されており、</a:t>
          </a:r>
          <a:r>
            <a:rPr lang="ja-JP" altLang="ja-JP" sz="1100" b="0" i="0" baseline="0">
              <a:solidFill>
                <a:schemeClr val="dk1"/>
              </a:solidFill>
              <a:effectLst/>
              <a:latin typeface="+mn-lt"/>
              <a:ea typeface="+mn-ea"/>
              <a:cs typeface="+mn-cs"/>
            </a:rPr>
            <a:t>固定資産税（償却資産税）</a:t>
          </a:r>
          <a:r>
            <a:rPr lang="ja-JP" altLang="en-US" sz="1100" b="0" i="0" baseline="0">
              <a:solidFill>
                <a:schemeClr val="dk1"/>
              </a:solidFill>
              <a:effectLst/>
              <a:latin typeface="+mn-lt"/>
              <a:ea typeface="+mn-ea"/>
              <a:cs typeface="+mn-cs"/>
            </a:rPr>
            <a:t>の減少とともに、財政力指数も減少傾向にある。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景気が回復し、企業業績が上向けば、財政力指数は大きく改善されるが、現在の状況が続けば、引き続き減少傾向が続くものと考えられる。</a:t>
          </a:r>
          <a:endParaRPr lang="en-US" altLang="ja-JP" sz="1100" b="0" i="0" baseline="0">
            <a:solidFill>
              <a:schemeClr val="dk1"/>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148590</xdr:rowOff>
    </xdr:from>
    <xdr:to>
      <xdr:col>7</xdr:col>
      <xdr:colOff>152400</xdr:colOff>
      <xdr:row>41</xdr:row>
      <xdr:rowOff>156633</xdr:rowOff>
    </xdr:to>
    <xdr:cxnSp macro="">
      <xdr:nvCxnSpPr>
        <xdr:cNvPr id="66" name="直線コネクタ 65"/>
        <xdr:cNvCxnSpPr/>
      </xdr:nvCxnSpPr>
      <xdr:spPr>
        <a:xfrm>
          <a:off x="4114800" y="71780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24571</xdr:rowOff>
    </xdr:from>
    <xdr:ext cx="762000" cy="259045"/>
    <xdr:sp macro="" textlink="">
      <xdr:nvSpPr>
        <xdr:cNvPr id="67" name="財政力平均値テキスト"/>
        <xdr:cNvSpPr txBox="1"/>
      </xdr:nvSpPr>
      <xdr:spPr>
        <a:xfrm>
          <a:off x="5041900" y="739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124460</xdr:rowOff>
    </xdr:from>
    <xdr:to>
      <xdr:col>6</xdr:col>
      <xdr:colOff>0</xdr:colOff>
      <xdr:row>41</xdr:row>
      <xdr:rowOff>148590</xdr:rowOff>
    </xdr:to>
    <xdr:cxnSp macro="">
      <xdr:nvCxnSpPr>
        <xdr:cNvPr id="69" name="直線コネクタ 68"/>
        <xdr:cNvCxnSpPr/>
      </xdr:nvCxnSpPr>
      <xdr:spPr>
        <a:xfrm>
          <a:off x="3225800" y="71539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1" name="テキスト ボックス 7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100330</xdr:rowOff>
    </xdr:from>
    <xdr:to>
      <xdr:col>4</xdr:col>
      <xdr:colOff>482600</xdr:colOff>
      <xdr:row>41</xdr:row>
      <xdr:rowOff>124460</xdr:rowOff>
    </xdr:to>
    <xdr:cxnSp macro="">
      <xdr:nvCxnSpPr>
        <xdr:cNvPr id="72" name="直線コネクタ 71"/>
        <xdr:cNvCxnSpPr/>
      </xdr:nvCxnSpPr>
      <xdr:spPr>
        <a:xfrm>
          <a:off x="2336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122783</xdr:rowOff>
    </xdr:from>
    <xdr:ext cx="762000" cy="259045"/>
    <xdr:sp macro="" textlink="">
      <xdr:nvSpPr>
        <xdr:cNvPr id="74" name="テキスト ボックス 73"/>
        <xdr:cNvSpPr txBox="1"/>
      </xdr:nvSpPr>
      <xdr:spPr>
        <a:xfrm>
          <a:off x="2844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60113</xdr:rowOff>
    </xdr:from>
    <xdr:to>
      <xdr:col>3</xdr:col>
      <xdr:colOff>279400</xdr:colOff>
      <xdr:row>41</xdr:row>
      <xdr:rowOff>100330</xdr:rowOff>
    </xdr:to>
    <xdr:cxnSp macro="">
      <xdr:nvCxnSpPr>
        <xdr:cNvPr id="75" name="直線コネクタ 74"/>
        <xdr:cNvCxnSpPr/>
      </xdr:nvCxnSpPr>
      <xdr:spPr>
        <a:xfrm>
          <a:off x="1447800" y="70895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114740</xdr:rowOff>
    </xdr:from>
    <xdr:ext cx="762000" cy="259045"/>
    <xdr:sp macro="" textlink="">
      <xdr:nvSpPr>
        <xdr:cNvPr id="77" name="テキスト ボックス 76"/>
        <xdr:cNvSpPr txBox="1"/>
      </xdr:nvSpPr>
      <xdr:spPr>
        <a:xfrm>
          <a:off x="1955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78" name="フローチャート : 判断 77"/>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82567</xdr:rowOff>
    </xdr:from>
    <xdr:ext cx="762000" cy="259045"/>
    <xdr:sp macro="" textlink="">
      <xdr:nvSpPr>
        <xdr:cNvPr id="79" name="テキスト ボックス 78"/>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5" name="円/楕円 84"/>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122360</xdr:rowOff>
    </xdr:from>
    <xdr:ext cx="762000" cy="259045"/>
    <xdr:sp macro="" textlink="">
      <xdr:nvSpPr>
        <xdr:cNvPr id="86"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97790</xdr:rowOff>
    </xdr:from>
    <xdr:to>
      <xdr:col>6</xdr:col>
      <xdr:colOff>50800</xdr:colOff>
      <xdr:row>42</xdr:row>
      <xdr:rowOff>27940</xdr:rowOff>
    </xdr:to>
    <xdr:sp macro="" textlink="">
      <xdr:nvSpPr>
        <xdr:cNvPr id="87" name="円/楕円 86"/>
        <xdr:cNvSpPr/>
      </xdr:nvSpPr>
      <xdr:spPr>
        <a:xfrm>
          <a:off x="4064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38117</xdr:rowOff>
    </xdr:from>
    <xdr:ext cx="736600" cy="259045"/>
    <xdr:sp macro="" textlink="">
      <xdr:nvSpPr>
        <xdr:cNvPr id="88" name="テキスト ボックス 87"/>
        <xdr:cNvSpPr txBox="1"/>
      </xdr:nvSpPr>
      <xdr:spPr>
        <a:xfrm>
          <a:off x="3733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73660</xdr:rowOff>
    </xdr:from>
    <xdr:to>
      <xdr:col>4</xdr:col>
      <xdr:colOff>533400</xdr:colOff>
      <xdr:row>42</xdr:row>
      <xdr:rowOff>3810</xdr:rowOff>
    </xdr:to>
    <xdr:sp macro="" textlink="">
      <xdr:nvSpPr>
        <xdr:cNvPr id="89" name="円/楕円 88"/>
        <xdr:cNvSpPr/>
      </xdr:nvSpPr>
      <xdr:spPr>
        <a:xfrm>
          <a:off x="3175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90" name="テキスト ボックス 89"/>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49530</xdr:rowOff>
    </xdr:from>
    <xdr:to>
      <xdr:col>3</xdr:col>
      <xdr:colOff>330200</xdr:colOff>
      <xdr:row>41</xdr:row>
      <xdr:rowOff>151130</xdr:rowOff>
    </xdr:to>
    <xdr:sp macro="" textlink="">
      <xdr:nvSpPr>
        <xdr:cNvPr id="91" name="円/楕円 90"/>
        <xdr:cNvSpPr/>
      </xdr:nvSpPr>
      <xdr:spPr>
        <a:xfrm>
          <a:off x="2286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161307</xdr:rowOff>
    </xdr:from>
    <xdr:ext cx="762000" cy="259045"/>
    <xdr:sp macro="" textlink="">
      <xdr:nvSpPr>
        <xdr:cNvPr id="92" name="テキスト ボックス 91"/>
        <xdr:cNvSpPr txBox="1"/>
      </xdr:nvSpPr>
      <xdr:spPr>
        <a:xfrm>
          <a:off x="1955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9313</xdr:rowOff>
    </xdr:from>
    <xdr:to>
      <xdr:col>2</xdr:col>
      <xdr:colOff>127000</xdr:colOff>
      <xdr:row>41</xdr:row>
      <xdr:rowOff>110913</xdr:rowOff>
    </xdr:to>
    <xdr:sp macro="" textlink="">
      <xdr:nvSpPr>
        <xdr:cNvPr id="93" name="円/楕円 92"/>
        <xdr:cNvSpPr/>
      </xdr:nvSpPr>
      <xdr:spPr>
        <a:xfrm>
          <a:off x="1397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121090</xdr:rowOff>
    </xdr:from>
    <xdr:ext cx="762000" cy="259045"/>
    <xdr:sp macro="" textlink="">
      <xdr:nvSpPr>
        <xdr:cNvPr id="94" name="テキスト ボックス 93"/>
        <xdr:cNvSpPr txBox="1"/>
      </xdr:nvSpPr>
      <xdr:spPr>
        <a:xfrm>
          <a:off x="1066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平成21～</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年度においては、町民法人税の落ち込みが多額であったため、単年度の普通交付税では精算しきれず、特別交付税への振替措置が行われ、経常一般財源総額は本来の数値に回復しなかった。</a:t>
          </a:r>
          <a:endParaRPr lang="ja-JP" altLang="ja-JP" sz="1400">
            <a:effectLst/>
          </a:endParaRPr>
        </a:p>
        <a:p>
          <a:pPr rtl="0"/>
          <a:r>
            <a:rPr lang="ja-JP" altLang="en-US"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年度までは改善の傾向が見られたが、平成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年度には、電算機器システムの更新に伴い物件費が増加したため、再び</a:t>
          </a:r>
          <a:r>
            <a:rPr lang="en-US" altLang="ja-JP" sz="1100" b="0" i="0" baseline="0">
              <a:solidFill>
                <a:schemeClr val="dk1"/>
              </a:solidFill>
              <a:effectLst/>
              <a:latin typeface="+mn-lt"/>
              <a:ea typeface="+mn-ea"/>
              <a:cs typeface="+mn-cs"/>
            </a:rPr>
            <a:t>92.1</a:t>
          </a:r>
          <a:r>
            <a:rPr lang="ja-JP" altLang="en-US" sz="1100" b="0" i="0" baseline="0">
              <a:solidFill>
                <a:schemeClr val="dk1"/>
              </a:solidFill>
              <a:effectLst/>
              <a:latin typeface="+mn-lt"/>
              <a:ea typeface="+mn-ea"/>
              <a:cs typeface="+mn-cs"/>
            </a:rPr>
            <a:t>％まで上昇した。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ただし、町内石油関係企業から多額の税収（法人町民税）が入った平成17年度には、76.1％の数値を示すなど、当町の経常収支比率は町内</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大企業の業績に大きく左右される特徴があり、単年度の数値で財政の弾力性を判断することは困難である。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143933</xdr:rowOff>
    </xdr:from>
    <xdr:to>
      <xdr:col>7</xdr:col>
      <xdr:colOff>152400</xdr:colOff>
      <xdr:row>65</xdr:row>
      <xdr:rowOff>137371</xdr:rowOff>
    </xdr:to>
    <xdr:cxnSp macro="">
      <xdr:nvCxnSpPr>
        <xdr:cNvPr id="129" name="直線コネクタ 128"/>
        <xdr:cNvCxnSpPr/>
      </xdr:nvCxnSpPr>
      <xdr:spPr>
        <a:xfrm>
          <a:off x="4114800" y="11116733"/>
          <a:ext cx="8382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93573</xdr:rowOff>
    </xdr:from>
    <xdr:ext cx="762000" cy="259045"/>
    <xdr:sp macro="" textlink="">
      <xdr:nvSpPr>
        <xdr:cNvPr id="130"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143933</xdr:rowOff>
    </xdr:from>
    <xdr:to>
      <xdr:col>6</xdr:col>
      <xdr:colOff>0</xdr:colOff>
      <xdr:row>65</xdr:row>
      <xdr:rowOff>141394</xdr:rowOff>
    </xdr:to>
    <xdr:cxnSp macro="">
      <xdr:nvCxnSpPr>
        <xdr:cNvPr id="132" name="直線コネクタ 131"/>
        <xdr:cNvCxnSpPr/>
      </xdr:nvCxnSpPr>
      <xdr:spPr>
        <a:xfrm flipV="1">
          <a:off x="3225800" y="11116733"/>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104369</xdr:rowOff>
    </xdr:from>
    <xdr:ext cx="736600" cy="259045"/>
    <xdr:sp macro="" textlink="">
      <xdr:nvSpPr>
        <xdr:cNvPr id="134" name="テキスト ボックス 133"/>
        <xdr:cNvSpPr txBox="1"/>
      </xdr:nvSpPr>
      <xdr:spPr>
        <a:xfrm>
          <a:off x="3733800" y="1073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141394</xdr:rowOff>
    </xdr:from>
    <xdr:to>
      <xdr:col>4</xdr:col>
      <xdr:colOff>482600</xdr:colOff>
      <xdr:row>66</xdr:row>
      <xdr:rowOff>50377</xdr:rowOff>
    </xdr:to>
    <xdr:cxnSp macro="">
      <xdr:nvCxnSpPr>
        <xdr:cNvPr id="135" name="直線コネクタ 134"/>
        <xdr:cNvCxnSpPr/>
      </xdr:nvCxnSpPr>
      <xdr:spPr>
        <a:xfrm flipV="1">
          <a:off x="2336800" y="112856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104369</xdr:rowOff>
    </xdr:from>
    <xdr:ext cx="762000" cy="259045"/>
    <xdr:sp macro="" textlink="">
      <xdr:nvSpPr>
        <xdr:cNvPr id="137" name="テキスト ボックス 136"/>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50377</xdr:rowOff>
    </xdr:from>
    <xdr:to>
      <xdr:col>3</xdr:col>
      <xdr:colOff>279400</xdr:colOff>
      <xdr:row>66</xdr:row>
      <xdr:rowOff>70485</xdr:rowOff>
    </xdr:to>
    <xdr:cxnSp macro="">
      <xdr:nvCxnSpPr>
        <xdr:cNvPr id="138" name="直線コネクタ 137"/>
        <xdr:cNvCxnSpPr/>
      </xdr:nvCxnSpPr>
      <xdr:spPr>
        <a:xfrm flipV="1">
          <a:off x="1447800" y="1136607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84260</xdr:rowOff>
    </xdr:from>
    <xdr:ext cx="762000" cy="259045"/>
    <xdr:sp macro="" textlink="">
      <xdr:nvSpPr>
        <xdr:cNvPr id="140" name="テキスト ボックス 139"/>
        <xdr:cNvSpPr txBox="1"/>
      </xdr:nvSpPr>
      <xdr:spPr>
        <a:xfrm>
          <a:off x="1955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1" name="フローチャート : 判断 140"/>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23935</xdr:rowOff>
    </xdr:from>
    <xdr:ext cx="762000" cy="259045"/>
    <xdr:sp macro="" textlink="">
      <xdr:nvSpPr>
        <xdr:cNvPr id="142" name="テキスト ボックス 141"/>
        <xdr:cNvSpPr txBox="1"/>
      </xdr:nvSpPr>
      <xdr:spPr>
        <a:xfrm>
          <a:off x="1066800" y="106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86571</xdr:rowOff>
    </xdr:from>
    <xdr:to>
      <xdr:col>7</xdr:col>
      <xdr:colOff>203200</xdr:colOff>
      <xdr:row>66</xdr:row>
      <xdr:rowOff>16721</xdr:rowOff>
    </xdr:to>
    <xdr:sp macro="" textlink="">
      <xdr:nvSpPr>
        <xdr:cNvPr id="148" name="円/楕円 147"/>
        <xdr:cNvSpPr/>
      </xdr:nvSpPr>
      <xdr:spPr>
        <a:xfrm>
          <a:off x="4902200" y="112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58648</xdr:rowOff>
    </xdr:from>
    <xdr:ext cx="762000" cy="259045"/>
    <xdr:sp macro="" textlink="">
      <xdr:nvSpPr>
        <xdr:cNvPr id="149" name="財政構造の弾力性該当値テキスト"/>
        <xdr:cNvSpPr txBox="1"/>
      </xdr:nvSpPr>
      <xdr:spPr>
        <a:xfrm>
          <a:off x="5041900" y="1120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93133</xdr:rowOff>
    </xdr:from>
    <xdr:to>
      <xdr:col>6</xdr:col>
      <xdr:colOff>50800</xdr:colOff>
      <xdr:row>65</xdr:row>
      <xdr:rowOff>23283</xdr:rowOff>
    </xdr:to>
    <xdr:sp macro="" textlink="">
      <xdr:nvSpPr>
        <xdr:cNvPr id="150" name="円/楕円 149"/>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8060</xdr:rowOff>
    </xdr:from>
    <xdr:ext cx="736600" cy="259045"/>
    <xdr:sp macro="" textlink="">
      <xdr:nvSpPr>
        <xdr:cNvPr id="151" name="テキスト ボックス 150"/>
        <xdr:cNvSpPr txBox="1"/>
      </xdr:nvSpPr>
      <xdr:spPr>
        <a:xfrm>
          <a:off x="3733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90594</xdr:rowOff>
    </xdr:from>
    <xdr:to>
      <xdr:col>4</xdr:col>
      <xdr:colOff>533400</xdr:colOff>
      <xdr:row>66</xdr:row>
      <xdr:rowOff>20744</xdr:rowOff>
    </xdr:to>
    <xdr:sp macro="" textlink="">
      <xdr:nvSpPr>
        <xdr:cNvPr id="152" name="円/楕円 151"/>
        <xdr:cNvSpPr/>
      </xdr:nvSpPr>
      <xdr:spPr>
        <a:xfrm>
          <a:off x="3175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5521</xdr:rowOff>
    </xdr:from>
    <xdr:ext cx="762000" cy="259045"/>
    <xdr:sp macro="" textlink="">
      <xdr:nvSpPr>
        <xdr:cNvPr id="153" name="テキスト ボックス 152"/>
        <xdr:cNvSpPr txBox="1"/>
      </xdr:nvSpPr>
      <xdr:spPr>
        <a:xfrm>
          <a:off x="2844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171027</xdr:rowOff>
    </xdr:from>
    <xdr:to>
      <xdr:col>3</xdr:col>
      <xdr:colOff>330200</xdr:colOff>
      <xdr:row>66</xdr:row>
      <xdr:rowOff>101177</xdr:rowOff>
    </xdr:to>
    <xdr:sp macro="" textlink="">
      <xdr:nvSpPr>
        <xdr:cNvPr id="154" name="円/楕円 153"/>
        <xdr:cNvSpPr/>
      </xdr:nvSpPr>
      <xdr:spPr>
        <a:xfrm>
          <a:off x="2286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85954</xdr:rowOff>
    </xdr:from>
    <xdr:ext cx="762000" cy="259045"/>
    <xdr:sp macro="" textlink="">
      <xdr:nvSpPr>
        <xdr:cNvPr id="155" name="テキスト ボックス 154"/>
        <xdr:cNvSpPr txBox="1"/>
      </xdr:nvSpPr>
      <xdr:spPr>
        <a:xfrm>
          <a:off x="1955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19685</xdr:rowOff>
    </xdr:from>
    <xdr:to>
      <xdr:col>2</xdr:col>
      <xdr:colOff>127000</xdr:colOff>
      <xdr:row>66</xdr:row>
      <xdr:rowOff>121285</xdr:rowOff>
    </xdr:to>
    <xdr:sp macro="" textlink="">
      <xdr:nvSpPr>
        <xdr:cNvPr id="156" name="円/楕円 155"/>
        <xdr:cNvSpPr/>
      </xdr:nvSpPr>
      <xdr:spPr>
        <a:xfrm>
          <a:off x="1397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106062</xdr:rowOff>
    </xdr:from>
    <xdr:ext cx="762000" cy="259045"/>
    <xdr:sp macro="" textlink="">
      <xdr:nvSpPr>
        <xdr:cNvPr id="157" name="テキスト ボックス 156"/>
        <xdr:cNvSpPr txBox="1"/>
      </xdr:nvSpPr>
      <xdr:spPr>
        <a:xfrm>
          <a:off x="1066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[217,601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過去</a:t>
          </a:r>
          <a:r>
            <a:rPr lang="en-US" altLang="ja-JP" sz="1100" b="0" i="0" baseline="0">
              <a:solidFill>
                <a:schemeClr val="dk1"/>
              </a:solidFill>
              <a:effectLst/>
              <a:latin typeface="+mn-lt"/>
              <a:ea typeface="+mn-ea"/>
              <a:cs typeface="+mn-cs"/>
            </a:rPr>
            <a:t>5</a:t>
          </a:r>
          <a:r>
            <a:rPr lang="ja-JP" altLang="en-US" sz="1100" b="0" i="0" baseline="0">
              <a:solidFill>
                <a:schemeClr val="dk1"/>
              </a:solidFill>
              <a:effectLst/>
              <a:latin typeface="+mn-lt"/>
              <a:ea typeface="+mn-ea"/>
              <a:cs typeface="+mn-cs"/>
            </a:rPr>
            <a:t>年間では、類似団体の平均値よりも若干高い数値となっている。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物件費の決算額の水準が高い要因の</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つとして、町独自の充実した教育施策（ＩＣＴ機器の導入等）が多いことがあげられる。</a:t>
          </a:r>
          <a:r>
            <a:rPr lang="ja-JP" altLang="en-US" sz="1100" b="0" i="0" baseline="0">
              <a:solidFill>
                <a:schemeClr val="dk1"/>
              </a:solidFill>
              <a:effectLst/>
              <a:latin typeface="+mn-lt"/>
              <a:ea typeface="+mn-ea"/>
              <a:cs typeface="+mn-cs"/>
            </a:rPr>
            <a:t>また、平成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年度には、町の電算機器システムの更新を行ったことから、リース料、保守料が上昇したことで物件費が増加した。</a:t>
          </a:r>
          <a:endParaRPr lang="ja-JP" altLang="ja-JP">
            <a:effectLst/>
          </a:endParaRPr>
        </a:p>
        <a:p>
          <a:pPr rtl="0"/>
          <a:r>
            <a:rPr lang="ja-JP" altLang="ja-JP" sz="1100" b="0" i="0" baseline="0">
              <a:solidFill>
                <a:schemeClr val="dk1"/>
              </a:solidFill>
              <a:effectLst/>
              <a:latin typeface="+mn-lt"/>
              <a:ea typeface="+mn-ea"/>
              <a:cs typeface="+mn-cs"/>
            </a:rPr>
            <a:t>　今後も、事務事業の見直しや業務の民間委託等により、人件費・物件費</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圧縮に努めていきたい。</a:t>
          </a:r>
          <a:endParaRPr lang="ja-JP" altLang="ja-JP">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18955</xdr:rowOff>
    </xdr:from>
    <xdr:to>
      <xdr:col>7</xdr:col>
      <xdr:colOff>152400</xdr:colOff>
      <xdr:row>82</xdr:row>
      <xdr:rowOff>59365</xdr:rowOff>
    </xdr:to>
    <xdr:cxnSp macro="">
      <xdr:nvCxnSpPr>
        <xdr:cNvPr id="193" name="直線コネクタ 192"/>
        <xdr:cNvCxnSpPr/>
      </xdr:nvCxnSpPr>
      <xdr:spPr>
        <a:xfrm>
          <a:off x="4114800" y="14077855"/>
          <a:ext cx="838200" cy="4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23401</xdr:rowOff>
    </xdr:from>
    <xdr:ext cx="762000" cy="259045"/>
    <xdr:sp macro="" textlink="">
      <xdr:nvSpPr>
        <xdr:cNvPr id="194" name="人件費・物件費等の状況平均値テキスト"/>
        <xdr:cNvSpPr txBox="1"/>
      </xdr:nvSpPr>
      <xdr:spPr>
        <a:xfrm>
          <a:off x="5041900" y="13910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18955</xdr:rowOff>
    </xdr:from>
    <xdr:to>
      <xdr:col>6</xdr:col>
      <xdr:colOff>0</xdr:colOff>
      <xdr:row>82</xdr:row>
      <xdr:rowOff>33817</xdr:rowOff>
    </xdr:to>
    <xdr:cxnSp macro="">
      <xdr:nvCxnSpPr>
        <xdr:cNvPr id="196" name="直線コネクタ 195"/>
        <xdr:cNvCxnSpPr/>
      </xdr:nvCxnSpPr>
      <xdr:spPr>
        <a:xfrm flipV="1">
          <a:off x="3225800" y="14077855"/>
          <a:ext cx="889000" cy="1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64433</xdr:rowOff>
    </xdr:from>
    <xdr:ext cx="736600" cy="259045"/>
    <xdr:sp macro="" textlink="">
      <xdr:nvSpPr>
        <xdr:cNvPr id="198" name="テキスト ボックス 197"/>
        <xdr:cNvSpPr txBox="1"/>
      </xdr:nvSpPr>
      <xdr:spPr>
        <a:xfrm>
          <a:off x="3733800" y="1412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33817</xdr:rowOff>
    </xdr:from>
    <xdr:to>
      <xdr:col>4</xdr:col>
      <xdr:colOff>482600</xdr:colOff>
      <xdr:row>82</xdr:row>
      <xdr:rowOff>38452</xdr:rowOff>
    </xdr:to>
    <xdr:cxnSp macro="">
      <xdr:nvCxnSpPr>
        <xdr:cNvPr id="199" name="直線コネクタ 198"/>
        <xdr:cNvCxnSpPr/>
      </xdr:nvCxnSpPr>
      <xdr:spPr>
        <a:xfrm flipV="1">
          <a:off x="2336800" y="14092717"/>
          <a:ext cx="889000" cy="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80098</xdr:rowOff>
    </xdr:from>
    <xdr:ext cx="762000" cy="259045"/>
    <xdr:sp macro="" textlink="">
      <xdr:nvSpPr>
        <xdr:cNvPr id="201" name="テキスト ボックス 200"/>
        <xdr:cNvSpPr txBox="1"/>
      </xdr:nvSpPr>
      <xdr:spPr>
        <a:xfrm>
          <a:off x="2844800" y="1413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35677</xdr:rowOff>
    </xdr:from>
    <xdr:to>
      <xdr:col>3</xdr:col>
      <xdr:colOff>279400</xdr:colOff>
      <xdr:row>82</xdr:row>
      <xdr:rowOff>38452</xdr:rowOff>
    </xdr:to>
    <xdr:cxnSp macro="">
      <xdr:nvCxnSpPr>
        <xdr:cNvPr id="202" name="直線コネクタ 201"/>
        <xdr:cNvCxnSpPr/>
      </xdr:nvCxnSpPr>
      <xdr:spPr>
        <a:xfrm>
          <a:off x="1447800" y="14094577"/>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83098</xdr:rowOff>
    </xdr:from>
    <xdr:ext cx="762000" cy="259045"/>
    <xdr:sp macro="" textlink="">
      <xdr:nvSpPr>
        <xdr:cNvPr id="204" name="テキスト ボックス 203"/>
        <xdr:cNvSpPr txBox="1"/>
      </xdr:nvSpPr>
      <xdr:spPr>
        <a:xfrm>
          <a:off x="1955800" y="137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135378</xdr:rowOff>
    </xdr:from>
    <xdr:to>
      <xdr:col>2</xdr:col>
      <xdr:colOff>127000</xdr:colOff>
      <xdr:row>82</xdr:row>
      <xdr:rowOff>65528</xdr:rowOff>
    </xdr:to>
    <xdr:sp macro="" textlink="">
      <xdr:nvSpPr>
        <xdr:cNvPr id="205" name="フローチャート : 判断 204"/>
        <xdr:cNvSpPr/>
      </xdr:nvSpPr>
      <xdr:spPr>
        <a:xfrm>
          <a:off x="1397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75705</xdr:rowOff>
    </xdr:from>
    <xdr:ext cx="762000" cy="259045"/>
    <xdr:sp macro="" textlink="">
      <xdr:nvSpPr>
        <xdr:cNvPr id="206" name="テキスト ボックス 205"/>
        <xdr:cNvSpPr txBox="1"/>
      </xdr:nvSpPr>
      <xdr:spPr>
        <a:xfrm>
          <a:off x="1066800" y="1379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8565</xdr:rowOff>
    </xdr:from>
    <xdr:to>
      <xdr:col>7</xdr:col>
      <xdr:colOff>203200</xdr:colOff>
      <xdr:row>82</xdr:row>
      <xdr:rowOff>110165</xdr:rowOff>
    </xdr:to>
    <xdr:sp macro="" textlink="">
      <xdr:nvSpPr>
        <xdr:cNvPr id="212" name="円/楕円 211"/>
        <xdr:cNvSpPr/>
      </xdr:nvSpPr>
      <xdr:spPr>
        <a:xfrm>
          <a:off x="4902200" y="1406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152092</xdr:rowOff>
    </xdr:from>
    <xdr:ext cx="762000" cy="259045"/>
    <xdr:sp macro="" textlink="">
      <xdr:nvSpPr>
        <xdr:cNvPr id="213" name="人件費・物件費等の状況該当値テキスト"/>
        <xdr:cNvSpPr txBox="1"/>
      </xdr:nvSpPr>
      <xdr:spPr>
        <a:xfrm>
          <a:off x="5041900" y="1403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217,601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139605</xdr:rowOff>
    </xdr:from>
    <xdr:to>
      <xdr:col>6</xdr:col>
      <xdr:colOff>50800</xdr:colOff>
      <xdr:row>82</xdr:row>
      <xdr:rowOff>69755</xdr:rowOff>
    </xdr:to>
    <xdr:sp macro="" textlink="">
      <xdr:nvSpPr>
        <xdr:cNvPr id="214" name="円/楕円 213"/>
        <xdr:cNvSpPr/>
      </xdr:nvSpPr>
      <xdr:spPr>
        <a:xfrm>
          <a:off x="4064000" y="1402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79932</xdr:rowOff>
    </xdr:from>
    <xdr:ext cx="736600" cy="259045"/>
    <xdr:sp macro="" textlink="">
      <xdr:nvSpPr>
        <xdr:cNvPr id="215" name="テキスト ボックス 214"/>
        <xdr:cNvSpPr txBox="1"/>
      </xdr:nvSpPr>
      <xdr:spPr>
        <a:xfrm>
          <a:off x="3733800" y="137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194,156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154467</xdr:rowOff>
    </xdr:from>
    <xdr:to>
      <xdr:col>4</xdr:col>
      <xdr:colOff>533400</xdr:colOff>
      <xdr:row>82</xdr:row>
      <xdr:rowOff>84617</xdr:rowOff>
    </xdr:to>
    <xdr:sp macro="" textlink="">
      <xdr:nvSpPr>
        <xdr:cNvPr id="216" name="円/楕円 215"/>
        <xdr:cNvSpPr/>
      </xdr:nvSpPr>
      <xdr:spPr>
        <a:xfrm>
          <a:off x="3175000" y="1404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94794</xdr:rowOff>
    </xdr:from>
    <xdr:ext cx="762000" cy="259045"/>
    <xdr:sp macro="" textlink="">
      <xdr:nvSpPr>
        <xdr:cNvPr id="217" name="テキスト ボックス 216"/>
        <xdr:cNvSpPr txBox="1"/>
      </xdr:nvSpPr>
      <xdr:spPr>
        <a:xfrm>
          <a:off x="2844800" y="1381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202,778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159102</xdr:rowOff>
    </xdr:from>
    <xdr:to>
      <xdr:col>3</xdr:col>
      <xdr:colOff>330200</xdr:colOff>
      <xdr:row>82</xdr:row>
      <xdr:rowOff>89252</xdr:rowOff>
    </xdr:to>
    <xdr:sp macro="" textlink="">
      <xdr:nvSpPr>
        <xdr:cNvPr id="218" name="円/楕円 217"/>
        <xdr:cNvSpPr/>
      </xdr:nvSpPr>
      <xdr:spPr>
        <a:xfrm>
          <a:off x="2286000" y="1404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74029</xdr:rowOff>
    </xdr:from>
    <xdr:ext cx="762000" cy="259045"/>
    <xdr:sp macro="" textlink="">
      <xdr:nvSpPr>
        <xdr:cNvPr id="219" name="テキスト ボックス 218"/>
        <xdr:cNvSpPr txBox="1"/>
      </xdr:nvSpPr>
      <xdr:spPr>
        <a:xfrm>
          <a:off x="1955800" y="1413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205,467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156327</xdr:rowOff>
    </xdr:from>
    <xdr:to>
      <xdr:col>2</xdr:col>
      <xdr:colOff>127000</xdr:colOff>
      <xdr:row>82</xdr:row>
      <xdr:rowOff>86477</xdr:rowOff>
    </xdr:to>
    <xdr:sp macro="" textlink="">
      <xdr:nvSpPr>
        <xdr:cNvPr id="220" name="円/楕円 219"/>
        <xdr:cNvSpPr/>
      </xdr:nvSpPr>
      <xdr:spPr>
        <a:xfrm>
          <a:off x="1397000" y="1404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71254</xdr:rowOff>
    </xdr:from>
    <xdr:ext cx="762000" cy="259045"/>
    <xdr:sp macro="" textlink="">
      <xdr:nvSpPr>
        <xdr:cNvPr id="221" name="テキスト ボックス 220"/>
        <xdr:cNvSpPr txBox="1"/>
      </xdr:nvSpPr>
      <xdr:spPr>
        <a:xfrm>
          <a:off x="1066800" y="1413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203,857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ラスパイレス指数について、小規模団体においては経験年数階層内における職員分布が変わった場合に変動することがあるが、本町においても職員構成に変動が生じていることが指数変動の要因となっている。</a:t>
          </a:r>
          <a:endParaRPr lang="ja-JP" altLang="ja-JP" sz="1400">
            <a:effectLst/>
          </a:endParaRPr>
        </a:p>
        <a:p>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は、国家公務員の給与削減が終了した影響で指数は低下</a:t>
          </a:r>
          <a:r>
            <a:rPr lang="ja-JP" altLang="en-US" sz="1100" b="0" i="0" baseline="0">
              <a:solidFill>
                <a:schemeClr val="dk1"/>
              </a:solidFill>
              <a:effectLst/>
              <a:latin typeface="+mn-lt"/>
              <a:ea typeface="+mn-ea"/>
              <a:cs typeface="+mn-cs"/>
            </a:rPr>
            <a:t>した。平成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年度は、類似団体と同様に微増となっている。</a:t>
          </a:r>
          <a:endParaRPr lang="en-US" altLang="ja-JP" sz="1100" b="0" i="0" baseline="0">
            <a:solidFill>
              <a:schemeClr val="dk1"/>
            </a:solidFill>
            <a:effectLst/>
            <a:latin typeface="+mn-lt"/>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73152</xdr:rowOff>
    </xdr:from>
    <xdr:to>
      <xdr:col>24</xdr:col>
      <xdr:colOff>558800</xdr:colOff>
      <xdr:row>86</xdr:row>
      <xdr:rowOff>111252</xdr:rowOff>
    </xdr:to>
    <xdr:cxnSp macro="">
      <xdr:nvCxnSpPr>
        <xdr:cNvPr id="248" name="直線コネクタ 247"/>
        <xdr:cNvCxnSpPr/>
      </xdr:nvCxnSpPr>
      <xdr:spPr>
        <a:xfrm flipV="1">
          <a:off x="17018000" y="14132052"/>
          <a:ext cx="0" cy="723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83329</xdr:rowOff>
    </xdr:from>
    <xdr:ext cx="762000" cy="259045"/>
    <xdr:sp macro="" textlink="">
      <xdr:nvSpPr>
        <xdr:cNvPr id="249" name="給与水準   （国との比較）最小値テキスト"/>
        <xdr:cNvSpPr txBox="1"/>
      </xdr:nvSpPr>
      <xdr:spPr>
        <a:xfrm>
          <a:off x="17106900" y="1482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86</xdr:row>
      <xdr:rowOff>111252</xdr:rowOff>
    </xdr:from>
    <xdr:to>
      <xdr:col>24</xdr:col>
      <xdr:colOff>647700</xdr:colOff>
      <xdr:row>86</xdr:row>
      <xdr:rowOff>111252</xdr:rowOff>
    </xdr:to>
    <xdr:cxnSp macro="">
      <xdr:nvCxnSpPr>
        <xdr:cNvPr id="250" name="直線コネクタ 249"/>
        <xdr:cNvCxnSpPr/>
      </xdr:nvCxnSpPr>
      <xdr:spPr>
        <a:xfrm>
          <a:off x="169291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159529</xdr:rowOff>
    </xdr:from>
    <xdr:ext cx="762000" cy="259045"/>
    <xdr:sp macro="" textlink="">
      <xdr:nvSpPr>
        <xdr:cNvPr id="251" name="給与水準   （国との比較）最大値テキスト"/>
        <xdr:cNvSpPr txBox="1"/>
      </xdr:nvSpPr>
      <xdr:spPr>
        <a:xfrm>
          <a:off x="17106900" y="1387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82</xdr:row>
      <xdr:rowOff>73152</xdr:rowOff>
    </xdr:from>
    <xdr:to>
      <xdr:col>24</xdr:col>
      <xdr:colOff>647700</xdr:colOff>
      <xdr:row>82</xdr:row>
      <xdr:rowOff>73152</xdr:rowOff>
    </xdr:to>
    <xdr:cxnSp macro="">
      <xdr:nvCxnSpPr>
        <xdr:cNvPr id="252" name="直線コネクタ 251"/>
        <xdr:cNvCxnSpPr/>
      </xdr:nvCxnSpPr>
      <xdr:spPr>
        <a:xfrm>
          <a:off x="16929100" y="1413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14732</xdr:rowOff>
    </xdr:from>
    <xdr:to>
      <xdr:col>24</xdr:col>
      <xdr:colOff>558800</xdr:colOff>
      <xdr:row>86</xdr:row>
      <xdr:rowOff>48513</xdr:rowOff>
    </xdr:to>
    <xdr:cxnSp macro="">
      <xdr:nvCxnSpPr>
        <xdr:cNvPr id="253" name="直線コネクタ 252"/>
        <xdr:cNvCxnSpPr/>
      </xdr:nvCxnSpPr>
      <xdr:spPr>
        <a:xfrm>
          <a:off x="16179800" y="14759432"/>
          <a:ext cx="8382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2303</xdr:rowOff>
    </xdr:from>
    <xdr:ext cx="762000" cy="259045"/>
    <xdr:sp macro="" textlink="">
      <xdr:nvSpPr>
        <xdr:cNvPr id="254" name="給与水準   （国との比較）平均値テキスト"/>
        <xdr:cNvSpPr txBox="1"/>
      </xdr:nvSpPr>
      <xdr:spPr>
        <a:xfrm>
          <a:off x="17106900" y="14404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157226</xdr:rowOff>
    </xdr:from>
    <xdr:to>
      <xdr:col>24</xdr:col>
      <xdr:colOff>609600</xdr:colOff>
      <xdr:row>85</xdr:row>
      <xdr:rowOff>87376</xdr:rowOff>
    </xdr:to>
    <xdr:sp macro="" textlink="">
      <xdr:nvSpPr>
        <xdr:cNvPr id="255" name="フローチャート : 判断 254"/>
        <xdr:cNvSpPr/>
      </xdr:nvSpPr>
      <xdr:spPr>
        <a:xfrm>
          <a:off x="16967200" y="14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14732</xdr:rowOff>
    </xdr:from>
    <xdr:to>
      <xdr:col>23</xdr:col>
      <xdr:colOff>406400</xdr:colOff>
      <xdr:row>88</xdr:row>
      <xdr:rowOff>28956</xdr:rowOff>
    </xdr:to>
    <xdr:cxnSp macro="">
      <xdr:nvCxnSpPr>
        <xdr:cNvPr id="256" name="直線コネクタ 255"/>
        <xdr:cNvCxnSpPr/>
      </xdr:nvCxnSpPr>
      <xdr:spPr>
        <a:xfrm flipV="1">
          <a:off x="15290800" y="14759432"/>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147574</xdr:rowOff>
    </xdr:from>
    <xdr:to>
      <xdr:col>23</xdr:col>
      <xdr:colOff>457200</xdr:colOff>
      <xdr:row>85</xdr:row>
      <xdr:rowOff>77724</xdr:rowOff>
    </xdr:to>
    <xdr:sp macro="" textlink="">
      <xdr:nvSpPr>
        <xdr:cNvPr id="257" name="フローチャート : 判断 256"/>
        <xdr:cNvSpPr/>
      </xdr:nvSpPr>
      <xdr:spPr>
        <a:xfrm>
          <a:off x="16129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87901</xdr:rowOff>
    </xdr:from>
    <xdr:ext cx="736600" cy="259045"/>
    <xdr:sp macro="" textlink="">
      <xdr:nvSpPr>
        <xdr:cNvPr id="258" name="テキスト ボックス 257"/>
        <xdr:cNvSpPr txBox="1"/>
      </xdr:nvSpPr>
      <xdr:spPr>
        <a:xfrm>
          <a:off x="15798800" y="1431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28956</xdr:rowOff>
    </xdr:from>
    <xdr:to>
      <xdr:col>22</xdr:col>
      <xdr:colOff>203200</xdr:colOff>
      <xdr:row>88</xdr:row>
      <xdr:rowOff>96520</xdr:rowOff>
    </xdr:to>
    <xdr:cxnSp macro="">
      <xdr:nvCxnSpPr>
        <xdr:cNvPr id="259" name="直線コネクタ 258"/>
        <xdr:cNvCxnSpPr/>
      </xdr:nvCxnSpPr>
      <xdr:spPr>
        <a:xfrm flipV="1">
          <a:off x="14401800" y="1511655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166624</xdr:rowOff>
    </xdr:from>
    <xdr:to>
      <xdr:col>22</xdr:col>
      <xdr:colOff>254000</xdr:colOff>
      <xdr:row>87</xdr:row>
      <xdr:rowOff>96774</xdr:rowOff>
    </xdr:to>
    <xdr:sp macro="" textlink="">
      <xdr:nvSpPr>
        <xdr:cNvPr id="260" name="フローチャート : 判断 259"/>
        <xdr:cNvSpPr/>
      </xdr:nvSpPr>
      <xdr:spPr>
        <a:xfrm>
          <a:off x="15240000" y="1491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106951</xdr:rowOff>
    </xdr:from>
    <xdr:ext cx="762000" cy="259045"/>
    <xdr:sp macro="" textlink="">
      <xdr:nvSpPr>
        <xdr:cNvPr id="261" name="テキスト ボックス 260"/>
        <xdr:cNvSpPr txBox="1"/>
      </xdr:nvSpPr>
      <xdr:spPr>
        <a:xfrm>
          <a:off x="14909800" y="146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53339</xdr:rowOff>
    </xdr:from>
    <xdr:to>
      <xdr:col>21</xdr:col>
      <xdr:colOff>0</xdr:colOff>
      <xdr:row>88</xdr:row>
      <xdr:rowOff>96520</xdr:rowOff>
    </xdr:to>
    <xdr:cxnSp macro="">
      <xdr:nvCxnSpPr>
        <xdr:cNvPr id="262" name="直線コネクタ 261"/>
        <xdr:cNvCxnSpPr/>
      </xdr:nvCxnSpPr>
      <xdr:spPr>
        <a:xfrm>
          <a:off x="13512800" y="14798039"/>
          <a:ext cx="8890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152146</xdr:rowOff>
    </xdr:from>
    <xdr:to>
      <xdr:col>21</xdr:col>
      <xdr:colOff>50800</xdr:colOff>
      <xdr:row>87</xdr:row>
      <xdr:rowOff>82296</xdr:rowOff>
    </xdr:to>
    <xdr:sp macro="" textlink="">
      <xdr:nvSpPr>
        <xdr:cNvPr id="263" name="フローチャート : 判断 262"/>
        <xdr:cNvSpPr/>
      </xdr:nvSpPr>
      <xdr:spPr>
        <a:xfrm>
          <a:off x="14351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92473</xdr:rowOff>
    </xdr:from>
    <xdr:ext cx="762000" cy="259045"/>
    <xdr:sp macro="" textlink="">
      <xdr:nvSpPr>
        <xdr:cNvPr id="264" name="テキスト ボックス 263"/>
        <xdr:cNvSpPr txBox="1"/>
      </xdr:nvSpPr>
      <xdr:spPr>
        <a:xfrm>
          <a:off x="14020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113792</xdr:rowOff>
    </xdr:from>
    <xdr:to>
      <xdr:col>19</xdr:col>
      <xdr:colOff>533400</xdr:colOff>
      <xdr:row>85</xdr:row>
      <xdr:rowOff>43942</xdr:rowOff>
    </xdr:to>
    <xdr:sp macro="" textlink="">
      <xdr:nvSpPr>
        <xdr:cNvPr id="265" name="フローチャート : 判断 264"/>
        <xdr:cNvSpPr/>
      </xdr:nvSpPr>
      <xdr:spPr>
        <a:xfrm>
          <a:off x="134620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54119</xdr:rowOff>
    </xdr:from>
    <xdr:ext cx="762000" cy="259045"/>
    <xdr:sp macro="" textlink="">
      <xdr:nvSpPr>
        <xdr:cNvPr id="266" name="テキスト ボックス 265"/>
        <xdr:cNvSpPr txBox="1"/>
      </xdr:nvSpPr>
      <xdr:spPr>
        <a:xfrm>
          <a:off x="13131800" y="142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169163</xdr:rowOff>
    </xdr:from>
    <xdr:to>
      <xdr:col>24</xdr:col>
      <xdr:colOff>609600</xdr:colOff>
      <xdr:row>86</xdr:row>
      <xdr:rowOff>99313</xdr:rowOff>
    </xdr:to>
    <xdr:sp macro="" textlink="">
      <xdr:nvSpPr>
        <xdr:cNvPr id="272" name="円/楕円 271"/>
        <xdr:cNvSpPr/>
      </xdr:nvSpPr>
      <xdr:spPr>
        <a:xfrm>
          <a:off x="169672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65040</xdr:rowOff>
    </xdr:from>
    <xdr:ext cx="762000" cy="259045"/>
    <xdr:sp macro="" textlink="">
      <xdr:nvSpPr>
        <xdr:cNvPr id="273" name="給与水準   （国との比較）該当値テキスト"/>
        <xdr:cNvSpPr txBox="1"/>
      </xdr:nvSpPr>
      <xdr:spPr>
        <a:xfrm>
          <a:off x="17106900" y="146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135382</xdr:rowOff>
    </xdr:from>
    <xdr:to>
      <xdr:col>23</xdr:col>
      <xdr:colOff>457200</xdr:colOff>
      <xdr:row>86</xdr:row>
      <xdr:rowOff>65532</xdr:rowOff>
    </xdr:to>
    <xdr:sp macro="" textlink="">
      <xdr:nvSpPr>
        <xdr:cNvPr id="274" name="円/楕円 273"/>
        <xdr:cNvSpPr/>
      </xdr:nvSpPr>
      <xdr:spPr>
        <a:xfrm>
          <a:off x="16129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50309</xdr:rowOff>
    </xdr:from>
    <xdr:ext cx="736600" cy="259045"/>
    <xdr:sp macro="" textlink="">
      <xdr:nvSpPr>
        <xdr:cNvPr id="275" name="テキスト ボックス 274"/>
        <xdr:cNvSpPr txBox="1"/>
      </xdr:nvSpPr>
      <xdr:spPr>
        <a:xfrm>
          <a:off x="15798800" y="1479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149606</xdr:rowOff>
    </xdr:from>
    <xdr:to>
      <xdr:col>22</xdr:col>
      <xdr:colOff>254000</xdr:colOff>
      <xdr:row>88</xdr:row>
      <xdr:rowOff>79756</xdr:rowOff>
    </xdr:to>
    <xdr:sp macro="" textlink="">
      <xdr:nvSpPr>
        <xdr:cNvPr id="276" name="円/楕円 275"/>
        <xdr:cNvSpPr/>
      </xdr:nvSpPr>
      <xdr:spPr>
        <a:xfrm>
          <a:off x="152400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64533</xdr:rowOff>
    </xdr:from>
    <xdr:ext cx="762000" cy="259045"/>
    <xdr:sp macro="" textlink="">
      <xdr:nvSpPr>
        <xdr:cNvPr id="277" name="テキスト ボックス 276"/>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78" name="円/楕円 277"/>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132097</xdr:rowOff>
    </xdr:from>
    <xdr:ext cx="762000" cy="259045"/>
    <xdr:sp macro="" textlink="">
      <xdr:nvSpPr>
        <xdr:cNvPr id="279" name="テキスト ボックス 278"/>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2539</xdr:rowOff>
    </xdr:from>
    <xdr:to>
      <xdr:col>19</xdr:col>
      <xdr:colOff>533400</xdr:colOff>
      <xdr:row>86</xdr:row>
      <xdr:rowOff>104139</xdr:rowOff>
    </xdr:to>
    <xdr:sp macro="" textlink="">
      <xdr:nvSpPr>
        <xdr:cNvPr id="280" name="円/楕円 279"/>
        <xdr:cNvSpPr/>
      </xdr:nvSpPr>
      <xdr:spPr>
        <a:xfrm>
          <a:off x="13462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88916</xdr:rowOff>
    </xdr:from>
    <xdr:ext cx="762000" cy="259045"/>
    <xdr:sp macro="" textlink="">
      <xdr:nvSpPr>
        <xdr:cNvPr id="281" name="テキスト ボックス 280"/>
        <xdr:cNvSpPr txBox="1"/>
      </xdr:nvSpPr>
      <xdr:spPr>
        <a:xfrm>
          <a:off x="13131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退職者の不補充などにより集中改革プランで掲げた職員の</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％純減を早期に達成していることから、類似団体平均を下回っている。今後も、計画的に一般職又は臨時職員の採用、あるいは業務の民間委託等の検討をしていきたい。</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3" name="直線コネクタ 312"/>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4"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5" name="直線コネクタ 314"/>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6"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7" name="直線コネクタ 316"/>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36649</xdr:rowOff>
    </xdr:from>
    <xdr:to>
      <xdr:col>24</xdr:col>
      <xdr:colOff>558800</xdr:colOff>
      <xdr:row>61</xdr:row>
      <xdr:rowOff>69971</xdr:rowOff>
    </xdr:to>
    <xdr:cxnSp macro="">
      <xdr:nvCxnSpPr>
        <xdr:cNvPr id="318" name="直線コネクタ 317"/>
        <xdr:cNvCxnSpPr/>
      </xdr:nvCxnSpPr>
      <xdr:spPr>
        <a:xfrm>
          <a:off x="16179800" y="10495099"/>
          <a:ext cx="8382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136028</xdr:rowOff>
    </xdr:from>
    <xdr:ext cx="762000" cy="259045"/>
    <xdr:sp macro="" textlink="">
      <xdr:nvSpPr>
        <xdr:cNvPr id="319" name="定員管理の状況平均値テキスト"/>
        <xdr:cNvSpPr txBox="1"/>
      </xdr:nvSpPr>
      <xdr:spPr>
        <a:xfrm>
          <a:off x="17106900" y="10594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0" name="フローチャート : 判断 319"/>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36649</xdr:rowOff>
    </xdr:from>
    <xdr:to>
      <xdr:col>23</xdr:col>
      <xdr:colOff>406400</xdr:colOff>
      <xdr:row>61</xdr:row>
      <xdr:rowOff>68822</xdr:rowOff>
    </xdr:to>
    <xdr:cxnSp macro="">
      <xdr:nvCxnSpPr>
        <xdr:cNvPr id="321" name="直線コネクタ 320"/>
        <xdr:cNvCxnSpPr/>
      </xdr:nvCxnSpPr>
      <xdr:spPr>
        <a:xfrm flipV="1">
          <a:off x="15290800" y="1049509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2" name="フローチャート : 判断 321"/>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58195</xdr:rowOff>
    </xdr:from>
    <xdr:ext cx="736600" cy="259045"/>
    <xdr:sp macro="" textlink="">
      <xdr:nvSpPr>
        <xdr:cNvPr id="323" name="テキスト ボックス 322"/>
        <xdr:cNvSpPr txBox="1"/>
      </xdr:nvSpPr>
      <xdr:spPr>
        <a:xfrm>
          <a:off x="15798800" y="1068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68822</xdr:rowOff>
    </xdr:from>
    <xdr:to>
      <xdr:col>22</xdr:col>
      <xdr:colOff>203200</xdr:colOff>
      <xdr:row>61</xdr:row>
      <xdr:rowOff>95250</xdr:rowOff>
    </xdr:to>
    <xdr:cxnSp macro="">
      <xdr:nvCxnSpPr>
        <xdr:cNvPr id="324" name="直線コネクタ 323"/>
        <xdr:cNvCxnSpPr/>
      </xdr:nvCxnSpPr>
      <xdr:spPr>
        <a:xfrm flipV="1">
          <a:off x="14401800" y="10527272"/>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5" name="フローチャート : 判断 324"/>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6" name="テキスト ボックス 325"/>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95250</xdr:rowOff>
    </xdr:from>
    <xdr:to>
      <xdr:col>21</xdr:col>
      <xdr:colOff>0</xdr:colOff>
      <xdr:row>61</xdr:row>
      <xdr:rowOff>99846</xdr:rowOff>
    </xdr:to>
    <xdr:cxnSp macro="">
      <xdr:nvCxnSpPr>
        <xdr:cNvPr id="327" name="直線コネクタ 326"/>
        <xdr:cNvCxnSpPr/>
      </xdr:nvCxnSpPr>
      <xdr:spPr>
        <a:xfrm flipV="1">
          <a:off x="13512800" y="10553700"/>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28" name="フローチャート : 判断 327"/>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47854</xdr:rowOff>
    </xdr:from>
    <xdr:ext cx="762000" cy="259045"/>
    <xdr:sp macro="" textlink="">
      <xdr:nvSpPr>
        <xdr:cNvPr id="329" name="テキスト ボックス 328"/>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130628</xdr:rowOff>
    </xdr:from>
    <xdr:to>
      <xdr:col>19</xdr:col>
      <xdr:colOff>533400</xdr:colOff>
      <xdr:row>62</xdr:row>
      <xdr:rowOff>60778</xdr:rowOff>
    </xdr:to>
    <xdr:sp macro="" textlink="">
      <xdr:nvSpPr>
        <xdr:cNvPr id="330" name="フローチャート : 判断 329"/>
        <xdr:cNvSpPr/>
      </xdr:nvSpPr>
      <xdr:spPr>
        <a:xfrm>
          <a:off x="13462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45555</xdr:rowOff>
    </xdr:from>
    <xdr:ext cx="762000" cy="259045"/>
    <xdr:sp macro="" textlink="">
      <xdr:nvSpPr>
        <xdr:cNvPr id="331" name="テキスト ボックス 330"/>
        <xdr:cNvSpPr txBox="1"/>
      </xdr:nvSpPr>
      <xdr:spPr>
        <a:xfrm>
          <a:off x="13131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19171</xdr:rowOff>
    </xdr:from>
    <xdr:to>
      <xdr:col>24</xdr:col>
      <xdr:colOff>609600</xdr:colOff>
      <xdr:row>61</xdr:row>
      <xdr:rowOff>120771</xdr:rowOff>
    </xdr:to>
    <xdr:sp macro="" textlink="">
      <xdr:nvSpPr>
        <xdr:cNvPr id="337" name="円/楕円 336"/>
        <xdr:cNvSpPr/>
      </xdr:nvSpPr>
      <xdr:spPr>
        <a:xfrm>
          <a:off x="16967200" y="104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35698</xdr:rowOff>
    </xdr:from>
    <xdr:ext cx="762000" cy="259045"/>
    <xdr:sp macro="" textlink="">
      <xdr:nvSpPr>
        <xdr:cNvPr id="338" name="定員管理の状況該当値テキスト"/>
        <xdr:cNvSpPr txBox="1"/>
      </xdr:nvSpPr>
      <xdr:spPr>
        <a:xfrm>
          <a:off x="17106900" y="103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157299</xdr:rowOff>
    </xdr:from>
    <xdr:to>
      <xdr:col>23</xdr:col>
      <xdr:colOff>457200</xdr:colOff>
      <xdr:row>61</xdr:row>
      <xdr:rowOff>87449</xdr:rowOff>
    </xdr:to>
    <xdr:sp macro="" textlink="">
      <xdr:nvSpPr>
        <xdr:cNvPr id="339" name="円/楕円 338"/>
        <xdr:cNvSpPr/>
      </xdr:nvSpPr>
      <xdr:spPr>
        <a:xfrm>
          <a:off x="16129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97626</xdr:rowOff>
    </xdr:from>
    <xdr:ext cx="736600" cy="259045"/>
    <xdr:sp macro="" textlink="">
      <xdr:nvSpPr>
        <xdr:cNvPr id="340" name="テキスト ボックス 339"/>
        <xdr:cNvSpPr txBox="1"/>
      </xdr:nvSpPr>
      <xdr:spPr>
        <a:xfrm>
          <a:off x="15798800" y="10213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18022</xdr:rowOff>
    </xdr:from>
    <xdr:to>
      <xdr:col>22</xdr:col>
      <xdr:colOff>254000</xdr:colOff>
      <xdr:row>61</xdr:row>
      <xdr:rowOff>119622</xdr:rowOff>
    </xdr:to>
    <xdr:sp macro="" textlink="">
      <xdr:nvSpPr>
        <xdr:cNvPr id="341" name="円/楕円 340"/>
        <xdr:cNvSpPr/>
      </xdr:nvSpPr>
      <xdr:spPr>
        <a:xfrm>
          <a:off x="15240000" y="104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129799</xdr:rowOff>
    </xdr:from>
    <xdr:ext cx="762000" cy="259045"/>
    <xdr:sp macro="" textlink="">
      <xdr:nvSpPr>
        <xdr:cNvPr id="342" name="テキスト ボックス 341"/>
        <xdr:cNvSpPr txBox="1"/>
      </xdr:nvSpPr>
      <xdr:spPr>
        <a:xfrm>
          <a:off x="14909800" y="1024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44450</xdr:rowOff>
    </xdr:from>
    <xdr:to>
      <xdr:col>21</xdr:col>
      <xdr:colOff>50800</xdr:colOff>
      <xdr:row>61</xdr:row>
      <xdr:rowOff>146050</xdr:rowOff>
    </xdr:to>
    <xdr:sp macro="" textlink="">
      <xdr:nvSpPr>
        <xdr:cNvPr id="343" name="円/楕円 342"/>
        <xdr:cNvSpPr/>
      </xdr:nvSpPr>
      <xdr:spPr>
        <a:xfrm>
          <a:off x="14351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156227</xdr:rowOff>
    </xdr:from>
    <xdr:ext cx="762000" cy="259045"/>
    <xdr:sp macro="" textlink="">
      <xdr:nvSpPr>
        <xdr:cNvPr id="344" name="テキスト ボックス 343"/>
        <xdr:cNvSpPr txBox="1"/>
      </xdr:nvSpPr>
      <xdr:spPr>
        <a:xfrm>
          <a:off x="14020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49046</xdr:rowOff>
    </xdr:from>
    <xdr:to>
      <xdr:col>19</xdr:col>
      <xdr:colOff>533400</xdr:colOff>
      <xdr:row>61</xdr:row>
      <xdr:rowOff>150646</xdr:rowOff>
    </xdr:to>
    <xdr:sp macro="" textlink="">
      <xdr:nvSpPr>
        <xdr:cNvPr id="345" name="円/楕円 344"/>
        <xdr:cNvSpPr/>
      </xdr:nvSpPr>
      <xdr:spPr>
        <a:xfrm>
          <a:off x="13462000" y="105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160823</xdr:rowOff>
    </xdr:from>
    <xdr:ext cx="762000" cy="259045"/>
    <xdr:sp macro="" textlink="">
      <xdr:nvSpPr>
        <xdr:cNvPr id="346" name="テキスト ボックス 345"/>
        <xdr:cNvSpPr txBox="1"/>
      </xdr:nvSpPr>
      <xdr:spPr>
        <a:xfrm>
          <a:off x="13131800" y="1027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前年度に比べ比率は減少している。これは、過去の起債抑制策や公営企業債、一部事務組合等の起こした地方債の償還完了によるものである。</a:t>
          </a:r>
          <a:endParaRPr lang="ja-JP" altLang="ja-JP" sz="1400">
            <a:effectLst/>
          </a:endParaRPr>
        </a:p>
        <a:p>
          <a:pPr rtl="0"/>
          <a:r>
            <a:rPr lang="ja-JP" altLang="ja-JP" sz="1100" b="0" i="0" baseline="0">
              <a:solidFill>
                <a:schemeClr val="dk1"/>
              </a:solidFill>
              <a:effectLst/>
              <a:latin typeface="+mn-lt"/>
              <a:ea typeface="+mn-ea"/>
              <a:cs typeface="+mn-cs"/>
            </a:rPr>
            <a:t>　今後は、一部事務組合が起こした地方債に対する負担金が減額となる一方で、近年実施してきた和木小学校整備事業等に伴う地方債の償還が始まる</a:t>
          </a:r>
          <a:r>
            <a:rPr lang="ja-JP" altLang="en-US" sz="1100" b="0" i="0" baseline="0">
              <a:solidFill>
                <a:schemeClr val="dk1"/>
              </a:solidFill>
              <a:effectLst/>
              <a:latin typeface="+mn-lt"/>
              <a:ea typeface="+mn-ea"/>
              <a:cs typeface="+mn-cs"/>
            </a:rPr>
            <a:t>ことに加え、和木こども園整備事業などの大規模事業の実施による多額の地方債の発行が予定されている</a:t>
          </a:r>
          <a:r>
            <a:rPr lang="ja-JP" altLang="ja-JP" sz="1100" b="0" i="0" baseline="0">
              <a:solidFill>
                <a:schemeClr val="dk1"/>
              </a:solidFill>
              <a:effectLst/>
              <a:latin typeface="+mn-lt"/>
              <a:ea typeface="+mn-ea"/>
              <a:cs typeface="+mn-cs"/>
            </a:rPr>
            <a:t>ため、実質公債費比率は</a:t>
          </a:r>
          <a:r>
            <a:rPr lang="ja-JP" altLang="en-US" sz="1100" b="0" i="0" baseline="0">
              <a:solidFill>
                <a:schemeClr val="dk1"/>
              </a:solidFill>
              <a:effectLst/>
              <a:latin typeface="+mn-lt"/>
              <a:ea typeface="+mn-ea"/>
              <a:cs typeface="+mn-cs"/>
            </a:rPr>
            <a:t>、上昇する</a:t>
          </a:r>
          <a:r>
            <a:rPr lang="ja-JP" altLang="ja-JP" sz="1100" b="0" i="0" baseline="0">
              <a:solidFill>
                <a:schemeClr val="dk1"/>
              </a:solidFill>
              <a:effectLst/>
              <a:latin typeface="+mn-lt"/>
              <a:ea typeface="+mn-ea"/>
              <a:cs typeface="+mn-cs"/>
            </a:rPr>
            <a:t>見込みである。</a:t>
          </a:r>
          <a:endParaRPr lang="ja-JP" altLang="ja-JP" sz="1400">
            <a:effectLst/>
          </a:endParaRPr>
        </a:p>
        <a:p>
          <a:pPr rtl="0"/>
          <a:r>
            <a:rPr lang="ja-JP" altLang="ja-JP" sz="1100" b="0" i="0" baseline="0">
              <a:solidFill>
                <a:schemeClr val="dk1"/>
              </a:solidFill>
              <a:effectLst/>
              <a:latin typeface="+mn-lt"/>
              <a:ea typeface="+mn-ea"/>
              <a:cs typeface="+mn-cs"/>
            </a:rPr>
            <a:t>　一方、他の指標の説明でも述べているが、当町は町内</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大石油関連企業の税収の増減に伴う標準財政規模の年度間較差が激しいため、実質公債費比率にも大きく影響している。このことから、中長期的な指標の推計は困難である。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5" name="直線コネクタ 374"/>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78"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79" name="直線コネクタ 378"/>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169756</xdr:rowOff>
    </xdr:from>
    <xdr:to>
      <xdr:col>24</xdr:col>
      <xdr:colOff>558800</xdr:colOff>
      <xdr:row>40</xdr:row>
      <xdr:rowOff>70696</xdr:rowOff>
    </xdr:to>
    <xdr:cxnSp macro="">
      <xdr:nvCxnSpPr>
        <xdr:cNvPr id="380" name="直線コネクタ 379"/>
        <xdr:cNvCxnSpPr/>
      </xdr:nvCxnSpPr>
      <xdr:spPr>
        <a:xfrm flipV="1">
          <a:off x="16179800" y="685630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1"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2" name="フローチャート : 判断 381"/>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70696</xdr:rowOff>
    </xdr:from>
    <xdr:to>
      <xdr:col>23</xdr:col>
      <xdr:colOff>406400</xdr:colOff>
      <xdr:row>40</xdr:row>
      <xdr:rowOff>127000</xdr:rowOff>
    </xdr:to>
    <xdr:cxnSp macro="">
      <xdr:nvCxnSpPr>
        <xdr:cNvPr id="383" name="直線コネクタ 382"/>
        <xdr:cNvCxnSpPr/>
      </xdr:nvCxnSpPr>
      <xdr:spPr>
        <a:xfrm flipV="1">
          <a:off x="15290800" y="69286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4" name="フローチャート : 判断 383"/>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5" name="テキスト ボックス 384"/>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41</xdr:row>
      <xdr:rowOff>60113</xdr:rowOff>
    </xdr:to>
    <xdr:cxnSp macro="">
      <xdr:nvCxnSpPr>
        <xdr:cNvPr id="386" name="直線コネクタ 385"/>
        <xdr:cNvCxnSpPr/>
      </xdr:nvCxnSpPr>
      <xdr:spPr>
        <a:xfrm flipV="1">
          <a:off x="14401800" y="698500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7" name="フローチャート : 判断 386"/>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103733</xdr:rowOff>
    </xdr:from>
    <xdr:ext cx="762000" cy="259045"/>
    <xdr:sp macro="" textlink="">
      <xdr:nvSpPr>
        <xdr:cNvPr id="388" name="テキスト ボックス 387"/>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60113</xdr:rowOff>
    </xdr:from>
    <xdr:to>
      <xdr:col>21</xdr:col>
      <xdr:colOff>0</xdr:colOff>
      <xdr:row>42</xdr:row>
      <xdr:rowOff>1270</xdr:rowOff>
    </xdr:to>
    <xdr:cxnSp macro="">
      <xdr:nvCxnSpPr>
        <xdr:cNvPr id="389" name="直線コネクタ 388"/>
        <xdr:cNvCxnSpPr/>
      </xdr:nvCxnSpPr>
      <xdr:spPr>
        <a:xfrm flipV="1">
          <a:off x="13512800" y="708956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0" name="フローチャート : 判断 389"/>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28804</xdr:rowOff>
    </xdr:from>
    <xdr:ext cx="762000" cy="259045"/>
    <xdr:sp macro="" textlink="">
      <xdr:nvSpPr>
        <xdr:cNvPr id="391" name="テキスト ボックス 390"/>
        <xdr:cNvSpPr txBox="1"/>
      </xdr:nvSpPr>
      <xdr:spPr>
        <a:xfrm>
          <a:off x="14020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2" name="フローチャート : 判断 391"/>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93" name="テキスト ボックス 392"/>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118956</xdr:rowOff>
    </xdr:from>
    <xdr:to>
      <xdr:col>24</xdr:col>
      <xdr:colOff>609600</xdr:colOff>
      <xdr:row>40</xdr:row>
      <xdr:rowOff>49106</xdr:rowOff>
    </xdr:to>
    <xdr:sp macro="" textlink="">
      <xdr:nvSpPr>
        <xdr:cNvPr id="399" name="円/楕円 398"/>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135483</xdr:rowOff>
    </xdr:from>
    <xdr:ext cx="762000" cy="259045"/>
    <xdr:sp macro="" textlink="">
      <xdr:nvSpPr>
        <xdr:cNvPr id="400" name="公債費負担の状況該当値テキスト"/>
        <xdr:cNvSpPr txBox="1"/>
      </xdr:nvSpPr>
      <xdr:spPr>
        <a:xfrm>
          <a:off x="17106900" y="66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19896</xdr:rowOff>
    </xdr:from>
    <xdr:to>
      <xdr:col>23</xdr:col>
      <xdr:colOff>457200</xdr:colOff>
      <xdr:row>40</xdr:row>
      <xdr:rowOff>121496</xdr:rowOff>
    </xdr:to>
    <xdr:sp macro="" textlink="">
      <xdr:nvSpPr>
        <xdr:cNvPr id="401" name="円/楕円 400"/>
        <xdr:cNvSpPr/>
      </xdr:nvSpPr>
      <xdr:spPr>
        <a:xfrm>
          <a:off x="16129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131673</xdr:rowOff>
    </xdr:from>
    <xdr:ext cx="736600" cy="259045"/>
    <xdr:sp macro="" textlink="">
      <xdr:nvSpPr>
        <xdr:cNvPr id="402" name="テキスト ボックス 401"/>
        <xdr:cNvSpPr txBox="1"/>
      </xdr:nvSpPr>
      <xdr:spPr>
        <a:xfrm>
          <a:off x="15798800" y="664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403" name="円/楕円 402"/>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16527</xdr:rowOff>
    </xdr:from>
    <xdr:ext cx="762000" cy="259045"/>
    <xdr:sp macro="" textlink="">
      <xdr:nvSpPr>
        <xdr:cNvPr id="404" name="テキスト ボックス 403"/>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9313</xdr:rowOff>
    </xdr:from>
    <xdr:to>
      <xdr:col>21</xdr:col>
      <xdr:colOff>50800</xdr:colOff>
      <xdr:row>41</xdr:row>
      <xdr:rowOff>110913</xdr:rowOff>
    </xdr:to>
    <xdr:sp macro="" textlink="">
      <xdr:nvSpPr>
        <xdr:cNvPr id="405" name="円/楕円 404"/>
        <xdr:cNvSpPr/>
      </xdr:nvSpPr>
      <xdr:spPr>
        <a:xfrm>
          <a:off x="14351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121090</xdr:rowOff>
    </xdr:from>
    <xdr:ext cx="762000" cy="259045"/>
    <xdr:sp macro="" textlink="">
      <xdr:nvSpPr>
        <xdr:cNvPr id="406" name="テキスト ボックス 405"/>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407" name="円/楕円 406"/>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62247</xdr:rowOff>
    </xdr:from>
    <xdr:ext cx="762000" cy="259045"/>
    <xdr:sp macro="" textlink="">
      <xdr:nvSpPr>
        <xdr:cNvPr id="408" name="テキスト ボックス 407"/>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mn-lt"/>
              <a:ea typeface="+mn-ea"/>
              <a:cs typeface="+mn-cs"/>
            </a:rPr>
            <a:t>　平成</a:t>
          </a:r>
          <a:r>
            <a:rPr lang="en-US" altLang="ja-JP" sz="1050" b="0" i="0" baseline="0">
              <a:solidFill>
                <a:schemeClr val="dk1"/>
              </a:solidFill>
              <a:effectLst/>
              <a:latin typeface="+mn-lt"/>
              <a:ea typeface="+mn-ea"/>
              <a:cs typeface="+mn-cs"/>
            </a:rPr>
            <a:t>26</a:t>
          </a:r>
          <a:r>
            <a:rPr lang="ja-JP" altLang="ja-JP" sz="1050" b="0" i="0" baseline="0">
              <a:solidFill>
                <a:schemeClr val="dk1"/>
              </a:solidFill>
              <a:effectLst/>
              <a:latin typeface="+mn-lt"/>
              <a:ea typeface="+mn-ea"/>
              <a:cs typeface="+mn-cs"/>
            </a:rPr>
            <a:t>年度は、前年度</a:t>
          </a:r>
          <a:r>
            <a:rPr lang="ja-JP" altLang="en-US" sz="1050" b="0" i="0" baseline="0">
              <a:solidFill>
                <a:schemeClr val="dk1"/>
              </a:solidFill>
              <a:effectLst/>
              <a:latin typeface="+mn-lt"/>
              <a:ea typeface="+mn-ea"/>
              <a:cs typeface="+mn-cs"/>
            </a:rPr>
            <a:t>から</a:t>
          </a:r>
          <a:r>
            <a:rPr lang="en-US" altLang="ja-JP" sz="1050" b="0" i="0" baseline="0">
              <a:solidFill>
                <a:schemeClr val="dk1"/>
              </a:solidFill>
              <a:effectLst/>
              <a:latin typeface="+mn-lt"/>
              <a:ea typeface="+mn-ea"/>
              <a:cs typeface="+mn-cs"/>
            </a:rPr>
            <a:t>11.7</a:t>
          </a:r>
          <a:r>
            <a:rPr lang="ja-JP" altLang="en-US" sz="1050" b="0" i="0" baseline="0">
              <a:solidFill>
                <a:schemeClr val="dk1"/>
              </a:solidFill>
              <a:effectLst/>
              <a:latin typeface="+mn-lt"/>
              <a:ea typeface="+mn-ea"/>
              <a:cs typeface="+mn-cs"/>
            </a:rPr>
            <a:t>％上昇した</a:t>
          </a:r>
          <a:r>
            <a:rPr lang="ja-JP" altLang="ja-JP" sz="1050" b="0" i="0" baseline="0">
              <a:solidFill>
                <a:schemeClr val="dk1"/>
              </a:solidFill>
              <a:effectLst/>
              <a:latin typeface="+mn-lt"/>
              <a:ea typeface="+mn-ea"/>
              <a:cs typeface="+mn-cs"/>
            </a:rPr>
            <a:t>。</a:t>
          </a:r>
          <a:r>
            <a:rPr lang="ja-JP" altLang="en-US" sz="1050" b="0" i="0" baseline="0">
              <a:solidFill>
                <a:schemeClr val="dk1"/>
              </a:solidFill>
              <a:effectLst/>
              <a:latin typeface="+mn-lt"/>
              <a:ea typeface="+mn-ea"/>
              <a:cs typeface="+mn-cs"/>
            </a:rPr>
            <a:t>平成</a:t>
          </a:r>
          <a:r>
            <a:rPr lang="en-US" altLang="ja-JP" sz="1050" b="0" i="0" baseline="0">
              <a:solidFill>
                <a:schemeClr val="dk1"/>
              </a:solidFill>
              <a:effectLst/>
              <a:latin typeface="+mn-lt"/>
              <a:ea typeface="+mn-ea"/>
              <a:cs typeface="+mn-cs"/>
            </a:rPr>
            <a:t>25</a:t>
          </a:r>
          <a:r>
            <a:rPr lang="ja-JP" altLang="en-US" sz="1050" b="0" i="0" baseline="0">
              <a:solidFill>
                <a:schemeClr val="dk1"/>
              </a:solidFill>
              <a:effectLst/>
              <a:latin typeface="+mn-lt"/>
              <a:ea typeface="+mn-ea"/>
              <a:cs typeface="+mn-cs"/>
            </a:rPr>
            <a:t>年度から平成</a:t>
          </a:r>
          <a:r>
            <a:rPr lang="en-US" altLang="ja-JP" sz="1050" b="0" i="0" baseline="0">
              <a:solidFill>
                <a:schemeClr val="dk1"/>
              </a:solidFill>
              <a:effectLst/>
              <a:latin typeface="+mn-lt"/>
              <a:ea typeface="+mn-ea"/>
              <a:cs typeface="+mn-cs"/>
            </a:rPr>
            <a:t>26</a:t>
          </a:r>
          <a:r>
            <a:rPr lang="ja-JP" altLang="en-US" sz="1050" b="0" i="0" baseline="0">
              <a:solidFill>
                <a:schemeClr val="dk1"/>
              </a:solidFill>
              <a:effectLst/>
              <a:latin typeface="+mn-lt"/>
              <a:ea typeface="+mn-ea"/>
              <a:cs typeface="+mn-cs"/>
            </a:rPr>
            <a:t>年度にかけては、地方債残高は減少しているが、上昇した要因としては、充当可能基金が減少したこと及び退職者の増加により退職手当組合積立金が減少したことで、退職手当の負担見込額が増加したことが挙げられる。</a:t>
          </a:r>
          <a:endParaRPr lang="ja-JP" altLang="ja-JP" sz="1050">
            <a:effectLst/>
          </a:endParaRPr>
        </a:p>
        <a:p>
          <a:pPr rtl="0"/>
          <a:r>
            <a:rPr lang="ja-JP" altLang="ja-JP" sz="1050" b="0" i="0" baseline="0">
              <a:solidFill>
                <a:schemeClr val="dk1"/>
              </a:solidFill>
              <a:effectLst/>
              <a:latin typeface="+mn-lt"/>
              <a:ea typeface="+mn-ea"/>
              <a:cs typeface="+mn-cs"/>
            </a:rPr>
            <a:t>　今後、公営企業会計や一部事務組合等への負担が減少していくものの、今後の</a:t>
          </a:r>
          <a:r>
            <a:rPr lang="ja-JP" altLang="en-US" sz="1050" b="0" i="0" baseline="0">
              <a:solidFill>
                <a:schemeClr val="dk1"/>
              </a:solidFill>
              <a:effectLst/>
              <a:latin typeface="+mn-lt"/>
              <a:ea typeface="+mn-ea"/>
              <a:cs typeface="+mn-cs"/>
            </a:rPr>
            <a:t>和木こども</a:t>
          </a:r>
          <a:r>
            <a:rPr lang="ja-JP" altLang="ja-JP" sz="1050" b="0" i="0" baseline="0">
              <a:solidFill>
                <a:schemeClr val="dk1"/>
              </a:solidFill>
              <a:effectLst/>
              <a:latin typeface="+mn-lt"/>
              <a:ea typeface="+mn-ea"/>
              <a:cs typeface="+mn-cs"/>
            </a:rPr>
            <a:t>園整備事業等の大規模な建設事業により、多額の地方債を発行する計画となっているため、比率は横ばい</a:t>
          </a:r>
          <a:r>
            <a:rPr lang="ja-JP" altLang="en-US" sz="1050" b="0" i="0" baseline="0">
              <a:solidFill>
                <a:schemeClr val="dk1"/>
              </a:solidFill>
              <a:effectLst/>
              <a:latin typeface="+mn-lt"/>
              <a:ea typeface="+mn-ea"/>
              <a:cs typeface="+mn-cs"/>
            </a:rPr>
            <a:t>もしくは、微増</a:t>
          </a:r>
          <a:r>
            <a:rPr lang="ja-JP" altLang="ja-JP" sz="1050" b="0" i="0" baseline="0">
              <a:solidFill>
                <a:schemeClr val="dk1"/>
              </a:solidFill>
              <a:effectLst/>
              <a:latin typeface="+mn-lt"/>
              <a:ea typeface="+mn-ea"/>
              <a:cs typeface="+mn-cs"/>
            </a:rPr>
            <a:t>となる見込みである。</a:t>
          </a:r>
          <a:endParaRPr lang="ja-JP" altLang="ja-JP" sz="1050">
            <a:effectLst/>
          </a:endParaRPr>
        </a:p>
        <a:p>
          <a:pPr rtl="0"/>
          <a:r>
            <a:rPr lang="ja-JP" altLang="ja-JP" sz="1050" b="0" i="0" baseline="0">
              <a:solidFill>
                <a:schemeClr val="dk1"/>
              </a:solidFill>
              <a:effectLst/>
              <a:latin typeface="+mn-lt"/>
              <a:ea typeface="+mn-ea"/>
              <a:cs typeface="+mn-cs"/>
            </a:rPr>
            <a:t>　一方、当町は町内</a:t>
          </a:r>
          <a:r>
            <a:rPr lang="en-US" altLang="ja-JP" sz="1050" b="0" i="0" baseline="0">
              <a:solidFill>
                <a:schemeClr val="dk1"/>
              </a:solidFill>
              <a:effectLst/>
              <a:latin typeface="+mn-lt"/>
              <a:ea typeface="+mn-ea"/>
              <a:cs typeface="+mn-cs"/>
            </a:rPr>
            <a:t>2</a:t>
          </a:r>
          <a:r>
            <a:rPr lang="ja-JP" altLang="ja-JP" sz="1050" b="0" i="0" baseline="0">
              <a:solidFill>
                <a:schemeClr val="dk1"/>
              </a:solidFill>
              <a:effectLst/>
              <a:latin typeface="+mn-lt"/>
              <a:ea typeface="+mn-ea"/>
              <a:cs typeface="+mn-cs"/>
            </a:rPr>
            <a:t>大石油関連企業の税収により標準財政規模が大きく左右されるため、将来負担比率も同様に左右される。そのため、単年度の数値で比率の是非を判断することは妥当ではない。</a:t>
          </a:r>
          <a:endParaRPr lang="ja-JP" altLang="ja-JP" sz="105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7" name="直線コネクタ 436"/>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38"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39" name="直線コネクタ 438"/>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119846</xdr:rowOff>
    </xdr:from>
    <xdr:to>
      <xdr:col>24</xdr:col>
      <xdr:colOff>558800</xdr:colOff>
      <xdr:row>16</xdr:row>
      <xdr:rowOff>42503</xdr:rowOff>
    </xdr:to>
    <xdr:cxnSp macro="">
      <xdr:nvCxnSpPr>
        <xdr:cNvPr id="442" name="直線コネクタ 441"/>
        <xdr:cNvCxnSpPr/>
      </xdr:nvCxnSpPr>
      <xdr:spPr>
        <a:xfrm>
          <a:off x="16179800" y="2691596"/>
          <a:ext cx="8382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80069</xdr:rowOff>
    </xdr:from>
    <xdr:ext cx="762000" cy="259045"/>
    <xdr:sp macro="" textlink="">
      <xdr:nvSpPr>
        <xdr:cNvPr id="443" name="将来負担の状況平均値テキスト"/>
        <xdr:cNvSpPr txBox="1"/>
      </xdr:nvSpPr>
      <xdr:spPr>
        <a:xfrm>
          <a:off x="17106900" y="2308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4" name="フローチャート : 判断 443"/>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119846</xdr:rowOff>
    </xdr:from>
    <xdr:to>
      <xdr:col>23</xdr:col>
      <xdr:colOff>406400</xdr:colOff>
      <xdr:row>16</xdr:row>
      <xdr:rowOff>72263</xdr:rowOff>
    </xdr:to>
    <xdr:cxnSp macro="">
      <xdr:nvCxnSpPr>
        <xdr:cNvPr id="445" name="直線コネクタ 444"/>
        <xdr:cNvCxnSpPr/>
      </xdr:nvCxnSpPr>
      <xdr:spPr>
        <a:xfrm flipV="1">
          <a:off x="15290800" y="2691596"/>
          <a:ext cx="889000" cy="12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6" name="フローチャート : 判断 445"/>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47" name="テキスト ボックス 446"/>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72263</xdr:rowOff>
    </xdr:from>
    <xdr:to>
      <xdr:col>22</xdr:col>
      <xdr:colOff>203200</xdr:colOff>
      <xdr:row>16</xdr:row>
      <xdr:rowOff>115697</xdr:rowOff>
    </xdr:to>
    <xdr:cxnSp macro="">
      <xdr:nvCxnSpPr>
        <xdr:cNvPr id="448" name="直線コネクタ 447"/>
        <xdr:cNvCxnSpPr/>
      </xdr:nvCxnSpPr>
      <xdr:spPr>
        <a:xfrm flipV="1">
          <a:off x="14401800" y="2815463"/>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147997</xdr:rowOff>
    </xdr:from>
    <xdr:to>
      <xdr:col>22</xdr:col>
      <xdr:colOff>254000</xdr:colOff>
      <xdr:row>15</xdr:row>
      <xdr:rowOff>78147</xdr:rowOff>
    </xdr:to>
    <xdr:sp macro="" textlink="">
      <xdr:nvSpPr>
        <xdr:cNvPr id="449" name="フローチャート : 判断 448"/>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88324</xdr:rowOff>
    </xdr:from>
    <xdr:ext cx="762000" cy="259045"/>
    <xdr:sp macro="" textlink="">
      <xdr:nvSpPr>
        <xdr:cNvPr id="450" name="テキスト ボックス 449"/>
        <xdr:cNvSpPr txBox="1"/>
      </xdr:nvSpPr>
      <xdr:spPr>
        <a:xfrm>
          <a:off x="14909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115697</xdr:rowOff>
    </xdr:from>
    <xdr:to>
      <xdr:col>21</xdr:col>
      <xdr:colOff>0</xdr:colOff>
      <xdr:row>16</xdr:row>
      <xdr:rowOff>116501</xdr:rowOff>
    </xdr:to>
    <xdr:cxnSp macro="">
      <xdr:nvCxnSpPr>
        <xdr:cNvPr id="451" name="直線コネクタ 450"/>
        <xdr:cNvCxnSpPr/>
      </xdr:nvCxnSpPr>
      <xdr:spPr>
        <a:xfrm flipV="1">
          <a:off x="13512800" y="2858897"/>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58589</xdr:rowOff>
    </xdr:from>
    <xdr:to>
      <xdr:col>21</xdr:col>
      <xdr:colOff>50800</xdr:colOff>
      <xdr:row>15</xdr:row>
      <xdr:rowOff>160189</xdr:rowOff>
    </xdr:to>
    <xdr:sp macro="" textlink="">
      <xdr:nvSpPr>
        <xdr:cNvPr id="452" name="フローチャート : 判断 451"/>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170366</xdr:rowOff>
    </xdr:from>
    <xdr:ext cx="762000" cy="259045"/>
    <xdr:sp macro="" textlink="">
      <xdr:nvSpPr>
        <xdr:cNvPr id="453" name="テキスト ボックス 452"/>
        <xdr:cNvSpPr txBox="1"/>
      </xdr:nvSpPr>
      <xdr:spPr>
        <a:xfrm>
          <a:off x="14020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130175</xdr:rowOff>
    </xdr:from>
    <xdr:to>
      <xdr:col>19</xdr:col>
      <xdr:colOff>533400</xdr:colOff>
      <xdr:row>16</xdr:row>
      <xdr:rowOff>60325</xdr:rowOff>
    </xdr:to>
    <xdr:sp macro="" textlink="">
      <xdr:nvSpPr>
        <xdr:cNvPr id="454" name="フローチャート : 判断 453"/>
        <xdr:cNvSpPr/>
      </xdr:nvSpPr>
      <xdr:spPr>
        <a:xfrm>
          <a:off x="13462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70502</xdr:rowOff>
    </xdr:from>
    <xdr:ext cx="762000" cy="259045"/>
    <xdr:sp macro="" textlink="">
      <xdr:nvSpPr>
        <xdr:cNvPr id="455" name="テキスト ボックス 454"/>
        <xdr:cNvSpPr txBox="1"/>
      </xdr:nvSpPr>
      <xdr:spPr>
        <a:xfrm>
          <a:off x="13131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163153</xdr:rowOff>
    </xdr:from>
    <xdr:to>
      <xdr:col>24</xdr:col>
      <xdr:colOff>609600</xdr:colOff>
      <xdr:row>16</xdr:row>
      <xdr:rowOff>93303</xdr:rowOff>
    </xdr:to>
    <xdr:sp macro="" textlink="">
      <xdr:nvSpPr>
        <xdr:cNvPr id="461" name="円/楕円 460"/>
        <xdr:cNvSpPr/>
      </xdr:nvSpPr>
      <xdr:spPr>
        <a:xfrm>
          <a:off x="16967200" y="273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135230</xdr:rowOff>
    </xdr:from>
    <xdr:ext cx="762000" cy="259045"/>
    <xdr:sp macro="" textlink="">
      <xdr:nvSpPr>
        <xdr:cNvPr id="462" name="将来負担の状況該当値テキスト"/>
        <xdr:cNvSpPr txBox="1"/>
      </xdr:nvSpPr>
      <xdr:spPr>
        <a:xfrm>
          <a:off x="17106900" y="2706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69046</xdr:rowOff>
    </xdr:from>
    <xdr:to>
      <xdr:col>23</xdr:col>
      <xdr:colOff>457200</xdr:colOff>
      <xdr:row>15</xdr:row>
      <xdr:rowOff>170646</xdr:rowOff>
    </xdr:to>
    <xdr:sp macro="" textlink="">
      <xdr:nvSpPr>
        <xdr:cNvPr id="463" name="円/楕円 462"/>
        <xdr:cNvSpPr/>
      </xdr:nvSpPr>
      <xdr:spPr>
        <a:xfrm>
          <a:off x="16129000" y="264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155423</xdr:rowOff>
    </xdr:from>
    <xdr:ext cx="736600" cy="259045"/>
    <xdr:sp macro="" textlink="">
      <xdr:nvSpPr>
        <xdr:cNvPr id="464" name="テキスト ボックス 463"/>
        <xdr:cNvSpPr txBox="1"/>
      </xdr:nvSpPr>
      <xdr:spPr>
        <a:xfrm>
          <a:off x="15798800" y="2727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21463</xdr:rowOff>
    </xdr:from>
    <xdr:to>
      <xdr:col>22</xdr:col>
      <xdr:colOff>254000</xdr:colOff>
      <xdr:row>16</xdr:row>
      <xdr:rowOff>123063</xdr:rowOff>
    </xdr:to>
    <xdr:sp macro="" textlink="">
      <xdr:nvSpPr>
        <xdr:cNvPr id="465" name="円/楕円 464"/>
        <xdr:cNvSpPr/>
      </xdr:nvSpPr>
      <xdr:spPr>
        <a:xfrm>
          <a:off x="15240000" y="276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107840</xdr:rowOff>
    </xdr:from>
    <xdr:ext cx="762000" cy="259045"/>
    <xdr:sp macro="" textlink="">
      <xdr:nvSpPr>
        <xdr:cNvPr id="466" name="テキスト ボックス 465"/>
        <xdr:cNvSpPr txBox="1"/>
      </xdr:nvSpPr>
      <xdr:spPr>
        <a:xfrm>
          <a:off x="14909800" y="285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64897</xdr:rowOff>
    </xdr:from>
    <xdr:to>
      <xdr:col>21</xdr:col>
      <xdr:colOff>50800</xdr:colOff>
      <xdr:row>16</xdr:row>
      <xdr:rowOff>166497</xdr:rowOff>
    </xdr:to>
    <xdr:sp macro="" textlink="">
      <xdr:nvSpPr>
        <xdr:cNvPr id="467" name="円/楕円 466"/>
        <xdr:cNvSpPr/>
      </xdr:nvSpPr>
      <xdr:spPr>
        <a:xfrm>
          <a:off x="14351000" y="280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151274</xdr:rowOff>
    </xdr:from>
    <xdr:ext cx="762000" cy="259045"/>
    <xdr:sp macro="" textlink="">
      <xdr:nvSpPr>
        <xdr:cNvPr id="468" name="テキスト ボックス 467"/>
        <xdr:cNvSpPr txBox="1"/>
      </xdr:nvSpPr>
      <xdr:spPr>
        <a:xfrm>
          <a:off x="14020800" y="2894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65701</xdr:rowOff>
    </xdr:from>
    <xdr:to>
      <xdr:col>19</xdr:col>
      <xdr:colOff>533400</xdr:colOff>
      <xdr:row>16</xdr:row>
      <xdr:rowOff>167301</xdr:rowOff>
    </xdr:to>
    <xdr:sp macro="" textlink="">
      <xdr:nvSpPr>
        <xdr:cNvPr id="469" name="円/楕円 468"/>
        <xdr:cNvSpPr/>
      </xdr:nvSpPr>
      <xdr:spPr>
        <a:xfrm>
          <a:off x="13462000" y="280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152078</xdr:rowOff>
    </xdr:from>
    <xdr:ext cx="762000" cy="259045"/>
    <xdr:sp macro="" textlink="">
      <xdr:nvSpPr>
        <xdr:cNvPr id="470" name="テキスト ボックス 469"/>
        <xdr:cNvSpPr txBox="1"/>
      </xdr:nvSpPr>
      <xdr:spPr>
        <a:xfrm>
          <a:off x="13131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山口県和木町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6,439
6,347
10.58
4,044,664
3,831,262
168,690
2,239,521
4,607,832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51.6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平成20年度以降、数値が類似団体を上回っているのは、新規職員の採用を実施したうえ、町民税の法人税割収入が大幅に減額になり、経常一般財源が大きく減額となったためである。</a:t>
          </a:r>
          <a:endParaRPr lang="ja-JP" altLang="ja-JP" sz="1400">
            <a:effectLst/>
          </a:endParaRPr>
        </a:p>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以降</a:t>
          </a:r>
          <a:r>
            <a:rPr lang="ja-JP" altLang="ja-JP" sz="1100" b="0" i="0" baseline="0">
              <a:solidFill>
                <a:schemeClr val="dk1"/>
              </a:solidFill>
              <a:effectLst/>
              <a:latin typeface="+mn-lt"/>
              <a:ea typeface="+mn-ea"/>
              <a:cs typeface="+mn-cs"/>
            </a:rPr>
            <a:t>は、退職職員の増加</a:t>
          </a:r>
          <a:r>
            <a:rPr lang="ja-JP" altLang="en-US" sz="1100" b="0" i="0" baseline="0">
              <a:solidFill>
                <a:schemeClr val="dk1"/>
              </a:solidFill>
              <a:effectLst/>
              <a:latin typeface="+mn-lt"/>
              <a:ea typeface="+mn-ea"/>
              <a:cs typeface="+mn-cs"/>
            </a:rPr>
            <a:t>と採用の抑制</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僅かながら</a:t>
          </a:r>
          <a:r>
            <a:rPr lang="ja-JP" altLang="ja-JP" sz="1100" b="0" i="0" baseline="0">
              <a:solidFill>
                <a:schemeClr val="dk1"/>
              </a:solidFill>
              <a:effectLst/>
              <a:latin typeface="+mn-lt"/>
              <a:ea typeface="+mn-ea"/>
              <a:cs typeface="+mn-cs"/>
            </a:rPr>
            <a:t>類似団体を下回っている。</a:t>
          </a:r>
          <a:endParaRPr lang="ja-JP" altLang="ja-JP" sz="1400">
            <a:effectLst/>
          </a:endParaRPr>
        </a:p>
        <a:p>
          <a:pPr rtl="0"/>
          <a:r>
            <a:rPr lang="ja-JP" altLang="ja-JP" sz="1100" b="0" i="0" baseline="0">
              <a:solidFill>
                <a:schemeClr val="dk1"/>
              </a:solidFill>
              <a:effectLst/>
              <a:latin typeface="+mn-lt"/>
              <a:ea typeface="+mn-ea"/>
              <a:cs typeface="+mn-cs"/>
            </a:rPr>
            <a:t>　今後も、計画的に一般職又は臨時職員の採用、あるいは業務の民間委託等の検討をしていきたい。</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39370</xdr:rowOff>
    </xdr:from>
    <xdr:to>
      <xdr:col>7</xdr:col>
      <xdr:colOff>15875</xdr:colOff>
      <xdr:row>38</xdr:row>
      <xdr:rowOff>69850</xdr:rowOff>
    </xdr:to>
    <xdr:cxnSp macro="">
      <xdr:nvCxnSpPr>
        <xdr:cNvPr id="63" name="直線コネクタ 62"/>
        <xdr:cNvCxnSpPr/>
      </xdr:nvCxnSpPr>
      <xdr:spPr>
        <a:xfrm>
          <a:off x="3987800" y="65544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10177</xdr:rowOff>
    </xdr:from>
    <xdr:ext cx="762000" cy="259045"/>
    <xdr:sp macro="" textlink="">
      <xdr:nvSpPr>
        <xdr:cNvPr id="64" name="人件費平均値テキスト"/>
        <xdr:cNvSpPr txBox="1"/>
      </xdr:nvSpPr>
      <xdr:spPr>
        <a:xfrm>
          <a:off x="4914900" y="652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39370</xdr:rowOff>
    </xdr:from>
    <xdr:to>
      <xdr:col>5</xdr:col>
      <xdr:colOff>549275</xdr:colOff>
      <xdr:row>38</xdr:row>
      <xdr:rowOff>161290</xdr:rowOff>
    </xdr:to>
    <xdr:cxnSp macro="">
      <xdr:nvCxnSpPr>
        <xdr:cNvPr id="66" name="直線コネクタ 65"/>
        <xdr:cNvCxnSpPr/>
      </xdr:nvCxnSpPr>
      <xdr:spPr>
        <a:xfrm flipV="1">
          <a:off x="3098800" y="655447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101617</xdr:rowOff>
    </xdr:from>
    <xdr:ext cx="736600" cy="259045"/>
    <xdr:sp macro="" textlink="">
      <xdr:nvSpPr>
        <xdr:cNvPr id="68" name="テキスト ボックス 6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161290</xdr:rowOff>
    </xdr:from>
    <xdr:to>
      <xdr:col>4</xdr:col>
      <xdr:colOff>346075</xdr:colOff>
      <xdr:row>39</xdr:row>
      <xdr:rowOff>69850</xdr:rowOff>
    </xdr:to>
    <xdr:cxnSp macro="">
      <xdr:nvCxnSpPr>
        <xdr:cNvPr id="69" name="直線コネクタ 68"/>
        <xdr:cNvCxnSpPr/>
      </xdr:nvCxnSpPr>
      <xdr:spPr>
        <a:xfrm flipV="1">
          <a:off x="2209800" y="66763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142257</xdr:rowOff>
    </xdr:from>
    <xdr:ext cx="762000" cy="259045"/>
    <xdr:sp macro="" textlink="">
      <xdr:nvSpPr>
        <xdr:cNvPr id="71" name="テキスト ボックス 70"/>
        <xdr:cNvSpPr txBox="1"/>
      </xdr:nvSpPr>
      <xdr:spPr>
        <a:xfrm>
          <a:off x="2717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69850</xdr:rowOff>
    </xdr:from>
    <xdr:to>
      <xdr:col>3</xdr:col>
      <xdr:colOff>142875</xdr:colOff>
      <xdr:row>39</xdr:row>
      <xdr:rowOff>88900</xdr:rowOff>
    </xdr:to>
    <xdr:cxnSp macro="">
      <xdr:nvCxnSpPr>
        <xdr:cNvPr id="72" name="直線コネクタ 71"/>
        <xdr:cNvCxnSpPr/>
      </xdr:nvCxnSpPr>
      <xdr:spPr>
        <a:xfrm flipV="1">
          <a:off x="1320800" y="6756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149877</xdr:rowOff>
    </xdr:from>
    <xdr:ext cx="762000" cy="259045"/>
    <xdr:sp macro="" textlink="">
      <xdr:nvSpPr>
        <xdr:cNvPr id="74" name="テキスト ボックス 73"/>
        <xdr:cNvSpPr txBox="1"/>
      </xdr:nvSpPr>
      <xdr:spPr>
        <a:xfrm>
          <a:off x="1828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5" name="フローチャート : 判断 74"/>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134637</xdr:rowOff>
    </xdr:from>
    <xdr:ext cx="762000" cy="259045"/>
    <xdr:sp macro="" textlink="">
      <xdr:nvSpPr>
        <xdr:cNvPr id="76" name="テキスト ボックス 75"/>
        <xdr:cNvSpPr txBox="1"/>
      </xdr:nvSpPr>
      <xdr:spPr>
        <a:xfrm>
          <a:off x="939800" y="630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19050</xdr:rowOff>
    </xdr:from>
    <xdr:to>
      <xdr:col>7</xdr:col>
      <xdr:colOff>66675</xdr:colOff>
      <xdr:row>38</xdr:row>
      <xdr:rowOff>120650</xdr:rowOff>
    </xdr:to>
    <xdr:sp macro="" textlink="">
      <xdr:nvSpPr>
        <xdr:cNvPr id="82" name="円/楕円 81"/>
        <xdr:cNvSpPr/>
      </xdr:nvSpPr>
      <xdr:spPr>
        <a:xfrm>
          <a:off x="47752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35577</xdr:rowOff>
    </xdr:from>
    <xdr:ext cx="762000" cy="259045"/>
    <xdr:sp macro="" textlink="">
      <xdr:nvSpPr>
        <xdr:cNvPr id="83" name="人件費該当値テキスト"/>
        <xdr:cNvSpPr txBox="1"/>
      </xdr:nvSpPr>
      <xdr:spPr>
        <a:xfrm>
          <a:off x="4914900" y="637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160020</xdr:rowOff>
    </xdr:from>
    <xdr:to>
      <xdr:col>5</xdr:col>
      <xdr:colOff>600075</xdr:colOff>
      <xdr:row>38</xdr:row>
      <xdr:rowOff>90170</xdr:rowOff>
    </xdr:to>
    <xdr:sp macro="" textlink="">
      <xdr:nvSpPr>
        <xdr:cNvPr id="84" name="円/楕円 83"/>
        <xdr:cNvSpPr/>
      </xdr:nvSpPr>
      <xdr:spPr>
        <a:xfrm>
          <a:off x="3937000" y="65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100347</xdr:rowOff>
    </xdr:from>
    <xdr:ext cx="736600" cy="259045"/>
    <xdr:sp macro="" textlink="">
      <xdr:nvSpPr>
        <xdr:cNvPr id="85" name="テキスト ボックス 84"/>
        <xdr:cNvSpPr txBox="1"/>
      </xdr:nvSpPr>
      <xdr:spPr>
        <a:xfrm>
          <a:off x="3606800" y="6272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110490</xdr:rowOff>
    </xdr:from>
    <xdr:to>
      <xdr:col>4</xdr:col>
      <xdr:colOff>396875</xdr:colOff>
      <xdr:row>39</xdr:row>
      <xdr:rowOff>40640</xdr:rowOff>
    </xdr:to>
    <xdr:sp macro="" textlink="">
      <xdr:nvSpPr>
        <xdr:cNvPr id="86" name="円/楕円 85"/>
        <xdr:cNvSpPr/>
      </xdr:nvSpPr>
      <xdr:spPr>
        <a:xfrm>
          <a:off x="30480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25417</xdr:rowOff>
    </xdr:from>
    <xdr:ext cx="762000" cy="259045"/>
    <xdr:sp macro="" textlink="">
      <xdr:nvSpPr>
        <xdr:cNvPr id="87" name="テキスト ボックス 86"/>
        <xdr:cNvSpPr txBox="1"/>
      </xdr:nvSpPr>
      <xdr:spPr>
        <a:xfrm>
          <a:off x="2717800" y="671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19050</xdr:rowOff>
    </xdr:from>
    <xdr:to>
      <xdr:col>3</xdr:col>
      <xdr:colOff>193675</xdr:colOff>
      <xdr:row>39</xdr:row>
      <xdr:rowOff>120650</xdr:rowOff>
    </xdr:to>
    <xdr:sp macro="" textlink="">
      <xdr:nvSpPr>
        <xdr:cNvPr id="88" name="円/楕円 87"/>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105427</xdr:rowOff>
    </xdr:from>
    <xdr:ext cx="762000" cy="259045"/>
    <xdr:sp macro="" textlink="">
      <xdr:nvSpPr>
        <xdr:cNvPr id="89" name="テキスト ボックス 88"/>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38100</xdr:rowOff>
    </xdr:from>
    <xdr:to>
      <xdr:col>1</xdr:col>
      <xdr:colOff>676275</xdr:colOff>
      <xdr:row>39</xdr:row>
      <xdr:rowOff>139700</xdr:rowOff>
    </xdr:to>
    <xdr:sp macro="" textlink="">
      <xdr:nvSpPr>
        <xdr:cNvPr id="90" name="円/楕円 89"/>
        <xdr:cNvSpPr/>
      </xdr:nvSpPr>
      <xdr:spPr>
        <a:xfrm>
          <a:off x="12700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124477</xdr:rowOff>
    </xdr:from>
    <xdr:ext cx="762000" cy="259045"/>
    <xdr:sp macro="" textlink="">
      <xdr:nvSpPr>
        <xdr:cNvPr id="91" name="テキスト ボックス 90"/>
        <xdr:cNvSpPr txBox="1"/>
      </xdr:nvSpPr>
      <xdr:spPr>
        <a:xfrm>
          <a:off x="939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類似団体平均を大きく上回っているが、これは正規職員を削減し、臨時職員で対応しているため、臨時雇用賃金が増加しているのが大きな要因の１つである。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また、平成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年度は電算機器システムの更新による経費の増額により、平成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％上昇した。</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なお</a:t>
          </a:r>
          <a:r>
            <a:rPr lang="ja-JP" altLang="ja-JP" sz="1100" b="0" i="0" baseline="0">
              <a:solidFill>
                <a:schemeClr val="dk1"/>
              </a:solidFill>
              <a:effectLst/>
              <a:latin typeface="+mn-lt"/>
              <a:ea typeface="+mn-ea"/>
              <a:cs typeface="+mn-cs"/>
            </a:rPr>
            <a:t>、当町独自の教育施策が多いことから、教育費にかかる物件費が類似団体平均と比べ著しく高い水準にあることが特徴である。</a:t>
          </a:r>
          <a:endParaRPr lang="ja-JP" altLang="ja-JP" sz="1400">
            <a:effectLst/>
          </a:endParaRPr>
        </a:p>
        <a:p>
          <a:pPr rtl="0"/>
          <a:r>
            <a:rPr lang="ja-JP" altLang="ja-JP" sz="1100" b="0" i="0" baseline="0">
              <a:solidFill>
                <a:schemeClr val="dk1"/>
              </a:solidFill>
              <a:effectLst/>
              <a:latin typeface="+mn-lt"/>
              <a:ea typeface="+mn-ea"/>
              <a:cs typeface="+mn-cs"/>
            </a:rPr>
            <a:t>　今後も、当町独自の教育施策は継続する予定であるが、その他の事務的経費や施設管理経費等の削減に努めていきたい。</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12700</xdr:rowOff>
    </xdr:from>
    <xdr:to>
      <xdr:col>24</xdr:col>
      <xdr:colOff>31750</xdr:colOff>
      <xdr:row>19</xdr:row>
      <xdr:rowOff>6985</xdr:rowOff>
    </xdr:to>
    <xdr:cxnSp macro="">
      <xdr:nvCxnSpPr>
        <xdr:cNvPr id="120" name="直線コネクタ 119"/>
        <xdr:cNvCxnSpPr/>
      </xdr:nvCxnSpPr>
      <xdr:spPr>
        <a:xfrm>
          <a:off x="15671800" y="3098800"/>
          <a:ext cx="8382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1287</xdr:rowOff>
    </xdr:from>
    <xdr:ext cx="762000" cy="259045"/>
    <xdr:sp macro="" textlink="">
      <xdr:nvSpPr>
        <xdr:cNvPr id="121" name="物件費平均値テキスト"/>
        <xdr:cNvSpPr txBox="1"/>
      </xdr:nvSpPr>
      <xdr:spPr>
        <a:xfrm>
          <a:off x="16598900" y="240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xdr:rowOff>
    </xdr:from>
    <xdr:to>
      <xdr:col>22</xdr:col>
      <xdr:colOff>565150</xdr:colOff>
      <xdr:row>18</xdr:row>
      <xdr:rowOff>29845</xdr:rowOff>
    </xdr:to>
    <xdr:cxnSp macro="">
      <xdr:nvCxnSpPr>
        <xdr:cNvPr id="123" name="直線コネクタ 122"/>
        <xdr:cNvCxnSpPr/>
      </xdr:nvCxnSpPr>
      <xdr:spPr>
        <a:xfrm flipV="1">
          <a:off x="14782800" y="30988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25" name="テキスト ボックス 124"/>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24130</xdr:rowOff>
    </xdr:from>
    <xdr:to>
      <xdr:col>21</xdr:col>
      <xdr:colOff>361950</xdr:colOff>
      <xdr:row>18</xdr:row>
      <xdr:rowOff>29845</xdr:rowOff>
    </xdr:to>
    <xdr:cxnSp macro="">
      <xdr:nvCxnSpPr>
        <xdr:cNvPr id="126" name="直線コネクタ 125"/>
        <xdr:cNvCxnSpPr/>
      </xdr:nvCxnSpPr>
      <xdr:spPr>
        <a:xfrm>
          <a:off x="13893800" y="31102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22242</xdr:rowOff>
    </xdr:from>
    <xdr:ext cx="762000" cy="259045"/>
    <xdr:sp macro="" textlink="">
      <xdr:nvSpPr>
        <xdr:cNvPr id="128" name="テキスト ボックス 127"/>
        <xdr:cNvSpPr txBox="1"/>
      </xdr:nvSpPr>
      <xdr:spPr>
        <a:xfrm>
          <a:off x="14401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12700</xdr:rowOff>
    </xdr:from>
    <xdr:to>
      <xdr:col>20</xdr:col>
      <xdr:colOff>158750</xdr:colOff>
      <xdr:row>18</xdr:row>
      <xdr:rowOff>24130</xdr:rowOff>
    </xdr:to>
    <xdr:cxnSp macro="">
      <xdr:nvCxnSpPr>
        <xdr:cNvPr id="129" name="直線コネクタ 128"/>
        <xdr:cNvCxnSpPr/>
      </xdr:nvCxnSpPr>
      <xdr:spPr>
        <a:xfrm>
          <a:off x="13004800" y="30988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159402</xdr:rowOff>
    </xdr:from>
    <xdr:ext cx="762000" cy="259045"/>
    <xdr:sp macro="" textlink="">
      <xdr:nvSpPr>
        <xdr:cNvPr id="131" name="テキスト ボックス 130"/>
        <xdr:cNvSpPr txBox="1"/>
      </xdr:nvSpPr>
      <xdr:spPr>
        <a:xfrm>
          <a:off x="13512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47625</xdr:rowOff>
    </xdr:from>
    <xdr:to>
      <xdr:col>19</xdr:col>
      <xdr:colOff>6350</xdr:colOff>
      <xdr:row>14</xdr:row>
      <xdr:rowOff>149225</xdr:rowOff>
    </xdr:to>
    <xdr:sp macro="" textlink="">
      <xdr:nvSpPr>
        <xdr:cNvPr id="132" name="フローチャート : 判断 131"/>
        <xdr:cNvSpPr/>
      </xdr:nvSpPr>
      <xdr:spPr>
        <a:xfrm>
          <a:off x="12954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159402</xdr:rowOff>
    </xdr:from>
    <xdr:ext cx="762000" cy="259045"/>
    <xdr:sp macro="" textlink="">
      <xdr:nvSpPr>
        <xdr:cNvPr id="133" name="テキスト ボックス 132"/>
        <xdr:cNvSpPr txBox="1"/>
      </xdr:nvSpPr>
      <xdr:spPr>
        <a:xfrm>
          <a:off x="12623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127635</xdr:rowOff>
    </xdr:from>
    <xdr:to>
      <xdr:col>24</xdr:col>
      <xdr:colOff>82550</xdr:colOff>
      <xdr:row>19</xdr:row>
      <xdr:rowOff>57785</xdr:rowOff>
    </xdr:to>
    <xdr:sp macro="" textlink="">
      <xdr:nvSpPr>
        <xdr:cNvPr id="139" name="円/楕円 138"/>
        <xdr:cNvSpPr/>
      </xdr:nvSpPr>
      <xdr:spPr>
        <a:xfrm>
          <a:off x="16459200" y="32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99712</xdr:rowOff>
    </xdr:from>
    <xdr:ext cx="762000" cy="259045"/>
    <xdr:sp macro="" textlink="">
      <xdr:nvSpPr>
        <xdr:cNvPr id="140" name="物件費該当値テキスト"/>
        <xdr:cNvSpPr txBox="1"/>
      </xdr:nvSpPr>
      <xdr:spPr>
        <a:xfrm>
          <a:off x="16598900" y="318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133350</xdr:rowOff>
    </xdr:from>
    <xdr:to>
      <xdr:col>22</xdr:col>
      <xdr:colOff>615950</xdr:colOff>
      <xdr:row>18</xdr:row>
      <xdr:rowOff>63500</xdr:rowOff>
    </xdr:to>
    <xdr:sp macro="" textlink="">
      <xdr:nvSpPr>
        <xdr:cNvPr id="141" name="円/楕円 140"/>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48277</xdr:rowOff>
    </xdr:from>
    <xdr:ext cx="736600" cy="259045"/>
    <xdr:sp macro="" textlink="">
      <xdr:nvSpPr>
        <xdr:cNvPr id="142" name="テキスト ボックス 141"/>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150495</xdr:rowOff>
    </xdr:from>
    <xdr:to>
      <xdr:col>21</xdr:col>
      <xdr:colOff>412750</xdr:colOff>
      <xdr:row>18</xdr:row>
      <xdr:rowOff>80645</xdr:rowOff>
    </xdr:to>
    <xdr:sp macro="" textlink="">
      <xdr:nvSpPr>
        <xdr:cNvPr id="143" name="円/楕円 142"/>
        <xdr:cNvSpPr/>
      </xdr:nvSpPr>
      <xdr:spPr>
        <a:xfrm>
          <a:off x="14732000" y="306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65422</xdr:rowOff>
    </xdr:from>
    <xdr:ext cx="762000" cy="259045"/>
    <xdr:sp macro="" textlink="">
      <xdr:nvSpPr>
        <xdr:cNvPr id="144" name="テキスト ボックス 143"/>
        <xdr:cNvSpPr txBox="1"/>
      </xdr:nvSpPr>
      <xdr:spPr>
        <a:xfrm>
          <a:off x="14401800" y="315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144780</xdr:rowOff>
    </xdr:from>
    <xdr:to>
      <xdr:col>20</xdr:col>
      <xdr:colOff>209550</xdr:colOff>
      <xdr:row>18</xdr:row>
      <xdr:rowOff>74930</xdr:rowOff>
    </xdr:to>
    <xdr:sp macro="" textlink="">
      <xdr:nvSpPr>
        <xdr:cNvPr id="145" name="円/楕円 144"/>
        <xdr:cNvSpPr/>
      </xdr:nvSpPr>
      <xdr:spPr>
        <a:xfrm>
          <a:off x="13843000" y="305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59707</xdr:rowOff>
    </xdr:from>
    <xdr:ext cx="762000" cy="259045"/>
    <xdr:sp macro="" textlink="">
      <xdr:nvSpPr>
        <xdr:cNvPr id="146" name="テキスト ボックス 145"/>
        <xdr:cNvSpPr txBox="1"/>
      </xdr:nvSpPr>
      <xdr:spPr>
        <a:xfrm>
          <a:off x="13512800" y="314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133350</xdr:rowOff>
    </xdr:from>
    <xdr:to>
      <xdr:col>19</xdr:col>
      <xdr:colOff>6350</xdr:colOff>
      <xdr:row>18</xdr:row>
      <xdr:rowOff>63500</xdr:rowOff>
    </xdr:to>
    <xdr:sp macro="" textlink="">
      <xdr:nvSpPr>
        <xdr:cNvPr id="147" name="円/楕円 146"/>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48277</xdr:rowOff>
    </xdr:from>
    <xdr:ext cx="762000" cy="259045"/>
    <xdr:sp macro="" textlink="">
      <xdr:nvSpPr>
        <xdr:cNvPr id="148" name="テキスト ボックス 147"/>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近年の動向をみると、類似団体平均を若干上回る数値で推移している。これは、敬老金の支給や心身障害者扶助料、児童福祉年金といった町単独の福祉施策の影響である。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127000</xdr:rowOff>
    </xdr:from>
    <xdr:to>
      <xdr:col>7</xdr:col>
      <xdr:colOff>15875</xdr:colOff>
      <xdr:row>55</xdr:row>
      <xdr:rowOff>127000</xdr:rowOff>
    </xdr:to>
    <xdr:cxnSp macro="">
      <xdr:nvCxnSpPr>
        <xdr:cNvPr id="181" name="直線コネクタ 180"/>
        <xdr:cNvCxnSpPr/>
      </xdr:nvCxnSpPr>
      <xdr:spPr>
        <a:xfrm>
          <a:off x="3987800" y="9556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82"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127000</xdr:rowOff>
    </xdr:from>
    <xdr:to>
      <xdr:col>5</xdr:col>
      <xdr:colOff>549275</xdr:colOff>
      <xdr:row>56</xdr:row>
      <xdr:rowOff>12700</xdr:rowOff>
    </xdr:to>
    <xdr:cxnSp macro="">
      <xdr:nvCxnSpPr>
        <xdr:cNvPr id="184" name="直線コネクタ 183"/>
        <xdr:cNvCxnSpPr/>
      </xdr:nvCxnSpPr>
      <xdr:spPr>
        <a:xfrm flipV="1">
          <a:off x="3098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186" name="テキスト ボックス 185"/>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56</xdr:row>
      <xdr:rowOff>12700</xdr:rowOff>
    </xdr:to>
    <xdr:cxnSp macro="">
      <xdr:nvCxnSpPr>
        <xdr:cNvPr id="187" name="直線コネクタ 186"/>
        <xdr:cNvCxnSpPr/>
      </xdr:nvCxnSpPr>
      <xdr:spPr>
        <a:xfrm>
          <a:off x="2209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89" name="テキスト ボックス 188"/>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50800</xdr:rowOff>
    </xdr:from>
    <xdr:to>
      <xdr:col>3</xdr:col>
      <xdr:colOff>142875</xdr:colOff>
      <xdr:row>55</xdr:row>
      <xdr:rowOff>107950</xdr:rowOff>
    </xdr:to>
    <xdr:cxnSp macro="">
      <xdr:nvCxnSpPr>
        <xdr:cNvPr id="190" name="直線コネクタ 189"/>
        <xdr:cNvCxnSpPr/>
      </xdr:nvCxnSpPr>
      <xdr:spPr>
        <a:xfrm>
          <a:off x="1320800" y="9480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2" name="テキスト ボックス 19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3" name="フローチャート : 判断 192"/>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194" name="テキスト ボックス 193"/>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76200</xdr:rowOff>
    </xdr:from>
    <xdr:to>
      <xdr:col>7</xdr:col>
      <xdr:colOff>66675</xdr:colOff>
      <xdr:row>56</xdr:row>
      <xdr:rowOff>6350</xdr:rowOff>
    </xdr:to>
    <xdr:sp macro="" textlink="">
      <xdr:nvSpPr>
        <xdr:cNvPr id="200" name="円/楕円 199"/>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48277</xdr:rowOff>
    </xdr:from>
    <xdr:ext cx="762000" cy="259045"/>
    <xdr:sp macro="" textlink="">
      <xdr:nvSpPr>
        <xdr:cNvPr id="201" name="扶助費該当値テキスト"/>
        <xdr:cNvSpPr txBox="1"/>
      </xdr:nvSpPr>
      <xdr:spPr>
        <a:xfrm>
          <a:off x="49149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76200</xdr:rowOff>
    </xdr:from>
    <xdr:to>
      <xdr:col>5</xdr:col>
      <xdr:colOff>600075</xdr:colOff>
      <xdr:row>56</xdr:row>
      <xdr:rowOff>6350</xdr:rowOff>
    </xdr:to>
    <xdr:sp macro="" textlink="">
      <xdr:nvSpPr>
        <xdr:cNvPr id="202" name="円/楕円 201"/>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162577</xdr:rowOff>
    </xdr:from>
    <xdr:ext cx="736600" cy="259045"/>
    <xdr:sp macro="" textlink="">
      <xdr:nvSpPr>
        <xdr:cNvPr id="203" name="テキスト ボックス 202"/>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04" name="円/楕円 203"/>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05" name="テキスト ボックス 204"/>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06" name="円/楕円 205"/>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143527</xdr:rowOff>
    </xdr:from>
    <xdr:ext cx="762000" cy="259045"/>
    <xdr:sp macro="" textlink="">
      <xdr:nvSpPr>
        <xdr:cNvPr id="207" name="テキスト ボックス 206"/>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208" name="円/楕円 207"/>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209" name="テキスト ボックス 208"/>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近年は、ほぼ類似団体を下回って推移している。当町では、公共下水道事業への繰出金がこの数値に大きく影響しているが、平成20年度途中に下水道使用料の11％アップを実施したことから、繰出額は削減されている。</a:t>
          </a:r>
          <a:endParaRPr lang="ja-JP" altLang="ja-JP" sz="1400">
            <a:effectLst/>
          </a:endParaRPr>
        </a:p>
        <a:p>
          <a:pPr rtl="0"/>
          <a:r>
            <a:rPr lang="ja-JP" altLang="ja-JP" sz="1100" b="0" i="0" baseline="0">
              <a:solidFill>
                <a:schemeClr val="dk1"/>
              </a:solidFill>
              <a:effectLst/>
              <a:latin typeface="+mn-lt"/>
              <a:ea typeface="+mn-ea"/>
              <a:cs typeface="+mn-cs"/>
            </a:rPr>
            <a:t>　また、平成22・24年度の公共下水道事業特別会計で実施した公的資金補償金免除繰上償還の影響や、その他の下水道関連事業債の償還完了によっても繰出額は減少している。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ただし、今後は、老朽化施設の改善工事などが必要となるため、特別会計への繰出金が増加することも見込まれる。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72136</xdr:rowOff>
    </xdr:from>
    <xdr:to>
      <xdr:col>24</xdr:col>
      <xdr:colOff>31750</xdr:colOff>
      <xdr:row>56</xdr:row>
      <xdr:rowOff>76708</xdr:rowOff>
    </xdr:to>
    <xdr:cxnSp macro="">
      <xdr:nvCxnSpPr>
        <xdr:cNvPr id="239" name="直線コネクタ 238"/>
        <xdr:cNvCxnSpPr/>
      </xdr:nvCxnSpPr>
      <xdr:spPr>
        <a:xfrm>
          <a:off x="15671800" y="96733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72136</xdr:rowOff>
    </xdr:from>
    <xdr:to>
      <xdr:col>22</xdr:col>
      <xdr:colOff>565150</xdr:colOff>
      <xdr:row>56</xdr:row>
      <xdr:rowOff>72136</xdr:rowOff>
    </xdr:to>
    <xdr:cxnSp macro="">
      <xdr:nvCxnSpPr>
        <xdr:cNvPr id="242" name="直線コネクタ 241"/>
        <xdr:cNvCxnSpPr/>
      </xdr:nvCxnSpPr>
      <xdr:spPr>
        <a:xfrm>
          <a:off x="14782800" y="9673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44" name="テキスト ボックス 243"/>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67564</xdr:rowOff>
    </xdr:from>
    <xdr:to>
      <xdr:col>21</xdr:col>
      <xdr:colOff>361950</xdr:colOff>
      <xdr:row>56</xdr:row>
      <xdr:rowOff>72136</xdr:rowOff>
    </xdr:to>
    <xdr:cxnSp macro="">
      <xdr:nvCxnSpPr>
        <xdr:cNvPr id="245" name="直線コネクタ 244"/>
        <xdr:cNvCxnSpPr/>
      </xdr:nvCxnSpPr>
      <xdr:spPr>
        <a:xfrm>
          <a:off x="13893800" y="9668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4843</xdr:rowOff>
    </xdr:from>
    <xdr:ext cx="762000" cy="259045"/>
    <xdr:sp macro="" textlink="">
      <xdr:nvSpPr>
        <xdr:cNvPr id="247" name="テキスト ボックス 246"/>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67564</xdr:rowOff>
    </xdr:from>
    <xdr:to>
      <xdr:col>20</xdr:col>
      <xdr:colOff>158750</xdr:colOff>
      <xdr:row>56</xdr:row>
      <xdr:rowOff>90424</xdr:rowOff>
    </xdr:to>
    <xdr:cxnSp macro="">
      <xdr:nvCxnSpPr>
        <xdr:cNvPr id="248" name="直線コネクタ 247"/>
        <xdr:cNvCxnSpPr/>
      </xdr:nvCxnSpPr>
      <xdr:spPr>
        <a:xfrm flipV="1">
          <a:off x="13004800" y="96687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271</xdr:rowOff>
    </xdr:from>
    <xdr:ext cx="762000" cy="259045"/>
    <xdr:sp macro="" textlink="">
      <xdr:nvSpPr>
        <xdr:cNvPr id="250" name="テキスト ボックス 249"/>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1" name="フローチャート : 判断 250"/>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153433</xdr:rowOff>
    </xdr:from>
    <xdr:ext cx="762000" cy="259045"/>
    <xdr:sp macro="" textlink="">
      <xdr:nvSpPr>
        <xdr:cNvPr id="252" name="テキスト ボックス 251"/>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25908</xdr:rowOff>
    </xdr:from>
    <xdr:to>
      <xdr:col>24</xdr:col>
      <xdr:colOff>82550</xdr:colOff>
      <xdr:row>56</xdr:row>
      <xdr:rowOff>127508</xdr:rowOff>
    </xdr:to>
    <xdr:sp macro="" textlink="">
      <xdr:nvSpPr>
        <xdr:cNvPr id="258" name="円/楕円 257"/>
        <xdr:cNvSpPr/>
      </xdr:nvSpPr>
      <xdr:spPr>
        <a:xfrm>
          <a:off x="164592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42435</xdr:rowOff>
    </xdr:from>
    <xdr:ext cx="762000" cy="259045"/>
    <xdr:sp macro="" textlink="">
      <xdr:nvSpPr>
        <xdr:cNvPr id="259" name="その他該当値テキスト"/>
        <xdr:cNvSpPr txBox="1"/>
      </xdr:nvSpPr>
      <xdr:spPr>
        <a:xfrm>
          <a:off x="16598900" y="947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21336</xdr:rowOff>
    </xdr:from>
    <xdr:to>
      <xdr:col>22</xdr:col>
      <xdr:colOff>615950</xdr:colOff>
      <xdr:row>56</xdr:row>
      <xdr:rowOff>122936</xdr:rowOff>
    </xdr:to>
    <xdr:sp macro="" textlink="">
      <xdr:nvSpPr>
        <xdr:cNvPr id="260" name="円/楕円 259"/>
        <xdr:cNvSpPr/>
      </xdr:nvSpPr>
      <xdr:spPr>
        <a:xfrm>
          <a:off x="15621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133113</xdr:rowOff>
    </xdr:from>
    <xdr:ext cx="736600" cy="259045"/>
    <xdr:sp macro="" textlink="">
      <xdr:nvSpPr>
        <xdr:cNvPr id="261" name="テキスト ボックス 260"/>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21336</xdr:rowOff>
    </xdr:from>
    <xdr:to>
      <xdr:col>21</xdr:col>
      <xdr:colOff>412750</xdr:colOff>
      <xdr:row>56</xdr:row>
      <xdr:rowOff>122936</xdr:rowOff>
    </xdr:to>
    <xdr:sp macro="" textlink="">
      <xdr:nvSpPr>
        <xdr:cNvPr id="262" name="円/楕円 261"/>
        <xdr:cNvSpPr/>
      </xdr:nvSpPr>
      <xdr:spPr>
        <a:xfrm>
          <a:off x="14732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133113</xdr:rowOff>
    </xdr:from>
    <xdr:ext cx="762000" cy="259045"/>
    <xdr:sp macro="" textlink="">
      <xdr:nvSpPr>
        <xdr:cNvPr id="263" name="テキスト ボックス 262"/>
        <xdr:cNvSpPr txBox="1"/>
      </xdr:nvSpPr>
      <xdr:spPr>
        <a:xfrm>
          <a:off x="14401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xdr:rowOff>
    </xdr:from>
    <xdr:to>
      <xdr:col>20</xdr:col>
      <xdr:colOff>209550</xdr:colOff>
      <xdr:row>56</xdr:row>
      <xdr:rowOff>118364</xdr:rowOff>
    </xdr:to>
    <xdr:sp macro="" textlink="">
      <xdr:nvSpPr>
        <xdr:cNvPr id="264" name="円/楕円 263"/>
        <xdr:cNvSpPr/>
      </xdr:nvSpPr>
      <xdr:spPr>
        <a:xfrm>
          <a:off x="13843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128541</xdr:rowOff>
    </xdr:from>
    <xdr:ext cx="762000" cy="259045"/>
    <xdr:sp macro="" textlink="">
      <xdr:nvSpPr>
        <xdr:cNvPr id="265" name="テキスト ボックス 264"/>
        <xdr:cNvSpPr txBox="1"/>
      </xdr:nvSpPr>
      <xdr:spPr>
        <a:xfrm>
          <a:off x="13512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39624</xdr:rowOff>
    </xdr:from>
    <xdr:to>
      <xdr:col>19</xdr:col>
      <xdr:colOff>6350</xdr:colOff>
      <xdr:row>56</xdr:row>
      <xdr:rowOff>141224</xdr:rowOff>
    </xdr:to>
    <xdr:sp macro="" textlink="">
      <xdr:nvSpPr>
        <xdr:cNvPr id="266" name="円/楕円 265"/>
        <xdr:cNvSpPr/>
      </xdr:nvSpPr>
      <xdr:spPr>
        <a:xfrm>
          <a:off x="12954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151401</xdr:rowOff>
    </xdr:from>
    <xdr:ext cx="762000" cy="259045"/>
    <xdr:sp macro="" textlink="">
      <xdr:nvSpPr>
        <xdr:cNvPr id="267" name="テキスト ボックス 266"/>
        <xdr:cNvSpPr txBox="1"/>
      </xdr:nvSpPr>
      <xdr:spPr>
        <a:xfrm>
          <a:off x="12623800" y="940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近年の動向をみると、概ね類似団体平均を下回っている。しかし、全国平均や県平均と比べるとやや高い数値となっている。</a:t>
          </a:r>
          <a:endParaRPr lang="ja-JP" altLang="ja-JP" sz="1400">
            <a:effectLst/>
          </a:endParaRPr>
        </a:p>
        <a:p>
          <a:pPr rtl="0"/>
          <a:r>
            <a:rPr lang="ja-JP" altLang="ja-JP" sz="1100" b="0" i="0" baseline="0">
              <a:solidFill>
                <a:schemeClr val="dk1"/>
              </a:solidFill>
              <a:effectLst/>
              <a:latin typeface="+mn-lt"/>
              <a:ea typeface="+mn-ea"/>
              <a:cs typeface="+mn-cs"/>
            </a:rPr>
            <a:t>　今後数年間は、一部事務組合の地方債の償還完了に伴い、負担金が減額することで減少傾向に向かうと推測する。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また、各種団体への補助金について、当該団体の事業内容の報告を求めるなど、適正な交付となるよう努めていく。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67564</xdr:rowOff>
    </xdr:from>
    <xdr:to>
      <xdr:col>24</xdr:col>
      <xdr:colOff>31750</xdr:colOff>
      <xdr:row>36</xdr:row>
      <xdr:rowOff>81280</xdr:rowOff>
    </xdr:to>
    <xdr:cxnSp macro="">
      <xdr:nvCxnSpPr>
        <xdr:cNvPr id="297" name="直線コネクタ 296"/>
        <xdr:cNvCxnSpPr/>
      </xdr:nvCxnSpPr>
      <xdr:spPr>
        <a:xfrm>
          <a:off x="15671800" y="62397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298"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67564</xdr:rowOff>
    </xdr:from>
    <xdr:to>
      <xdr:col>22</xdr:col>
      <xdr:colOff>565150</xdr:colOff>
      <xdr:row>36</xdr:row>
      <xdr:rowOff>76708</xdr:rowOff>
    </xdr:to>
    <xdr:cxnSp macro="">
      <xdr:nvCxnSpPr>
        <xdr:cNvPr id="300" name="直線コネクタ 299"/>
        <xdr:cNvCxnSpPr/>
      </xdr:nvCxnSpPr>
      <xdr:spPr>
        <a:xfrm flipV="1">
          <a:off x="14782800" y="6239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2" name="テキスト ボックス 301"/>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76708</xdr:rowOff>
    </xdr:from>
    <xdr:to>
      <xdr:col>21</xdr:col>
      <xdr:colOff>361950</xdr:colOff>
      <xdr:row>36</xdr:row>
      <xdr:rowOff>76708</xdr:rowOff>
    </xdr:to>
    <xdr:cxnSp macro="">
      <xdr:nvCxnSpPr>
        <xdr:cNvPr id="303" name="直線コネクタ 302"/>
        <xdr:cNvCxnSpPr/>
      </xdr:nvCxnSpPr>
      <xdr:spPr>
        <a:xfrm>
          <a:off x="13893800" y="6248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05" name="テキスト ボックス 30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76708</xdr:rowOff>
    </xdr:from>
    <xdr:to>
      <xdr:col>20</xdr:col>
      <xdr:colOff>158750</xdr:colOff>
      <xdr:row>36</xdr:row>
      <xdr:rowOff>99568</xdr:rowOff>
    </xdr:to>
    <xdr:cxnSp macro="">
      <xdr:nvCxnSpPr>
        <xdr:cNvPr id="306" name="直線コネクタ 305"/>
        <xdr:cNvCxnSpPr/>
      </xdr:nvCxnSpPr>
      <xdr:spPr>
        <a:xfrm flipV="1">
          <a:off x="13004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08" name="テキスト ボックス 307"/>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09" name="フローチャート : 判断 308"/>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0" name="テキスト ボックス 309"/>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6" name="円/楕円 315"/>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47007</xdr:rowOff>
    </xdr:from>
    <xdr:ext cx="762000" cy="259045"/>
    <xdr:sp macro="" textlink="">
      <xdr:nvSpPr>
        <xdr:cNvPr id="317"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xdr:rowOff>
    </xdr:from>
    <xdr:to>
      <xdr:col>22</xdr:col>
      <xdr:colOff>615950</xdr:colOff>
      <xdr:row>36</xdr:row>
      <xdr:rowOff>118364</xdr:rowOff>
    </xdr:to>
    <xdr:sp macro="" textlink="">
      <xdr:nvSpPr>
        <xdr:cNvPr id="318" name="円/楕円 317"/>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9" name="テキスト ボックス 318"/>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25908</xdr:rowOff>
    </xdr:from>
    <xdr:to>
      <xdr:col>21</xdr:col>
      <xdr:colOff>412750</xdr:colOff>
      <xdr:row>36</xdr:row>
      <xdr:rowOff>127508</xdr:rowOff>
    </xdr:to>
    <xdr:sp macro="" textlink="">
      <xdr:nvSpPr>
        <xdr:cNvPr id="320" name="円/楕円 319"/>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21" name="テキスト ボックス 320"/>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25908</xdr:rowOff>
    </xdr:from>
    <xdr:to>
      <xdr:col>20</xdr:col>
      <xdr:colOff>209550</xdr:colOff>
      <xdr:row>36</xdr:row>
      <xdr:rowOff>127508</xdr:rowOff>
    </xdr:to>
    <xdr:sp macro="" textlink="">
      <xdr:nvSpPr>
        <xdr:cNvPr id="322" name="円/楕円 321"/>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137685</xdr:rowOff>
    </xdr:from>
    <xdr:ext cx="762000" cy="259045"/>
    <xdr:sp macro="" textlink="">
      <xdr:nvSpPr>
        <xdr:cNvPr id="323" name="テキスト ボックス 322"/>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24" name="円/楕円 323"/>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25" name="テキスト ボックス 324"/>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過去の起債抑制政策の影響もあり、過去</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ヵ年の経常収支比率における公債費は、いずれも類似団体平均を下回っている。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　今後は、和木小学校整備事業などの大規模事業に係る地方債の償還が始まるが、経常一般財源総額が変動しないと仮定すれば、数値は同水準を推移するものと思われる。</a:t>
          </a:r>
          <a:endParaRPr lang="ja-JP" altLang="ja-JP" sz="1400">
            <a:effectLst/>
          </a:endParaRPr>
        </a:p>
        <a:p>
          <a:r>
            <a:rPr lang="ja-JP" altLang="ja-JP" sz="1100" b="0" i="0" baseline="0">
              <a:solidFill>
                <a:schemeClr val="dk1"/>
              </a:solidFill>
              <a:effectLst/>
              <a:latin typeface="+mn-lt"/>
              <a:ea typeface="+mn-ea"/>
              <a:cs typeface="+mn-cs"/>
            </a:rPr>
            <a:t>　なお、今後も</a:t>
          </a:r>
          <a:r>
            <a:rPr lang="ja-JP" altLang="en-US" sz="1100" b="0" i="0" baseline="0">
              <a:solidFill>
                <a:schemeClr val="dk1"/>
              </a:solidFill>
              <a:effectLst/>
              <a:latin typeface="+mn-lt"/>
              <a:ea typeface="+mn-ea"/>
              <a:cs typeface="+mn-cs"/>
            </a:rPr>
            <a:t>和木こども</a:t>
          </a:r>
          <a:r>
            <a:rPr lang="ja-JP" altLang="ja-JP" sz="1100" b="0" i="0" baseline="0">
              <a:solidFill>
                <a:schemeClr val="dk1"/>
              </a:solidFill>
              <a:effectLst/>
              <a:latin typeface="+mn-lt"/>
              <a:ea typeface="+mn-ea"/>
              <a:cs typeface="+mn-cs"/>
            </a:rPr>
            <a:t>園整備事業などの大規模事業を予定しているが、米軍再編交付金や石油貯蔵施設立地対策等補助金等の各種補助交付金を最大限活用し、出来るだけ地方債に頼らない財政運営をしていきたい。</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62230</xdr:rowOff>
    </xdr:from>
    <xdr:to>
      <xdr:col>7</xdr:col>
      <xdr:colOff>15875</xdr:colOff>
      <xdr:row>76</xdr:row>
      <xdr:rowOff>62230</xdr:rowOff>
    </xdr:to>
    <xdr:cxnSp macro="">
      <xdr:nvCxnSpPr>
        <xdr:cNvPr id="357" name="直線コネクタ 356"/>
        <xdr:cNvCxnSpPr/>
      </xdr:nvCxnSpPr>
      <xdr:spPr>
        <a:xfrm>
          <a:off x="3987800" y="130924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44466</xdr:rowOff>
    </xdr:from>
    <xdr:ext cx="762000" cy="259045"/>
    <xdr:sp macro="" textlink="">
      <xdr:nvSpPr>
        <xdr:cNvPr id="358" name="公債費平均値テキスト"/>
        <xdr:cNvSpPr txBox="1"/>
      </xdr:nvSpPr>
      <xdr:spPr>
        <a:xfrm>
          <a:off x="4914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62230</xdr:rowOff>
    </xdr:from>
    <xdr:to>
      <xdr:col>5</xdr:col>
      <xdr:colOff>549275</xdr:colOff>
      <xdr:row>76</xdr:row>
      <xdr:rowOff>69850</xdr:rowOff>
    </xdr:to>
    <xdr:cxnSp macro="">
      <xdr:nvCxnSpPr>
        <xdr:cNvPr id="360" name="直線コネクタ 359"/>
        <xdr:cNvCxnSpPr/>
      </xdr:nvCxnSpPr>
      <xdr:spPr>
        <a:xfrm flipV="1">
          <a:off x="3098800" y="130924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2557</xdr:rowOff>
    </xdr:from>
    <xdr:ext cx="736600" cy="259045"/>
    <xdr:sp macro="" textlink="">
      <xdr:nvSpPr>
        <xdr:cNvPr id="362" name="テキスト ボックス 361"/>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69850</xdr:rowOff>
    </xdr:from>
    <xdr:to>
      <xdr:col>4</xdr:col>
      <xdr:colOff>346075</xdr:colOff>
      <xdr:row>76</xdr:row>
      <xdr:rowOff>88900</xdr:rowOff>
    </xdr:to>
    <xdr:cxnSp macro="">
      <xdr:nvCxnSpPr>
        <xdr:cNvPr id="363" name="直線コネクタ 362"/>
        <xdr:cNvCxnSpPr/>
      </xdr:nvCxnSpPr>
      <xdr:spPr>
        <a:xfrm flipV="1">
          <a:off x="2209800" y="1310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13988</xdr:rowOff>
    </xdr:from>
    <xdr:ext cx="762000" cy="259045"/>
    <xdr:sp macro="" textlink="">
      <xdr:nvSpPr>
        <xdr:cNvPr id="365" name="テキスト ボックス 364"/>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69850</xdr:rowOff>
    </xdr:from>
    <xdr:to>
      <xdr:col>3</xdr:col>
      <xdr:colOff>142875</xdr:colOff>
      <xdr:row>76</xdr:row>
      <xdr:rowOff>88900</xdr:rowOff>
    </xdr:to>
    <xdr:cxnSp macro="">
      <xdr:nvCxnSpPr>
        <xdr:cNvPr id="366" name="直線コネクタ 365"/>
        <xdr:cNvCxnSpPr/>
      </xdr:nvCxnSpPr>
      <xdr:spPr>
        <a:xfrm>
          <a:off x="1320800" y="1310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40657</xdr:rowOff>
    </xdr:from>
    <xdr:ext cx="762000" cy="259045"/>
    <xdr:sp macro="" textlink="">
      <xdr:nvSpPr>
        <xdr:cNvPr id="368" name="テキスト ボックス 367"/>
        <xdr:cNvSpPr txBox="1"/>
      </xdr:nvSpPr>
      <xdr:spPr>
        <a:xfrm>
          <a:off x="1828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69" name="フローチャート : 判断 368"/>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0" name="テキスト ボックス 369"/>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76" name="円/楕円 375"/>
        <xdr:cNvSpPr/>
      </xdr:nvSpPr>
      <xdr:spPr>
        <a:xfrm>
          <a:off x="47752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27957</xdr:rowOff>
    </xdr:from>
    <xdr:ext cx="762000" cy="259045"/>
    <xdr:sp macro="" textlink="">
      <xdr:nvSpPr>
        <xdr:cNvPr id="377" name="公債費該当値テキスト"/>
        <xdr:cNvSpPr txBox="1"/>
      </xdr:nvSpPr>
      <xdr:spPr>
        <a:xfrm>
          <a:off x="49149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11430</xdr:rowOff>
    </xdr:from>
    <xdr:to>
      <xdr:col>5</xdr:col>
      <xdr:colOff>600075</xdr:colOff>
      <xdr:row>76</xdr:row>
      <xdr:rowOff>113030</xdr:rowOff>
    </xdr:to>
    <xdr:sp macro="" textlink="">
      <xdr:nvSpPr>
        <xdr:cNvPr id="378" name="円/楕円 377"/>
        <xdr:cNvSpPr/>
      </xdr:nvSpPr>
      <xdr:spPr>
        <a:xfrm>
          <a:off x="3937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123207</xdr:rowOff>
    </xdr:from>
    <xdr:ext cx="736600" cy="259045"/>
    <xdr:sp macro="" textlink="">
      <xdr:nvSpPr>
        <xdr:cNvPr id="379" name="テキスト ボックス 378"/>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19050</xdr:rowOff>
    </xdr:from>
    <xdr:to>
      <xdr:col>4</xdr:col>
      <xdr:colOff>396875</xdr:colOff>
      <xdr:row>76</xdr:row>
      <xdr:rowOff>120650</xdr:rowOff>
    </xdr:to>
    <xdr:sp macro="" textlink="">
      <xdr:nvSpPr>
        <xdr:cNvPr id="380" name="円/楕円 379"/>
        <xdr:cNvSpPr/>
      </xdr:nvSpPr>
      <xdr:spPr>
        <a:xfrm>
          <a:off x="3048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130827</xdr:rowOff>
    </xdr:from>
    <xdr:ext cx="762000" cy="259045"/>
    <xdr:sp macro="" textlink="">
      <xdr:nvSpPr>
        <xdr:cNvPr id="381" name="テキスト ボックス 380"/>
        <xdr:cNvSpPr txBox="1"/>
      </xdr:nvSpPr>
      <xdr:spPr>
        <a:xfrm>
          <a:off x="2717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38100</xdr:rowOff>
    </xdr:from>
    <xdr:to>
      <xdr:col>3</xdr:col>
      <xdr:colOff>193675</xdr:colOff>
      <xdr:row>76</xdr:row>
      <xdr:rowOff>139700</xdr:rowOff>
    </xdr:to>
    <xdr:sp macro="" textlink="">
      <xdr:nvSpPr>
        <xdr:cNvPr id="382" name="円/楕円 381"/>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149877</xdr:rowOff>
    </xdr:from>
    <xdr:ext cx="762000" cy="259045"/>
    <xdr:sp macro="" textlink="">
      <xdr:nvSpPr>
        <xdr:cNvPr id="383" name="テキスト ボックス 382"/>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19050</xdr:rowOff>
    </xdr:from>
    <xdr:to>
      <xdr:col>1</xdr:col>
      <xdr:colOff>676275</xdr:colOff>
      <xdr:row>76</xdr:row>
      <xdr:rowOff>120650</xdr:rowOff>
    </xdr:to>
    <xdr:sp macro="" textlink="">
      <xdr:nvSpPr>
        <xdr:cNvPr id="384" name="円/楕円 383"/>
        <xdr:cNvSpPr/>
      </xdr:nvSpPr>
      <xdr:spPr>
        <a:xfrm>
          <a:off x="1270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130827</xdr:rowOff>
    </xdr:from>
    <xdr:ext cx="762000" cy="259045"/>
    <xdr:sp macro="" textlink="">
      <xdr:nvSpPr>
        <xdr:cNvPr id="385" name="テキスト ボックス 384"/>
        <xdr:cNvSpPr txBox="1"/>
      </xdr:nvSpPr>
      <xdr:spPr>
        <a:xfrm>
          <a:off x="939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年度は、対前年度で</a:t>
          </a:r>
          <a:r>
            <a:rPr lang="en-US" altLang="ja-JP" sz="1100" b="0" i="0" baseline="0">
              <a:solidFill>
                <a:schemeClr val="dk1"/>
              </a:solidFill>
              <a:effectLst/>
              <a:latin typeface="+mn-lt"/>
              <a:ea typeface="+mn-ea"/>
              <a:cs typeface="+mn-cs"/>
            </a:rPr>
            <a:t>4.1</a:t>
          </a:r>
          <a:r>
            <a:rPr lang="ja-JP" altLang="en-US" sz="1100" b="0" i="0" baseline="0">
              <a:solidFill>
                <a:schemeClr val="dk1"/>
              </a:solidFill>
              <a:effectLst/>
              <a:latin typeface="+mn-lt"/>
              <a:ea typeface="+mn-ea"/>
              <a:cs typeface="+mn-cs"/>
            </a:rPr>
            <a:t>％上昇した。これは、電算機器システムの更新に伴う物件費の増加が主な要因と考えられる。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当</a:t>
          </a:r>
          <a:r>
            <a:rPr lang="ja-JP" altLang="ja-JP" sz="1100" b="0" i="0" baseline="0">
              <a:solidFill>
                <a:schemeClr val="dk1"/>
              </a:solidFill>
              <a:effectLst/>
              <a:latin typeface="+mn-lt"/>
              <a:ea typeface="+mn-ea"/>
              <a:cs typeface="+mn-cs"/>
            </a:rPr>
            <a:t>町の経常収支比率を大きく引き上げているのは、物件費であり、その他の経費については、ほぼ類似団体平均を推移している。</a:t>
          </a:r>
          <a:endParaRPr lang="ja-JP" altLang="ja-JP" sz="1400">
            <a:effectLst/>
          </a:endParaRPr>
        </a:p>
        <a:p>
          <a:pPr rtl="0"/>
          <a:r>
            <a:rPr lang="ja-JP" altLang="ja-JP" sz="1100" b="0" i="0" baseline="0">
              <a:solidFill>
                <a:schemeClr val="dk1"/>
              </a:solidFill>
              <a:effectLst/>
              <a:latin typeface="+mn-lt"/>
              <a:ea typeface="+mn-ea"/>
              <a:cs typeface="+mn-cs"/>
            </a:rPr>
            <a:t>　今後も物件費の水準を押し上げている当町独自の教育施策の継続や、人件費削減のための</a:t>
          </a:r>
          <a:r>
            <a:rPr lang="ja-JP" altLang="en-US" sz="1100" b="0" i="0" baseline="0">
              <a:solidFill>
                <a:schemeClr val="dk1"/>
              </a:solidFill>
              <a:effectLst/>
              <a:latin typeface="+mn-lt"/>
              <a:ea typeface="+mn-ea"/>
              <a:cs typeface="+mn-cs"/>
            </a:rPr>
            <a:t>外部委託等</a:t>
          </a:r>
          <a:r>
            <a:rPr lang="ja-JP" altLang="ja-JP" sz="1100" b="0" i="0" baseline="0">
              <a:solidFill>
                <a:schemeClr val="dk1"/>
              </a:solidFill>
              <a:effectLst/>
              <a:latin typeface="+mn-lt"/>
              <a:ea typeface="+mn-ea"/>
              <a:cs typeface="+mn-cs"/>
            </a:rPr>
            <a:t>は継続する予定であるが、その他の事務的経費や施設管理経費等の削減には努めていきたい。</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xdr:rowOff>
    </xdr:from>
    <xdr:to>
      <xdr:col>24</xdr:col>
      <xdr:colOff>31750</xdr:colOff>
      <xdr:row>78</xdr:row>
      <xdr:rowOff>157480</xdr:rowOff>
    </xdr:to>
    <xdr:cxnSp macro="">
      <xdr:nvCxnSpPr>
        <xdr:cNvPr id="418" name="直線コネクタ 417"/>
        <xdr:cNvCxnSpPr/>
      </xdr:nvCxnSpPr>
      <xdr:spPr>
        <a:xfrm>
          <a:off x="15671800" y="13374370"/>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19"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xdr:rowOff>
    </xdr:from>
    <xdr:to>
      <xdr:col>22</xdr:col>
      <xdr:colOff>565150</xdr:colOff>
      <xdr:row>78</xdr:row>
      <xdr:rowOff>153670</xdr:rowOff>
    </xdr:to>
    <xdr:cxnSp macro="">
      <xdr:nvCxnSpPr>
        <xdr:cNvPr id="421" name="直線コネクタ 420"/>
        <xdr:cNvCxnSpPr/>
      </xdr:nvCxnSpPr>
      <xdr:spPr>
        <a:xfrm flipV="1">
          <a:off x="14782800" y="1337437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62247</xdr:rowOff>
    </xdr:from>
    <xdr:ext cx="736600" cy="259045"/>
    <xdr:sp macro="" textlink="">
      <xdr:nvSpPr>
        <xdr:cNvPr id="423" name="テキスト ボックス 422"/>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153670</xdr:rowOff>
    </xdr:from>
    <xdr:to>
      <xdr:col>21</xdr:col>
      <xdr:colOff>361950</xdr:colOff>
      <xdr:row>79</xdr:row>
      <xdr:rowOff>39370</xdr:rowOff>
    </xdr:to>
    <xdr:cxnSp macro="">
      <xdr:nvCxnSpPr>
        <xdr:cNvPr id="424" name="直線コネクタ 423"/>
        <xdr:cNvCxnSpPr/>
      </xdr:nvCxnSpPr>
      <xdr:spPr>
        <a:xfrm flipV="1">
          <a:off x="13893800" y="135267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26" name="テキスト ボックス 425"/>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39370</xdr:rowOff>
    </xdr:from>
    <xdr:to>
      <xdr:col>20</xdr:col>
      <xdr:colOff>158750</xdr:colOff>
      <xdr:row>79</xdr:row>
      <xdr:rowOff>77470</xdr:rowOff>
    </xdr:to>
    <xdr:cxnSp macro="">
      <xdr:nvCxnSpPr>
        <xdr:cNvPr id="427" name="直線コネクタ 426"/>
        <xdr:cNvCxnSpPr/>
      </xdr:nvCxnSpPr>
      <xdr:spPr>
        <a:xfrm flipV="1">
          <a:off x="13004800" y="13583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5097</xdr:rowOff>
    </xdr:from>
    <xdr:ext cx="762000" cy="259045"/>
    <xdr:sp macro="" textlink="">
      <xdr:nvSpPr>
        <xdr:cNvPr id="429" name="テキスト ボックス 428"/>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30" name="フローチャート : 判断 429"/>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31" name="テキスト ボックス 430"/>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106680</xdr:rowOff>
    </xdr:from>
    <xdr:to>
      <xdr:col>24</xdr:col>
      <xdr:colOff>82550</xdr:colOff>
      <xdr:row>79</xdr:row>
      <xdr:rowOff>36830</xdr:rowOff>
    </xdr:to>
    <xdr:sp macro="" textlink="">
      <xdr:nvSpPr>
        <xdr:cNvPr id="437" name="円/楕円 436"/>
        <xdr:cNvSpPr/>
      </xdr:nvSpPr>
      <xdr:spPr>
        <a:xfrm>
          <a:off x="164592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78757</xdr:rowOff>
    </xdr:from>
    <xdr:ext cx="762000" cy="259045"/>
    <xdr:sp macro="" textlink="">
      <xdr:nvSpPr>
        <xdr:cNvPr id="438" name="公債費以外該当値テキスト"/>
        <xdr:cNvSpPr txBox="1"/>
      </xdr:nvSpPr>
      <xdr:spPr>
        <a:xfrm>
          <a:off x="165989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121920</xdr:rowOff>
    </xdr:from>
    <xdr:to>
      <xdr:col>22</xdr:col>
      <xdr:colOff>615950</xdr:colOff>
      <xdr:row>78</xdr:row>
      <xdr:rowOff>52070</xdr:rowOff>
    </xdr:to>
    <xdr:sp macro="" textlink="">
      <xdr:nvSpPr>
        <xdr:cNvPr id="439" name="円/楕円 438"/>
        <xdr:cNvSpPr/>
      </xdr:nvSpPr>
      <xdr:spPr>
        <a:xfrm>
          <a:off x="15621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36847</xdr:rowOff>
    </xdr:from>
    <xdr:ext cx="736600" cy="259045"/>
    <xdr:sp macro="" textlink="">
      <xdr:nvSpPr>
        <xdr:cNvPr id="440" name="テキスト ボックス 439"/>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102870</xdr:rowOff>
    </xdr:from>
    <xdr:to>
      <xdr:col>21</xdr:col>
      <xdr:colOff>412750</xdr:colOff>
      <xdr:row>79</xdr:row>
      <xdr:rowOff>33020</xdr:rowOff>
    </xdr:to>
    <xdr:sp macro="" textlink="">
      <xdr:nvSpPr>
        <xdr:cNvPr id="441" name="円/楕円 440"/>
        <xdr:cNvSpPr/>
      </xdr:nvSpPr>
      <xdr:spPr>
        <a:xfrm>
          <a:off x="14732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17797</xdr:rowOff>
    </xdr:from>
    <xdr:ext cx="762000" cy="259045"/>
    <xdr:sp macro="" textlink="">
      <xdr:nvSpPr>
        <xdr:cNvPr id="442" name="テキスト ボックス 441"/>
        <xdr:cNvSpPr txBox="1"/>
      </xdr:nvSpPr>
      <xdr:spPr>
        <a:xfrm>
          <a:off x="144018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160020</xdr:rowOff>
    </xdr:from>
    <xdr:to>
      <xdr:col>20</xdr:col>
      <xdr:colOff>209550</xdr:colOff>
      <xdr:row>79</xdr:row>
      <xdr:rowOff>90170</xdr:rowOff>
    </xdr:to>
    <xdr:sp macro="" textlink="">
      <xdr:nvSpPr>
        <xdr:cNvPr id="443" name="円/楕円 442"/>
        <xdr:cNvSpPr/>
      </xdr:nvSpPr>
      <xdr:spPr>
        <a:xfrm>
          <a:off x="13843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74947</xdr:rowOff>
    </xdr:from>
    <xdr:ext cx="762000" cy="259045"/>
    <xdr:sp macro="" textlink="">
      <xdr:nvSpPr>
        <xdr:cNvPr id="444" name="テキスト ボックス 443"/>
        <xdr:cNvSpPr txBox="1"/>
      </xdr:nvSpPr>
      <xdr:spPr>
        <a:xfrm>
          <a:off x="13512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26670</xdr:rowOff>
    </xdr:from>
    <xdr:to>
      <xdr:col>19</xdr:col>
      <xdr:colOff>6350</xdr:colOff>
      <xdr:row>79</xdr:row>
      <xdr:rowOff>128270</xdr:rowOff>
    </xdr:to>
    <xdr:sp macro="" textlink="">
      <xdr:nvSpPr>
        <xdr:cNvPr id="445" name="円/楕円 444"/>
        <xdr:cNvSpPr/>
      </xdr:nvSpPr>
      <xdr:spPr>
        <a:xfrm>
          <a:off x="12954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113047</xdr:rowOff>
    </xdr:from>
    <xdr:ext cx="762000" cy="259045"/>
    <xdr:sp macro="" textlink="">
      <xdr:nvSpPr>
        <xdr:cNvPr id="446" name="テキスト ボックス 445"/>
        <xdr:cNvSpPr txBox="1"/>
      </xdr:nvSpPr>
      <xdr:spPr>
        <a:xfrm>
          <a:off x="12623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山口県和木町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43904</xdr:rowOff>
    </xdr:from>
    <xdr:to>
      <xdr:col>4</xdr:col>
      <xdr:colOff>1117600</xdr:colOff>
      <xdr:row>17</xdr:row>
      <xdr:rowOff>66602</xdr:rowOff>
    </xdr:to>
    <xdr:cxnSp macro="">
      <xdr:nvCxnSpPr>
        <xdr:cNvPr id="54" name="直線コネクタ 53"/>
        <xdr:cNvCxnSpPr/>
      </xdr:nvCxnSpPr>
      <xdr:spPr bwMode="auto">
        <a:xfrm flipV="1">
          <a:off x="5003800" y="3006179"/>
          <a:ext cx="647700" cy="22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119616</xdr:rowOff>
    </xdr:from>
    <xdr:ext cx="762000" cy="259045"/>
    <xdr:sp macro="" textlink="">
      <xdr:nvSpPr>
        <xdr:cNvPr id="55" name="人口1人当たり決算額の推移平均値テキスト130"/>
        <xdr:cNvSpPr txBox="1"/>
      </xdr:nvSpPr>
      <xdr:spPr>
        <a:xfrm>
          <a:off x="5740400" y="2738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44885</xdr:rowOff>
    </xdr:from>
    <xdr:to>
      <xdr:col>4</xdr:col>
      <xdr:colOff>469900</xdr:colOff>
      <xdr:row>17</xdr:row>
      <xdr:rowOff>66602</xdr:rowOff>
    </xdr:to>
    <xdr:cxnSp macro="">
      <xdr:nvCxnSpPr>
        <xdr:cNvPr id="57" name="直線コネクタ 56"/>
        <xdr:cNvCxnSpPr/>
      </xdr:nvCxnSpPr>
      <xdr:spPr bwMode="auto">
        <a:xfrm>
          <a:off x="4305300" y="3007160"/>
          <a:ext cx="698500" cy="21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80725</xdr:rowOff>
    </xdr:from>
    <xdr:ext cx="736600" cy="259045"/>
    <xdr:sp macro="" textlink="">
      <xdr:nvSpPr>
        <xdr:cNvPr id="59" name="テキスト ボックス 58"/>
        <xdr:cNvSpPr txBox="1"/>
      </xdr:nvSpPr>
      <xdr:spPr>
        <a:xfrm>
          <a:off x="4622800" y="270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19377</xdr:rowOff>
    </xdr:from>
    <xdr:to>
      <xdr:col>3</xdr:col>
      <xdr:colOff>904875</xdr:colOff>
      <xdr:row>17</xdr:row>
      <xdr:rowOff>44885</xdr:rowOff>
    </xdr:to>
    <xdr:cxnSp macro="">
      <xdr:nvCxnSpPr>
        <xdr:cNvPr id="60" name="直線コネクタ 59"/>
        <xdr:cNvCxnSpPr/>
      </xdr:nvCxnSpPr>
      <xdr:spPr bwMode="auto">
        <a:xfrm>
          <a:off x="3606800" y="2981652"/>
          <a:ext cx="698500" cy="25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74953</xdr:rowOff>
    </xdr:from>
    <xdr:ext cx="762000" cy="259045"/>
    <xdr:sp macro="" textlink="">
      <xdr:nvSpPr>
        <xdr:cNvPr id="62" name="テキスト ボックス 61"/>
        <xdr:cNvSpPr txBox="1"/>
      </xdr:nvSpPr>
      <xdr:spPr>
        <a:xfrm>
          <a:off x="3924300" y="269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9519</xdr:rowOff>
    </xdr:from>
    <xdr:to>
      <xdr:col>3</xdr:col>
      <xdr:colOff>206375</xdr:colOff>
      <xdr:row>17</xdr:row>
      <xdr:rowOff>19377</xdr:rowOff>
    </xdr:to>
    <xdr:cxnSp macro="">
      <xdr:nvCxnSpPr>
        <xdr:cNvPr id="63" name="直線コネクタ 62"/>
        <xdr:cNvCxnSpPr/>
      </xdr:nvCxnSpPr>
      <xdr:spPr bwMode="auto">
        <a:xfrm>
          <a:off x="2908300" y="2971794"/>
          <a:ext cx="698500" cy="9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72705</xdr:rowOff>
    </xdr:from>
    <xdr:ext cx="762000" cy="259045"/>
    <xdr:sp macro="" textlink="">
      <xdr:nvSpPr>
        <xdr:cNvPr id="65" name="テキスト ボックス 64"/>
        <xdr:cNvSpPr txBox="1"/>
      </xdr:nvSpPr>
      <xdr:spPr>
        <a:xfrm>
          <a:off x="3225800" y="26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131359</xdr:rowOff>
    </xdr:from>
    <xdr:to>
      <xdr:col>2</xdr:col>
      <xdr:colOff>692150</xdr:colOff>
      <xdr:row>17</xdr:row>
      <xdr:rowOff>61509</xdr:rowOff>
    </xdr:to>
    <xdr:sp macro="" textlink="">
      <xdr:nvSpPr>
        <xdr:cNvPr id="66" name="フローチャート : 判断 65"/>
        <xdr:cNvSpPr/>
      </xdr:nvSpPr>
      <xdr:spPr bwMode="auto">
        <a:xfrm>
          <a:off x="2857500" y="2922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46286</xdr:rowOff>
    </xdr:from>
    <xdr:ext cx="762000" cy="259045"/>
    <xdr:sp macro="" textlink="">
      <xdr:nvSpPr>
        <xdr:cNvPr id="67" name="テキスト ボックス 66"/>
        <xdr:cNvSpPr txBox="1"/>
      </xdr:nvSpPr>
      <xdr:spPr>
        <a:xfrm>
          <a:off x="2527300" y="300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164554</xdr:rowOff>
    </xdr:from>
    <xdr:to>
      <xdr:col>5</xdr:col>
      <xdr:colOff>34925</xdr:colOff>
      <xdr:row>17</xdr:row>
      <xdr:rowOff>94704</xdr:rowOff>
    </xdr:to>
    <xdr:sp macro="" textlink="">
      <xdr:nvSpPr>
        <xdr:cNvPr id="73" name="円/楕円 72"/>
        <xdr:cNvSpPr/>
      </xdr:nvSpPr>
      <xdr:spPr bwMode="auto">
        <a:xfrm>
          <a:off x="5600700" y="2955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136631</xdr:rowOff>
    </xdr:from>
    <xdr:ext cx="762000" cy="259045"/>
    <xdr:sp macro="" textlink="">
      <xdr:nvSpPr>
        <xdr:cNvPr id="74" name="人口1人当たり決算額の推移該当値テキスト130"/>
        <xdr:cNvSpPr txBox="1"/>
      </xdr:nvSpPr>
      <xdr:spPr>
        <a:xfrm>
          <a:off x="5740400" y="2927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127,724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15802</xdr:rowOff>
    </xdr:from>
    <xdr:to>
      <xdr:col>4</xdr:col>
      <xdr:colOff>520700</xdr:colOff>
      <xdr:row>17</xdr:row>
      <xdr:rowOff>117402</xdr:rowOff>
    </xdr:to>
    <xdr:sp macro="" textlink="">
      <xdr:nvSpPr>
        <xdr:cNvPr id="75" name="円/楕円 74"/>
        <xdr:cNvSpPr/>
      </xdr:nvSpPr>
      <xdr:spPr bwMode="auto">
        <a:xfrm>
          <a:off x="4953000" y="2978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102179</xdr:rowOff>
    </xdr:from>
    <xdr:ext cx="736600" cy="259045"/>
    <xdr:sp macro="" textlink="">
      <xdr:nvSpPr>
        <xdr:cNvPr id="76" name="テキスト ボックス 75"/>
        <xdr:cNvSpPr txBox="1"/>
      </xdr:nvSpPr>
      <xdr:spPr>
        <a:xfrm>
          <a:off x="4622800" y="3064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125,341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165535</xdr:rowOff>
    </xdr:from>
    <xdr:to>
      <xdr:col>3</xdr:col>
      <xdr:colOff>955675</xdr:colOff>
      <xdr:row>17</xdr:row>
      <xdr:rowOff>95685</xdr:rowOff>
    </xdr:to>
    <xdr:sp macro="" textlink="">
      <xdr:nvSpPr>
        <xdr:cNvPr id="77" name="円/楕円 76"/>
        <xdr:cNvSpPr/>
      </xdr:nvSpPr>
      <xdr:spPr bwMode="auto">
        <a:xfrm>
          <a:off x="4254500" y="2956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80462</xdr:rowOff>
    </xdr:from>
    <xdr:ext cx="762000" cy="259045"/>
    <xdr:sp macro="" textlink="">
      <xdr:nvSpPr>
        <xdr:cNvPr id="78" name="テキスト ボックス 77"/>
        <xdr:cNvSpPr txBox="1"/>
      </xdr:nvSpPr>
      <xdr:spPr>
        <a:xfrm>
          <a:off x="3924300" y="30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127,621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140027</xdr:rowOff>
    </xdr:from>
    <xdr:to>
      <xdr:col>3</xdr:col>
      <xdr:colOff>257175</xdr:colOff>
      <xdr:row>17</xdr:row>
      <xdr:rowOff>70177</xdr:rowOff>
    </xdr:to>
    <xdr:sp macro="" textlink="">
      <xdr:nvSpPr>
        <xdr:cNvPr id="79" name="円/楕円 78"/>
        <xdr:cNvSpPr/>
      </xdr:nvSpPr>
      <xdr:spPr bwMode="auto">
        <a:xfrm>
          <a:off x="3556000" y="2930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54954</xdr:rowOff>
    </xdr:from>
    <xdr:ext cx="762000" cy="259045"/>
    <xdr:sp macro="" textlink="">
      <xdr:nvSpPr>
        <xdr:cNvPr id="80" name="テキスト ボックス 79"/>
        <xdr:cNvSpPr txBox="1"/>
      </xdr:nvSpPr>
      <xdr:spPr>
        <a:xfrm>
          <a:off x="3225800" y="301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130,299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130169</xdr:rowOff>
    </xdr:from>
    <xdr:to>
      <xdr:col>2</xdr:col>
      <xdr:colOff>692150</xdr:colOff>
      <xdr:row>17</xdr:row>
      <xdr:rowOff>60319</xdr:rowOff>
    </xdr:to>
    <xdr:sp macro="" textlink="">
      <xdr:nvSpPr>
        <xdr:cNvPr id="81" name="円/楕円 80"/>
        <xdr:cNvSpPr/>
      </xdr:nvSpPr>
      <xdr:spPr bwMode="auto">
        <a:xfrm>
          <a:off x="2857500" y="2920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70496</xdr:rowOff>
    </xdr:from>
    <xdr:ext cx="762000" cy="259045"/>
    <xdr:sp macro="" textlink="">
      <xdr:nvSpPr>
        <xdr:cNvPr id="82" name="テキスト ボックス 81"/>
        <xdr:cNvSpPr txBox="1"/>
      </xdr:nvSpPr>
      <xdr:spPr>
        <a:xfrm>
          <a:off x="2527300" y="2689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131,334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89338</xdr:rowOff>
    </xdr:from>
    <xdr:to>
      <xdr:col>4</xdr:col>
      <xdr:colOff>1117600</xdr:colOff>
      <xdr:row>36</xdr:row>
      <xdr:rowOff>143955</xdr:rowOff>
    </xdr:to>
    <xdr:cxnSp macro="">
      <xdr:nvCxnSpPr>
        <xdr:cNvPr id="116" name="直線コネクタ 115"/>
        <xdr:cNvCxnSpPr/>
      </xdr:nvCxnSpPr>
      <xdr:spPr bwMode="auto">
        <a:xfrm>
          <a:off x="5003800" y="7042588"/>
          <a:ext cx="647700" cy="54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205789</xdr:rowOff>
    </xdr:from>
    <xdr:ext cx="762000" cy="259045"/>
    <xdr:sp macro="" textlink="">
      <xdr:nvSpPr>
        <xdr:cNvPr id="117" name="人口1人当たり決算額の推移平均値テキスト445"/>
        <xdr:cNvSpPr txBox="1"/>
      </xdr:nvSpPr>
      <xdr:spPr>
        <a:xfrm>
          <a:off x="5740400" y="6816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89338</xdr:rowOff>
    </xdr:from>
    <xdr:to>
      <xdr:col>4</xdr:col>
      <xdr:colOff>469900</xdr:colOff>
      <xdr:row>36</xdr:row>
      <xdr:rowOff>96177</xdr:rowOff>
    </xdr:to>
    <xdr:cxnSp macro="">
      <xdr:nvCxnSpPr>
        <xdr:cNvPr id="119" name="直線コネクタ 118"/>
        <xdr:cNvCxnSpPr/>
      </xdr:nvCxnSpPr>
      <xdr:spPr bwMode="auto">
        <a:xfrm flipV="1">
          <a:off x="4305300" y="7042588"/>
          <a:ext cx="698500" cy="6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67315</xdr:rowOff>
    </xdr:from>
    <xdr:ext cx="736600" cy="259045"/>
    <xdr:sp macro="" textlink="">
      <xdr:nvSpPr>
        <xdr:cNvPr id="121" name="テキスト ボックス 120"/>
        <xdr:cNvSpPr txBox="1"/>
      </xdr:nvSpPr>
      <xdr:spPr>
        <a:xfrm>
          <a:off x="4622800" y="6677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29807</xdr:rowOff>
    </xdr:from>
    <xdr:to>
      <xdr:col>3</xdr:col>
      <xdr:colOff>904875</xdr:colOff>
      <xdr:row>36</xdr:row>
      <xdr:rowOff>96177</xdr:rowOff>
    </xdr:to>
    <xdr:cxnSp macro="">
      <xdr:nvCxnSpPr>
        <xdr:cNvPr id="122" name="直線コネクタ 121"/>
        <xdr:cNvCxnSpPr/>
      </xdr:nvCxnSpPr>
      <xdr:spPr bwMode="auto">
        <a:xfrm>
          <a:off x="3606800" y="6983057"/>
          <a:ext cx="698500" cy="66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19384</xdr:rowOff>
    </xdr:from>
    <xdr:ext cx="762000" cy="259045"/>
    <xdr:sp macro="" textlink="">
      <xdr:nvSpPr>
        <xdr:cNvPr id="124" name="テキスト ボックス 123"/>
        <xdr:cNvSpPr txBox="1"/>
      </xdr:nvSpPr>
      <xdr:spPr>
        <a:xfrm>
          <a:off x="3924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337903</xdr:rowOff>
    </xdr:from>
    <xdr:to>
      <xdr:col>3</xdr:col>
      <xdr:colOff>206375</xdr:colOff>
      <xdr:row>36</xdr:row>
      <xdr:rowOff>29807</xdr:rowOff>
    </xdr:to>
    <xdr:cxnSp macro="">
      <xdr:nvCxnSpPr>
        <xdr:cNvPr id="125" name="直線コネクタ 124"/>
        <xdr:cNvCxnSpPr/>
      </xdr:nvCxnSpPr>
      <xdr:spPr bwMode="auto">
        <a:xfrm>
          <a:off x="2908300" y="6948253"/>
          <a:ext cx="698500" cy="34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293971</xdr:rowOff>
    </xdr:from>
    <xdr:ext cx="762000" cy="259045"/>
    <xdr:sp macro="" textlink="">
      <xdr:nvSpPr>
        <xdr:cNvPr id="127" name="テキスト ボックス 126"/>
        <xdr:cNvSpPr txBox="1"/>
      </xdr:nvSpPr>
      <xdr:spPr>
        <a:xfrm>
          <a:off x="32258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165830</xdr:rowOff>
    </xdr:from>
    <xdr:to>
      <xdr:col>2</xdr:col>
      <xdr:colOff>692150</xdr:colOff>
      <xdr:row>35</xdr:row>
      <xdr:rowOff>267430</xdr:rowOff>
    </xdr:to>
    <xdr:sp macro="" textlink="">
      <xdr:nvSpPr>
        <xdr:cNvPr id="128" name="フローチャート : 判断 127"/>
        <xdr:cNvSpPr/>
      </xdr:nvSpPr>
      <xdr:spPr bwMode="auto">
        <a:xfrm>
          <a:off x="28575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277607</xdr:rowOff>
    </xdr:from>
    <xdr:ext cx="762000" cy="259045"/>
    <xdr:sp macro="" textlink="">
      <xdr:nvSpPr>
        <xdr:cNvPr id="129" name="テキスト ボックス 128"/>
        <xdr:cNvSpPr txBox="1"/>
      </xdr:nvSpPr>
      <xdr:spPr>
        <a:xfrm>
          <a:off x="2527300" y="65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93155</xdr:rowOff>
    </xdr:from>
    <xdr:to>
      <xdr:col>5</xdr:col>
      <xdr:colOff>34925</xdr:colOff>
      <xdr:row>37</xdr:row>
      <xdr:rowOff>23305</xdr:rowOff>
    </xdr:to>
    <xdr:sp macro="" textlink="">
      <xdr:nvSpPr>
        <xdr:cNvPr id="135" name="円/楕円 134"/>
        <xdr:cNvSpPr/>
      </xdr:nvSpPr>
      <xdr:spPr bwMode="auto">
        <a:xfrm>
          <a:off x="5600700" y="7046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65232</xdr:rowOff>
    </xdr:from>
    <xdr:ext cx="762000" cy="259045"/>
    <xdr:sp macro="" textlink="">
      <xdr:nvSpPr>
        <xdr:cNvPr id="136" name="人口1人当たり決算額の推移該当値テキスト445"/>
        <xdr:cNvSpPr txBox="1"/>
      </xdr:nvSpPr>
      <xdr:spPr>
        <a:xfrm>
          <a:off x="5740400" y="70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24,110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38538</xdr:rowOff>
    </xdr:from>
    <xdr:to>
      <xdr:col>4</xdr:col>
      <xdr:colOff>520700</xdr:colOff>
      <xdr:row>36</xdr:row>
      <xdr:rowOff>140138</xdr:rowOff>
    </xdr:to>
    <xdr:sp macro="" textlink="">
      <xdr:nvSpPr>
        <xdr:cNvPr id="137" name="円/楕円 136"/>
        <xdr:cNvSpPr/>
      </xdr:nvSpPr>
      <xdr:spPr bwMode="auto">
        <a:xfrm>
          <a:off x="4953000" y="6991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124915</xdr:rowOff>
    </xdr:from>
    <xdr:ext cx="736600" cy="259045"/>
    <xdr:sp macro="" textlink="">
      <xdr:nvSpPr>
        <xdr:cNvPr id="138" name="テキスト ボックス 137"/>
        <xdr:cNvSpPr txBox="1"/>
      </xdr:nvSpPr>
      <xdr:spPr>
        <a:xfrm>
          <a:off x="4622800" y="707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26,977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45377</xdr:rowOff>
    </xdr:from>
    <xdr:to>
      <xdr:col>3</xdr:col>
      <xdr:colOff>955675</xdr:colOff>
      <xdr:row>36</xdr:row>
      <xdr:rowOff>146977</xdr:rowOff>
    </xdr:to>
    <xdr:sp macro="" textlink="">
      <xdr:nvSpPr>
        <xdr:cNvPr id="139" name="円/楕円 138"/>
        <xdr:cNvSpPr/>
      </xdr:nvSpPr>
      <xdr:spPr bwMode="auto">
        <a:xfrm>
          <a:off x="4254500" y="6998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131754</xdr:rowOff>
    </xdr:from>
    <xdr:ext cx="762000" cy="259045"/>
    <xdr:sp macro="" textlink="">
      <xdr:nvSpPr>
        <xdr:cNvPr id="140" name="テキスト ボックス 139"/>
        <xdr:cNvSpPr txBox="1"/>
      </xdr:nvSpPr>
      <xdr:spPr>
        <a:xfrm>
          <a:off x="3924300" y="708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26,618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321907</xdr:rowOff>
    </xdr:from>
    <xdr:to>
      <xdr:col>3</xdr:col>
      <xdr:colOff>257175</xdr:colOff>
      <xdr:row>36</xdr:row>
      <xdr:rowOff>80607</xdr:rowOff>
    </xdr:to>
    <xdr:sp macro="" textlink="">
      <xdr:nvSpPr>
        <xdr:cNvPr id="141" name="円/楕円 140"/>
        <xdr:cNvSpPr/>
      </xdr:nvSpPr>
      <xdr:spPr bwMode="auto">
        <a:xfrm>
          <a:off x="3556000" y="6932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65384</xdr:rowOff>
    </xdr:from>
    <xdr:ext cx="762000" cy="259045"/>
    <xdr:sp macro="" textlink="">
      <xdr:nvSpPr>
        <xdr:cNvPr id="142" name="テキスト ボックス 141"/>
        <xdr:cNvSpPr txBox="1"/>
      </xdr:nvSpPr>
      <xdr:spPr>
        <a:xfrm>
          <a:off x="3225800" y="701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30,102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287103</xdr:rowOff>
    </xdr:from>
    <xdr:to>
      <xdr:col>2</xdr:col>
      <xdr:colOff>692150</xdr:colOff>
      <xdr:row>36</xdr:row>
      <xdr:rowOff>45803</xdr:rowOff>
    </xdr:to>
    <xdr:sp macro="" textlink="">
      <xdr:nvSpPr>
        <xdr:cNvPr id="143" name="円/楕円 142"/>
        <xdr:cNvSpPr/>
      </xdr:nvSpPr>
      <xdr:spPr bwMode="auto">
        <a:xfrm>
          <a:off x="2857500" y="6897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30580</xdr:rowOff>
    </xdr:from>
    <xdr:ext cx="762000" cy="259045"/>
    <xdr:sp macro="" textlink="">
      <xdr:nvSpPr>
        <xdr:cNvPr id="144" name="テキスト ボックス 143"/>
        <xdr:cNvSpPr txBox="1"/>
      </xdr:nvSpPr>
      <xdr:spPr>
        <a:xfrm>
          <a:off x="2527300" y="698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50" b="0" i="0" baseline="0">
              <a:solidFill>
                <a:schemeClr val="dk1"/>
              </a:solidFill>
              <a:effectLst/>
              <a:latin typeface="+mn-lt"/>
              <a:ea typeface="+mn-ea"/>
              <a:cs typeface="+mn-cs"/>
            </a:rPr>
            <a:t>　平成22年度は、大規模な普通建設事業もなく、財政調整基金の取り崩しもなかったため、実質単年度収支はプラスへと転じた。また、実質収支比率も3.6％となり、概ね良好とされる「3％～5％」の範囲内へと水準を回復した。</a:t>
          </a:r>
          <a:endParaRPr lang="ja-JP" altLang="ja-JP" sz="1050">
            <a:effectLst/>
          </a:endParaRPr>
        </a:p>
        <a:p>
          <a:pPr rtl="0"/>
          <a:r>
            <a:rPr lang="ja-JP" altLang="ja-JP" sz="1050" b="0" i="0" baseline="0">
              <a:solidFill>
                <a:schemeClr val="dk1"/>
              </a:solidFill>
              <a:effectLst/>
              <a:latin typeface="+mn-lt"/>
              <a:ea typeface="+mn-ea"/>
              <a:cs typeface="+mn-cs"/>
            </a:rPr>
            <a:t>　平成23・</a:t>
          </a:r>
          <a:r>
            <a:rPr lang="en-US" altLang="ja-JP" sz="1050" b="0" i="0" baseline="0">
              <a:solidFill>
                <a:schemeClr val="dk1"/>
              </a:solidFill>
              <a:effectLst/>
              <a:latin typeface="+mn-lt"/>
              <a:ea typeface="+mn-ea"/>
              <a:cs typeface="+mn-cs"/>
            </a:rPr>
            <a:t>24</a:t>
          </a:r>
          <a:r>
            <a:rPr lang="ja-JP" altLang="ja-JP" sz="1050" b="0" i="0" baseline="0">
              <a:solidFill>
                <a:schemeClr val="dk1"/>
              </a:solidFill>
              <a:effectLst/>
              <a:latin typeface="+mn-lt"/>
              <a:ea typeface="+mn-ea"/>
              <a:cs typeface="+mn-cs"/>
            </a:rPr>
            <a:t>年度においては、県道拡幅工事に伴う町営住宅の移転補償金等の影響で、実質収支額は大幅なプラスとなった。</a:t>
          </a:r>
          <a:endParaRPr lang="ja-JP" altLang="ja-JP" sz="1050">
            <a:effectLst/>
          </a:endParaRPr>
        </a:p>
        <a:p>
          <a:pPr rtl="0"/>
          <a:r>
            <a:rPr lang="ja-JP" altLang="ja-JP" sz="1050" b="0" i="0" baseline="0">
              <a:solidFill>
                <a:schemeClr val="dk1"/>
              </a:solidFill>
              <a:effectLst/>
              <a:latin typeface="+mn-lt"/>
              <a:ea typeface="+mn-ea"/>
              <a:cs typeface="+mn-cs"/>
            </a:rPr>
            <a:t>　平成</a:t>
          </a:r>
          <a:r>
            <a:rPr lang="en-US" altLang="ja-JP" sz="1050" b="0" i="0" baseline="0">
              <a:solidFill>
                <a:schemeClr val="dk1"/>
              </a:solidFill>
              <a:effectLst/>
              <a:latin typeface="+mn-lt"/>
              <a:ea typeface="+mn-ea"/>
              <a:cs typeface="+mn-cs"/>
            </a:rPr>
            <a:t>25</a:t>
          </a:r>
          <a:r>
            <a:rPr lang="ja-JP" altLang="ja-JP" sz="1050" b="0" i="0" baseline="0">
              <a:solidFill>
                <a:schemeClr val="dk1"/>
              </a:solidFill>
              <a:effectLst/>
              <a:latin typeface="+mn-lt"/>
              <a:ea typeface="+mn-ea"/>
              <a:cs typeface="+mn-cs"/>
            </a:rPr>
            <a:t>年度においても、実質収支はプラスとなっており、財政調整基金残高も増加している。</a:t>
          </a:r>
          <a:endParaRPr lang="en-US" altLang="ja-JP" sz="1050" b="0" i="0" baseline="0">
            <a:solidFill>
              <a:schemeClr val="dk1"/>
            </a:solidFill>
            <a:effectLst/>
            <a:latin typeface="+mn-lt"/>
            <a:ea typeface="+mn-ea"/>
            <a:cs typeface="+mn-cs"/>
          </a:endParaRPr>
        </a:p>
        <a:p>
          <a:pPr rtl="0"/>
          <a:r>
            <a:rPr lang="ja-JP" altLang="en-US" sz="1050" b="0" i="0" baseline="0">
              <a:solidFill>
                <a:schemeClr val="dk1"/>
              </a:solidFill>
              <a:effectLst/>
              <a:latin typeface="+mn-lt"/>
              <a:ea typeface="+mn-ea"/>
              <a:cs typeface="+mn-cs"/>
            </a:rPr>
            <a:t>　平成</a:t>
          </a:r>
          <a:r>
            <a:rPr lang="en-US" altLang="ja-JP" sz="1050" b="0" i="0" baseline="0">
              <a:solidFill>
                <a:schemeClr val="dk1"/>
              </a:solidFill>
              <a:effectLst/>
              <a:latin typeface="+mn-lt"/>
              <a:ea typeface="+mn-ea"/>
              <a:cs typeface="+mn-cs"/>
            </a:rPr>
            <a:t>26</a:t>
          </a:r>
          <a:r>
            <a:rPr lang="ja-JP" altLang="en-US" sz="1050" b="0" i="0" baseline="0">
              <a:solidFill>
                <a:schemeClr val="dk1"/>
              </a:solidFill>
              <a:effectLst/>
              <a:latin typeface="+mn-lt"/>
              <a:ea typeface="+mn-ea"/>
              <a:cs typeface="+mn-cs"/>
            </a:rPr>
            <a:t>年度は、同年</a:t>
          </a:r>
          <a:r>
            <a:rPr lang="en-US" altLang="ja-JP" sz="1050" b="0" i="0" baseline="0">
              <a:solidFill>
                <a:schemeClr val="dk1"/>
              </a:solidFill>
              <a:effectLst/>
              <a:latin typeface="+mn-lt"/>
              <a:ea typeface="+mn-ea"/>
              <a:cs typeface="+mn-cs"/>
            </a:rPr>
            <a:t>8</a:t>
          </a:r>
          <a:r>
            <a:rPr lang="ja-JP" altLang="en-US" sz="1050" b="0" i="0" baseline="0">
              <a:solidFill>
                <a:schemeClr val="dk1"/>
              </a:solidFill>
              <a:effectLst/>
              <a:latin typeface="+mn-lt"/>
              <a:ea typeface="+mn-ea"/>
              <a:cs typeface="+mn-cs"/>
            </a:rPr>
            <a:t>月</a:t>
          </a:r>
          <a:r>
            <a:rPr lang="en-US" altLang="ja-JP" sz="1050" b="0" i="0" baseline="0">
              <a:solidFill>
                <a:schemeClr val="dk1"/>
              </a:solidFill>
              <a:effectLst/>
              <a:latin typeface="+mn-lt"/>
              <a:ea typeface="+mn-ea"/>
              <a:cs typeface="+mn-cs"/>
            </a:rPr>
            <a:t>6</a:t>
          </a:r>
          <a:r>
            <a:rPr lang="ja-JP" altLang="en-US" sz="1050" b="0" i="0" baseline="0">
              <a:solidFill>
                <a:schemeClr val="dk1"/>
              </a:solidFill>
              <a:effectLst/>
              <a:latin typeface="+mn-lt"/>
              <a:ea typeface="+mn-ea"/>
              <a:cs typeface="+mn-cs"/>
            </a:rPr>
            <a:t>日に発生した豪雨災害の復旧事業のため、</a:t>
          </a:r>
          <a:r>
            <a:rPr lang="en-US" altLang="ja-JP" sz="1050" b="0" i="0" baseline="0">
              <a:solidFill>
                <a:schemeClr val="dk1"/>
              </a:solidFill>
              <a:effectLst/>
              <a:latin typeface="+mn-lt"/>
              <a:ea typeface="+mn-ea"/>
              <a:cs typeface="+mn-cs"/>
            </a:rPr>
            <a:t>182,633</a:t>
          </a:r>
          <a:r>
            <a:rPr lang="ja-JP" altLang="en-US" sz="1050" b="0" i="0" baseline="0">
              <a:solidFill>
                <a:schemeClr val="dk1"/>
              </a:solidFill>
              <a:effectLst/>
              <a:latin typeface="+mn-lt"/>
              <a:ea typeface="+mn-ea"/>
              <a:cs typeface="+mn-cs"/>
            </a:rPr>
            <a:t>千円の財政調整基金の取り崩しを行ったため、同基金の残高は減少し、実質収支もマイナスとなった。</a:t>
          </a:r>
          <a:endParaRPr lang="ja-JP" altLang="ja-JP" sz="105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いずれの会計においても赤字はなく、連結実質赤字もない。良好な状態である。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近年、元利償還金については、ほぼ同水準で推移している。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年度に実施した和木小学校整備事業に伴う地方債の発行などにより、地方債残高は増加している。また、今後も和木</a:t>
          </a:r>
          <a:r>
            <a:rPr kumimoji="1" lang="ja-JP" altLang="en-US" sz="1100">
              <a:solidFill>
                <a:schemeClr val="dk1"/>
              </a:solidFill>
              <a:effectLst/>
              <a:latin typeface="+mn-lt"/>
              <a:ea typeface="+mn-ea"/>
              <a:cs typeface="+mn-cs"/>
            </a:rPr>
            <a:t>こども</a:t>
          </a:r>
          <a:r>
            <a:rPr kumimoji="1" lang="ja-JP" altLang="ja-JP" sz="1100">
              <a:solidFill>
                <a:schemeClr val="dk1"/>
              </a:solidFill>
              <a:effectLst/>
              <a:latin typeface="+mn-lt"/>
              <a:ea typeface="+mn-ea"/>
              <a:cs typeface="+mn-cs"/>
            </a:rPr>
            <a:t>園整備事業等の大規模事業を実施</a:t>
          </a:r>
          <a:r>
            <a:rPr kumimoji="1" lang="ja-JP" altLang="en-US" sz="1100">
              <a:solidFill>
                <a:schemeClr val="dk1"/>
              </a:solidFill>
              <a:effectLst/>
              <a:latin typeface="+mn-lt"/>
              <a:ea typeface="+mn-ea"/>
              <a:cs typeface="+mn-cs"/>
            </a:rPr>
            <a:t>するた</a:t>
          </a:r>
          <a:r>
            <a:rPr kumimoji="1" lang="ja-JP" altLang="ja-JP" sz="1100">
              <a:solidFill>
                <a:schemeClr val="dk1"/>
              </a:solidFill>
              <a:effectLst/>
              <a:latin typeface="+mn-lt"/>
              <a:ea typeface="+mn-ea"/>
              <a:cs typeface="+mn-cs"/>
            </a:rPr>
            <a:t>め、公債費のピークは平成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年度となる見込みであるが、これと連動して算入公債費等も同様に増加していくものと考えられる。</a:t>
          </a:r>
          <a:endParaRPr lang="ja-JP" altLang="ja-JP" sz="1400">
            <a:effectLst/>
          </a:endParaRPr>
        </a:p>
        <a:p>
          <a:r>
            <a:rPr kumimoji="1" lang="ja-JP" altLang="ja-JP" sz="1100">
              <a:solidFill>
                <a:schemeClr val="dk1"/>
              </a:solidFill>
              <a:effectLst/>
              <a:latin typeface="+mn-lt"/>
              <a:ea typeface="+mn-ea"/>
              <a:cs typeface="+mn-cs"/>
            </a:rPr>
            <a:t>　公営企業の元利償還金に対する繰入金や組合等が起こした負担等見込額は、公営企業債や一部事務組合が発行した地方債の元利償還金に対する負担金等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償還完了に伴い年々減少傾向にある。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地方債現在高が増加傾向にあるが、これは主に臨時財政対策債の発行の影響が大きい。また、それと連動して基準財政需要額算入見込額も増加傾向にある。</a:t>
          </a:r>
          <a:endParaRPr lang="ja-JP" altLang="ja-JP" sz="1000">
            <a:effectLst/>
          </a:endParaRPr>
        </a:p>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23</a:t>
          </a:r>
          <a:r>
            <a:rPr kumimoji="1" lang="ja-JP" altLang="ja-JP" sz="1000">
              <a:solidFill>
                <a:schemeClr val="dk1"/>
              </a:solidFill>
              <a:effectLst/>
              <a:latin typeface="+mn-lt"/>
              <a:ea typeface="+mn-ea"/>
              <a:cs typeface="+mn-cs"/>
            </a:rPr>
            <a:t>年度～</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年度実施の和木小学校整備事業に関連した地方債の発行や、今後実施</a:t>
          </a:r>
          <a:r>
            <a:rPr kumimoji="1" lang="ja-JP" altLang="en-US" sz="1000">
              <a:solidFill>
                <a:schemeClr val="dk1"/>
              </a:solidFill>
              <a:effectLst/>
              <a:latin typeface="+mn-lt"/>
              <a:ea typeface="+mn-ea"/>
              <a:cs typeface="+mn-cs"/>
            </a:rPr>
            <a:t>する</a:t>
          </a:r>
          <a:r>
            <a:rPr kumimoji="1" lang="ja-JP" altLang="ja-JP" sz="1000">
              <a:solidFill>
                <a:schemeClr val="dk1"/>
              </a:solidFill>
              <a:effectLst/>
              <a:latin typeface="+mn-lt"/>
              <a:ea typeface="+mn-ea"/>
              <a:cs typeface="+mn-cs"/>
            </a:rPr>
            <a:t>和木</a:t>
          </a:r>
          <a:r>
            <a:rPr kumimoji="1" lang="ja-JP" altLang="en-US" sz="1000">
              <a:solidFill>
                <a:schemeClr val="dk1"/>
              </a:solidFill>
              <a:effectLst/>
              <a:latin typeface="+mn-lt"/>
              <a:ea typeface="+mn-ea"/>
              <a:cs typeface="+mn-cs"/>
            </a:rPr>
            <a:t>こども</a:t>
          </a:r>
          <a:r>
            <a:rPr kumimoji="1" lang="ja-JP" altLang="ja-JP" sz="1000">
              <a:solidFill>
                <a:schemeClr val="dk1"/>
              </a:solidFill>
              <a:effectLst/>
              <a:latin typeface="+mn-lt"/>
              <a:ea typeface="+mn-ea"/>
              <a:cs typeface="+mn-cs"/>
            </a:rPr>
            <a:t>園整備事業により、現在高も大幅に増える見込みであるが、同様に基準財政需要額算入見込額も増加する見込みである。</a:t>
          </a:r>
          <a:endParaRPr lang="ja-JP" altLang="ja-JP" sz="1000">
            <a:effectLst/>
          </a:endParaRPr>
        </a:p>
        <a:p>
          <a:r>
            <a:rPr kumimoji="1" lang="ja-JP" altLang="ja-JP" sz="1000">
              <a:solidFill>
                <a:schemeClr val="dk1"/>
              </a:solidFill>
              <a:effectLst/>
              <a:latin typeface="+mn-lt"/>
              <a:ea typeface="+mn-ea"/>
              <a:cs typeface="+mn-cs"/>
            </a:rPr>
            <a:t>　公営企業債等繰入見込額は、公営企業債の償還完了に伴い、年々減少傾向に</a:t>
          </a:r>
          <a:r>
            <a:rPr kumimoji="1" lang="ja-JP" altLang="en-US" sz="1000">
              <a:solidFill>
                <a:schemeClr val="dk1"/>
              </a:solidFill>
              <a:effectLst/>
              <a:latin typeface="+mn-lt"/>
              <a:ea typeface="+mn-ea"/>
              <a:cs typeface="+mn-cs"/>
            </a:rPr>
            <a:t>あったが、平成</a:t>
          </a:r>
          <a:r>
            <a:rPr kumimoji="1" lang="en-US" altLang="ja-JP" sz="1000">
              <a:solidFill>
                <a:schemeClr val="dk1"/>
              </a:solidFill>
              <a:effectLst/>
              <a:latin typeface="+mn-lt"/>
              <a:ea typeface="+mn-ea"/>
              <a:cs typeface="+mn-cs"/>
            </a:rPr>
            <a:t>26</a:t>
          </a:r>
          <a:r>
            <a:rPr kumimoji="1" lang="ja-JP" altLang="en-US" sz="1000">
              <a:solidFill>
                <a:schemeClr val="dk1"/>
              </a:solidFill>
              <a:effectLst/>
              <a:latin typeface="+mn-lt"/>
              <a:ea typeface="+mn-ea"/>
              <a:cs typeface="+mn-cs"/>
            </a:rPr>
            <a:t>年度は、公共下水道事業債の発行により増加した。</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退職手当負担見込額は、退職者の増加による積立額の減少に伴い上昇した。</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充当可能基金については、平成</a:t>
          </a:r>
          <a:r>
            <a:rPr kumimoji="1" lang="en-US" altLang="ja-JP" sz="1000">
              <a:solidFill>
                <a:schemeClr val="dk1"/>
              </a:solidFill>
              <a:effectLst/>
              <a:latin typeface="+mn-lt"/>
              <a:ea typeface="+mn-ea"/>
              <a:cs typeface="+mn-cs"/>
            </a:rPr>
            <a:t>26</a:t>
          </a:r>
          <a:r>
            <a:rPr kumimoji="1" lang="ja-JP" altLang="en-US"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8</a:t>
          </a:r>
          <a:r>
            <a:rPr kumimoji="1" lang="ja-JP" altLang="en-US" sz="1000">
              <a:solidFill>
                <a:schemeClr val="dk1"/>
              </a:solidFill>
              <a:effectLst/>
              <a:latin typeface="+mn-lt"/>
              <a:ea typeface="+mn-ea"/>
              <a:cs typeface="+mn-cs"/>
            </a:rPr>
            <a:t>月</a:t>
          </a:r>
          <a:r>
            <a:rPr kumimoji="1" lang="en-US" altLang="ja-JP" sz="1000">
              <a:solidFill>
                <a:schemeClr val="dk1"/>
              </a:solidFill>
              <a:effectLst/>
              <a:latin typeface="+mn-lt"/>
              <a:ea typeface="+mn-ea"/>
              <a:cs typeface="+mn-cs"/>
            </a:rPr>
            <a:t>6</a:t>
          </a:r>
          <a:r>
            <a:rPr kumimoji="1" lang="ja-JP" altLang="en-US" sz="1000">
              <a:solidFill>
                <a:schemeClr val="dk1"/>
              </a:solidFill>
              <a:effectLst/>
              <a:latin typeface="+mn-lt"/>
              <a:ea typeface="+mn-ea"/>
              <a:cs typeface="+mn-cs"/>
            </a:rPr>
            <a:t>日に発生した豪雨災害の復旧事業に充てるため財政調整基金を取り崩したことで減少した。</a:t>
          </a:r>
        </a:p>
        <a:p>
          <a:r>
            <a:rPr kumimoji="1" lang="ja-JP" altLang="ja-JP" sz="1000">
              <a:solidFill>
                <a:schemeClr val="dk1"/>
              </a:solidFill>
              <a:effectLst/>
              <a:latin typeface="+mn-lt"/>
              <a:ea typeface="+mn-ea"/>
              <a:cs typeface="+mn-cs"/>
            </a:rPr>
            <a:t>　その他の将来負担要因は、今後も平成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年度とほぼ同水準で推移すると予想され</a:t>
          </a:r>
          <a:r>
            <a:rPr kumimoji="1" lang="ja-JP" altLang="en-US" sz="1000">
              <a:solidFill>
                <a:schemeClr val="dk1"/>
              </a:solidFill>
              <a:effectLst/>
              <a:latin typeface="+mn-lt"/>
              <a:ea typeface="+mn-ea"/>
              <a:cs typeface="+mn-cs"/>
            </a:rPr>
            <a:t>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充当可能財源等について</a:t>
          </a:r>
          <a:r>
            <a:rPr kumimoji="1" lang="ja-JP" altLang="en-US" sz="1000">
              <a:solidFill>
                <a:schemeClr val="dk1"/>
              </a:solidFill>
              <a:effectLst/>
              <a:latin typeface="+mn-lt"/>
              <a:ea typeface="+mn-ea"/>
              <a:cs typeface="+mn-cs"/>
            </a:rPr>
            <a:t>は、前述のとおり、平成</a:t>
          </a:r>
          <a:r>
            <a:rPr kumimoji="1" lang="en-US" altLang="ja-JP" sz="1000">
              <a:solidFill>
                <a:schemeClr val="dk1"/>
              </a:solidFill>
              <a:effectLst/>
              <a:latin typeface="+mn-lt"/>
              <a:ea typeface="+mn-ea"/>
              <a:cs typeface="+mn-cs"/>
            </a:rPr>
            <a:t>26</a:t>
          </a:r>
          <a:r>
            <a:rPr kumimoji="1" lang="ja-JP" altLang="en-US" sz="1000">
              <a:solidFill>
                <a:schemeClr val="dk1"/>
              </a:solidFill>
              <a:effectLst/>
              <a:latin typeface="+mn-lt"/>
              <a:ea typeface="+mn-ea"/>
              <a:cs typeface="+mn-cs"/>
            </a:rPr>
            <a:t>年度は災害による財政調整基金の取り崩しを行ったが、今後は、これまでと</a:t>
          </a:r>
          <a:r>
            <a:rPr kumimoji="1" lang="ja-JP" altLang="ja-JP" sz="1000">
              <a:solidFill>
                <a:schemeClr val="dk1"/>
              </a:solidFill>
              <a:effectLst/>
              <a:latin typeface="+mn-lt"/>
              <a:ea typeface="+mn-ea"/>
              <a:cs typeface="+mn-cs"/>
            </a:rPr>
            <a:t>ほぼ同水準で推移することが予想される。</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4044664</v>
      </c>
      <c r="BO4" s="379"/>
      <c r="BP4" s="379"/>
      <c r="BQ4" s="379"/>
      <c r="BR4" s="379"/>
      <c r="BS4" s="379"/>
      <c r="BT4" s="379"/>
      <c r="BU4" s="380"/>
      <c r="BV4" s="378">
        <v>3896824</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7.5</v>
      </c>
      <c r="CU4" s="556"/>
      <c r="CV4" s="556"/>
      <c r="CW4" s="556"/>
      <c r="CX4" s="556"/>
      <c r="CY4" s="556"/>
      <c r="CZ4" s="556"/>
      <c r="DA4" s="557"/>
      <c r="DB4" s="555">
        <v>4.9000000000000004</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3831262</v>
      </c>
      <c r="BO5" s="384"/>
      <c r="BP5" s="384"/>
      <c r="BQ5" s="384"/>
      <c r="BR5" s="384"/>
      <c r="BS5" s="384"/>
      <c r="BT5" s="384"/>
      <c r="BU5" s="385"/>
      <c r="BV5" s="383">
        <v>3775325</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92.1</v>
      </c>
      <c r="CU5" s="354"/>
      <c r="CV5" s="354"/>
      <c r="CW5" s="354"/>
      <c r="CX5" s="354"/>
      <c r="CY5" s="354"/>
      <c r="CZ5" s="354"/>
      <c r="DA5" s="355"/>
      <c r="DB5" s="353">
        <v>88</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213402</v>
      </c>
      <c r="BO6" s="384"/>
      <c r="BP6" s="384"/>
      <c r="BQ6" s="384"/>
      <c r="BR6" s="384"/>
      <c r="BS6" s="384"/>
      <c r="BT6" s="384"/>
      <c r="BU6" s="385"/>
      <c r="BV6" s="383">
        <v>121499</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102.4</v>
      </c>
      <c r="CU6" s="530"/>
      <c r="CV6" s="530"/>
      <c r="CW6" s="530"/>
      <c r="CX6" s="530"/>
      <c r="CY6" s="530"/>
      <c r="CZ6" s="530"/>
      <c r="DA6" s="531"/>
      <c r="DB6" s="529">
        <v>100</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44712</v>
      </c>
      <c r="BO7" s="384"/>
      <c r="BP7" s="384"/>
      <c r="BQ7" s="384"/>
      <c r="BR7" s="384"/>
      <c r="BS7" s="384"/>
      <c r="BT7" s="384"/>
      <c r="BU7" s="385"/>
      <c r="BV7" s="383">
        <v>10712</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2239521</v>
      </c>
      <c r="CU7" s="384"/>
      <c r="CV7" s="384"/>
      <c r="CW7" s="384"/>
      <c r="CX7" s="384"/>
      <c r="CY7" s="384"/>
      <c r="CZ7" s="384"/>
      <c r="DA7" s="385"/>
      <c r="DB7" s="383">
        <v>2250705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168690</v>
      </c>
      <c r="BO8" s="384"/>
      <c r="BP8" s="384"/>
      <c r="BQ8" s="384"/>
      <c r="BR8" s="384"/>
      <c r="BS8" s="384"/>
      <c r="BT8" s="384"/>
      <c r="BU8" s="385"/>
      <c r="BV8" s="383">
        <v>110787</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0.75</v>
      </c>
      <c r="CU8" s="493"/>
      <c r="CV8" s="493"/>
      <c r="CW8" s="493"/>
      <c r="CX8" s="493"/>
      <c r="CY8" s="493"/>
      <c r="CZ8" s="493"/>
      <c r="DA8" s="494"/>
      <c r="DB8" s="492">
        <v>0.76</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6378</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57903</v>
      </c>
      <c r="BO9" s="384"/>
      <c r="BP9" s="384"/>
      <c r="BQ9" s="384"/>
      <c r="BR9" s="384"/>
      <c r="BS9" s="384"/>
      <c r="BT9" s="384"/>
      <c r="BU9" s="385"/>
      <c r="BV9" s="383">
        <v>-43104</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11.2</v>
      </c>
      <c r="CU9" s="354"/>
      <c r="CV9" s="354"/>
      <c r="CW9" s="354"/>
      <c r="CX9" s="354"/>
      <c r="CY9" s="354"/>
      <c r="CZ9" s="354"/>
      <c r="DA9" s="355"/>
      <c r="DB9" s="353">
        <v>12.9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6441</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55394</v>
      </c>
      <c r="BO10" s="384"/>
      <c r="BP10" s="384"/>
      <c r="BQ10" s="384"/>
      <c r="BR10" s="384"/>
      <c r="BS10" s="384"/>
      <c r="BT10" s="384"/>
      <c r="BU10" s="385"/>
      <c r="BV10" s="383">
        <v>225595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77</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6439</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182633</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6347</v>
      </c>
      <c r="S13" s="485"/>
      <c r="T13" s="485"/>
      <c r="U13" s="485"/>
      <c r="V13" s="486"/>
      <c r="W13" s="472" t="s">
        <v>123</v>
      </c>
      <c r="X13" s="396"/>
      <c r="Y13" s="396"/>
      <c r="Z13" s="396"/>
      <c r="AA13" s="396"/>
      <c r="AB13" s="397"/>
      <c r="AC13" s="359">
        <v>22</v>
      </c>
      <c r="AD13" s="360"/>
      <c r="AE13" s="360"/>
      <c r="AF13" s="360"/>
      <c r="AG13" s="361"/>
      <c r="AH13" s="359">
        <v>18</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-69336</v>
      </c>
      <c r="BO13" s="384"/>
      <c r="BP13" s="384"/>
      <c r="BQ13" s="384"/>
      <c r="BR13" s="384"/>
      <c r="BS13" s="384"/>
      <c r="BT13" s="384"/>
      <c r="BU13" s="385"/>
      <c r="BV13" s="383">
        <v>182491</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8.4</v>
      </c>
      <c r="CU13" s="354"/>
      <c r="CV13" s="354"/>
      <c r="CW13" s="354"/>
      <c r="CX13" s="354"/>
      <c r="CY13" s="354"/>
      <c r="CZ13" s="354"/>
      <c r="DA13" s="355"/>
      <c r="DB13" s="353">
        <v>9.3000000000000007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6518</v>
      </c>
      <c r="S14" s="485"/>
      <c r="T14" s="485"/>
      <c r="U14" s="485"/>
      <c r="V14" s="486"/>
      <c r="W14" s="487"/>
      <c r="X14" s="399"/>
      <c r="Y14" s="399"/>
      <c r="Z14" s="399"/>
      <c r="AA14" s="399"/>
      <c r="AB14" s="400"/>
      <c r="AC14" s="477">
        <v>0.8</v>
      </c>
      <c r="AD14" s="478"/>
      <c r="AE14" s="478"/>
      <c r="AF14" s="478"/>
      <c r="AG14" s="479"/>
      <c r="AH14" s="477">
        <v>0.6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51.6</v>
      </c>
      <c r="CU14" s="456"/>
      <c r="CV14" s="456"/>
      <c r="CW14" s="456"/>
      <c r="CX14" s="456"/>
      <c r="CY14" s="456"/>
      <c r="CZ14" s="456"/>
      <c r="DA14" s="457"/>
      <c r="DB14" s="488">
        <v>39.9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6427</v>
      </c>
      <c r="S15" s="485"/>
      <c r="T15" s="485"/>
      <c r="U15" s="485"/>
      <c r="V15" s="486"/>
      <c r="W15" s="472" t="s">
        <v>130</v>
      </c>
      <c r="X15" s="396"/>
      <c r="Y15" s="396"/>
      <c r="Z15" s="396"/>
      <c r="AA15" s="396"/>
      <c r="AB15" s="397"/>
      <c r="AC15" s="359">
        <v>1154</v>
      </c>
      <c r="AD15" s="360"/>
      <c r="AE15" s="360"/>
      <c r="AF15" s="360"/>
      <c r="AG15" s="361"/>
      <c r="AH15" s="359">
        <v>1172</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1222051</v>
      </c>
      <c r="BO15" s="379"/>
      <c r="BP15" s="379"/>
      <c r="BQ15" s="379"/>
      <c r="BR15" s="379"/>
      <c r="BS15" s="379"/>
      <c r="BT15" s="379"/>
      <c r="BU15" s="380"/>
      <c r="BV15" s="378">
        <v>1182773</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40.299999999999997</v>
      </c>
      <c r="AD16" s="478"/>
      <c r="AE16" s="478"/>
      <c r="AF16" s="478"/>
      <c r="AG16" s="479"/>
      <c r="AH16" s="477">
        <v>39.5</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1641849</v>
      </c>
      <c r="BO16" s="384"/>
      <c r="BP16" s="384"/>
      <c r="BQ16" s="384"/>
      <c r="BR16" s="384"/>
      <c r="BS16" s="384"/>
      <c r="BT16" s="384"/>
      <c r="BU16" s="385"/>
      <c r="BV16" s="383">
        <v>1608919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1690</v>
      </c>
      <c r="AD17" s="360"/>
      <c r="AE17" s="360"/>
      <c r="AF17" s="360"/>
      <c r="AG17" s="361"/>
      <c r="AH17" s="359">
        <v>1778</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1590291</v>
      </c>
      <c r="BO17" s="384"/>
      <c r="BP17" s="384"/>
      <c r="BQ17" s="384"/>
      <c r="BR17" s="384"/>
      <c r="BS17" s="384"/>
      <c r="BT17" s="384"/>
      <c r="BU17" s="385"/>
      <c r="BV17" s="383">
        <v>1547013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10.58</v>
      </c>
      <c r="M18" s="448"/>
      <c r="N18" s="448"/>
      <c r="O18" s="448"/>
      <c r="P18" s="448"/>
      <c r="Q18" s="448"/>
      <c r="R18" s="449"/>
      <c r="S18" s="449"/>
      <c r="T18" s="449"/>
      <c r="U18" s="449"/>
      <c r="V18" s="450"/>
      <c r="W18" s="464"/>
      <c r="X18" s="465"/>
      <c r="Y18" s="465"/>
      <c r="Z18" s="465"/>
      <c r="AA18" s="465"/>
      <c r="AB18" s="473"/>
      <c r="AC18" s="347">
        <v>59</v>
      </c>
      <c r="AD18" s="348"/>
      <c r="AE18" s="348"/>
      <c r="AF18" s="348"/>
      <c r="AG18" s="451"/>
      <c r="AH18" s="347">
        <v>59.9</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2091564</v>
      </c>
      <c r="BO18" s="384"/>
      <c r="BP18" s="384"/>
      <c r="BQ18" s="384"/>
      <c r="BR18" s="384"/>
      <c r="BS18" s="384"/>
      <c r="BT18" s="384"/>
      <c r="BU18" s="385"/>
      <c r="BV18" s="383">
        <v>2029145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603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3093752</v>
      </c>
      <c r="BO19" s="384"/>
      <c r="BP19" s="384"/>
      <c r="BQ19" s="384"/>
      <c r="BR19" s="384"/>
      <c r="BS19" s="384"/>
      <c r="BT19" s="384"/>
      <c r="BU19" s="385"/>
      <c r="BV19" s="383">
        <v>2725742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2589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4607832</v>
      </c>
      <c r="BO23" s="384"/>
      <c r="BP23" s="384"/>
      <c r="BQ23" s="384"/>
      <c r="BR23" s="384"/>
      <c r="BS23" s="384"/>
      <c r="BT23" s="384"/>
      <c r="BU23" s="385"/>
      <c r="BV23" s="383">
        <v>4637988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7770</v>
      </c>
      <c r="R24" s="360"/>
      <c r="S24" s="360"/>
      <c r="T24" s="360"/>
      <c r="U24" s="360"/>
      <c r="V24" s="361"/>
      <c r="W24" s="425"/>
      <c r="X24" s="416"/>
      <c r="Y24" s="417"/>
      <c r="Z24" s="356" t="s">
        <v>153</v>
      </c>
      <c r="AA24" s="357"/>
      <c r="AB24" s="357"/>
      <c r="AC24" s="357"/>
      <c r="AD24" s="357"/>
      <c r="AE24" s="357"/>
      <c r="AF24" s="357"/>
      <c r="AG24" s="358"/>
      <c r="AH24" s="359">
        <v>59</v>
      </c>
      <c r="AI24" s="360"/>
      <c r="AJ24" s="360"/>
      <c r="AK24" s="360"/>
      <c r="AL24" s="361"/>
      <c r="AM24" s="359">
        <v>190334</v>
      </c>
      <c r="AN24" s="360"/>
      <c r="AO24" s="360"/>
      <c r="AP24" s="360"/>
      <c r="AQ24" s="360"/>
      <c r="AR24" s="361"/>
      <c r="AS24" s="359">
        <v>3226</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3975184</v>
      </c>
      <c r="BO24" s="384"/>
      <c r="BP24" s="384"/>
      <c r="BQ24" s="384"/>
      <c r="BR24" s="384"/>
      <c r="BS24" s="384"/>
      <c r="BT24" s="384"/>
      <c r="BU24" s="385"/>
      <c r="BV24" s="383">
        <v>3927907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6370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356601</v>
      </c>
      <c r="BO25" s="379"/>
      <c r="BP25" s="379"/>
      <c r="BQ25" s="379"/>
      <c r="BR25" s="379"/>
      <c r="BS25" s="379"/>
      <c r="BT25" s="379"/>
      <c r="BU25" s="380"/>
      <c r="BV25" s="378">
        <v>456219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5850</v>
      </c>
      <c r="R26" s="360"/>
      <c r="S26" s="360"/>
      <c r="T26" s="360"/>
      <c r="U26" s="360"/>
      <c r="V26" s="361"/>
      <c r="W26" s="425"/>
      <c r="X26" s="416"/>
      <c r="Y26" s="417"/>
      <c r="Z26" s="356" t="s">
        <v>159</v>
      </c>
      <c r="AA26" s="438"/>
      <c r="AB26" s="438"/>
      <c r="AC26" s="438"/>
      <c r="AD26" s="438"/>
      <c r="AE26" s="438"/>
      <c r="AF26" s="438"/>
      <c r="AG26" s="439"/>
      <c r="AH26" s="359" t="s">
        <v>120</v>
      </c>
      <c r="AI26" s="360"/>
      <c r="AJ26" s="360"/>
      <c r="AK26" s="360"/>
      <c r="AL26" s="361"/>
      <c r="AM26" s="359" t="s">
        <v>120</v>
      </c>
      <c r="AN26" s="360"/>
      <c r="AO26" s="360"/>
      <c r="AP26" s="360"/>
      <c r="AQ26" s="360"/>
      <c r="AR26" s="361"/>
      <c r="AS26" s="359" t="s">
        <v>120</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2900</v>
      </c>
      <c r="R27" s="360"/>
      <c r="S27" s="360"/>
      <c r="T27" s="360"/>
      <c r="U27" s="360"/>
      <c r="V27" s="361"/>
      <c r="W27" s="425"/>
      <c r="X27" s="416"/>
      <c r="Y27" s="417"/>
      <c r="Z27" s="356" t="s">
        <v>162</v>
      </c>
      <c r="AA27" s="357"/>
      <c r="AB27" s="357"/>
      <c r="AC27" s="357"/>
      <c r="AD27" s="357"/>
      <c r="AE27" s="357"/>
      <c r="AF27" s="357"/>
      <c r="AG27" s="358"/>
      <c r="AH27" s="359">
        <v>13</v>
      </c>
      <c r="AI27" s="360"/>
      <c r="AJ27" s="360"/>
      <c r="AK27" s="360"/>
      <c r="AL27" s="361"/>
      <c r="AM27" s="359">
        <v>38047</v>
      </c>
      <c r="AN27" s="360"/>
      <c r="AO27" s="360"/>
      <c r="AP27" s="360"/>
      <c r="AQ27" s="360"/>
      <c r="AR27" s="361"/>
      <c r="AS27" s="359">
        <v>2927</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77202</v>
      </c>
      <c r="BO27" s="387"/>
      <c r="BP27" s="387"/>
      <c r="BQ27" s="387"/>
      <c r="BR27" s="387"/>
      <c r="BS27" s="387"/>
      <c r="BT27" s="387"/>
      <c r="BU27" s="388"/>
      <c r="BV27" s="386">
        <v>77202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2390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1212541</v>
      </c>
      <c r="BO28" s="379"/>
      <c r="BP28" s="379"/>
      <c r="BQ28" s="379"/>
      <c r="BR28" s="379"/>
      <c r="BS28" s="379"/>
      <c r="BT28" s="379"/>
      <c r="BU28" s="380"/>
      <c r="BV28" s="378">
        <v>1339780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8</v>
      </c>
      <c r="M29" s="360"/>
      <c r="N29" s="360"/>
      <c r="O29" s="360"/>
      <c r="P29" s="361"/>
      <c r="Q29" s="359">
        <v>2160</v>
      </c>
      <c r="R29" s="360"/>
      <c r="S29" s="360"/>
      <c r="T29" s="360"/>
      <c r="U29" s="360"/>
      <c r="V29" s="361"/>
      <c r="W29" s="426"/>
      <c r="X29" s="427"/>
      <c r="Y29" s="428"/>
      <c r="Z29" s="356" t="s">
        <v>169</v>
      </c>
      <c r="AA29" s="357"/>
      <c r="AB29" s="357"/>
      <c r="AC29" s="357"/>
      <c r="AD29" s="357"/>
      <c r="AE29" s="357"/>
      <c r="AF29" s="357"/>
      <c r="AG29" s="358"/>
      <c r="AH29" s="359">
        <v>72</v>
      </c>
      <c r="AI29" s="360"/>
      <c r="AJ29" s="360"/>
      <c r="AK29" s="360"/>
      <c r="AL29" s="361"/>
      <c r="AM29" s="359">
        <v>228381</v>
      </c>
      <c r="AN29" s="360"/>
      <c r="AO29" s="360"/>
      <c r="AP29" s="360"/>
      <c r="AQ29" s="360"/>
      <c r="AR29" s="361"/>
      <c r="AS29" s="359">
        <v>3172</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137940</v>
      </c>
      <c r="BO29" s="384"/>
      <c r="BP29" s="384"/>
      <c r="BQ29" s="384"/>
      <c r="BR29" s="384"/>
      <c r="BS29" s="384"/>
      <c r="BT29" s="384"/>
      <c r="BU29" s="385"/>
      <c r="BV29" s="383">
        <v>137940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98.9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243387</v>
      </c>
      <c r="BO30" s="387"/>
      <c r="BP30" s="387"/>
      <c r="BQ30" s="387"/>
      <c r="BR30" s="387"/>
      <c r="BS30" s="387"/>
      <c r="BT30" s="387"/>
      <c r="BU30" s="388"/>
      <c r="BV30" s="386">
        <v>165269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玖珂地方老人福祉施設組合（一般会計）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和木町土地開発公社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周陽環境整備組合（一般会計）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和木町蜂ヶ峯総合公園管理協会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岩国地区消防組合（一般会計）</v>
      </c>
      <c r="BZ36" s="342"/>
      <c r="CA36" s="342"/>
      <c r="CB36" s="342"/>
      <c r="CC36" s="342"/>
      <c r="CD36" s="342"/>
      <c r="CE36" s="342"/>
      <c r="CF36" s="342"/>
      <c r="CG36" s="342"/>
      <c r="CH36" s="342"/>
      <c r="CI36" s="342"/>
      <c r="CJ36" s="342"/>
      <c r="CK36" s="342"/>
      <c r="CL36" s="342"/>
      <c r="CM36" s="342"/>
      <c r="CN36" s="165"/>
      <c r="CO36" s="343">
        <f t="shared" si="3"/>
        <v>19</v>
      </c>
      <c r="CP36" s="343"/>
      <c r="CQ36" s="342" t="str">
        <f>IF('各会計、関係団体の財政状況及び健全化判断比率'!BS9="","",'各会計、関係団体の財政状況及び健全化判断比率'!BS9)</f>
        <v>やまぐち農林振興公社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山口県後期高齢者医療広域連合（一般会計）</v>
      </c>
      <c r="BZ37" s="342"/>
      <c r="CA37" s="342"/>
      <c r="CB37" s="342"/>
      <c r="CC37" s="342"/>
      <c r="CD37" s="342"/>
      <c r="CE37" s="342"/>
      <c r="CF37" s="342"/>
      <c r="CG37" s="342"/>
      <c r="CH37" s="342"/>
      <c r="CI37" s="342"/>
      <c r="CJ37" s="342"/>
      <c r="CK37" s="342"/>
      <c r="CL37" s="342"/>
      <c r="CM37" s="342"/>
      <c r="CN37" s="165"/>
      <c r="CO37" s="343">
        <f t="shared" si="3"/>
        <v>20</v>
      </c>
      <c r="CP37" s="343"/>
      <c r="CQ37" s="342" t="str">
        <f>IF('各会計、関係団体の財政状況及び健全化判断比率'!BS10="","",'各会計、関係団体の財政状況及び健全化判断比率'!BS10)</f>
        <v>山口県国際交流協会</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山口県市町総合事務組合（一般会計）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玖珂地方老人福祉施設組合（指定訪問介護事業特別会計）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山口県後期高齢者医療広域連合（後期高齢者医療特別会計）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山口県市町総合事務組合（退職手当特別会計）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山口県市町総合事務組合（消防団員補償等特別会計）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16</v>
      </c>
      <c r="BX43" s="343"/>
      <c r="BY43" s="342" t="str">
        <f>IF('各会計、関係団体の財政状況及び健全化判断比率'!B77="","",'各会計、関係団体の財政状況及び健全化判断比率'!B77)</f>
        <v>山口県市町総合事務組合（非常勤職員公務災害補償特別会計）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509</v>
      </c>
      <c r="J40" s="79" t="s">
        <v>510</v>
      </c>
      <c r="K40" s="79" t="s">
        <v>511</v>
      </c>
      <c r="L40" s="79" t="s">
        <v>512</v>
      </c>
      <c r="M40" s="80" t="s">
        <v>513</v>
      </c>
    </row>
    <row r="41" spans="2:13" ht="27.75" customHeight="1">
      <c r="B41" s="1181" t="s">
        <v>24</v>
      </c>
      <c r="C41" s="1182"/>
      <c r="D41" s="81"/>
      <c r="E41" s="1183" t="s">
        <v>25</v>
      </c>
      <c r="F41" s="1183"/>
      <c r="G41" s="1183"/>
      <c r="H41" s="1184"/>
      <c r="I41" s="82">
        <v>3864</v>
      </c>
      <c r="J41" s="83">
        <v>4082</v>
      </c>
      <c r="K41" s="83">
        <v>4476</v>
      </c>
      <c r="L41" s="83">
        <v>4638</v>
      </c>
      <c r="M41" s="84">
        <v>4608</v>
      </c>
    </row>
    <row r="42" spans="2:13" ht="27.75" customHeight="1">
      <c r="B42" s="1171"/>
      <c r="C42" s="1172"/>
      <c r="D42" s="85"/>
      <c r="E42" s="1175" t="s">
        <v>26</v>
      </c>
      <c r="F42" s="1175"/>
      <c r="G42" s="1175"/>
      <c r="H42" s="1176"/>
      <c r="I42" s="86" t="s">
        <v>470</v>
      </c>
      <c r="J42" s="87" t="s">
        <v>470</v>
      </c>
      <c r="K42" s="87" t="s">
        <v>470</v>
      </c>
      <c r="L42" s="87" t="s">
        <v>470</v>
      </c>
      <c r="M42" s="88" t="s">
        <v>470</v>
      </c>
    </row>
    <row r="43" spans="2:13" ht="27.75" customHeight="1">
      <c r="B43" s="1171"/>
      <c r="C43" s="1172"/>
      <c r="D43" s="85"/>
      <c r="E43" s="1175" t="s">
        <v>27</v>
      </c>
      <c r="F43" s="1175"/>
      <c r="G43" s="1175"/>
      <c r="H43" s="1176"/>
      <c r="I43" s="86">
        <v>372</v>
      </c>
      <c r="J43" s="87">
        <v>356</v>
      </c>
      <c r="K43" s="87">
        <v>332</v>
      </c>
      <c r="L43" s="87">
        <v>322</v>
      </c>
      <c r="M43" s="88">
        <v>349</v>
      </c>
    </row>
    <row r="44" spans="2:13" ht="27.75" customHeight="1">
      <c r="B44" s="1171"/>
      <c r="C44" s="1172"/>
      <c r="D44" s="85"/>
      <c r="E44" s="1175" t="s">
        <v>28</v>
      </c>
      <c r="F44" s="1175"/>
      <c r="G44" s="1175"/>
      <c r="H44" s="1176"/>
      <c r="I44" s="86">
        <v>51</v>
      </c>
      <c r="J44" s="87">
        <v>45</v>
      </c>
      <c r="K44" s="87">
        <v>35</v>
      </c>
      <c r="L44" s="87">
        <v>43</v>
      </c>
      <c r="M44" s="88">
        <v>64</v>
      </c>
    </row>
    <row r="45" spans="2:13" ht="27.75" customHeight="1">
      <c r="B45" s="1171"/>
      <c r="C45" s="1172"/>
      <c r="D45" s="85"/>
      <c r="E45" s="1175" t="s">
        <v>29</v>
      </c>
      <c r="F45" s="1175"/>
      <c r="G45" s="1175"/>
      <c r="H45" s="1176"/>
      <c r="I45" s="86">
        <v>589</v>
      </c>
      <c r="J45" s="87">
        <v>545</v>
      </c>
      <c r="K45" s="87">
        <v>546</v>
      </c>
      <c r="L45" s="87">
        <v>568</v>
      </c>
      <c r="M45" s="88">
        <v>631</v>
      </c>
    </row>
    <row r="46" spans="2:13" ht="27.75" customHeight="1">
      <c r="B46" s="1171"/>
      <c r="C46" s="1172"/>
      <c r="D46" s="85"/>
      <c r="E46" s="1175" t="s">
        <v>30</v>
      </c>
      <c r="F46" s="1175"/>
      <c r="G46" s="1175"/>
      <c r="H46" s="1176"/>
      <c r="I46" s="86">
        <v>259</v>
      </c>
      <c r="J46" s="87">
        <v>322</v>
      </c>
      <c r="K46" s="87">
        <v>322</v>
      </c>
      <c r="L46" s="87">
        <v>291</v>
      </c>
      <c r="M46" s="88">
        <v>253</v>
      </c>
    </row>
    <row r="47" spans="2:13" ht="27.75" customHeight="1">
      <c r="B47" s="1171"/>
      <c r="C47" s="1172"/>
      <c r="D47" s="85"/>
      <c r="E47" s="1175" t="s">
        <v>31</v>
      </c>
      <c r="F47" s="1175"/>
      <c r="G47" s="1175"/>
      <c r="H47" s="1176"/>
      <c r="I47" s="86" t="s">
        <v>470</v>
      </c>
      <c r="J47" s="87" t="s">
        <v>470</v>
      </c>
      <c r="K47" s="87" t="s">
        <v>470</v>
      </c>
      <c r="L47" s="87" t="s">
        <v>470</v>
      </c>
      <c r="M47" s="88" t="s">
        <v>470</v>
      </c>
    </row>
    <row r="48" spans="2:13" ht="27.75" customHeight="1">
      <c r="B48" s="1173"/>
      <c r="C48" s="1174"/>
      <c r="D48" s="85"/>
      <c r="E48" s="1175" t="s">
        <v>32</v>
      </c>
      <c r="F48" s="1175"/>
      <c r="G48" s="1175"/>
      <c r="H48" s="1176"/>
      <c r="I48" s="86" t="s">
        <v>470</v>
      </c>
      <c r="J48" s="87" t="s">
        <v>470</v>
      </c>
      <c r="K48" s="87" t="s">
        <v>470</v>
      </c>
      <c r="L48" s="87" t="s">
        <v>470</v>
      </c>
      <c r="M48" s="88" t="s">
        <v>470</v>
      </c>
    </row>
    <row r="49" spans="2:13" ht="27.75" customHeight="1">
      <c r="B49" s="1169" t="s">
        <v>33</v>
      </c>
      <c r="C49" s="1170"/>
      <c r="D49" s="89"/>
      <c r="E49" s="1175" t="s">
        <v>34</v>
      </c>
      <c r="F49" s="1175"/>
      <c r="G49" s="1175"/>
      <c r="H49" s="1176"/>
      <c r="I49" s="86">
        <v>1091</v>
      </c>
      <c r="J49" s="87">
        <v>962</v>
      </c>
      <c r="K49" s="87">
        <v>1115</v>
      </c>
      <c r="L49" s="87">
        <v>1444</v>
      </c>
      <c r="M49" s="88">
        <v>1310</v>
      </c>
    </row>
    <row r="50" spans="2:13" ht="27.75" customHeight="1">
      <c r="B50" s="1171"/>
      <c r="C50" s="1172"/>
      <c r="D50" s="85"/>
      <c r="E50" s="1175" t="s">
        <v>35</v>
      </c>
      <c r="F50" s="1175"/>
      <c r="G50" s="1175"/>
      <c r="H50" s="1176"/>
      <c r="I50" s="86">
        <v>311</v>
      </c>
      <c r="J50" s="87">
        <v>428</v>
      </c>
      <c r="K50" s="87">
        <v>437</v>
      </c>
      <c r="L50" s="87">
        <v>370</v>
      </c>
      <c r="M50" s="88">
        <v>300</v>
      </c>
    </row>
    <row r="51" spans="2:13" ht="27.75" customHeight="1">
      <c r="B51" s="1173"/>
      <c r="C51" s="1174"/>
      <c r="D51" s="85"/>
      <c r="E51" s="1175" t="s">
        <v>36</v>
      </c>
      <c r="F51" s="1175"/>
      <c r="G51" s="1175"/>
      <c r="H51" s="1176"/>
      <c r="I51" s="86">
        <v>2564</v>
      </c>
      <c r="J51" s="87">
        <v>2810</v>
      </c>
      <c r="K51" s="87">
        <v>3088</v>
      </c>
      <c r="L51" s="87">
        <v>3239</v>
      </c>
      <c r="M51" s="88">
        <v>3260</v>
      </c>
    </row>
    <row r="52" spans="2:13" ht="27.75" customHeight="1" thickBot="1">
      <c r="B52" s="1177" t="s">
        <v>37</v>
      </c>
      <c r="C52" s="1178"/>
      <c r="D52" s="90"/>
      <c r="E52" s="1179" t="s">
        <v>38</v>
      </c>
      <c r="F52" s="1179"/>
      <c r="G52" s="1179"/>
      <c r="H52" s="1180"/>
      <c r="I52" s="91">
        <v>1169</v>
      </c>
      <c r="J52" s="92">
        <v>1150</v>
      </c>
      <c r="K52" s="92">
        <v>1072</v>
      </c>
      <c r="L52" s="92">
        <v>809</v>
      </c>
      <c r="M52" s="93">
        <v>1035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508</v>
      </c>
      <c r="G2" s="111"/>
      <c r="H2" s="112"/>
    </row>
    <row r="3" spans="1:8">
      <c r="A3" s="108" t="s">
        <v>501</v>
      </c>
      <c r="B3" s="113"/>
      <c r="C3" s="114"/>
      <c r="D3" s="115">
        <v>78301</v>
      </c>
      <c r="E3" s="116"/>
      <c r="F3" s="117">
        <v>121932</v>
      </c>
      <c r="G3" s="118"/>
      <c r="H3" s="119"/>
    </row>
    <row r="4" spans="1:8">
      <c r="A4" s="120"/>
      <c r="B4" s="121"/>
      <c r="C4" s="122"/>
      <c r="D4" s="123">
        <v>45848</v>
      </c>
      <c r="E4" s="124"/>
      <c r="F4" s="125">
        <v>68430</v>
      </c>
      <c r="G4" s="126"/>
      <c r="H4" s="127"/>
    </row>
    <row r="5" spans="1:8">
      <c r="A5" s="108" t="s">
        <v>503</v>
      </c>
      <c r="B5" s="113"/>
      <c r="C5" s="114"/>
      <c r="D5" s="115">
        <v>139018</v>
      </c>
      <c r="E5" s="116"/>
      <c r="F5" s="117">
        <v>92021</v>
      </c>
      <c r="G5" s="118"/>
      <c r="H5" s="119"/>
    </row>
    <row r="6" spans="1:8">
      <c r="A6" s="120"/>
      <c r="B6" s="121"/>
      <c r="C6" s="122"/>
      <c r="D6" s="123">
        <v>47018</v>
      </c>
      <c r="E6" s="124"/>
      <c r="F6" s="125">
        <v>52579</v>
      </c>
      <c r="G6" s="126"/>
      <c r="H6" s="127"/>
    </row>
    <row r="7" spans="1:8">
      <c r="A7" s="108" t="s">
        <v>504</v>
      </c>
      <c r="B7" s="113"/>
      <c r="C7" s="114"/>
      <c r="D7" s="115">
        <v>217918</v>
      </c>
      <c r="E7" s="116"/>
      <c r="F7" s="117">
        <v>94828</v>
      </c>
      <c r="G7" s="118"/>
      <c r="H7" s="119"/>
    </row>
    <row r="8" spans="1:8">
      <c r="A8" s="120"/>
      <c r="B8" s="121"/>
      <c r="C8" s="122"/>
      <c r="D8" s="123">
        <v>74343</v>
      </c>
      <c r="E8" s="124"/>
      <c r="F8" s="125">
        <v>55133</v>
      </c>
      <c r="G8" s="126"/>
      <c r="H8" s="127"/>
    </row>
    <row r="9" spans="1:8">
      <c r="A9" s="108" t="s">
        <v>505</v>
      </c>
      <c r="B9" s="113"/>
      <c r="C9" s="114"/>
      <c r="D9" s="115">
        <v>87281</v>
      </c>
      <c r="E9" s="116"/>
      <c r="F9" s="117">
        <v>119674</v>
      </c>
      <c r="G9" s="118"/>
      <c r="H9" s="119"/>
    </row>
    <row r="10" spans="1:8">
      <c r="A10" s="120"/>
      <c r="B10" s="121"/>
      <c r="C10" s="122"/>
      <c r="D10" s="123">
        <v>65357</v>
      </c>
      <c r="E10" s="124"/>
      <c r="F10" s="125">
        <v>57803</v>
      </c>
      <c r="G10" s="126"/>
      <c r="H10" s="127"/>
    </row>
    <row r="11" spans="1:8">
      <c r="A11" s="108" t="s">
        <v>506</v>
      </c>
      <c r="B11" s="113"/>
      <c r="C11" s="114"/>
      <c r="D11" s="115">
        <v>69715</v>
      </c>
      <c r="E11" s="116"/>
      <c r="F11" s="117">
        <v>119685</v>
      </c>
      <c r="G11" s="118"/>
      <c r="H11" s="119"/>
    </row>
    <row r="12" spans="1:8">
      <c r="A12" s="120"/>
      <c r="B12" s="121"/>
      <c r="C12" s="128"/>
      <c r="D12" s="123">
        <v>69599</v>
      </c>
      <c r="E12" s="124"/>
      <c r="F12" s="125">
        <v>68464</v>
      </c>
      <c r="G12" s="126"/>
      <c r="H12" s="127"/>
    </row>
    <row r="13" spans="1:8">
      <c r="A13" s="108"/>
      <c r="B13" s="113"/>
      <c r="C13" s="129"/>
      <c r="D13" s="130">
        <v>118447</v>
      </c>
      <c r="E13" s="131"/>
      <c r="F13" s="132">
        <v>109628</v>
      </c>
      <c r="G13" s="133"/>
      <c r="H13" s="119"/>
    </row>
    <row r="14" spans="1:8">
      <c r="A14" s="120"/>
      <c r="B14" s="121"/>
      <c r="C14" s="122"/>
      <c r="D14" s="123">
        <v>60433</v>
      </c>
      <c r="E14" s="124"/>
      <c r="F14" s="125">
        <v>60482</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3.6</v>
      </c>
      <c r="C19" s="134">
        <f>ROUND(VALUE(SUBSTITUTE(実質収支比率等に係る経年分析!G$48,"▲","-")),2)</f>
        <v>6.63</v>
      </c>
      <c r="D19" s="134">
        <f>ROUND(VALUE(SUBSTITUTE(実質収支比率等に係る経年分析!H$48,"▲","-")),2)</f>
        <v>7.15</v>
      </c>
      <c r="E19" s="134">
        <f>ROUND(VALUE(SUBSTITUTE(実質収支比率等に係る経年分析!I$48,"▲","-")),2)</f>
        <v>4.92</v>
      </c>
      <c r="F19" s="134">
        <f>ROUND(VALUE(SUBSTITUTE(実質収支比率等に係る経年分析!J$48,"▲","-")),2)</f>
        <v>7.53</v>
      </c>
    </row>
    <row r="20" spans="1:11">
      <c r="A20" s="134" t="s">
        <v>43</v>
      </c>
      <c r="B20" s="134">
        <f>ROUND(VALUE(SUBSTITUTE(実質収支比率等に係る経年分析!F$47,"▲","-")),2)</f>
        <v>36.97</v>
      </c>
      <c r="C20" s="134">
        <f>ROUND(VALUE(SUBSTITUTE(実質収支比率等に係る経年分析!G$47,"▲","-")),2)</f>
        <v>40.840000000000003</v>
      </c>
      <c r="D20" s="134">
        <f>ROUND(VALUE(SUBSTITUTE(実質収支比率等に係る経年分析!H$47,"▲","-")),2)</f>
        <v>51.74</v>
      </c>
      <c r="E20" s="134">
        <f>ROUND(VALUE(SUBSTITUTE(実質収支比率等に係る経年分析!I$47,"▲","-")),2)</f>
        <v>59.53</v>
      </c>
      <c r="F20" s="134">
        <f>ROUND(VALUE(SUBSTITUTE(実質収支比率等に係る経年分析!J$47,"▲","-")),2)</f>
        <v>54.14</v>
      </c>
    </row>
    <row r="21" spans="1:11">
      <c r="A21" s="134" t="s">
        <v>44</v>
      </c>
      <c r="B21" s="134">
        <f>IF(ISNUMBER(VALUE(SUBSTITUTE(実質収支比率等に係る経年分析!F$49,"▲","-"))),ROUND(VALUE(SUBSTITUTE(実質収支比率等に係る経年分析!F$49,"▲","-")),2),NA())</f>
        <v>1.01</v>
      </c>
      <c r="C21" s="134">
        <f>IF(ISNUMBER(VALUE(SUBSTITUTE(実質収支比率等に係る経年分析!G$49,"▲","-"))),ROUND(VALUE(SUBSTITUTE(実質収支比率等に係る経年分析!G$49,"▲","-")),2),NA())</f>
        <v>6.64</v>
      </c>
      <c r="D21" s="134">
        <f>IF(ISNUMBER(VALUE(SUBSTITUTE(実質収支比率等に係る経年分析!H$49,"▲","-"))),ROUND(VALUE(SUBSTITUTE(実質収支比率等に係る経年分析!H$49,"▲","-")),2),NA())</f>
        <v>12.64</v>
      </c>
      <c r="E21" s="134">
        <f>IF(ISNUMBER(VALUE(SUBSTITUTE(実質収支比率等に係る経年分析!I$49,"▲","-"))),ROUND(VALUE(SUBSTITUTE(実質収支比率等に係る経年分析!I$49,"▲","-")),2),NA())</f>
        <v>8.11</v>
      </c>
      <c r="F21" s="134">
        <f>IF(ISNUMBER(VALUE(SUBSTITUTE(実質収支比率等に係る経年分析!J$49,"▲","-"))),ROUND(VALUE(SUBSTITUTE(実質収支比率等に係る経年分析!J$49,"▲","-")),2),NA())</f>
        <v>-3.1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0.56000000000000005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0.28000000000000003</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0.51</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1.87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2.15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2.0099999999999998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6.63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7.14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7.53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220</v>
      </c>
      <c r="E42" s="136"/>
      <c r="F42" s="136"/>
      <c r="G42" s="136">
        <f>'実質公債費比率（分子）の構造'!L$52</f>
        <v>240</v>
      </c>
      <c r="H42" s="136"/>
      <c r="I42" s="136"/>
      <c r="J42" s="136">
        <f>'実質公債費比率（分子）の構造'!M$52</f>
        <v>248</v>
      </c>
      <c r="K42" s="136"/>
      <c r="L42" s="136"/>
      <c r="M42" s="136">
        <f>'実質公債費比率（分子）の構造'!N$52</f>
        <v>248</v>
      </c>
      <c r="N42" s="136"/>
      <c r="O42" s="136"/>
      <c r="P42" s="136">
        <f>'実質公債費比率（分子）の構造'!O$52</f>
        <v>261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7</v>
      </c>
      <c r="C45" s="136"/>
      <c r="D45" s="136"/>
      <c r="E45" s="136">
        <f>'実質公債費比率（分子）の構造'!L$49</f>
        <v>7</v>
      </c>
      <c r="F45" s="136"/>
      <c r="G45" s="136"/>
      <c r="H45" s="136">
        <f>'実質公債費比率（分子）の構造'!M$49</f>
        <v>11</v>
      </c>
      <c r="I45" s="136"/>
      <c r="J45" s="136"/>
      <c r="K45" s="136">
        <f>'実質公債費比率（分子）の構造'!N$49</f>
        <v>10</v>
      </c>
      <c r="L45" s="136"/>
      <c r="M45" s="136"/>
      <c r="N45" s="136">
        <f>'実質公債費比率（分子）の構造'!O$49</f>
        <v>9</v>
      </c>
      <c r="O45" s="136"/>
      <c r="P45" s="136"/>
    </row>
    <row r="46" spans="1:16">
      <c r="A46" s="136" t="s">
        <v>55</v>
      </c>
      <c r="B46" s="136">
        <f>'実質公債費比率（分子）の構造'!K$48</f>
        <v>50</v>
      </c>
      <c r="C46" s="136"/>
      <c r="D46" s="136"/>
      <c r="E46" s="136">
        <f>'実質公債費比率（分子）の構造'!L$48</f>
        <v>45</v>
      </c>
      <c r="F46" s="136"/>
      <c r="G46" s="136"/>
      <c r="H46" s="136">
        <f>'実質公債費比率（分子）の構造'!M$48</f>
        <v>41</v>
      </c>
      <c r="I46" s="136"/>
      <c r="J46" s="136"/>
      <c r="K46" s="136">
        <f>'実質公債費比率（分子）の構造'!N$48</f>
        <v>37</v>
      </c>
      <c r="L46" s="136"/>
      <c r="M46" s="136"/>
      <c r="N46" s="136">
        <f>'実質公債費比率（分子）の構造'!O$48</f>
        <v>35</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370</v>
      </c>
      <c r="C49" s="136"/>
      <c r="D49" s="136"/>
      <c r="E49" s="136">
        <f>'実質公債費比率（分子）の構造'!L$45</f>
        <v>383</v>
      </c>
      <c r="F49" s="136"/>
      <c r="G49" s="136"/>
      <c r="H49" s="136">
        <f>'実質公債費比率（分子）の構造'!M$45</f>
        <v>371</v>
      </c>
      <c r="I49" s="136"/>
      <c r="J49" s="136"/>
      <c r="K49" s="136">
        <f>'実質公債費比率（分子）の構造'!N$45</f>
        <v>377</v>
      </c>
      <c r="L49" s="136"/>
      <c r="M49" s="136"/>
      <c r="N49" s="136">
        <f>'実質公債費比率（分子）の構造'!O$45</f>
        <v>373</v>
      </c>
      <c r="O49" s="136"/>
      <c r="P49" s="136"/>
    </row>
    <row r="50" spans="1:16">
      <c r="A50" s="136" t="s">
        <v>58</v>
      </c>
      <c r="B50" s="136" t="e">
        <f>NA()</f>
        <v>#N/A</v>
      </c>
      <c r="C50" s="136">
        <f>IF(ISNUMBER('実質公債費比率（分子）の構造'!K$53),'実質公債費比率（分子）の構造'!K$53,NA())</f>
        <v>207</v>
      </c>
      <c r="D50" s="136" t="e">
        <f>NA()</f>
        <v>#N/A</v>
      </c>
      <c r="E50" s="136" t="e">
        <f>NA()</f>
        <v>#N/A</v>
      </c>
      <c r="F50" s="136">
        <f>IF(ISNUMBER('実質公債費比率（分子）の構造'!L$53),'実質公債費比率（分子）の構造'!L$53,NA())</f>
        <v>195</v>
      </c>
      <c r="G50" s="136" t="e">
        <f>NA()</f>
        <v>#N/A</v>
      </c>
      <c r="H50" s="136" t="e">
        <f>NA()</f>
        <v>#N/A</v>
      </c>
      <c r="I50" s="136">
        <f>IF(ISNUMBER('実質公債費比率（分子）の構造'!M$53),'実質公債費比率（分子）の構造'!M$53,NA())</f>
        <v>175</v>
      </c>
      <c r="J50" s="136" t="e">
        <f>NA()</f>
        <v>#N/A</v>
      </c>
      <c r="K50" s="136" t="e">
        <f>NA()</f>
        <v>#N/A</v>
      </c>
      <c r="L50" s="136">
        <f>IF(ISNUMBER('実質公債費比率（分子）の構造'!N$53),'実質公債費比率（分子）の構造'!N$53,NA())</f>
        <v>176</v>
      </c>
      <c r="M50" s="136" t="e">
        <f>NA()</f>
        <v>#N/A</v>
      </c>
      <c r="N50" s="136" t="e">
        <f>NA()</f>
        <v>#N/A</v>
      </c>
      <c r="O50" s="136">
        <f>IF(ISNUMBER('実質公債費比率（分子）の構造'!O$53),'実質公債費比率（分子）の構造'!O$53,NA())</f>
        <v>156</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2564</v>
      </c>
      <c r="E56" s="135"/>
      <c r="F56" s="135"/>
      <c r="G56" s="135">
        <f>'将来負担比率（分子）の構造'!J$51</f>
        <v>2810</v>
      </c>
      <c r="H56" s="135"/>
      <c r="I56" s="135"/>
      <c r="J56" s="135">
        <f>'将来負担比率（分子）の構造'!K$51</f>
        <v>3088</v>
      </c>
      <c r="K56" s="135"/>
      <c r="L56" s="135"/>
      <c r="M56" s="135">
        <f>'将来負担比率（分子）の構造'!L$51</f>
        <v>3239</v>
      </c>
      <c r="N56" s="135"/>
      <c r="O56" s="135"/>
      <c r="P56" s="135">
        <f>'将来負担比率（分子）の構造'!M$51</f>
        <v>3260</v>
      </c>
    </row>
    <row r="57" spans="1:16">
      <c r="A57" s="135" t="s">
        <v>35</v>
      </c>
      <c r="B57" s="135"/>
      <c r="C57" s="135"/>
      <c r="D57" s="135">
        <f>'将来負担比率（分子）の構造'!I$50</f>
        <v>311</v>
      </c>
      <c r="E57" s="135"/>
      <c r="F57" s="135"/>
      <c r="G57" s="135">
        <f>'将来負担比率（分子）の構造'!J$50</f>
        <v>428</v>
      </c>
      <c r="H57" s="135"/>
      <c r="I57" s="135"/>
      <c r="J57" s="135">
        <f>'将来負担比率（分子）の構造'!K$50</f>
        <v>437</v>
      </c>
      <c r="K57" s="135"/>
      <c r="L57" s="135"/>
      <c r="M57" s="135">
        <f>'将来負担比率（分子）の構造'!L$50</f>
        <v>370</v>
      </c>
      <c r="N57" s="135"/>
      <c r="O57" s="135"/>
      <c r="P57" s="135">
        <f>'将来負担比率（分子）の構造'!M$50</f>
        <v>300</v>
      </c>
    </row>
    <row r="58" spans="1:16">
      <c r="A58" s="135" t="s">
        <v>34</v>
      </c>
      <c r="B58" s="135"/>
      <c r="C58" s="135"/>
      <c r="D58" s="135">
        <f>'将来負担比率（分子）の構造'!I$49</f>
        <v>1091</v>
      </c>
      <c r="E58" s="135"/>
      <c r="F58" s="135"/>
      <c r="G58" s="135">
        <f>'将来負担比率（分子）の構造'!J$49</f>
        <v>962</v>
      </c>
      <c r="H58" s="135"/>
      <c r="I58" s="135"/>
      <c r="J58" s="135">
        <f>'将来負担比率（分子）の構造'!K$49</f>
        <v>1115</v>
      </c>
      <c r="K58" s="135"/>
      <c r="L58" s="135"/>
      <c r="M58" s="135">
        <f>'将来負担比率（分子）の構造'!L$49</f>
        <v>1444</v>
      </c>
      <c r="N58" s="135"/>
      <c r="O58" s="135"/>
      <c r="P58" s="135">
        <f>'将来負担比率（分子）の構造'!M$49</f>
        <v>1310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259</v>
      </c>
      <c r="C61" s="135"/>
      <c r="D61" s="135"/>
      <c r="E61" s="135">
        <f>'将来負担比率（分子）の構造'!J$46</f>
        <v>322</v>
      </c>
      <c r="F61" s="135"/>
      <c r="G61" s="135"/>
      <c r="H61" s="135">
        <f>'将来負担比率（分子）の構造'!K$46</f>
        <v>322</v>
      </c>
      <c r="I61" s="135"/>
      <c r="J61" s="135"/>
      <c r="K61" s="135">
        <f>'将来負担比率（分子）の構造'!L$46</f>
        <v>291</v>
      </c>
      <c r="L61" s="135"/>
      <c r="M61" s="135"/>
      <c r="N61" s="135">
        <f>'将来負担比率（分子）の構造'!M$46</f>
        <v>253</v>
      </c>
      <c r="O61" s="135"/>
      <c r="P61" s="135"/>
    </row>
    <row r="62" spans="1:16">
      <c r="A62" s="135" t="s">
        <v>29</v>
      </c>
      <c r="B62" s="135">
        <f>'将来負担比率（分子）の構造'!I$45</f>
        <v>589</v>
      </c>
      <c r="C62" s="135"/>
      <c r="D62" s="135"/>
      <c r="E62" s="135">
        <f>'将来負担比率（分子）の構造'!J$45</f>
        <v>545</v>
      </c>
      <c r="F62" s="135"/>
      <c r="G62" s="135"/>
      <c r="H62" s="135">
        <f>'将来負担比率（分子）の構造'!K$45</f>
        <v>546</v>
      </c>
      <c r="I62" s="135"/>
      <c r="J62" s="135"/>
      <c r="K62" s="135">
        <f>'将来負担比率（分子）の構造'!L$45</f>
        <v>568</v>
      </c>
      <c r="L62" s="135"/>
      <c r="M62" s="135"/>
      <c r="N62" s="135">
        <f>'将来負担比率（分子）の構造'!M$45</f>
        <v>631</v>
      </c>
      <c r="O62" s="135"/>
      <c r="P62" s="135"/>
    </row>
    <row r="63" spans="1:16">
      <c r="A63" s="135" t="s">
        <v>28</v>
      </c>
      <c r="B63" s="135">
        <f>'将来負担比率（分子）の構造'!I$44</f>
        <v>51</v>
      </c>
      <c r="C63" s="135"/>
      <c r="D63" s="135"/>
      <c r="E63" s="135">
        <f>'将来負担比率（分子）の構造'!J$44</f>
        <v>45</v>
      </c>
      <c r="F63" s="135"/>
      <c r="G63" s="135"/>
      <c r="H63" s="135">
        <f>'将来負担比率（分子）の構造'!K$44</f>
        <v>35</v>
      </c>
      <c r="I63" s="135"/>
      <c r="J63" s="135"/>
      <c r="K63" s="135">
        <f>'将来負担比率（分子）の構造'!L$44</f>
        <v>43</v>
      </c>
      <c r="L63" s="135"/>
      <c r="M63" s="135"/>
      <c r="N63" s="135">
        <f>'将来負担比率（分子）の構造'!M$44</f>
        <v>64</v>
      </c>
      <c r="O63" s="135"/>
      <c r="P63" s="135"/>
    </row>
    <row r="64" spans="1:16">
      <c r="A64" s="135" t="s">
        <v>27</v>
      </c>
      <c r="B64" s="135">
        <f>'将来負担比率（分子）の構造'!I$43</f>
        <v>372</v>
      </c>
      <c r="C64" s="135"/>
      <c r="D64" s="135"/>
      <c r="E64" s="135">
        <f>'将来負担比率（分子）の構造'!J$43</f>
        <v>356</v>
      </c>
      <c r="F64" s="135"/>
      <c r="G64" s="135"/>
      <c r="H64" s="135">
        <f>'将来負担比率（分子）の構造'!K$43</f>
        <v>332</v>
      </c>
      <c r="I64" s="135"/>
      <c r="J64" s="135"/>
      <c r="K64" s="135">
        <f>'将来負担比率（分子）の構造'!L$43</f>
        <v>322</v>
      </c>
      <c r="L64" s="135"/>
      <c r="M64" s="135"/>
      <c r="N64" s="135">
        <f>'将来負担比率（分子）の構造'!M$43</f>
        <v>349</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3864</v>
      </c>
      <c r="C66" s="135"/>
      <c r="D66" s="135"/>
      <c r="E66" s="135">
        <f>'将来負担比率（分子）の構造'!J$41</f>
        <v>4082</v>
      </c>
      <c r="F66" s="135"/>
      <c r="G66" s="135"/>
      <c r="H66" s="135">
        <f>'将来負担比率（分子）の構造'!K$41</f>
        <v>4476</v>
      </c>
      <c r="I66" s="135"/>
      <c r="J66" s="135"/>
      <c r="K66" s="135">
        <f>'将来負担比率（分子）の構造'!L$41</f>
        <v>4638</v>
      </c>
      <c r="L66" s="135"/>
      <c r="M66" s="135"/>
      <c r="N66" s="135">
        <f>'将来負担比率（分子）の構造'!M$41</f>
        <v>4608</v>
      </c>
      <c r="O66" s="135"/>
      <c r="P66" s="135"/>
    </row>
    <row r="67" spans="1:16">
      <c r="A67" s="135" t="s">
        <v>62</v>
      </c>
      <c r="B67" s="135" t="e">
        <f>NA()</f>
        <v>#N/A</v>
      </c>
      <c r="C67" s="135">
        <f>IF(ISNUMBER('将来負担比率（分子）の構造'!I$52), IF('将来負担比率（分子）の構造'!I$52 &lt; 0, 0, '将来負担比率（分子）の構造'!I$52), NA())</f>
        <v>1169</v>
      </c>
      <c r="D67" s="135" t="e">
        <f>NA()</f>
        <v>#N/A</v>
      </c>
      <c r="E67" s="135" t="e">
        <f>NA()</f>
        <v>#N/A</v>
      </c>
      <c r="F67" s="135">
        <f>IF(ISNUMBER('将来負担比率（分子）の構造'!J$52), IF('将来負担比率（分子）の構造'!J$52 &lt; 0, 0, '将来負担比率（分子）の構造'!J$52), NA())</f>
        <v>1150</v>
      </c>
      <c r="G67" s="135" t="e">
        <f>NA()</f>
        <v>#N/A</v>
      </c>
      <c r="H67" s="135" t="e">
        <f>NA()</f>
        <v>#N/A</v>
      </c>
      <c r="I67" s="135">
        <f>IF(ISNUMBER('将来負担比率（分子）の構造'!K$52), IF('将来負担比率（分子）の構造'!K$52 &lt; 0, 0, '将来負担比率（分子）の構造'!K$52), NA())</f>
        <v>1072</v>
      </c>
      <c r="J67" s="135" t="e">
        <f>NA()</f>
        <v>#N/A</v>
      </c>
      <c r="K67" s="135" t="e">
        <f>NA()</f>
        <v>#N/A</v>
      </c>
      <c r="L67" s="135">
        <f>IF(ISNUMBER('将来負担比率（分子）の構造'!L$52), IF('将来負担比率（分子）の構造'!L$52 &lt; 0, 0, '将来負担比率（分子）の構造'!L$52), NA())</f>
        <v>809</v>
      </c>
      <c r="M67" s="135" t="e">
        <f>NA()</f>
        <v>#N/A</v>
      </c>
      <c r="N67" s="135" t="e">
        <f>NA()</f>
        <v>#N/A</v>
      </c>
      <c r="O67" s="135">
        <f>IF(ISNUMBER('将来負担比率（分子）の構造'!M$52), IF('将来負担比率（分子）の構造'!M$52 &lt; 0, 0, '将来負担比率（分子）の構造'!M$52), NA())</f>
        <v>1035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1476266</v>
      </c>
      <c r="S5" s="639"/>
      <c r="T5" s="639"/>
      <c r="U5" s="639"/>
      <c r="V5" s="639"/>
      <c r="W5" s="639"/>
      <c r="X5" s="639"/>
      <c r="Y5" s="686"/>
      <c r="Z5" s="699">
        <v>36.5</v>
      </c>
      <c r="AA5" s="699"/>
      <c r="AB5" s="699"/>
      <c r="AC5" s="699"/>
      <c r="AD5" s="700">
        <v>1476266</v>
      </c>
      <c r="AE5" s="700"/>
      <c r="AF5" s="700"/>
      <c r="AG5" s="700"/>
      <c r="AH5" s="700"/>
      <c r="AI5" s="700"/>
      <c r="AJ5" s="700"/>
      <c r="AK5" s="700"/>
      <c r="AL5" s="687">
        <v>72.3</v>
      </c>
      <c r="AM5" s="656"/>
      <c r="AN5" s="656"/>
      <c r="AO5" s="688"/>
      <c r="AP5" s="675" t="s">
        <v>207</v>
      </c>
      <c r="AQ5" s="676"/>
      <c r="AR5" s="676"/>
      <c r="AS5" s="676"/>
      <c r="AT5" s="676"/>
      <c r="AU5" s="676"/>
      <c r="AV5" s="676"/>
      <c r="AW5" s="676"/>
      <c r="AX5" s="676"/>
      <c r="AY5" s="676"/>
      <c r="AZ5" s="676"/>
      <c r="BA5" s="676"/>
      <c r="BB5" s="676"/>
      <c r="BC5" s="676"/>
      <c r="BD5" s="676"/>
      <c r="BE5" s="676"/>
      <c r="BF5" s="677"/>
      <c r="BG5" s="588">
        <v>1476266</v>
      </c>
      <c r="BH5" s="589"/>
      <c r="BI5" s="589"/>
      <c r="BJ5" s="589"/>
      <c r="BK5" s="589"/>
      <c r="BL5" s="589"/>
      <c r="BM5" s="589"/>
      <c r="BN5" s="590"/>
      <c r="BO5" s="641">
        <v>100</v>
      </c>
      <c r="BP5" s="641"/>
      <c r="BQ5" s="641"/>
      <c r="BR5" s="641"/>
      <c r="BS5" s="642">
        <v>8578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23986</v>
      </c>
      <c r="S6" s="589"/>
      <c r="T6" s="589"/>
      <c r="U6" s="589"/>
      <c r="V6" s="589"/>
      <c r="W6" s="589"/>
      <c r="X6" s="589"/>
      <c r="Y6" s="590"/>
      <c r="Z6" s="641">
        <v>0.6</v>
      </c>
      <c r="AA6" s="641"/>
      <c r="AB6" s="641"/>
      <c r="AC6" s="641"/>
      <c r="AD6" s="642">
        <v>23986</v>
      </c>
      <c r="AE6" s="642"/>
      <c r="AF6" s="642"/>
      <c r="AG6" s="642"/>
      <c r="AH6" s="642"/>
      <c r="AI6" s="642"/>
      <c r="AJ6" s="642"/>
      <c r="AK6" s="642"/>
      <c r="AL6" s="611">
        <v>1.2</v>
      </c>
      <c r="AM6" s="643"/>
      <c r="AN6" s="643"/>
      <c r="AO6" s="644"/>
      <c r="AP6" s="585" t="s">
        <v>212</v>
      </c>
      <c r="AQ6" s="586"/>
      <c r="AR6" s="586"/>
      <c r="AS6" s="586"/>
      <c r="AT6" s="586"/>
      <c r="AU6" s="586"/>
      <c r="AV6" s="586"/>
      <c r="AW6" s="586"/>
      <c r="AX6" s="586"/>
      <c r="AY6" s="586"/>
      <c r="AZ6" s="586"/>
      <c r="BA6" s="586"/>
      <c r="BB6" s="586"/>
      <c r="BC6" s="586"/>
      <c r="BD6" s="586"/>
      <c r="BE6" s="586"/>
      <c r="BF6" s="587"/>
      <c r="BG6" s="588">
        <v>1476266</v>
      </c>
      <c r="BH6" s="589"/>
      <c r="BI6" s="589"/>
      <c r="BJ6" s="589"/>
      <c r="BK6" s="589"/>
      <c r="BL6" s="589"/>
      <c r="BM6" s="589"/>
      <c r="BN6" s="590"/>
      <c r="BO6" s="641">
        <v>100</v>
      </c>
      <c r="BP6" s="641"/>
      <c r="BQ6" s="641"/>
      <c r="BR6" s="641"/>
      <c r="BS6" s="642">
        <v>8578</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70498</v>
      </c>
      <c r="CS6" s="589"/>
      <c r="CT6" s="589"/>
      <c r="CU6" s="589"/>
      <c r="CV6" s="589"/>
      <c r="CW6" s="589"/>
      <c r="CX6" s="589"/>
      <c r="CY6" s="590"/>
      <c r="CZ6" s="641">
        <v>1.8</v>
      </c>
      <c r="DA6" s="641"/>
      <c r="DB6" s="641"/>
      <c r="DC6" s="641"/>
      <c r="DD6" s="594" t="s">
        <v>214</v>
      </c>
      <c r="DE6" s="589"/>
      <c r="DF6" s="589"/>
      <c r="DG6" s="589"/>
      <c r="DH6" s="589"/>
      <c r="DI6" s="589"/>
      <c r="DJ6" s="589"/>
      <c r="DK6" s="589"/>
      <c r="DL6" s="589"/>
      <c r="DM6" s="589"/>
      <c r="DN6" s="589"/>
      <c r="DO6" s="589"/>
      <c r="DP6" s="590"/>
      <c r="DQ6" s="594">
        <v>70498</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2396</v>
      </c>
      <c r="S7" s="589"/>
      <c r="T7" s="589"/>
      <c r="U7" s="589"/>
      <c r="V7" s="589"/>
      <c r="W7" s="589"/>
      <c r="X7" s="589"/>
      <c r="Y7" s="590"/>
      <c r="Z7" s="641">
        <v>0.1</v>
      </c>
      <c r="AA7" s="641"/>
      <c r="AB7" s="641"/>
      <c r="AC7" s="641"/>
      <c r="AD7" s="642">
        <v>2396</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354807</v>
      </c>
      <c r="BH7" s="589"/>
      <c r="BI7" s="589"/>
      <c r="BJ7" s="589"/>
      <c r="BK7" s="589"/>
      <c r="BL7" s="589"/>
      <c r="BM7" s="589"/>
      <c r="BN7" s="590"/>
      <c r="BO7" s="641">
        <v>24</v>
      </c>
      <c r="BP7" s="641"/>
      <c r="BQ7" s="641"/>
      <c r="BR7" s="641"/>
      <c r="BS7" s="642">
        <v>8578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601900</v>
      </c>
      <c r="CS7" s="589"/>
      <c r="CT7" s="589"/>
      <c r="CU7" s="589"/>
      <c r="CV7" s="589"/>
      <c r="CW7" s="589"/>
      <c r="CX7" s="589"/>
      <c r="CY7" s="590"/>
      <c r="CZ7" s="641">
        <v>15.7</v>
      </c>
      <c r="DA7" s="641"/>
      <c r="DB7" s="641"/>
      <c r="DC7" s="641"/>
      <c r="DD7" s="594">
        <v>68930</v>
      </c>
      <c r="DE7" s="589"/>
      <c r="DF7" s="589"/>
      <c r="DG7" s="589"/>
      <c r="DH7" s="589"/>
      <c r="DI7" s="589"/>
      <c r="DJ7" s="589"/>
      <c r="DK7" s="589"/>
      <c r="DL7" s="589"/>
      <c r="DM7" s="589"/>
      <c r="DN7" s="589"/>
      <c r="DO7" s="589"/>
      <c r="DP7" s="590"/>
      <c r="DQ7" s="594">
        <v>562411</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6278</v>
      </c>
      <c r="S8" s="589"/>
      <c r="T8" s="589"/>
      <c r="U8" s="589"/>
      <c r="V8" s="589"/>
      <c r="W8" s="589"/>
      <c r="X8" s="589"/>
      <c r="Y8" s="590"/>
      <c r="Z8" s="641">
        <v>0.2</v>
      </c>
      <c r="AA8" s="641"/>
      <c r="AB8" s="641"/>
      <c r="AC8" s="641"/>
      <c r="AD8" s="642">
        <v>6278</v>
      </c>
      <c r="AE8" s="642"/>
      <c r="AF8" s="642"/>
      <c r="AG8" s="642"/>
      <c r="AH8" s="642"/>
      <c r="AI8" s="642"/>
      <c r="AJ8" s="642"/>
      <c r="AK8" s="642"/>
      <c r="AL8" s="611">
        <v>0.3</v>
      </c>
      <c r="AM8" s="643"/>
      <c r="AN8" s="643"/>
      <c r="AO8" s="644"/>
      <c r="AP8" s="585" t="s">
        <v>219</v>
      </c>
      <c r="AQ8" s="586"/>
      <c r="AR8" s="586"/>
      <c r="AS8" s="586"/>
      <c r="AT8" s="586"/>
      <c r="AU8" s="586"/>
      <c r="AV8" s="586"/>
      <c r="AW8" s="586"/>
      <c r="AX8" s="586"/>
      <c r="AY8" s="586"/>
      <c r="AZ8" s="586"/>
      <c r="BA8" s="586"/>
      <c r="BB8" s="586"/>
      <c r="BC8" s="586"/>
      <c r="BD8" s="586"/>
      <c r="BE8" s="586"/>
      <c r="BF8" s="587"/>
      <c r="BG8" s="588">
        <v>10808</v>
      </c>
      <c r="BH8" s="589"/>
      <c r="BI8" s="589"/>
      <c r="BJ8" s="589"/>
      <c r="BK8" s="589"/>
      <c r="BL8" s="589"/>
      <c r="BM8" s="589"/>
      <c r="BN8" s="590"/>
      <c r="BO8" s="641">
        <v>0.7</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873002</v>
      </c>
      <c r="CS8" s="589"/>
      <c r="CT8" s="589"/>
      <c r="CU8" s="589"/>
      <c r="CV8" s="589"/>
      <c r="CW8" s="589"/>
      <c r="CX8" s="589"/>
      <c r="CY8" s="590"/>
      <c r="CZ8" s="641">
        <v>22.8</v>
      </c>
      <c r="DA8" s="641"/>
      <c r="DB8" s="641"/>
      <c r="DC8" s="641"/>
      <c r="DD8" s="594">
        <v>2802</v>
      </c>
      <c r="DE8" s="589"/>
      <c r="DF8" s="589"/>
      <c r="DG8" s="589"/>
      <c r="DH8" s="589"/>
      <c r="DI8" s="589"/>
      <c r="DJ8" s="589"/>
      <c r="DK8" s="589"/>
      <c r="DL8" s="589"/>
      <c r="DM8" s="589"/>
      <c r="DN8" s="589"/>
      <c r="DO8" s="589"/>
      <c r="DP8" s="590"/>
      <c r="DQ8" s="594">
        <v>539805</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3221</v>
      </c>
      <c r="S9" s="589"/>
      <c r="T9" s="589"/>
      <c r="U9" s="589"/>
      <c r="V9" s="589"/>
      <c r="W9" s="589"/>
      <c r="X9" s="589"/>
      <c r="Y9" s="590"/>
      <c r="Z9" s="641">
        <v>0.1</v>
      </c>
      <c r="AA9" s="641"/>
      <c r="AB9" s="641"/>
      <c r="AC9" s="641"/>
      <c r="AD9" s="642">
        <v>3221</v>
      </c>
      <c r="AE9" s="642"/>
      <c r="AF9" s="642"/>
      <c r="AG9" s="642"/>
      <c r="AH9" s="642"/>
      <c r="AI9" s="642"/>
      <c r="AJ9" s="642"/>
      <c r="AK9" s="642"/>
      <c r="AL9" s="611">
        <v>0.2</v>
      </c>
      <c r="AM9" s="643"/>
      <c r="AN9" s="643"/>
      <c r="AO9" s="644"/>
      <c r="AP9" s="585" t="s">
        <v>223</v>
      </c>
      <c r="AQ9" s="586"/>
      <c r="AR9" s="586"/>
      <c r="AS9" s="586"/>
      <c r="AT9" s="586"/>
      <c r="AU9" s="586"/>
      <c r="AV9" s="586"/>
      <c r="AW9" s="586"/>
      <c r="AX9" s="586"/>
      <c r="AY9" s="586"/>
      <c r="AZ9" s="586"/>
      <c r="BA9" s="586"/>
      <c r="BB9" s="586"/>
      <c r="BC9" s="586"/>
      <c r="BD9" s="586"/>
      <c r="BE9" s="586"/>
      <c r="BF9" s="587"/>
      <c r="BG9" s="588">
        <v>292018</v>
      </c>
      <c r="BH9" s="589"/>
      <c r="BI9" s="589"/>
      <c r="BJ9" s="589"/>
      <c r="BK9" s="589"/>
      <c r="BL9" s="589"/>
      <c r="BM9" s="589"/>
      <c r="BN9" s="590"/>
      <c r="BO9" s="641">
        <v>19.8</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385491</v>
      </c>
      <c r="CS9" s="589"/>
      <c r="CT9" s="589"/>
      <c r="CU9" s="589"/>
      <c r="CV9" s="589"/>
      <c r="CW9" s="589"/>
      <c r="CX9" s="589"/>
      <c r="CY9" s="590"/>
      <c r="CZ9" s="641">
        <v>10.1</v>
      </c>
      <c r="DA9" s="641"/>
      <c r="DB9" s="641"/>
      <c r="DC9" s="641"/>
      <c r="DD9" s="594">
        <v>121761</v>
      </c>
      <c r="DE9" s="589"/>
      <c r="DF9" s="589"/>
      <c r="DG9" s="589"/>
      <c r="DH9" s="589"/>
      <c r="DI9" s="589"/>
      <c r="DJ9" s="589"/>
      <c r="DK9" s="589"/>
      <c r="DL9" s="589"/>
      <c r="DM9" s="589"/>
      <c r="DN9" s="589"/>
      <c r="DO9" s="589"/>
      <c r="DP9" s="590"/>
      <c r="DQ9" s="594">
        <v>322168</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72522</v>
      </c>
      <c r="S10" s="589"/>
      <c r="T10" s="589"/>
      <c r="U10" s="589"/>
      <c r="V10" s="589"/>
      <c r="W10" s="589"/>
      <c r="X10" s="589"/>
      <c r="Y10" s="590"/>
      <c r="Z10" s="641">
        <v>1.8</v>
      </c>
      <c r="AA10" s="641"/>
      <c r="AB10" s="641"/>
      <c r="AC10" s="641"/>
      <c r="AD10" s="642">
        <v>72522</v>
      </c>
      <c r="AE10" s="642"/>
      <c r="AF10" s="642"/>
      <c r="AG10" s="642"/>
      <c r="AH10" s="642"/>
      <c r="AI10" s="642"/>
      <c r="AJ10" s="642"/>
      <c r="AK10" s="642"/>
      <c r="AL10" s="611">
        <v>3.6</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24846</v>
      </c>
      <c r="BH10" s="589"/>
      <c r="BI10" s="589"/>
      <c r="BJ10" s="589"/>
      <c r="BK10" s="589"/>
      <c r="BL10" s="589"/>
      <c r="BM10" s="589"/>
      <c r="BN10" s="590"/>
      <c r="BO10" s="641">
        <v>1.7</v>
      </c>
      <c r="BP10" s="641"/>
      <c r="BQ10" s="641"/>
      <c r="BR10" s="641"/>
      <c r="BS10" s="594">
        <v>4143</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t="s">
        <v>220</v>
      </c>
      <c r="CS10" s="589"/>
      <c r="CT10" s="589"/>
      <c r="CU10" s="589"/>
      <c r="CV10" s="589"/>
      <c r="CW10" s="589"/>
      <c r="CX10" s="589"/>
      <c r="CY10" s="590"/>
      <c r="CZ10" s="641" t="s">
        <v>220</v>
      </c>
      <c r="DA10" s="641"/>
      <c r="DB10" s="641"/>
      <c r="DC10" s="641"/>
      <c r="DD10" s="594" t="s">
        <v>220</v>
      </c>
      <c r="DE10" s="589"/>
      <c r="DF10" s="589"/>
      <c r="DG10" s="589"/>
      <c r="DH10" s="589"/>
      <c r="DI10" s="589"/>
      <c r="DJ10" s="589"/>
      <c r="DK10" s="589"/>
      <c r="DL10" s="589"/>
      <c r="DM10" s="589"/>
      <c r="DN10" s="589"/>
      <c r="DO10" s="589"/>
      <c r="DP10" s="590"/>
      <c r="DQ10" s="594" t="s">
        <v>220</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15777</v>
      </c>
      <c r="S11" s="589"/>
      <c r="T11" s="589"/>
      <c r="U11" s="589"/>
      <c r="V11" s="589"/>
      <c r="W11" s="589"/>
      <c r="X11" s="589"/>
      <c r="Y11" s="590"/>
      <c r="Z11" s="641">
        <v>0.4</v>
      </c>
      <c r="AA11" s="641"/>
      <c r="AB11" s="641"/>
      <c r="AC11" s="641"/>
      <c r="AD11" s="642">
        <v>15777</v>
      </c>
      <c r="AE11" s="642"/>
      <c r="AF11" s="642"/>
      <c r="AG11" s="642"/>
      <c r="AH11" s="642"/>
      <c r="AI11" s="642"/>
      <c r="AJ11" s="642"/>
      <c r="AK11" s="642"/>
      <c r="AL11" s="611">
        <v>0.8</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27135</v>
      </c>
      <c r="BH11" s="589"/>
      <c r="BI11" s="589"/>
      <c r="BJ11" s="589"/>
      <c r="BK11" s="589"/>
      <c r="BL11" s="589"/>
      <c r="BM11" s="589"/>
      <c r="BN11" s="590"/>
      <c r="BO11" s="641">
        <v>1.8</v>
      </c>
      <c r="BP11" s="641"/>
      <c r="BQ11" s="641"/>
      <c r="BR11" s="641"/>
      <c r="BS11" s="594">
        <v>4435</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22590</v>
      </c>
      <c r="CS11" s="589"/>
      <c r="CT11" s="589"/>
      <c r="CU11" s="589"/>
      <c r="CV11" s="589"/>
      <c r="CW11" s="589"/>
      <c r="CX11" s="589"/>
      <c r="CY11" s="590"/>
      <c r="CZ11" s="641">
        <v>0.6</v>
      </c>
      <c r="DA11" s="641"/>
      <c r="DB11" s="641"/>
      <c r="DC11" s="641"/>
      <c r="DD11" s="594">
        <v>12634</v>
      </c>
      <c r="DE11" s="589"/>
      <c r="DF11" s="589"/>
      <c r="DG11" s="589"/>
      <c r="DH11" s="589"/>
      <c r="DI11" s="589"/>
      <c r="DJ11" s="589"/>
      <c r="DK11" s="589"/>
      <c r="DL11" s="589"/>
      <c r="DM11" s="589"/>
      <c r="DN11" s="589"/>
      <c r="DO11" s="589"/>
      <c r="DP11" s="590"/>
      <c r="DQ11" s="594">
        <v>16771</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1081024</v>
      </c>
      <c r="BH12" s="589"/>
      <c r="BI12" s="589"/>
      <c r="BJ12" s="589"/>
      <c r="BK12" s="589"/>
      <c r="BL12" s="589"/>
      <c r="BM12" s="589"/>
      <c r="BN12" s="590"/>
      <c r="BO12" s="641">
        <v>73.2</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17693</v>
      </c>
      <c r="CS12" s="589"/>
      <c r="CT12" s="589"/>
      <c r="CU12" s="589"/>
      <c r="CV12" s="589"/>
      <c r="CW12" s="589"/>
      <c r="CX12" s="589"/>
      <c r="CY12" s="590"/>
      <c r="CZ12" s="641">
        <v>0.5</v>
      </c>
      <c r="DA12" s="641"/>
      <c r="DB12" s="641"/>
      <c r="DC12" s="641"/>
      <c r="DD12" s="594" t="s">
        <v>220</v>
      </c>
      <c r="DE12" s="589"/>
      <c r="DF12" s="589"/>
      <c r="DG12" s="589"/>
      <c r="DH12" s="589"/>
      <c r="DI12" s="589"/>
      <c r="DJ12" s="589"/>
      <c r="DK12" s="589"/>
      <c r="DL12" s="589"/>
      <c r="DM12" s="589"/>
      <c r="DN12" s="589"/>
      <c r="DO12" s="589"/>
      <c r="DP12" s="590"/>
      <c r="DQ12" s="594">
        <v>6191</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2249</v>
      </c>
      <c r="S13" s="589"/>
      <c r="T13" s="589"/>
      <c r="U13" s="589"/>
      <c r="V13" s="589"/>
      <c r="W13" s="589"/>
      <c r="X13" s="589"/>
      <c r="Y13" s="590"/>
      <c r="Z13" s="641">
        <v>0.1</v>
      </c>
      <c r="AA13" s="641"/>
      <c r="AB13" s="641"/>
      <c r="AC13" s="641"/>
      <c r="AD13" s="642">
        <v>2249</v>
      </c>
      <c r="AE13" s="642"/>
      <c r="AF13" s="642"/>
      <c r="AG13" s="642"/>
      <c r="AH13" s="642"/>
      <c r="AI13" s="642"/>
      <c r="AJ13" s="642"/>
      <c r="AK13" s="642"/>
      <c r="AL13" s="611">
        <v>0.1</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1081012</v>
      </c>
      <c r="BH13" s="589"/>
      <c r="BI13" s="589"/>
      <c r="BJ13" s="589"/>
      <c r="BK13" s="589"/>
      <c r="BL13" s="589"/>
      <c r="BM13" s="589"/>
      <c r="BN13" s="590"/>
      <c r="BO13" s="641">
        <v>73.2</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593883</v>
      </c>
      <c r="CS13" s="589"/>
      <c r="CT13" s="589"/>
      <c r="CU13" s="589"/>
      <c r="CV13" s="589"/>
      <c r="CW13" s="589"/>
      <c r="CX13" s="589"/>
      <c r="CY13" s="590"/>
      <c r="CZ13" s="641">
        <v>15.5</v>
      </c>
      <c r="DA13" s="641"/>
      <c r="DB13" s="641"/>
      <c r="DC13" s="641"/>
      <c r="DD13" s="594">
        <v>68151</v>
      </c>
      <c r="DE13" s="589"/>
      <c r="DF13" s="589"/>
      <c r="DG13" s="589"/>
      <c r="DH13" s="589"/>
      <c r="DI13" s="589"/>
      <c r="DJ13" s="589"/>
      <c r="DK13" s="589"/>
      <c r="DL13" s="589"/>
      <c r="DM13" s="589"/>
      <c r="DN13" s="589"/>
      <c r="DO13" s="589"/>
      <c r="DP13" s="590"/>
      <c r="DQ13" s="594">
        <v>234769</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11422</v>
      </c>
      <c r="BH14" s="589"/>
      <c r="BI14" s="589"/>
      <c r="BJ14" s="589"/>
      <c r="BK14" s="589"/>
      <c r="BL14" s="589"/>
      <c r="BM14" s="589"/>
      <c r="BN14" s="590"/>
      <c r="BO14" s="641">
        <v>0.8</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157950</v>
      </c>
      <c r="CS14" s="589"/>
      <c r="CT14" s="589"/>
      <c r="CU14" s="589"/>
      <c r="CV14" s="589"/>
      <c r="CW14" s="589"/>
      <c r="CX14" s="589"/>
      <c r="CY14" s="590"/>
      <c r="CZ14" s="641">
        <v>4.0999999999999996</v>
      </c>
      <c r="DA14" s="641"/>
      <c r="DB14" s="641"/>
      <c r="DC14" s="641"/>
      <c r="DD14" s="594">
        <v>24846</v>
      </c>
      <c r="DE14" s="589"/>
      <c r="DF14" s="589"/>
      <c r="DG14" s="589"/>
      <c r="DH14" s="589"/>
      <c r="DI14" s="589"/>
      <c r="DJ14" s="589"/>
      <c r="DK14" s="589"/>
      <c r="DL14" s="589"/>
      <c r="DM14" s="589"/>
      <c r="DN14" s="589"/>
      <c r="DO14" s="589"/>
      <c r="DP14" s="590"/>
      <c r="DQ14" s="594">
        <v>148220</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4479</v>
      </c>
      <c r="S15" s="589"/>
      <c r="T15" s="589"/>
      <c r="U15" s="589"/>
      <c r="V15" s="589"/>
      <c r="W15" s="589"/>
      <c r="X15" s="589"/>
      <c r="Y15" s="590"/>
      <c r="Z15" s="641">
        <v>0.1</v>
      </c>
      <c r="AA15" s="641"/>
      <c r="AB15" s="641"/>
      <c r="AC15" s="641"/>
      <c r="AD15" s="642">
        <v>4479</v>
      </c>
      <c r="AE15" s="642"/>
      <c r="AF15" s="642"/>
      <c r="AG15" s="642"/>
      <c r="AH15" s="642"/>
      <c r="AI15" s="642"/>
      <c r="AJ15" s="642"/>
      <c r="AK15" s="642"/>
      <c r="AL15" s="611">
        <v>0.2</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29013</v>
      </c>
      <c r="BH15" s="589"/>
      <c r="BI15" s="589"/>
      <c r="BJ15" s="589"/>
      <c r="BK15" s="589"/>
      <c r="BL15" s="589"/>
      <c r="BM15" s="589"/>
      <c r="BN15" s="590"/>
      <c r="BO15" s="641">
        <v>2</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590831</v>
      </c>
      <c r="CS15" s="589"/>
      <c r="CT15" s="589"/>
      <c r="CU15" s="589"/>
      <c r="CV15" s="589"/>
      <c r="CW15" s="589"/>
      <c r="CX15" s="589"/>
      <c r="CY15" s="590"/>
      <c r="CZ15" s="641">
        <v>15.4</v>
      </c>
      <c r="DA15" s="641"/>
      <c r="DB15" s="641"/>
      <c r="DC15" s="641"/>
      <c r="DD15" s="594">
        <v>149771</v>
      </c>
      <c r="DE15" s="589"/>
      <c r="DF15" s="589"/>
      <c r="DG15" s="589"/>
      <c r="DH15" s="589"/>
      <c r="DI15" s="589"/>
      <c r="DJ15" s="589"/>
      <c r="DK15" s="589"/>
      <c r="DL15" s="589"/>
      <c r="DM15" s="589"/>
      <c r="DN15" s="589"/>
      <c r="DO15" s="589"/>
      <c r="DP15" s="590"/>
      <c r="DQ15" s="594">
        <v>544435</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522522</v>
      </c>
      <c r="S16" s="589"/>
      <c r="T16" s="589"/>
      <c r="U16" s="589"/>
      <c r="V16" s="589"/>
      <c r="W16" s="589"/>
      <c r="X16" s="589"/>
      <c r="Y16" s="590"/>
      <c r="Z16" s="641">
        <v>12.9</v>
      </c>
      <c r="AA16" s="641"/>
      <c r="AB16" s="641"/>
      <c r="AC16" s="641"/>
      <c r="AD16" s="642">
        <v>419798</v>
      </c>
      <c r="AE16" s="642"/>
      <c r="AF16" s="642"/>
      <c r="AG16" s="642"/>
      <c r="AH16" s="642"/>
      <c r="AI16" s="642"/>
      <c r="AJ16" s="642"/>
      <c r="AK16" s="642"/>
      <c r="AL16" s="611">
        <v>20.6</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144286</v>
      </c>
      <c r="CS16" s="589"/>
      <c r="CT16" s="589"/>
      <c r="CU16" s="589"/>
      <c r="CV16" s="589"/>
      <c r="CW16" s="589"/>
      <c r="CX16" s="589"/>
      <c r="CY16" s="590"/>
      <c r="CZ16" s="641">
        <v>3.8</v>
      </c>
      <c r="DA16" s="641"/>
      <c r="DB16" s="641"/>
      <c r="DC16" s="641"/>
      <c r="DD16" s="594" t="s">
        <v>220</v>
      </c>
      <c r="DE16" s="589"/>
      <c r="DF16" s="589"/>
      <c r="DG16" s="589"/>
      <c r="DH16" s="589"/>
      <c r="DI16" s="589"/>
      <c r="DJ16" s="589"/>
      <c r="DK16" s="589"/>
      <c r="DL16" s="589"/>
      <c r="DM16" s="589"/>
      <c r="DN16" s="589"/>
      <c r="DO16" s="589"/>
      <c r="DP16" s="590"/>
      <c r="DQ16" s="594">
        <v>87204</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419798</v>
      </c>
      <c r="S17" s="589"/>
      <c r="T17" s="589"/>
      <c r="U17" s="589"/>
      <c r="V17" s="589"/>
      <c r="W17" s="589"/>
      <c r="X17" s="589"/>
      <c r="Y17" s="590"/>
      <c r="Z17" s="641">
        <v>10.4</v>
      </c>
      <c r="AA17" s="641"/>
      <c r="AB17" s="641"/>
      <c r="AC17" s="641"/>
      <c r="AD17" s="642">
        <v>419798</v>
      </c>
      <c r="AE17" s="642"/>
      <c r="AF17" s="642"/>
      <c r="AG17" s="642"/>
      <c r="AH17" s="642"/>
      <c r="AI17" s="642"/>
      <c r="AJ17" s="642"/>
      <c r="AK17" s="642"/>
      <c r="AL17" s="611">
        <v>20.6</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373138</v>
      </c>
      <c r="CS17" s="589"/>
      <c r="CT17" s="589"/>
      <c r="CU17" s="589"/>
      <c r="CV17" s="589"/>
      <c r="CW17" s="589"/>
      <c r="CX17" s="589"/>
      <c r="CY17" s="590"/>
      <c r="CZ17" s="641">
        <v>9.6999999999999993</v>
      </c>
      <c r="DA17" s="641"/>
      <c r="DB17" s="641"/>
      <c r="DC17" s="641"/>
      <c r="DD17" s="594" t="s">
        <v>220</v>
      </c>
      <c r="DE17" s="589"/>
      <c r="DF17" s="589"/>
      <c r="DG17" s="589"/>
      <c r="DH17" s="589"/>
      <c r="DI17" s="589"/>
      <c r="DJ17" s="589"/>
      <c r="DK17" s="589"/>
      <c r="DL17" s="589"/>
      <c r="DM17" s="589"/>
      <c r="DN17" s="589"/>
      <c r="DO17" s="589"/>
      <c r="DP17" s="590"/>
      <c r="DQ17" s="594">
        <v>347878</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102724</v>
      </c>
      <c r="S18" s="589"/>
      <c r="T18" s="589"/>
      <c r="U18" s="589"/>
      <c r="V18" s="589"/>
      <c r="W18" s="589"/>
      <c r="X18" s="589"/>
      <c r="Y18" s="590"/>
      <c r="Z18" s="641">
        <v>2.5</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t="s">
        <v>220</v>
      </c>
      <c r="S19" s="589"/>
      <c r="T19" s="589"/>
      <c r="U19" s="589"/>
      <c r="V19" s="589"/>
      <c r="W19" s="589"/>
      <c r="X19" s="589"/>
      <c r="Y19" s="590"/>
      <c r="Z19" s="641" t="s">
        <v>220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220</v>
      </c>
      <c r="BH19" s="589"/>
      <c r="BI19" s="589"/>
      <c r="BJ19" s="589"/>
      <c r="BK19" s="589"/>
      <c r="BL19" s="589"/>
      <c r="BM19" s="589"/>
      <c r="BN19" s="590"/>
      <c r="BO19" s="641" t="s">
        <v>220</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2129696</v>
      </c>
      <c r="S20" s="589"/>
      <c r="T20" s="589"/>
      <c r="U20" s="589"/>
      <c r="V20" s="589"/>
      <c r="W20" s="589"/>
      <c r="X20" s="589"/>
      <c r="Y20" s="590"/>
      <c r="Z20" s="641">
        <v>52.7</v>
      </c>
      <c r="AA20" s="641"/>
      <c r="AB20" s="641"/>
      <c r="AC20" s="641"/>
      <c r="AD20" s="642">
        <v>2026972</v>
      </c>
      <c r="AE20" s="642"/>
      <c r="AF20" s="642"/>
      <c r="AG20" s="642"/>
      <c r="AH20" s="642"/>
      <c r="AI20" s="642"/>
      <c r="AJ20" s="642"/>
      <c r="AK20" s="642"/>
      <c r="AL20" s="611">
        <v>99.3</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220</v>
      </c>
      <c r="BH20" s="589"/>
      <c r="BI20" s="589"/>
      <c r="BJ20" s="589"/>
      <c r="BK20" s="589"/>
      <c r="BL20" s="589"/>
      <c r="BM20" s="589"/>
      <c r="BN20" s="590"/>
      <c r="BO20" s="641" t="s">
        <v>220</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3831262</v>
      </c>
      <c r="CS20" s="589"/>
      <c r="CT20" s="589"/>
      <c r="CU20" s="589"/>
      <c r="CV20" s="589"/>
      <c r="CW20" s="589"/>
      <c r="CX20" s="589"/>
      <c r="CY20" s="590"/>
      <c r="CZ20" s="641">
        <v>100</v>
      </c>
      <c r="DA20" s="641"/>
      <c r="DB20" s="641"/>
      <c r="DC20" s="641"/>
      <c r="DD20" s="594">
        <v>448895</v>
      </c>
      <c r="DE20" s="589"/>
      <c r="DF20" s="589"/>
      <c r="DG20" s="589"/>
      <c r="DH20" s="589"/>
      <c r="DI20" s="589"/>
      <c r="DJ20" s="589"/>
      <c r="DK20" s="589"/>
      <c r="DL20" s="589"/>
      <c r="DM20" s="589"/>
      <c r="DN20" s="589"/>
      <c r="DO20" s="589"/>
      <c r="DP20" s="590"/>
      <c r="DQ20" s="594">
        <v>2880350</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548</v>
      </c>
      <c r="S21" s="589"/>
      <c r="T21" s="589"/>
      <c r="U21" s="589"/>
      <c r="V21" s="589"/>
      <c r="W21" s="589"/>
      <c r="X21" s="589"/>
      <c r="Y21" s="590"/>
      <c r="Z21" s="641">
        <v>0</v>
      </c>
      <c r="AA21" s="641"/>
      <c r="AB21" s="641"/>
      <c r="AC21" s="641"/>
      <c r="AD21" s="642">
        <v>548</v>
      </c>
      <c r="AE21" s="642"/>
      <c r="AF21" s="642"/>
      <c r="AG21" s="642"/>
      <c r="AH21" s="642"/>
      <c r="AI21" s="642"/>
      <c r="AJ21" s="642"/>
      <c r="AK21" s="642"/>
      <c r="AL21" s="611">
        <v>0</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t="s">
        <v>220</v>
      </c>
      <c r="BH21" s="589"/>
      <c r="BI21" s="589"/>
      <c r="BJ21" s="589"/>
      <c r="BK21" s="589"/>
      <c r="BL21" s="589"/>
      <c r="BM21" s="589"/>
      <c r="BN21" s="590"/>
      <c r="BO21" s="641" t="s">
        <v>220</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9940</v>
      </c>
      <c r="S22" s="589"/>
      <c r="T22" s="589"/>
      <c r="U22" s="589"/>
      <c r="V22" s="589"/>
      <c r="W22" s="589"/>
      <c r="X22" s="589"/>
      <c r="Y22" s="590"/>
      <c r="Z22" s="641">
        <v>0.2</v>
      </c>
      <c r="AA22" s="641"/>
      <c r="AB22" s="641"/>
      <c r="AC22" s="641"/>
      <c r="AD22" s="642" t="s">
        <v>220</v>
      </c>
      <c r="AE22" s="642"/>
      <c r="AF22" s="642"/>
      <c r="AG22" s="642"/>
      <c r="AH22" s="642"/>
      <c r="AI22" s="642"/>
      <c r="AJ22" s="642"/>
      <c r="AK22" s="642"/>
      <c r="AL22" s="611" t="s">
        <v>220</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126795</v>
      </c>
      <c r="S23" s="589"/>
      <c r="T23" s="589"/>
      <c r="U23" s="589"/>
      <c r="V23" s="589"/>
      <c r="W23" s="589"/>
      <c r="X23" s="589"/>
      <c r="Y23" s="590"/>
      <c r="Z23" s="641">
        <v>3.1</v>
      </c>
      <c r="AA23" s="641"/>
      <c r="AB23" s="641"/>
      <c r="AC23" s="641"/>
      <c r="AD23" s="642">
        <v>3207</v>
      </c>
      <c r="AE23" s="642"/>
      <c r="AF23" s="642"/>
      <c r="AG23" s="642"/>
      <c r="AH23" s="642"/>
      <c r="AI23" s="642"/>
      <c r="AJ23" s="642"/>
      <c r="AK23" s="642"/>
      <c r="AL23" s="611">
        <v>0.2</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t="s">
        <v>220</v>
      </c>
      <c r="BH23" s="589"/>
      <c r="BI23" s="589"/>
      <c r="BJ23" s="589"/>
      <c r="BK23" s="589"/>
      <c r="BL23" s="589"/>
      <c r="BM23" s="589"/>
      <c r="BN23" s="590"/>
      <c r="BO23" s="641" t="s">
        <v>220</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11543</v>
      </c>
      <c r="S24" s="589"/>
      <c r="T24" s="589"/>
      <c r="U24" s="589"/>
      <c r="V24" s="589"/>
      <c r="W24" s="589"/>
      <c r="X24" s="589"/>
      <c r="Y24" s="590"/>
      <c r="Z24" s="641">
        <v>0.3</v>
      </c>
      <c r="AA24" s="641"/>
      <c r="AB24" s="641"/>
      <c r="AC24" s="641"/>
      <c r="AD24" s="642" t="s">
        <v>220</v>
      </c>
      <c r="AE24" s="642"/>
      <c r="AF24" s="642"/>
      <c r="AG24" s="642"/>
      <c r="AH24" s="642"/>
      <c r="AI24" s="642"/>
      <c r="AJ24" s="642"/>
      <c r="AK24" s="642"/>
      <c r="AL24" s="611" t="s">
        <v>220</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1351934</v>
      </c>
      <c r="CS24" s="639"/>
      <c r="CT24" s="639"/>
      <c r="CU24" s="639"/>
      <c r="CV24" s="639"/>
      <c r="CW24" s="639"/>
      <c r="CX24" s="639"/>
      <c r="CY24" s="686"/>
      <c r="CZ24" s="690">
        <v>35.299999999999997</v>
      </c>
      <c r="DA24" s="691"/>
      <c r="DB24" s="691"/>
      <c r="DC24" s="692"/>
      <c r="DD24" s="685">
        <v>1009775</v>
      </c>
      <c r="DE24" s="639"/>
      <c r="DF24" s="639"/>
      <c r="DG24" s="639"/>
      <c r="DH24" s="639"/>
      <c r="DI24" s="639"/>
      <c r="DJ24" s="639"/>
      <c r="DK24" s="686"/>
      <c r="DL24" s="685">
        <v>1006850</v>
      </c>
      <c r="DM24" s="639"/>
      <c r="DN24" s="639"/>
      <c r="DO24" s="639"/>
      <c r="DP24" s="639"/>
      <c r="DQ24" s="639"/>
      <c r="DR24" s="639"/>
      <c r="DS24" s="639"/>
      <c r="DT24" s="639"/>
      <c r="DU24" s="639"/>
      <c r="DV24" s="686"/>
      <c r="DW24" s="687">
        <v>44.3</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573592</v>
      </c>
      <c r="S25" s="589"/>
      <c r="T25" s="589"/>
      <c r="U25" s="589"/>
      <c r="V25" s="589"/>
      <c r="W25" s="589"/>
      <c r="X25" s="589"/>
      <c r="Y25" s="590"/>
      <c r="Z25" s="641">
        <v>14.2</v>
      </c>
      <c r="AA25" s="641"/>
      <c r="AB25" s="641"/>
      <c r="AC25" s="641"/>
      <c r="AD25" s="642" t="s">
        <v>220</v>
      </c>
      <c r="AE25" s="642"/>
      <c r="AF25" s="642"/>
      <c r="AG25" s="642"/>
      <c r="AH25" s="642"/>
      <c r="AI25" s="642"/>
      <c r="AJ25" s="642"/>
      <c r="AK25" s="642"/>
      <c r="AL25" s="611" t="s">
        <v>220</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612367</v>
      </c>
      <c r="CS25" s="607"/>
      <c r="CT25" s="607"/>
      <c r="CU25" s="607"/>
      <c r="CV25" s="607"/>
      <c r="CW25" s="607"/>
      <c r="CX25" s="607"/>
      <c r="CY25" s="608"/>
      <c r="CZ25" s="591">
        <v>16</v>
      </c>
      <c r="DA25" s="609"/>
      <c r="DB25" s="609"/>
      <c r="DC25" s="610"/>
      <c r="DD25" s="594">
        <v>557498</v>
      </c>
      <c r="DE25" s="607"/>
      <c r="DF25" s="607"/>
      <c r="DG25" s="607"/>
      <c r="DH25" s="607"/>
      <c r="DI25" s="607"/>
      <c r="DJ25" s="607"/>
      <c r="DK25" s="608"/>
      <c r="DL25" s="594">
        <v>556723</v>
      </c>
      <c r="DM25" s="607"/>
      <c r="DN25" s="607"/>
      <c r="DO25" s="607"/>
      <c r="DP25" s="607"/>
      <c r="DQ25" s="607"/>
      <c r="DR25" s="607"/>
      <c r="DS25" s="607"/>
      <c r="DT25" s="607"/>
      <c r="DU25" s="607"/>
      <c r="DV25" s="608"/>
      <c r="DW25" s="611">
        <v>24.5</v>
      </c>
      <c r="DX25" s="612"/>
      <c r="DY25" s="612"/>
      <c r="DZ25" s="612"/>
      <c r="EA25" s="612"/>
      <c r="EB25" s="612"/>
      <c r="EC25" s="613"/>
    </row>
    <row r="26" spans="2:133" ht="11.25" customHeight="1">
      <c r="B26" s="679" t="s">
        <v>276</v>
      </c>
      <c r="C26" s="680"/>
      <c r="D26" s="680"/>
      <c r="E26" s="680"/>
      <c r="F26" s="680"/>
      <c r="G26" s="680"/>
      <c r="H26" s="680"/>
      <c r="I26" s="680"/>
      <c r="J26" s="680"/>
      <c r="K26" s="680"/>
      <c r="L26" s="680"/>
      <c r="M26" s="680"/>
      <c r="N26" s="680"/>
      <c r="O26" s="680"/>
      <c r="P26" s="680"/>
      <c r="Q26" s="681"/>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375345</v>
      </c>
      <c r="CS26" s="589"/>
      <c r="CT26" s="589"/>
      <c r="CU26" s="589"/>
      <c r="CV26" s="589"/>
      <c r="CW26" s="589"/>
      <c r="CX26" s="589"/>
      <c r="CY26" s="590"/>
      <c r="CZ26" s="591">
        <v>9.8000000000000007</v>
      </c>
      <c r="DA26" s="609"/>
      <c r="DB26" s="609"/>
      <c r="DC26" s="610"/>
      <c r="DD26" s="594">
        <v>320958</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193667</v>
      </c>
      <c r="S27" s="589"/>
      <c r="T27" s="589"/>
      <c r="U27" s="589"/>
      <c r="V27" s="589"/>
      <c r="W27" s="589"/>
      <c r="X27" s="589"/>
      <c r="Y27" s="590"/>
      <c r="Z27" s="641">
        <v>4.8</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1476266</v>
      </c>
      <c r="BH27" s="589"/>
      <c r="BI27" s="589"/>
      <c r="BJ27" s="589"/>
      <c r="BK27" s="589"/>
      <c r="BL27" s="589"/>
      <c r="BM27" s="589"/>
      <c r="BN27" s="590"/>
      <c r="BO27" s="641">
        <v>100</v>
      </c>
      <c r="BP27" s="641"/>
      <c r="BQ27" s="641"/>
      <c r="BR27" s="641"/>
      <c r="BS27" s="594">
        <v>8578</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366429</v>
      </c>
      <c r="CS27" s="607"/>
      <c r="CT27" s="607"/>
      <c r="CU27" s="607"/>
      <c r="CV27" s="607"/>
      <c r="CW27" s="607"/>
      <c r="CX27" s="607"/>
      <c r="CY27" s="608"/>
      <c r="CZ27" s="591">
        <v>9.6</v>
      </c>
      <c r="DA27" s="609"/>
      <c r="DB27" s="609"/>
      <c r="DC27" s="610"/>
      <c r="DD27" s="594">
        <v>104399</v>
      </c>
      <c r="DE27" s="607"/>
      <c r="DF27" s="607"/>
      <c r="DG27" s="607"/>
      <c r="DH27" s="607"/>
      <c r="DI27" s="607"/>
      <c r="DJ27" s="607"/>
      <c r="DK27" s="608"/>
      <c r="DL27" s="594">
        <v>102249</v>
      </c>
      <c r="DM27" s="607"/>
      <c r="DN27" s="607"/>
      <c r="DO27" s="607"/>
      <c r="DP27" s="607"/>
      <c r="DQ27" s="607"/>
      <c r="DR27" s="607"/>
      <c r="DS27" s="607"/>
      <c r="DT27" s="607"/>
      <c r="DU27" s="607"/>
      <c r="DV27" s="608"/>
      <c r="DW27" s="611">
        <v>4.5</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11559</v>
      </c>
      <c r="S28" s="589"/>
      <c r="T28" s="589"/>
      <c r="U28" s="589"/>
      <c r="V28" s="589"/>
      <c r="W28" s="589"/>
      <c r="X28" s="589"/>
      <c r="Y28" s="590"/>
      <c r="Z28" s="641">
        <v>0.3</v>
      </c>
      <c r="AA28" s="641"/>
      <c r="AB28" s="641"/>
      <c r="AC28" s="641"/>
      <c r="AD28" s="642">
        <v>10986</v>
      </c>
      <c r="AE28" s="642"/>
      <c r="AF28" s="642"/>
      <c r="AG28" s="642"/>
      <c r="AH28" s="642"/>
      <c r="AI28" s="642"/>
      <c r="AJ28" s="642"/>
      <c r="AK28" s="642"/>
      <c r="AL28" s="611">
        <v>0.5</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373138</v>
      </c>
      <c r="CS28" s="589"/>
      <c r="CT28" s="589"/>
      <c r="CU28" s="589"/>
      <c r="CV28" s="589"/>
      <c r="CW28" s="589"/>
      <c r="CX28" s="589"/>
      <c r="CY28" s="590"/>
      <c r="CZ28" s="591">
        <v>9.6999999999999993</v>
      </c>
      <c r="DA28" s="609"/>
      <c r="DB28" s="609"/>
      <c r="DC28" s="610"/>
      <c r="DD28" s="594">
        <v>347878</v>
      </c>
      <c r="DE28" s="589"/>
      <c r="DF28" s="589"/>
      <c r="DG28" s="589"/>
      <c r="DH28" s="589"/>
      <c r="DI28" s="589"/>
      <c r="DJ28" s="589"/>
      <c r="DK28" s="590"/>
      <c r="DL28" s="594">
        <v>347878</v>
      </c>
      <c r="DM28" s="589"/>
      <c r="DN28" s="589"/>
      <c r="DO28" s="589"/>
      <c r="DP28" s="589"/>
      <c r="DQ28" s="589"/>
      <c r="DR28" s="589"/>
      <c r="DS28" s="589"/>
      <c r="DT28" s="589"/>
      <c r="DU28" s="589"/>
      <c r="DV28" s="590"/>
      <c r="DW28" s="611">
        <v>15.3</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12155</v>
      </c>
      <c r="S29" s="589"/>
      <c r="T29" s="589"/>
      <c r="U29" s="589"/>
      <c r="V29" s="589"/>
      <c r="W29" s="589"/>
      <c r="X29" s="589"/>
      <c r="Y29" s="590"/>
      <c r="Z29" s="641">
        <v>0.3</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373138</v>
      </c>
      <c r="CS29" s="607"/>
      <c r="CT29" s="607"/>
      <c r="CU29" s="607"/>
      <c r="CV29" s="607"/>
      <c r="CW29" s="607"/>
      <c r="CX29" s="607"/>
      <c r="CY29" s="608"/>
      <c r="CZ29" s="591">
        <v>9.6999999999999993</v>
      </c>
      <c r="DA29" s="609"/>
      <c r="DB29" s="609"/>
      <c r="DC29" s="610"/>
      <c r="DD29" s="594">
        <v>347878</v>
      </c>
      <c r="DE29" s="607"/>
      <c r="DF29" s="607"/>
      <c r="DG29" s="607"/>
      <c r="DH29" s="607"/>
      <c r="DI29" s="607"/>
      <c r="DJ29" s="607"/>
      <c r="DK29" s="608"/>
      <c r="DL29" s="594">
        <v>347878</v>
      </c>
      <c r="DM29" s="607"/>
      <c r="DN29" s="607"/>
      <c r="DO29" s="607"/>
      <c r="DP29" s="607"/>
      <c r="DQ29" s="607"/>
      <c r="DR29" s="607"/>
      <c r="DS29" s="607"/>
      <c r="DT29" s="607"/>
      <c r="DU29" s="607"/>
      <c r="DV29" s="608"/>
      <c r="DW29" s="611">
        <v>15.3</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227294</v>
      </c>
      <c r="S30" s="589"/>
      <c r="T30" s="589"/>
      <c r="U30" s="589"/>
      <c r="V30" s="589"/>
      <c r="W30" s="589"/>
      <c r="X30" s="589"/>
      <c r="Y30" s="590"/>
      <c r="Z30" s="641">
        <v>5.6</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99.9</v>
      </c>
      <c r="BH30" s="655"/>
      <c r="BI30" s="655"/>
      <c r="BJ30" s="655"/>
      <c r="BK30" s="655"/>
      <c r="BL30" s="655"/>
      <c r="BM30" s="656">
        <v>99.6</v>
      </c>
      <c r="BN30" s="655"/>
      <c r="BO30" s="655"/>
      <c r="BP30" s="655"/>
      <c r="BQ30" s="657"/>
      <c r="BR30" s="654">
        <v>99.8</v>
      </c>
      <c r="BS30" s="655"/>
      <c r="BT30" s="655"/>
      <c r="BU30" s="655"/>
      <c r="BV30" s="655"/>
      <c r="BW30" s="655"/>
      <c r="BX30" s="656">
        <v>99.3</v>
      </c>
      <c r="BY30" s="655"/>
      <c r="BZ30" s="655"/>
      <c r="CA30" s="655"/>
      <c r="CB30" s="657"/>
      <c r="CD30" s="660"/>
      <c r="CE30" s="661"/>
      <c r="CF30" s="625" t="s">
        <v>292</v>
      </c>
      <c r="CG30" s="622"/>
      <c r="CH30" s="622"/>
      <c r="CI30" s="622"/>
      <c r="CJ30" s="622"/>
      <c r="CK30" s="622"/>
      <c r="CL30" s="622"/>
      <c r="CM30" s="622"/>
      <c r="CN30" s="622"/>
      <c r="CO30" s="622"/>
      <c r="CP30" s="622"/>
      <c r="CQ30" s="623"/>
      <c r="CR30" s="588">
        <v>315456</v>
      </c>
      <c r="CS30" s="589"/>
      <c r="CT30" s="589"/>
      <c r="CU30" s="589"/>
      <c r="CV30" s="589"/>
      <c r="CW30" s="589"/>
      <c r="CX30" s="589"/>
      <c r="CY30" s="590"/>
      <c r="CZ30" s="591">
        <v>8.1999999999999993</v>
      </c>
      <c r="DA30" s="609"/>
      <c r="DB30" s="609"/>
      <c r="DC30" s="610"/>
      <c r="DD30" s="594">
        <v>290367</v>
      </c>
      <c r="DE30" s="589"/>
      <c r="DF30" s="589"/>
      <c r="DG30" s="589"/>
      <c r="DH30" s="589"/>
      <c r="DI30" s="589"/>
      <c r="DJ30" s="589"/>
      <c r="DK30" s="590"/>
      <c r="DL30" s="594">
        <v>290367</v>
      </c>
      <c r="DM30" s="589"/>
      <c r="DN30" s="589"/>
      <c r="DO30" s="589"/>
      <c r="DP30" s="589"/>
      <c r="DQ30" s="589"/>
      <c r="DR30" s="589"/>
      <c r="DS30" s="589"/>
      <c r="DT30" s="589"/>
      <c r="DU30" s="589"/>
      <c r="DV30" s="590"/>
      <c r="DW30" s="611">
        <v>12.8</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121499</v>
      </c>
      <c r="S31" s="589"/>
      <c r="T31" s="589"/>
      <c r="U31" s="589"/>
      <c r="V31" s="589"/>
      <c r="W31" s="589"/>
      <c r="X31" s="589"/>
      <c r="Y31" s="590"/>
      <c r="Z31" s="641">
        <v>3</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99.7</v>
      </c>
      <c r="BH31" s="607"/>
      <c r="BI31" s="607"/>
      <c r="BJ31" s="607"/>
      <c r="BK31" s="607"/>
      <c r="BL31" s="607"/>
      <c r="BM31" s="643">
        <v>98.7</v>
      </c>
      <c r="BN31" s="653"/>
      <c r="BO31" s="653"/>
      <c r="BP31" s="653"/>
      <c r="BQ31" s="617"/>
      <c r="BR31" s="652">
        <v>99.5</v>
      </c>
      <c r="BS31" s="607"/>
      <c r="BT31" s="607"/>
      <c r="BU31" s="607"/>
      <c r="BV31" s="607"/>
      <c r="BW31" s="607"/>
      <c r="BX31" s="643">
        <v>97.8</v>
      </c>
      <c r="BY31" s="653"/>
      <c r="BZ31" s="653"/>
      <c r="CA31" s="653"/>
      <c r="CB31" s="617"/>
      <c r="CD31" s="660"/>
      <c r="CE31" s="661"/>
      <c r="CF31" s="625" t="s">
        <v>296</v>
      </c>
      <c r="CG31" s="622"/>
      <c r="CH31" s="622"/>
      <c r="CI31" s="622"/>
      <c r="CJ31" s="622"/>
      <c r="CK31" s="622"/>
      <c r="CL31" s="622"/>
      <c r="CM31" s="622"/>
      <c r="CN31" s="622"/>
      <c r="CO31" s="622"/>
      <c r="CP31" s="622"/>
      <c r="CQ31" s="623"/>
      <c r="CR31" s="588">
        <v>57682</v>
      </c>
      <c r="CS31" s="607"/>
      <c r="CT31" s="607"/>
      <c r="CU31" s="607"/>
      <c r="CV31" s="607"/>
      <c r="CW31" s="607"/>
      <c r="CX31" s="607"/>
      <c r="CY31" s="608"/>
      <c r="CZ31" s="591">
        <v>1.5</v>
      </c>
      <c r="DA31" s="609"/>
      <c r="DB31" s="609"/>
      <c r="DC31" s="610"/>
      <c r="DD31" s="594">
        <v>57511</v>
      </c>
      <c r="DE31" s="607"/>
      <c r="DF31" s="607"/>
      <c r="DG31" s="607"/>
      <c r="DH31" s="607"/>
      <c r="DI31" s="607"/>
      <c r="DJ31" s="607"/>
      <c r="DK31" s="608"/>
      <c r="DL31" s="594">
        <v>57511</v>
      </c>
      <c r="DM31" s="607"/>
      <c r="DN31" s="607"/>
      <c r="DO31" s="607"/>
      <c r="DP31" s="607"/>
      <c r="DQ31" s="607"/>
      <c r="DR31" s="607"/>
      <c r="DS31" s="607"/>
      <c r="DT31" s="607"/>
      <c r="DU31" s="607"/>
      <c r="DV31" s="608"/>
      <c r="DW31" s="611">
        <v>2.5</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341076</v>
      </c>
      <c r="S32" s="589"/>
      <c r="T32" s="589"/>
      <c r="U32" s="589"/>
      <c r="V32" s="589"/>
      <c r="W32" s="589"/>
      <c r="X32" s="589"/>
      <c r="Y32" s="590"/>
      <c r="Z32" s="641">
        <v>8.4</v>
      </c>
      <c r="AA32" s="641"/>
      <c r="AB32" s="641"/>
      <c r="AC32" s="641"/>
      <c r="AD32" s="642">
        <v>269</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100</v>
      </c>
      <c r="BH32" s="573"/>
      <c r="BI32" s="573"/>
      <c r="BJ32" s="573"/>
      <c r="BK32" s="573"/>
      <c r="BL32" s="573"/>
      <c r="BM32" s="636">
        <v>99.9</v>
      </c>
      <c r="BN32" s="573"/>
      <c r="BO32" s="573"/>
      <c r="BP32" s="573"/>
      <c r="BQ32" s="630"/>
      <c r="BR32" s="651">
        <v>99.9</v>
      </c>
      <c r="BS32" s="573"/>
      <c r="BT32" s="573"/>
      <c r="BU32" s="573"/>
      <c r="BV32" s="573"/>
      <c r="BW32" s="573"/>
      <c r="BX32" s="636">
        <v>99.9</v>
      </c>
      <c r="BY32" s="573"/>
      <c r="BZ32" s="573"/>
      <c r="CA32" s="573"/>
      <c r="CB32" s="630"/>
      <c r="CD32" s="662"/>
      <c r="CE32" s="663"/>
      <c r="CF32" s="625" t="s">
        <v>299</v>
      </c>
      <c r="CG32" s="622"/>
      <c r="CH32" s="622"/>
      <c r="CI32" s="622"/>
      <c r="CJ32" s="622"/>
      <c r="CK32" s="622"/>
      <c r="CL32" s="622"/>
      <c r="CM32" s="622"/>
      <c r="CN32" s="622"/>
      <c r="CO32" s="622"/>
      <c r="CP32" s="622"/>
      <c r="CQ32" s="623"/>
      <c r="CR32" s="588" t="s">
        <v>220</v>
      </c>
      <c r="CS32" s="589"/>
      <c r="CT32" s="589"/>
      <c r="CU32" s="589"/>
      <c r="CV32" s="589"/>
      <c r="CW32" s="589"/>
      <c r="CX32" s="589"/>
      <c r="CY32" s="590"/>
      <c r="CZ32" s="591" t="s">
        <v>220</v>
      </c>
      <c r="DA32" s="609"/>
      <c r="DB32" s="609"/>
      <c r="DC32" s="610"/>
      <c r="DD32" s="594" t="s">
        <v>220</v>
      </c>
      <c r="DE32" s="589"/>
      <c r="DF32" s="589"/>
      <c r="DG32" s="589"/>
      <c r="DH32" s="589"/>
      <c r="DI32" s="589"/>
      <c r="DJ32" s="589"/>
      <c r="DK32" s="590"/>
      <c r="DL32" s="594" t="s">
        <v>220</v>
      </c>
      <c r="DM32" s="589"/>
      <c r="DN32" s="589"/>
      <c r="DO32" s="589"/>
      <c r="DP32" s="589"/>
      <c r="DQ32" s="589"/>
      <c r="DR32" s="589"/>
      <c r="DS32" s="589"/>
      <c r="DT32" s="589"/>
      <c r="DU32" s="589"/>
      <c r="DV32" s="590"/>
      <c r="DW32" s="611" t="s">
        <v>220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285300</v>
      </c>
      <c r="S33" s="589"/>
      <c r="T33" s="589"/>
      <c r="U33" s="589"/>
      <c r="V33" s="589"/>
      <c r="W33" s="589"/>
      <c r="X33" s="589"/>
      <c r="Y33" s="590"/>
      <c r="Z33" s="641">
        <v>7.1</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1886147</v>
      </c>
      <c r="CS33" s="607"/>
      <c r="CT33" s="607"/>
      <c r="CU33" s="607"/>
      <c r="CV33" s="607"/>
      <c r="CW33" s="607"/>
      <c r="CX33" s="607"/>
      <c r="CY33" s="608"/>
      <c r="CZ33" s="591">
        <v>49.2</v>
      </c>
      <c r="DA33" s="609"/>
      <c r="DB33" s="609"/>
      <c r="DC33" s="610"/>
      <c r="DD33" s="594">
        <v>1403826</v>
      </c>
      <c r="DE33" s="607"/>
      <c r="DF33" s="607"/>
      <c r="DG33" s="607"/>
      <c r="DH33" s="607"/>
      <c r="DI33" s="607"/>
      <c r="DJ33" s="607"/>
      <c r="DK33" s="608"/>
      <c r="DL33" s="594">
        <v>1084714</v>
      </c>
      <c r="DM33" s="607"/>
      <c r="DN33" s="607"/>
      <c r="DO33" s="607"/>
      <c r="DP33" s="607"/>
      <c r="DQ33" s="607"/>
      <c r="DR33" s="607"/>
      <c r="DS33" s="607"/>
      <c r="DT33" s="607"/>
      <c r="DU33" s="607"/>
      <c r="DV33" s="608"/>
      <c r="DW33" s="611">
        <v>47.8</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760498</v>
      </c>
      <c r="CS34" s="589"/>
      <c r="CT34" s="589"/>
      <c r="CU34" s="589"/>
      <c r="CV34" s="589"/>
      <c r="CW34" s="589"/>
      <c r="CX34" s="589"/>
      <c r="CY34" s="590"/>
      <c r="CZ34" s="591">
        <v>19.8</v>
      </c>
      <c r="DA34" s="609"/>
      <c r="DB34" s="609"/>
      <c r="DC34" s="610"/>
      <c r="DD34" s="594">
        <v>650309</v>
      </c>
      <c r="DE34" s="589"/>
      <c r="DF34" s="589"/>
      <c r="DG34" s="589"/>
      <c r="DH34" s="589"/>
      <c r="DI34" s="589"/>
      <c r="DJ34" s="589"/>
      <c r="DK34" s="590"/>
      <c r="DL34" s="594">
        <v>564625</v>
      </c>
      <c r="DM34" s="589"/>
      <c r="DN34" s="589"/>
      <c r="DO34" s="589"/>
      <c r="DP34" s="589"/>
      <c r="DQ34" s="589"/>
      <c r="DR34" s="589"/>
      <c r="DS34" s="589"/>
      <c r="DT34" s="589"/>
      <c r="DU34" s="589"/>
      <c r="DV34" s="590"/>
      <c r="DW34" s="611">
        <v>24.9</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229400</v>
      </c>
      <c r="S35" s="589"/>
      <c r="T35" s="589"/>
      <c r="U35" s="589"/>
      <c r="V35" s="589"/>
      <c r="W35" s="589"/>
      <c r="X35" s="589"/>
      <c r="Y35" s="590"/>
      <c r="Z35" s="641">
        <v>5.7</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315129</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45067</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34291</v>
      </c>
      <c r="CS35" s="607"/>
      <c r="CT35" s="607"/>
      <c r="CU35" s="607"/>
      <c r="CV35" s="607"/>
      <c r="CW35" s="607"/>
      <c r="CX35" s="607"/>
      <c r="CY35" s="608"/>
      <c r="CZ35" s="591">
        <v>0.9</v>
      </c>
      <c r="DA35" s="609"/>
      <c r="DB35" s="609"/>
      <c r="DC35" s="610"/>
      <c r="DD35" s="594">
        <v>25171</v>
      </c>
      <c r="DE35" s="607"/>
      <c r="DF35" s="607"/>
      <c r="DG35" s="607"/>
      <c r="DH35" s="607"/>
      <c r="DI35" s="607"/>
      <c r="DJ35" s="607"/>
      <c r="DK35" s="608"/>
      <c r="DL35" s="594">
        <v>25160</v>
      </c>
      <c r="DM35" s="607"/>
      <c r="DN35" s="607"/>
      <c r="DO35" s="607"/>
      <c r="DP35" s="607"/>
      <c r="DQ35" s="607"/>
      <c r="DR35" s="607"/>
      <c r="DS35" s="607"/>
      <c r="DT35" s="607"/>
      <c r="DU35" s="607"/>
      <c r="DV35" s="608"/>
      <c r="DW35" s="611">
        <v>1.1000000000000001</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4044664</v>
      </c>
      <c r="S36" s="629"/>
      <c r="T36" s="629"/>
      <c r="U36" s="629"/>
      <c r="V36" s="629"/>
      <c r="W36" s="629"/>
      <c r="X36" s="629"/>
      <c r="Y36" s="632"/>
      <c r="Z36" s="633">
        <v>100</v>
      </c>
      <c r="AA36" s="633"/>
      <c r="AB36" s="633"/>
      <c r="AC36" s="633"/>
      <c r="AD36" s="634">
        <v>2041982</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69749</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29027</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288856</v>
      </c>
      <c r="CS36" s="589"/>
      <c r="CT36" s="589"/>
      <c r="CU36" s="589"/>
      <c r="CV36" s="589"/>
      <c r="CW36" s="589"/>
      <c r="CX36" s="589"/>
      <c r="CY36" s="590"/>
      <c r="CZ36" s="591">
        <v>7.5</v>
      </c>
      <c r="DA36" s="609"/>
      <c r="DB36" s="609"/>
      <c r="DC36" s="610"/>
      <c r="DD36" s="594">
        <v>266433</v>
      </c>
      <c r="DE36" s="589"/>
      <c r="DF36" s="589"/>
      <c r="DG36" s="589"/>
      <c r="DH36" s="589"/>
      <c r="DI36" s="589"/>
      <c r="DJ36" s="589"/>
      <c r="DK36" s="590"/>
      <c r="DL36" s="594">
        <v>260181</v>
      </c>
      <c r="DM36" s="589"/>
      <c r="DN36" s="589"/>
      <c r="DO36" s="589"/>
      <c r="DP36" s="589"/>
      <c r="DQ36" s="589"/>
      <c r="DR36" s="589"/>
      <c r="DS36" s="589"/>
      <c r="DT36" s="589"/>
      <c r="DU36" s="589"/>
      <c r="DV36" s="590"/>
      <c r="DW36" s="611">
        <v>11.5</v>
      </c>
      <c r="DX36" s="612"/>
      <c r="DY36" s="612"/>
      <c r="DZ36" s="612"/>
      <c r="EA36" s="612"/>
      <c r="EB36" s="612"/>
      <c r="EC36" s="613"/>
    </row>
    <row r="37" spans="2:133" ht="11.25" customHeight="1">
      <c r="AQ37" s="614" t="s">
        <v>314</v>
      </c>
      <c r="AR37" s="615"/>
      <c r="AS37" s="615"/>
      <c r="AT37" s="615"/>
      <c r="AU37" s="615"/>
      <c r="AV37" s="615"/>
      <c r="AW37" s="615"/>
      <c r="AX37" s="615"/>
      <c r="AY37" s="616"/>
      <c r="AZ37" s="588">
        <v>22160</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836</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173003</v>
      </c>
      <c r="CS37" s="607"/>
      <c r="CT37" s="607"/>
      <c r="CU37" s="607"/>
      <c r="CV37" s="607"/>
      <c r="CW37" s="607"/>
      <c r="CX37" s="607"/>
      <c r="CY37" s="608"/>
      <c r="CZ37" s="591">
        <v>4.5</v>
      </c>
      <c r="DA37" s="609"/>
      <c r="DB37" s="609"/>
      <c r="DC37" s="610"/>
      <c r="DD37" s="594">
        <v>173003</v>
      </c>
      <c r="DE37" s="607"/>
      <c r="DF37" s="607"/>
      <c r="DG37" s="607"/>
      <c r="DH37" s="607"/>
      <c r="DI37" s="607"/>
      <c r="DJ37" s="607"/>
      <c r="DK37" s="608"/>
      <c r="DL37" s="594">
        <v>173003</v>
      </c>
      <c r="DM37" s="607"/>
      <c r="DN37" s="607"/>
      <c r="DO37" s="607"/>
      <c r="DP37" s="607"/>
      <c r="DQ37" s="607"/>
      <c r="DR37" s="607"/>
      <c r="DS37" s="607"/>
      <c r="DT37" s="607"/>
      <c r="DU37" s="607"/>
      <c r="DV37" s="608"/>
      <c r="DW37" s="611">
        <v>7.6</v>
      </c>
      <c r="DX37" s="612"/>
      <c r="DY37" s="612"/>
      <c r="DZ37" s="612"/>
      <c r="EA37" s="612"/>
      <c r="EB37" s="612"/>
      <c r="EC37" s="613"/>
    </row>
    <row r="38" spans="2:133" ht="11.25" customHeight="1">
      <c r="AQ38" s="614" t="s">
        <v>317</v>
      </c>
      <c r="AR38" s="615"/>
      <c r="AS38" s="615"/>
      <c r="AT38" s="615"/>
      <c r="AU38" s="615"/>
      <c r="AV38" s="615"/>
      <c r="AW38" s="615"/>
      <c r="AX38" s="615"/>
      <c r="AY38" s="616"/>
      <c r="AZ38" s="588" t="s">
        <v>220</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1387</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315129</v>
      </c>
      <c r="CS38" s="589"/>
      <c r="CT38" s="589"/>
      <c r="CU38" s="589"/>
      <c r="CV38" s="589"/>
      <c r="CW38" s="589"/>
      <c r="CX38" s="589"/>
      <c r="CY38" s="590"/>
      <c r="CZ38" s="591">
        <v>8.1999999999999993</v>
      </c>
      <c r="DA38" s="609"/>
      <c r="DB38" s="609"/>
      <c r="DC38" s="610"/>
      <c r="DD38" s="594">
        <v>284467</v>
      </c>
      <c r="DE38" s="589"/>
      <c r="DF38" s="589"/>
      <c r="DG38" s="589"/>
      <c r="DH38" s="589"/>
      <c r="DI38" s="589"/>
      <c r="DJ38" s="589"/>
      <c r="DK38" s="590"/>
      <c r="DL38" s="594">
        <v>234748</v>
      </c>
      <c r="DM38" s="589"/>
      <c r="DN38" s="589"/>
      <c r="DO38" s="589"/>
      <c r="DP38" s="589"/>
      <c r="DQ38" s="589"/>
      <c r="DR38" s="589"/>
      <c r="DS38" s="589"/>
      <c r="DT38" s="589"/>
      <c r="DU38" s="589"/>
      <c r="DV38" s="590"/>
      <c r="DW38" s="611">
        <v>10.3</v>
      </c>
      <c r="DX38" s="612"/>
      <c r="DY38" s="612"/>
      <c r="DZ38" s="612"/>
      <c r="EA38" s="612"/>
      <c r="EB38" s="612"/>
      <c r="EC38" s="613"/>
    </row>
    <row r="39" spans="2:133" ht="11.25" customHeight="1">
      <c r="AQ39" s="614" t="s">
        <v>320</v>
      </c>
      <c r="AR39" s="615"/>
      <c r="AS39" s="615"/>
      <c r="AT39" s="615"/>
      <c r="AU39" s="615"/>
      <c r="AV39" s="615"/>
      <c r="AW39" s="615"/>
      <c r="AX39" s="615"/>
      <c r="AY39" s="616"/>
      <c r="AZ39" s="588" t="s">
        <v>220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98</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178173</v>
      </c>
      <c r="CS39" s="607"/>
      <c r="CT39" s="607"/>
      <c r="CU39" s="607"/>
      <c r="CV39" s="607"/>
      <c r="CW39" s="607"/>
      <c r="CX39" s="607"/>
      <c r="CY39" s="608"/>
      <c r="CZ39" s="591">
        <v>4.7</v>
      </c>
      <c r="DA39" s="609"/>
      <c r="DB39" s="609"/>
      <c r="DC39" s="610"/>
      <c r="DD39" s="594">
        <v>177446</v>
      </c>
      <c r="DE39" s="607"/>
      <c r="DF39" s="607"/>
      <c r="DG39" s="607"/>
      <c r="DH39" s="607"/>
      <c r="DI39" s="607"/>
      <c r="DJ39" s="607"/>
      <c r="DK39" s="608"/>
      <c r="DL39" s="594" t="s">
        <v>220</v>
      </c>
      <c r="DM39" s="607"/>
      <c r="DN39" s="607"/>
      <c r="DO39" s="607"/>
      <c r="DP39" s="607"/>
      <c r="DQ39" s="607"/>
      <c r="DR39" s="607"/>
      <c r="DS39" s="607"/>
      <c r="DT39" s="607"/>
      <c r="DU39" s="607"/>
      <c r="DV39" s="608"/>
      <c r="DW39" s="611" t="s">
        <v>220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45194</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91</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309200</v>
      </c>
      <c r="CS40" s="589"/>
      <c r="CT40" s="589"/>
      <c r="CU40" s="589"/>
      <c r="CV40" s="589"/>
      <c r="CW40" s="589"/>
      <c r="CX40" s="589"/>
      <c r="CY40" s="590"/>
      <c r="CZ40" s="591">
        <v>8.1</v>
      </c>
      <c r="DA40" s="609"/>
      <c r="DB40" s="609"/>
      <c r="DC40" s="610"/>
      <c r="DD40" s="594" t="s">
        <v>220</v>
      </c>
      <c r="DE40" s="589"/>
      <c r="DF40" s="589"/>
      <c r="DG40" s="589"/>
      <c r="DH40" s="589"/>
      <c r="DI40" s="589"/>
      <c r="DJ40" s="589"/>
      <c r="DK40" s="590"/>
      <c r="DL40" s="594" t="s">
        <v>220</v>
      </c>
      <c r="DM40" s="589"/>
      <c r="DN40" s="589"/>
      <c r="DO40" s="589"/>
      <c r="DP40" s="589"/>
      <c r="DQ40" s="589"/>
      <c r="DR40" s="589"/>
      <c r="DS40" s="589"/>
      <c r="DT40" s="589"/>
      <c r="DU40" s="589"/>
      <c r="DV40" s="590"/>
      <c r="DW40" s="611" t="s">
        <v>220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178026</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369</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214</v>
      </c>
      <c r="CS41" s="607"/>
      <c r="CT41" s="607"/>
      <c r="CU41" s="607"/>
      <c r="CV41" s="607"/>
      <c r="CW41" s="607"/>
      <c r="CX41" s="607"/>
      <c r="CY41" s="608"/>
      <c r="CZ41" s="591" t="s">
        <v>214</v>
      </c>
      <c r="DA41" s="609"/>
      <c r="DB41" s="609"/>
      <c r="DC41" s="610"/>
      <c r="DD41" s="594" t="s">
        <v>214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593181</v>
      </c>
      <c r="CS42" s="589"/>
      <c r="CT42" s="589"/>
      <c r="CU42" s="589"/>
      <c r="CV42" s="589"/>
      <c r="CW42" s="589"/>
      <c r="CX42" s="589"/>
      <c r="CY42" s="590"/>
      <c r="CZ42" s="591">
        <v>15.5</v>
      </c>
      <c r="DA42" s="592"/>
      <c r="DB42" s="592"/>
      <c r="DC42" s="593"/>
      <c r="DD42" s="594">
        <v>466749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34330</v>
      </c>
      <c r="CS43" s="607"/>
      <c r="CT43" s="607"/>
      <c r="CU43" s="607"/>
      <c r="CV43" s="607"/>
      <c r="CW43" s="607"/>
      <c r="CX43" s="607"/>
      <c r="CY43" s="608"/>
      <c r="CZ43" s="591">
        <v>0.9</v>
      </c>
      <c r="DA43" s="609"/>
      <c r="DB43" s="609"/>
      <c r="DC43" s="610"/>
      <c r="DD43" s="594">
        <v>34330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287</v>
      </c>
      <c r="CE44" s="602"/>
      <c r="CF44" s="585" t="s">
        <v>335</v>
      </c>
      <c r="CG44" s="586"/>
      <c r="CH44" s="586"/>
      <c r="CI44" s="586"/>
      <c r="CJ44" s="586"/>
      <c r="CK44" s="586"/>
      <c r="CL44" s="586"/>
      <c r="CM44" s="586"/>
      <c r="CN44" s="586"/>
      <c r="CO44" s="586"/>
      <c r="CP44" s="586"/>
      <c r="CQ44" s="587"/>
      <c r="CR44" s="588">
        <v>448895</v>
      </c>
      <c r="CS44" s="589"/>
      <c r="CT44" s="589"/>
      <c r="CU44" s="589"/>
      <c r="CV44" s="589"/>
      <c r="CW44" s="589"/>
      <c r="CX44" s="589"/>
      <c r="CY44" s="590"/>
      <c r="CZ44" s="591">
        <v>11.7</v>
      </c>
      <c r="DA44" s="592"/>
      <c r="DB44" s="592"/>
      <c r="DC44" s="593"/>
      <c r="DD44" s="594">
        <v>379545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745</v>
      </c>
      <c r="CS45" s="607"/>
      <c r="CT45" s="607"/>
      <c r="CU45" s="607"/>
      <c r="CV45" s="607"/>
      <c r="CW45" s="607"/>
      <c r="CX45" s="607"/>
      <c r="CY45" s="608"/>
      <c r="CZ45" s="591">
        <v>0</v>
      </c>
      <c r="DA45" s="609"/>
      <c r="DB45" s="609"/>
      <c r="DC45" s="610"/>
      <c r="DD45" s="594" t="s">
        <v>220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448150</v>
      </c>
      <c r="CS46" s="589"/>
      <c r="CT46" s="589"/>
      <c r="CU46" s="589"/>
      <c r="CV46" s="589"/>
      <c r="CW46" s="589"/>
      <c r="CX46" s="589"/>
      <c r="CY46" s="590"/>
      <c r="CZ46" s="591">
        <v>11.7</v>
      </c>
      <c r="DA46" s="592"/>
      <c r="DB46" s="592"/>
      <c r="DC46" s="593"/>
      <c r="DD46" s="594">
        <v>379545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v>144286</v>
      </c>
      <c r="CS47" s="607"/>
      <c r="CT47" s="607"/>
      <c r="CU47" s="607"/>
      <c r="CV47" s="607"/>
      <c r="CW47" s="607"/>
      <c r="CX47" s="607"/>
      <c r="CY47" s="608"/>
      <c r="CZ47" s="591">
        <v>3.8</v>
      </c>
      <c r="DA47" s="609"/>
      <c r="DB47" s="609"/>
      <c r="DC47" s="610"/>
      <c r="DD47" s="594">
        <v>87204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220</v>
      </c>
      <c r="CS48" s="589"/>
      <c r="CT48" s="589"/>
      <c r="CU48" s="589"/>
      <c r="CV48" s="589"/>
      <c r="CW48" s="589"/>
      <c r="CX48" s="589"/>
      <c r="CY48" s="590"/>
      <c r="CZ48" s="591" t="s">
        <v>220</v>
      </c>
      <c r="DA48" s="592"/>
      <c r="DB48" s="592"/>
      <c r="DC48" s="593"/>
      <c r="DD48" s="594" t="s">
        <v>220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3831262</v>
      </c>
      <c r="CS49" s="573"/>
      <c r="CT49" s="573"/>
      <c r="CU49" s="573"/>
      <c r="CV49" s="573"/>
      <c r="CW49" s="573"/>
      <c r="CX49" s="573"/>
      <c r="CY49" s="574"/>
      <c r="CZ49" s="575">
        <v>100</v>
      </c>
      <c r="DA49" s="576"/>
      <c r="DB49" s="576"/>
      <c r="DC49" s="577"/>
      <c r="DD49" s="578">
        <v>2880350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363</v>
      </c>
      <c r="C7" s="1047"/>
      <c r="D7" s="1047"/>
      <c r="E7" s="1047"/>
      <c r="F7" s="1047"/>
      <c r="G7" s="1047"/>
      <c r="H7" s="1047"/>
      <c r="I7" s="1047"/>
      <c r="J7" s="1047"/>
      <c r="K7" s="1047"/>
      <c r="L7" s="1047"/>
      <c r="M7" s="1047"/>
      <c r="N7" s="1047"/>
      <c r="O7" s="1047"/>
      <c r="P7" s="1048"/>
      <c r="Q7" s="1100">
        <v>4045</v>
      </c>
      <c r="R7" s="1101"/>
      <c r="S7" s="1101"/>
      <c r="T7" s="1101"/>
      <c r="U7" s="1101"/>
      <c r="V7" s="1101">
        <v>3831</v>
      </c>
      <c r="W7" s="1101"/>
      <c r="X7" s="1101"/>
      <c r="Y7" s="1101"/>
      <c r="Z7" s="1101"/>
      <c r="AA7" s="1101">
        <v>213</v>
      </c>
      <c r="AB7" s="1101"/>
      <c r="AC7" s="1101"/>
      <c r="AD7" s="1101"/>
      <c r="AE7" s="1102"/>
      <c r="AF7" s="1103">
        <v>169</v>
      </c>
      <c r="AG7" s="1104"/>
      <c r="AH7" s="1104"/>
      <c r="AI7" s="1104"/>
      <c r="AJ7" s="1105"/>
      <c r="AK7" s="1087">
        <v>227</v>
      </c>
      <c r="AL7" s="1088"/>
      <c r="AM7" s="1088"/>
      <c r="AN7" s="1088"/>
      <c r="AO7" s="1088"/>
      <c r="AP7" s="1088">
        <v>4608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540</v>
      </c>
      <c r="BS7" s="1091" t="s">
        <v>536</v>
      </c>
      <c r="BT7" s="1092"/>
      <c r="BU7" s="1092"/>
      <c r="BV7" s="1092"/>
      <c r="BW7" s="1092"/>
      <c r="BX7" s="1092"/>
      <c r="BY7" s="1092"/>
      <c r="BZ7" s="1092"/>
      <c r="CA7" s="1092"/>
      <c r="CB7" s="1092"/>
      <c r="CC7" s="1092"/>
      <c r="CD7" s="1092"/>
      <c r="CE7" s="1092"/>
      <c r="CF7" s="1092"/>
      <c r="CG7" s="1093"/>
      <c r="CH7" s="1084">
        <v>-5</v>
      </c>
      <c r="CI7" s="1085"/>
      <c r="CJ7" s="1085"/>
      <c r="CK7" s="1085"/>
      <c r="CL7" s="1086"/>
      <c r="CM7" s="1084">
        <v>97</v>
      </c>
      <c r="CN7" s="1085"/>
      <c r="CO7" s="1085"/>
      <c r="CP7" s="1085"/>
      <c r="CQ7" s="1086"/>
      <c r="CR7" s="1084">
        <v>5</v>
      </c>
      <c r="CS7" s="1085"/>
      <c r="CT7" s="1085"/>
      <c r="CU7" s="1085"/>
      <c r="CV7" s="1086"/>
      <c r="CW7" s="1084" t="s">
        <v>470</v>
      </c>
      <c r="CX7" s="1085"/>
      <c r="CY7" s="1085"/>
      <c r="CZ7" s="1085"/>
      <c r="DA7" s="1086"/>
      <c r="DB7" s="1084" t="s">
        <v>470</v>
      </c>
      <c r="DC7" s="1085"/>
      <c r="DD7" s="1085"/>
      <c r="DE7" s="1085"/>
      <c r="DF7" s="1086"/>
      <c r="DG7" s="1084">
        <v>260</v>
      </c>
      <c r="DH7" s="1085"/>
      <c r="DI7" s="1085"/>
      <c r="DJ7" s="1085"/>
      <c r="DK7" s="1086"/>
      <c r="DL7" s="1084" t="s">
        <v>470</v>
      </c>
      <c r="DM7" s="1085"/>
      <c r="DN7" s="1085"/>
      <c r="DO7" s="1085"/>
      <c r="DP7" s="1086"/>
      <c r="DQ7" s="1084">
        <v>253</v>
      </c>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537</v>
      </c>
      <c r="BT8" s="1011"/>
      <c r="BU8" s="1011"/>
      <c r="BV8" s="1011"/>
      <c r="BW8" s="1011"/>
      <c r="BX8" s="1011"/>
      <c r="BY8" s="1011"/>
      <c r="BZ8" s="1011"/>
      <c r="CA8" s="1011"/>
      <c r="CB8" s="1011"/>
      <c r="CC8" s="1011"/>
      <c r="CD8" s="1011"/>
      <c r="CE8" s="1011"/>
      <c r="CF8" s="1011"/>
      <c r="CG8" s="1012"/>
      <c r="CH8" s="985">
        <v>1</v>
      </c>
      <c r="CI8" s="986"/>
      <c r="CJ8" s="986"/>
      <c r="CK8" s="986"/>
      <c r="CL8" s="987"/>
      <c r="CM8" s="985">
        <v>11</v>
      </c>
      <c r="CN8" s="986"/>
      <c r="CO8" s="986"/>
      <c r="CP8" s="986"/>
      <c r="CQ8" s="987"/>
      <c r="CR8" s="985">
        <v>10</v>
      </c>
      <c r="CS8" s="986"/>
      <c r="CT8" s="986"/>
      <c r="CU8" s="986"/>
      <c r="CV8" s="987"/>
      <c r="CW8" s="985" t="s">
        <v>470</v>
      </c>
      <c r="CX8" s="986"/>
      <c r="CY8" s="986"/>
      <c r="CZ8" s="986"/>
      <c r="DA8" s="987"/>
      <c r="DB8" s="985" t="s">
        <v>470</v>
      </c>
      <c r="DC8" s="986"/>
      <c r="DD8" s="986"/>
      <c r="DE8" s="986"/>
      <c r="DF8" s="987"/>
      <c r="DG8" s="985" t="s">
        <v>470</v>
      </c>
      <c r="DH8" s="986"/>
      <c r="DI8" s="986"/>
      <c r="DJ8" s="986"/>
      <c r="DK8" s="987"/>
      <c r="DL8" s="985" t="s">
        <v>470</v>
      </c>
      <c r="DM8" s="986"/>
      <c r="DN8" s="986"/>
      <c r="DO8" s="986"/>
      <c r="DP8" s="987"/>
      <c r="DQ8" s="985" t="s">
        <v>470</v>
      </c>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538</v>
      </c>
      <c r="BT9" s="1011"/>
      <c r="BU9" s="1011"/>
      <c r="BV9" s="1011"/>
      <c r="BW9" s="1011"/>
      <c r="BX9" s="1011"/>
      <c r="BY9" s="1011"/>
      <c r="BZ9" s="1011"/>
      <c r="CA9" s="1011"/>
      <c r="CB9" s="1011"/>
      <c r="CC9" s="1011"/>
      <c r="CD9" s="1011"/>
      <c r="CE9" s="1011"/>
      <c r="CF9" s="1011"/>
      <c r="CG9" s="1012"/>
      <c r="CH9" s="985">
        <v>-3</v>
      </c>
      <c r="CI9" s="986"/>
      <c r="CJ9" s="986"/>
      <c r="CK9" s="986"/>
      <c r="CL9" s="987"/>
      <c r="CM9" s="985">
        <v>12083</v>
      </c>
      <c r="CN9" s="986"/>
      <c r="CO9" s="986"/>
      <c r="CP9" s="986"/>
      <c r="CQ9" s="987"/>
      <c r="CR9" s="985">
        <v>1</v>
      </c>
      <c r="CS9" s="986"/>
      <c r="CT9" s="986"/>
      <c r="CU9" s="986"/>
      <c r="CV9" s="987"/>
      <c r="CW9" s="985">
        <v>0</v>
      </c>
      <c r="CX9" s="986"/>
      <c r="CY9" s="986"/>
      <c r="CZ9" s="986"/>
      <c r="DA9" s="987"/>
      <c r="DB9" s="985" t="s">
        <v>470</v>
      </c>
      <c r="DC9" s="986"/>
      <c r="DD9" s="986"/>
      <c r="DE9" s="986"/>
      <c r="DF9" s="987"/>
      <c r="DG9" s="985" t="s">
        <v>470</v>
      </c>
      <c r="DH9" s="986"/>
      <c r="DI9" s="986"/>
      <c r="DJ9" s="986"/>
      <c r="DK9" s="987"/>
      <c r="DL9" s="985" t="s">
        <v>470</v>
      </c>
      <c r="DM9" s="986"/>
      <c r="DN9" s="986"/>
      <c r="DO9" s="986"/>
      <c r="DP9" s="987"/>
      <c r="DQ9" s="985" t="s">
        <v>470</v>
      </c>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539</v>
      </c>
      <c r="BT10" s="1011"/>
      <c r="BU10" s="1011"/>
      <c r="BV10" s="1011"/>
      <c r="BW10" s="1011"/>
      <c r="BX10" s="1011"/>
      <c r="BY10" s="1011"/>
      <c r="BZ10" s="1011"/>
      <c r="CA10" s="1011"/>
      <c r="CB10" s="1011"/>
      <c r="CC10" s="1011"/>
      <c r="CD10" s="1011"/>
      <c r="CE10" s="1011"/>
      <c r="CF10" s="1011"/>
      <c r="CG10" s="1012"/>
      <c r="CH10" s="985">
        <v>-4</v>
      </c>
      <c r="CI10" s="986"/>
      <c r="CJ10" s="986"/>
      <c r="CK10" s="986"/>
      <c r="CL10" s="987"/>
      <c r="CM10" s="985">
        <v>755</v>
      </c>
      <c r="CN10" s="986"/>
      <c r="CO10" s="986"/>
      <c r="CP10" s="986"/>
      <c r="CQ10" s="987"/>
      <c r="CR10" s="985">
        <v>1</v>
      </c>
      <c r="CS10" s="986"/>
      <c r="CT10" s="986"/>
      <c r="CU10" s="986"/>
      <c r="CV10" s="987"/>
      <c r="CW10" s="985">
        <v>0</v>
      </c>
      <c r="CX10" s="986"/>
      <c r="CY10" s="986"/>
      <c r="CZ10" s="986"/>
      <c r="DA10" s="987"/>
      <c r="DB10" s="985" t="s">
        <v>470</v>
      </c>
      <c r="DC10" s="986"/>
      <c r="DD10" s="986"/>
      <c r="DE10" s="986"/>
      <c r="DF10" s="987"/>
      <c r="DG10" s="985" t="s">
        <v>470</v>
      </c>
      <c r="DH10" s="986"/>
      <c r="DI10" s="986"/>
      <c r="DJ10" s="986"/>
      <c r="DK10" s="987"/>
      <c r="DL10" s="985" t="s">
        <v>470</v>
      </c>
      <c r="DM10" s="986"/>
      <c r="DN10" s="986"/>
      <c r="DO10" s="986"/>
      <c r="DP10" s="987"/>
      <c r="DQ10" s="985" t="s">
        <v>470</v>
      </c>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364</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365</v>
      </c>
      <c r="B23" s="940" t="s">
        <v>366</v>
      </c>
      <c r="C23" s="941"/>
      <c r="D23" s="941"/>
      <c r="E23" s="941"/>
      <c r="F23" s="941"/>
      <c r="G23" s="941"/>
      <c r="H23" s="941"/>
      <c r="I23" s="941"/>
      <c r="J23" s="941"/>
      <c r="K23" s="941"/>
      <c r="L23" s="941"/>
      <c r="M23" s="941"/>
      <c r="N23" s="941"/>
      <c r="O23" s="941"/>
      <c r="P23" s="942"/>
      <c r="Q23" s="1064">
        <v>4045</v>
      </c>
      <c r="R23" s="1065"/>
      <c r="S23" s="1065"/>
      <c r="T23" s="1065"/>
      <c r="U23" s="1065"/>
      <c r="V23" s="1065">
        <v>3831</v>
      </c>
      <c r="W23" s="1065"/>
      <c r="X23" s="1065"/>
      <c r="Y23" s="1065"/>
      <c r="Z23" s="1065"/>
      <c r="AA23" s="1065">
        <v>213</v>
      </c>
      <c r="AB23" s="1065"/>
      <c r="AC23" s="1065"/>
      <c r="AD23" s="1065"/>
      <c r="AE23" s="1066"/>
      <c r="AF23" s="1067">
        <v>169</v>
      </c>
      <c r="AG23" s="1065"/>
      <c r="AH23" s="1065"/>
      <c r="AI23" s="1065"/>
      <c r="AJ23" s="1068"/>
      <c r="AK23" s="1069"/>
      <c r="AL23" s="1070"/>
      <c r="AM23" s="1070"/>
      <c r="AN23" s="1070"/>
      <c r="AO23" s="1070"/>
      <c r="AP23" s="1065">
        <v>4608</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346</v>
      </c>
      <c r="B26" s="992"/>
      <c r="C26" s="992"/>
      <c r="D26" s="992"/>
      <c r="E26" s="992"/>
      <c r="F26" s="992"/>
      <c r="G26" s="992"/>
      <c r="H26" s="992"/>
      <c r="I26" s="992"/>
      <c r="J26" s="992"/>
      <c r="K26" s="992"/>
      <c r="L26" s="992"/>
      <c r="M26" s="992"/>
      <c r="N26" s="992"/>
      <c r="O26" s="992"/>
      <c r="P26" s="993"/>
      <c r="Q26" s="997" t="s">
        <v>369</v>
      </c>
      <c r="R26" s="998"/>
      <c r="S26" s="998"/>
      <c r="T26" s="998"/>
      <c r="U26" s="999"/>
      <c r="V26" s="997" t="s">
        <v>370</v>
      </c>
      <c r="W26" s="998"/>
      <c r="X26" s="998"/>
      <c r="Y26" s="998"/>
      <c r="Z26" s="999"/>
      <c r="AA26" s="997" t="s">
        <v>371</v>
      </c>
      <c r="AB26" s="998"/>
      <c r="AC26" s="998"/>
      <c r="AD26" s="998"/>
      <c r="AE26" s="998"/>
      <c r="AF26" s="1055" t="s">
        <v>372</v>
      </c>
      <c r="AG26" s="1004"/>
      <c r="AH26" s="1004"/>
      <c r="AI26" s="1004"/>
      <c r="AJ26" s="1056"/>
      <c r="AK26" s="998" t="s">
        <v>373</v>
      </c>
      <c r="AL26" s="998"/>
      <c r="AM26" s="998"/>
      <c r="AN26" s="998"/>
      <c r="AO26" s="999"/>
      <c r="AP26" s="997" t="s">
        <v>374</v>
      </c>
      <c r="AQ26" s="998"/>
      <c r="AR26" s="998"/>
      <c r="AS26" s="998"/>
      <c r="AT26" s="999"/>
      <c r="AU26" s="997" t="s">
        <v>375</v>
      </c>
      <c r="AV26" s="998"/>
      <c r="AW26" s="998"/>
      <c r="AX26" s="998"/>
      <c r="AY26" s="999"/>
      <c r="AZ26" s="997" t="s">
        <v>376</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377</v>
      </c>
      <c r="C28" s="1047"/>
      <c r="D28" s="1047"/>
      <c r="E28" s="1047"/>
      <c r="F28" s="1047"/>
      <c r="G28" s="1047"/>
      <c r="H28" s="1047"/>
      <c r="I28" s="1047"/>
      <c r="J28" s="1047"/>
      <c r="K28" s="1047"/>
      <c r="L28" s="1047"/>
      <c r="M28" s="1047"/>
      <c r="N28" s="1047"/>
      <c r="O28" s="1047"/>
      <c r="P28" s="1048"/>
      <c r="Q28" s="1049">
        <v>767</v>
      </c>
      <c r="R28" s="1050"/>
      <c r="S28" s="1050"/>
      <c r="T28" s="1050"/>
      <c r="U28" s="1050"/>
      <c r="V28" s="1050">
        <v>722</v>
      </c>
      <c r="W28" s="1050"/>
      <c r="X28" s="1050"/>
      <c r="Y28" s="1050"/>
      <c r="Z28" s="1050"/>
      <c r="AA28" s="1050">
        <v>45</v>
      </c>
      <c r="AB28" s="1050"/>
      <c r="AC28" s="1050"/>
      <c r="AD28" s="1050"/>
      <c r="AE28" s="1051"/>
      <c r="AF28" s="1052">
        <v>45</v>
      </c>
      <c r="AG28" s="1050"/>
      <c r="AH28" s="1050"/>
      <c r="AI28" s="1050"/>
      <c r="AJ28" s="1053"/>
      <c r="AK28" s="1054">
        <v>45</v>
      </c>
      <c r="AL28" s="1042"/>
      <c r="AM28" s="1042"/>
      <c r="AN28" s="1042"/>
      <c r="AO28" s="1042"/>
      <c r="AP28" s="1042" t="s">
        <v>470</v>
      </c>
      <c r="AQ28" s="1042"/>
      <c r="AR28" s="1042"/>
      <c r="AS28" s="1042"/>
      <c r="AT28" s="1042"/>
      <c r="AU28" s="1042" t="s">
        <v>470</v>
      </c>
      <c r="AV28" s="1042"/>
      <c r="AW28" s="1042"/>
      <c r="AX28" s="1042"/>
      <c r="AY28" s="1042"/>
      <c r="AZ28" s="1043" t="s">
        <v>470</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378</v>
      </c>
      <c r="C29" s="1028"/>
      <c r="D29" s="1028"/>
      <c r="E29" s="1028"/>
      <c r="F29" s="1028"/>
      <c r="G29" s="1028"/>
      <c r="H29" s="1028"/>
      <c r="I29" s="1028"/>
      <c r="J29" s="1028"/>
      <c r="K29" s="1028"/>
      <c r="L29" s="1028"/>
      <c r="M29" s="1028"/>
      <c r="N29" s="1028"/>
      <c r="O29" s="1028"/>
      <c r="P29" s="1029"/>
      <c r="Q29" s="1039">
        <v>538</v>
      </c>
      <c r="R29" s="1040"/>
      <c r="S29" s="1040"/>
      <c r="T29" s="1040"/>
      <c r="U29" s="1040"/>
      <c r="V29" s="1040">
        <v>527</v>
      </c>
      <c r="W29" s="1040"/>
      <c r="X29" s="1040"/>
      <c r="Y29" s="1040"/>
      <c r="Z29" s="1040"/>
      <c r="AA29" s="1040">
        <v>12</v>
      </c>
      <c r="AB29" s="1040"/>
      <c r="AC29" s="1040"/>
      <c r="AD29" s="1040"/>
      <c r="AE29" s="1041"/>
      <c r="AF29" s="1033">
        <v>12</v>
      </c>
      <c r="AG29" s="1034"/>
      <c r="AH29" s="1034"/>
      <c r="AI29" s="1034"/>
      <c r="AJ29" s="1035"/>
      <c r="AK29" s="976">
        <v>92</v>
      </c>
      <c r="AL29" s="967"/>
      <c r="AM29" s="967"/>
      <c r="AN29" s="967"/>
      <c r="AO29" s="967"/>
      <c r="AP29" s="967" t="s">
        <v>470</v>
      </c>
      <c r="AQ29" s="967"/>
      <c r="AR29" s="967"/>
      <c r="AS29" s="967"/>
      <c r="AT29" s="967"/>
      <c r="AU29" s="967" t="s">
        <v>470</v>
      </c>
      <c r="AV29" s="967"/>
      <c r="AW29" s="967"/>
      <c r="AX29" s="967"/>
      <c r="AY29" s="967"/>
      <c r="AZ29" s="1038" t="s">
        <v>470</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379</v>
      </c>
      <c r="C30" s="1028"/>
      <c r="D30" s="1028"/>
      <c r="E30" s="1028"/>
      <c r="F30" s="1028"/>
      <c r="G30" s="1028"/>
      <c r="H30" s="1028"/>
      <c r="I30" s="1028"/>
      <c r="J30" s="1028"/>
      <c r="K30" s="1028"/>
      <c r="L30" s="1028"/>
      <c r="M30" s="1028"/>
      <c r="N30" s="1028"/>
      <c r="O30" s="1028"/>
      <c r="P30" s="1029"/>
      <c r="Q30" s="1039">
        <v>88</v>
      </c>
      <c r="R30" s="1040"/>
      <c r="S30" s="1040"/>
      <c r="T30" s="1040"/>
      <c r="U30" s="1040"/>
      <c r="V30" s="1040">
        <v>88</v>
      </c>
      <c r="W30" s="1040"/>
      <c r="X30" s="1040"/>
      <c r="Y30" s="1040"/>
      <c r="Z30" s="1040"/>
      <c r="AA30" s="1040">
        <v>1</v>
      </c>
      <c r="AB30" s="1040"/>
      <c r="AC30" s="1040"/>
      <c r="AD30" s="1040"/>
      <c r="AE30" s="1041"/>
      <c r="AF30" s="1033">
        <v>1</v>
      </c>
      <c r="AG30" s="1034"/>
      <c r="AH30" s="1034"/>
      <c r="AI30" s="1034"/>
      <c r="AJ30" s="1035"/>
      <c r="AK30" s="976">
        <v>18</v>
      </c>
      <c r="AL30" s="967"/>
      <c r="AM30" s="967"/>
      <c r="AN30" s="967"/>
      <c r="AO30" s="967"/>
      <c r="AP30" s="967" t="s">
        <v>470</v>
      </c>
      <c r="AQ30" s="967"/>
      <c r="AR30" s="967"/>
      <c r="AS30" s="967"/>
      <c r="AT30" s="967"/>
      <c r="AU30" s="967" t="s">
        <v>470</v>
      </c>
      <c r="AV30" s="967"/>
      <c r="AW30" s="967"/>
      <c r="AX30" s="967"/>
      <c r="AY30" s="967"/>
      <c r="AZ30" s="1038" t="s">
        <v>470</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380</v>
      </c>
      <c r="C31" s="1028"/>
      <c r="D31" s="1028"/>
      <c r="E31" s="1028"/>
      <c r="F31" s="1028"/>
      <c r="G31" s="1028"/>
      <c r="H31" s="1028"/>
      <c r="I31" s="1028"/>
      <c r="J31" s="1028"/>
      <c r="K31" s="1028"/>
      <c r="L31" s="1028"/>
      <c r="M31" s="1028"/>
      <c r="N31" s="1028"/>
      <c r="O31" s="1028"/>
      <c r="P31" s="1029"/>
      <c r="Q31" s="1039">
        <v>105</v>
      </c>
      <c r="R31" s="1040"/>
      <c r="S31" s="1040"/>
      <c r="T31" s="1040"/>
      <c r="U31" s="1040"/>
      <c r="V31" s="1040">
        <v>98</v>
      </c>
      <c r="W31" s="1040"/>
      <c r="X31" s="1040"/>
      <c r="Y31" s="1040"/>
      <c r="Z31" s="1040"/>
      <c r="AA31" s="1040">
        <v>6</v>
      </c>
      <c r="AB31" s="1040"/>
      <c r="AC31" s="1040"/>
      <c r="AD31" s="1040"/>
      <c r="AE31" s="1041"/>
      <c r="AF31" s="1033">
        <v>6</v>
      </c>
      <c r="AG31" s="1034"/>
      <c r="AH31" s="1034"/>
      <c r="AI31" s="1034"/>
      <c r="AJ31" s="1035"/>
      <c r="AK31" s="976">
        <v>22</v>
      </c>
      <c r="AL31" s="967"/>
      <c r="AM31" s="967"/>
      <c r="AN31" s="967"/>
      <c r="AO31" s="967"/>
      <c r="AP31" s="967">
        <v>12</v>
      </c>
      <c r="AQ31" s="967"/>
      <c r="AR31" s="967"/>
      <c r="AS31" s="967"/>
      <c r="AT31" s="967"/>
      <c r="AU31" s="967">
        <v>7</v>
      </c>
      <c r="AV31" s="967"/>
      <c r="AW31" s="967"/>
      <c r="AX31" s="967"/>
      <c r="AY31" s="967"/>
      <c r="AZ31" s="1038" t="s">
        <v>470</v>
      </c>
      <c r="BA31" s="1038"/>
      <c r="BB31" s="1038"/>
      <c r="BC31" s="1038"/>
      <c r="BD31" s="1038"/>
      <c r="BE31" s="1022" t="s">
        <v>541</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381</v>
      </c>
      <c r="C32" s="1028"/>
      <c r="D32" s="1028"/>
      <c r="E32" s="1028"/>
      <c r="F32" s="1028"/>
      <c r="G32" s="1028"/>
      <c r="H32" s="1028"/>
      <c r="I32" s="1028"/>
      <c r="J32" s="1028"/>
      <c r="K32" s="1028"/>
      <c r="L32" s="1028"/>
      <c r="M32" s="1028"/>
      <c r="N32" s="1028"/>
      <c r="O32" s="1028"/>
      <c r="P32" s="1029"/>
      <c r="Q32" s="1039">
        <v>354</v>
      </c>
      <c r="R32" s="1040"/>
      <c r="S32" s="1040"/>
      <c r="T32" s="1040"/>
      <c r="U32" s="1040"/>
      <c r="V32" s="1040">
        <v>352</v>
      </c>
      <c r="W32" s="1040"/>
      <c r="X32" s="1040"/>
      <c r="Y32" s="1040"/>
      <c r="Z32" s="1040"/>
      <c r="AA32" s="1040">
        <v>2</v>
      </c>
      <c r="AB32" s="1040"/>
      <c r="AC32" s="1040"/>
      <c r="AD32" s="1040"/>
      <c r="AE32" s="1041"/>
      <c r="AF32" s="1033">
        <v>2</v>
      </c>
      <c r="AG32" s="1034"/>
      <c r="AH32" s="1034"/>
      <c r="AI32" s="1034"/>
      <c r="AJ32" s="1035"/>
      <c r="AK32" s="976">
        <v>70</v>
      </c>
      <c r="AL32" s="967"/>
      <c r="AM32" s="967"/>
      <c r="AN32" s="967"/>
      <c r="AO32" s="967"/>
      <c r="AP32" s="967">
        <v>624</v>
      </c>
      <c r="AQ32" s="967"/>
      <c r="AR32" s="967"/>
      <c r="AS32" s="967"/>
      <c r="AT32" s="967"/>
      <c r="AU32" s="967">
        <v>341</v>
      </c>
      <c r="AV32" s="967"/>
      <c r="AW32" s="967"/>
      <c r="AX32" s="967"/>
      <c r="AY32" s="967"/>
      <c r="AZ32" s="1038" t="s">
        <v>470</v>
      </c>
      <c r="BA32" s="1038"/>
      <c r="BB32" s="1038"/>
      <c r="BC32" s="1038"/>
      <c r="BD32" s="1038"/>
      <c r="BE32" s="1022" t="s">
        <v>541</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382</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365</v>
      </c>
      <c r="B63" s="940" t="s">
        <v>383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65</v>
      </c>
      <c r="AG63" s="955"/>
      <c r="AH63" s="955"/>
      <c r="AI63" s="955"/>
      <c r="AJ63" s="1020"/>
      <c r="AK63" s="1021"/>
      <c r="AL63" s="959"/>
      <c r="AM63" s="959"/>
      <c r="AN63" s="959"/>
      <c r="AO63" s="959"/>
      <c r="AP63" s="955">
        <v>637</v>
      </c>
      <c r="AQ63" s="955"/>
      <c r="AR63" s="955"/>
      <c r="AS63" s="955"/>
      <c r="AT63" s="955"/>
      <c r="AU63" s="955">
        <v>349</v>
      </c>
      <c r="AV63" s="955"/>
      <c r="AW63" s="955"/>
      <c r="AX63" s="955"/>
      <c r="AY63" s="955"/>
      <c r="AZ63" s="1015"/>
      <c r="BA63" s="1015"/>
      <c r="BB63" s="1015"/>
      <c r="BC63" s="1015"/>
      <c r="BD63" s="1015"/>
      <c r="BE63" s="956"/>
      <c r="BF63" s="956"/>
      <c r="BG63" s="956"/>
      <c r="BH63" s="956"/>
      <c r="BI63" s="957"/>
      <c r="BJ63" s="1016" t="s">
        <v>470</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385</v>
      </c>
      <c r="B66" s="992"/>
      <c r="C66" s="992"/>
      <c r="D66" s="992"/>
      <c r="E66" s="992"/>
      <c r="F66" s="992"/>
      <c r="G66" s="992"/>
      <c r="H66" s="992"/>
      <c r="I66" s="992"/>
      <c r="J66" s="992"/>
      <c r="K66" s="992"/>
      <c r="L66" s="992"/>
      <c r="M66" s="992"/>
      <c r="N66" s="992"/>
      <c r="O66" s="992"/>
      <c r="P66" s="993"/>
      <c r="Q66" s="997" t="s">
        <v>369</v>
      </c>
      <c r="R66" s="998"/>
      <c r="S66" s="998"/>
      <c r="T66" s="998"/>
      <c r="U66" s="999"/>
      <c r="V66" s="997" t="s">
        <v>370</v>
      </c>
      <c r="W66" s="998"/>
      <c r="X66" s="998"/>
      <c r="Y66" s="998"/>
      <c r="Z66" s="999"/>
      <c r="AA66" s="997" t="s">
        <v>371</v>
      </c>
      <c r="AB66" s="998"/>
      <c r="AC66" s="998"/>
      <c r="AD66" s="998"/>
      <c r="AE66" s="999"/>
      <c r="AF66" s="1003" t="s">
        <v>372</v>
      </c>
      <c r="AG66" s="1004"/>
      <c r="AH66" s="1004"/>
      <c r="AI66" s="1004"/>
      <c r="AJ66" s="1005"/>
      <c r="AK66" s="997" t="s">
        <v>373</v>
      </c>
      <c r="AL66" s="992"/>
      <c r="AM66" s="992"/>
      <c r="AN66" s="992"/>
      <c r="AO66" s="993"/>
      <c r="AP66" s="997" t="s">
        <v>374</v>
      </c>
      <c r="AQ66" s="998"/>
      <c r="AR66" s="998"/>
      <c r="AS66" s="998"/>
      <c r="AT66" s="999"/>
      <c r="AU66" s="997" t="s">
        <v>386</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523</v>
      </c>
      <c r="C68" s="982"/>
      <c r="D68" s="982"/>
      <c r="E68" s="982"/>
      <c r="F68" s="982"/>
      <c r="G68" s="982"/>
      <c r="H68" s="982"/>
      <c r="I68" s="982"/>
      <c r="J68" s="982"/>
      <c r="K68" s="982"/>
      <c r="L68" s="982"/>
      <c r="M68" s="982"/>
      <c r="N68" s="982"/>
      <c r="O68" s="982"/>
      <c r="P68" s="983"/>
      <c r="Q68" s="984">
        <v>387</v>
      </c>
      <c r="R68" s="978"/>
      <c r="S68" s="978"/>
      <c r="T68" s="978"/>
      <c r="U68" s="978"/>
      <c r="V68" s="978">
        <v>375</v>
      </c>
      <c r="W68" s="978"/>
      <c r="X68" s="978"/>
      <c r="Y68" s="978"/>
      <c r="Z68" s="978"/>
      <c r="AA68" s="978">
        <v>12</v>
      </c>
      <c r="AB68" s="978"/>
      <c r="AC68" s="978"/>
      <c r="AD68" s="978"/>
      <c r="AE68" s="978"/>
      <c r="AF68" s="978">
        <v>12</v>
      </c>
      <c r="AG68" s="978"/>
      <c r="AH68" s="978"/>
      <c r="AI68" s="978"/>
      <c r="AJ68" s="978"/>
      <c r="AK68" s="978" t="s">
        <v>470</v>
      </c>
      <c r="AL68" s="978"/>
      <c r="AM68" s="978"/>
      <c r="AN68" s="978"/>
      <c r="AO68" s="978"/>
      <c r="AP68" s="978">
        <v>101</v>
      </c>
      <c r="AQ68" s="978"/>
      <c r="AR68" s="978"/>
      <c r="AS68" s="978"/>
      <c r="AT68" s="978"/>
      <c r="AU68" s="978">
        <v>13</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524</v>
      </c>
      <c r="C69" s="971"/>
      <c r="D69" s="971"/>
      <c r="E69" s="971"/>
      <c r="F69" s="971"/>
      <c r="G69" s="971"/>
      <c r="H69" s="971"/>
      <c r="I69" s="971"/>
      <c r="J69" s="971"/>
      <c r="K69" s="971"/>
      <c r="L69" s="971"/>
      <c r="M69" s="971"/>
      <c r="N69" s="971"/>
      <c r="O69" s="971"/>
      <c r="P69" s="972"/>
      <c r="Q69" s="973">
        <v>446</v>
      </c>
      <c r="R69" s="967"/>
      <c r="S69" s="967"/>
      <c r="T69" s="967"/>
      <c r="U69" s="967"/>
      <c r="V69" s="967">
        <v>436</v>
      </c>
      <c r="W69" s="967"/>
      <c r="X69" s="967"/>
      <c r="Y69" s="967"/>
      <c r="Z69" s="967"/>
      <c r="AA69" s="967">
        <v>10</v>
      </c>
      <c r="AB69" s="967"/>
      <c r="AC69" s="967"/>
      <c r="AD69" s="967"/>
      <c r="AE69" s="967"/>
      <c r="AF69" s="967">
        <v>10</v>
      </c>
      <c r="AG69" s="967"/>
      <c r="AH69" s="967"/>
      <c r="AI69" s="967"/>
      <c r="AJ69" s="967"/>
      <c r="AK69" s="967" t="s">
        <v>470</v>
      </c>
      <c r="AL69" s="967"/>
      <c r="AM69" s="967"/>
      <c r="AN69" s="967"/>
      <c r="AO69" s="967"/>
      <c r="AP69" s="967" t="s">
        <v>470</v>
      </c>
      <c r="AQ69" s="967"/>
      <c r="AR69" s="967"/>
      <c r="AS69" s="967"/>
      <c r="AT69" s="967"/>
      <c r="AU69" s="967" t="s">
        <v>470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525</v>
      </c>
      <c r="C70" s="971"/>
      <c r="D70" s="971"/>
      <c r="E70" s="971"/>
      <c r="F70" s="971"/>
      <c r="G70" s="971"/>
      <c r="H70" s="971"/>
      <c r="I70" s="971"/>
      <c r="J70" s="971"/>
      <c r="K70" s="971"/>
      <c r="L70" s="971"/>
      <c r="M70" s="971"/>
      <c r="N70" s="971"/>
      <c r="O70" s="971"/>
      <c r="P70" s="972"/>
      <c r="Q70" s="973">
        <v>2200</v>
      </c>
      <c r="R70" s="967"/>
      <c r="S70" s="967"/>
      <c r="T70" s="967"/>
      <c r="U70" s="967"/>
      <c r="V70" s="967">
        <v>2166</v>
      </c>
      <c r="W70" s="967"/>
      <c r="X70" s="967"/>
      <c r="Y70" s="967"/>
      <c r="Z70" s="967"/>
      <c r="AA70" s="967">
        <v>34</v>
      </c>
      <c r="AB70" s="967"/>
      <c r="AC70" s="967"/>
      <c r="AD70" s="967"/>
      <c r="AE70" s="967"/>
      <c r="AF70" s="967">
        <v>34</v>
      </c>
      <c r="AG70" s="967"/>
      <c r="AH70" s="967"/>
      <c r="AI70" s="967"/>
      <c r="AJ70" s="967"/>
      <c r="AK70" s="967" t="s">
        <v>470</v>
      </c>
      <c r="AL70" s="967"/>
      <c r="AM70" s="967"/>
      <c r="AN70" s="967"/>
      <c r="AO70" s="967"/>
      <c r="AP70" s="967">
        <v>201</v>
      </c>
      <c r="AQ70" s="967"/>
      <c r="AR70" s="967"/>
      <c r="AS70" s="967"/>
      <c r="AT70" s="967"/>
      <c r="AU70" s="967">
        <v>51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526</v>
      </c>
      <c r="C71" s="971"/>
      <c r="D71" s="971"/>
      <c r="E71" s="971"/>
      <c r="F71" s="971"/>
      <c r="G71" s="971"/>
      <c r="H71" s="971"/>
      <c r="I71" s="971"/>
      <c r="J71" s="971"/>
      <c r="K71" s="971"/>
      <c r="L71" s="971"/>
      <c r="M71" s="971"/>
      <c r="N71" s="971"/>
      <c r="O71" s="971"/>
      <c r="P71" s="972"/>
      <c r="Q71" s="973">
        <v>77</v>
      </c>
      <c r="R71" s="967"/>
      <c r="S71" s="967"/>
      <c r="T71" s="967"/>
      <c r="U71" s="967"/>
      <c r="V71" s="967">
        <v>76</v>
      </c>
      <c r="W71" s="967"/>
      <c r="X71" s="967"/>
      <c r="Y71" s="967"/>
      <c r="Z71" s="967"/>
      <c r="AA71" s="967">
        <v>1</v>
      </c>
      <c r="AB71" s="967"/>
      <c r="AC71" s="967"/>
      <c r="AD71" s="967"/>
      <c r="AE71" s="967"/>
      <c r="AF71" s="967">
        <v>1</v>
      </c>
      <c r="AG71" s="967"/>
      <c r="AH71" s="967"/>
      <c r="AI71" s="967"/>
      <c r="AJ71" s="967"/>
      <c r="AK71" s="967" t="s">
        <v>470</v>
      </c>
      <c r="AL71" s="967"/>
      <c r="AM71" s="967"/>
      <c r="AN71" s="967"/>
      <c r="AO71" s="967"/>
      <c r="AP71" s="967" t="s">
        <v>470</v>
      </c>
      <c r="AQ71" s="967"/>
      <c r="AR71" s="967"/>
      <c r="AS71" s="967"/>
      <c r="AT71" s="967"/>
      <c r="AU71" s="967" t="s">
        <v>470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527</v>
      </c>
      <c r="C72" s="971"/>
      <c r="D72" s="971"/>
      <c r="E72" s="971"/>
      <c r="F72" s="971"/>
      <c r="G72" s="971"/>
      <c r="H72" s="971"/>
      <c r="I72" s="971"/>
      <c r="J72" s="971"/>
      <c r="K72" s="971"/>
      <c r="L72" s="971"/>
      <c r="M72" s="971"/>
      <c r="N72" s="971"/>
      <c r="O72" s="971"/>
      <c r="P72" s="972"/>
      <c r="Q72" s="973">
        <v>639</v>
      </c>
      <c r="R72" s="967"/>
      <c r="S72" s="967"/>
      <c r="T72" s="967"/>
      <c r="U72" s="967"/>
      <c r="V72" s="967">
        <v>634</v>
      </c>
      <c r="W72" s="967"/>
      <c r="X72" s="967"/>
      <c r="Y72" s="967"/>
      <c r="Z72" s="967"/>
      <c r="AA72" s="967">
        <v>6</v>
      </c>
      <c r="AB72" s="967"/>
      <c r="AC72" s="967"/>
      <c r="AD72" s="967"/>
      <c r="AE72" s="967"/>
      <c r="AF72" s="967">
        <v>6</v>
      </c>
      <c r="AG72" s="967"/>
      <c r="AH72" s="967"/>
      <c r="AI72" s="967"/>
      <c r="AJ72" s="967"/>
      <c r="AK72" s="967">
        <v>463</v>
      </c>
      <c r="AL72" s="967"/>
      <c r="AM72" s="967"/>
      <c r="AN72" s="967"/>
      <c r="AO72" s="967"/>
      <c r="AP72" s="967" t="s">
        <v>470</v>
      </c>
      <c r="AQ72" s="967"/>
      <c r="AR72" s="967"/>
      <c r="AS72" s="967"/>
      <c r="AT72" s="967"/>
      <c r="AU72" s="967" t="s">
        <v>470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528</v>
      </c>
      <c r="C73" s="971"/>
      <c r="D73" s="971"/>
      <c r="E73" s="971"/>
      <c r="F73" s="971"/>
      <c r="G73" s="971"/>
      <c r="H73" s="971"/>
      <c r="I73" s="971"/>
      <c r="J73" s="971"/>
      <c r="K73" s="971"/>
      <c r="L73" s="971"/>
      <c r="M73" s="971"/>
      <c r="N73" s="971"/>
      <c r="O73" s="971"/>
      <c r="P73" s="972"/>
      <c r="Q73" s="973">
        <v>27</v>
      </c>
      <c r="R73" s="967"/>
      <c r="S73" s="967"/>
      <c r="T73" s="967"/>
      <c r="U73" s="967"/>
      <c r="V73" s="967">
        <v>27</v>
      </c>
      <c r="W73" s="967"/>
      <c r="X73" s="967"/>
      <c r="Y73" s="967"/>
      <c r="Z73" s="967"/>
      <c r="AA73" s="967" t="s">
        <v>470</v>
      </c>
      <c r="AB73" s="967"/>
      <c r="AC73" s="967"/>
      <c r="AD73" s="967"/>
      <c r="AE73" s="967"/>
      <c r="AF73" s="967" t="s">
        <v>470</v>
      </c>
      <c r="AG73" s="967"/>
      <c r="AH73" s="967"/>
      <c r="AI73" s="967"/>
      <c r="AJ73" s="967"/>
      <c r="AK73" s="967" t="s">
        <v>470</v>
      </c>
      <c r="AL73" s="967"/>
      <c r="AM73" s="967"/>
      <c r="AN73" s="967"/>
      <c r="AO73" s="967"/>
      <c r="AP73" s="967" t="s">
        <v>470</v>
      </c>
      <c r="AQ73" s="967"/>
      <c r="AR73" s="967"/>
      <c r="AS73" s="967"/>
      <c r="AT73" s="967"/>
      <c r="AU73" s="967" t="s">
        <v>470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529</v>
      </c>
      <c r="C74" s="971"/>
      <c r="D74" s="971"/>
      <c r="E74" s="971"/>
      <c r="F74" s="971"/>
      <c r="G74" s="971"/>
      <c r="H74" s="971"/>
      <c r="I74" s="971"/>
      <c r="J74" s="971"/>
      <c r="K74" s="971"/>
      <c r="L74" s="971"/>
      <c r="M74" s="971"/>
      <c r="N74" s="971"/>
      <c r="O74" s="971"/>
      <c r="P74" s="972"/>
      <c r="Q74" s="973">
        <v>229551</v>
      </c>
      <c r="R74" s="967"/>
      <c r="S74" s="967"/>
      <c r="T74" s="967"/>
      <c r="U74" s="967"/>
      <c r="V74" s="967">
        <v>221564</v>
      </c>
      <c r="W74" s="967"/>
      <c r="X74" s="967"/>
      <c r="Y74" s="967"/>
      <c r="Z74" s="967"/>
      <c r="AA74" s="967">
        <v>7987</v>
      </c>
      <c r="AB74" s="967"/>
      <c r="AC74" s="967"/>
      <c r="AD74" s="967"/>
      <c r="AE74" s="967"/>
      <c r="AF74" s="967">
        <v>7987</v>
      </c>
      <c r="AG74" s="967"/>
      <c r="AH74" s="967"/>
      <c r="AI74" s="967"/>
      <c r="AJ74" s="967"/>
      <c r="AK74" s="967">
        <v>1484</v>
      </c>
      <c r="AL74" s="967"/>
      <c r="AM74" s="967"/>
      <c r="AN74" s="967"/>
      <c r="AO74" s="967"/>
      <c r="AP74" s="967" t="s">
        <v>470</v>
      </c>
      <c r="AQ74" s="967"/>
      <c r="AR74" s="967"/>
      <c r="AS74" s="967"/>
      <c r="AT74" s="967"/>
      <c r="AU74" s="967" t="s">
        <v>470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530</v>
      </c>
      <c r="C75" s="971"/>
      <c r="D75" s="971"/>
      <c r="E75" s="971"/>
      <c r="F75" s="971"/>
      <c r="G75" s="971"/>
      <c r="H75" s="971"/>
      <c r="I75" s="971"/>
      <c r="J75" s="971"/>
      <c r="K75" s="971"/>
      <c r="L75" s="971"/>
      <c r="M75" s="971"/>
      <c r="N75" s="971"/>
      <c r="O75" s="971"/>
      <c r="P75" s="972"/>
      <c r="Q75" s="974">
        <v>905</v>
      </c>
      <c r="R75" s="975"/>
      <c r="S75" s="975"/>
      <c r="T75" s="975"/>
      <c r="U75" s="976"/>
      <c r="V75" s="977">
        <v>856</v>
      </c>
      <c r="W75" s="975"/>
      <c r="X75" s="975"/>
      <c r="Y75" s="975"/>
      <c r="Z75" s="976"/>
      <c r="AA75" s="977">
        <v>49</v>
      </c>
      <c r="AB75" s="975"/>
      <c r="AC75" s="975"/>
      <c r="AD75" s="975"/>
      <c r="AE75" s="976"/>
      <c r="AF75" s="977">
        <v>49</v>
      </c>
      <c r="AG75" s="975"/>
      <c r="AH75" s="975"/>
      <c r="AI75" s="975"/>
      <c r="AJ75" s="976"/>
      <c r="AK75" s="977">
        <v>3</v>
      </c>
      <c r="AL75" s="975"/>
      <c r="AM75" s="975"/>
      <c r="AN75" s="975"/>
      <c r="AO75" s="976"/>
      <c r="AP75" s="977" t="s">
        <v>470</v>
      </c>
      <c r="AQ75" s="975"/>
      <c r="AR75" s="975"/>
      <c r="AS75" s="975"/>
      <c r="AT75" s="976"/>
      <c r="AU75" s="977" t="s">
        <v>470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531</v>
      </c>
      <c r="C76" s="971"/>
      <c r="D76" s="971"/>
      <c r="E76" s="971"/>
      <c r="F76" s="971"/>
      <c r="G76" s="971"/>
      <c r="H76" s="971"/>
      <c r="I76" s="971"/>
      <c r="J76" s="971"/>
      <c r="K76" s="971"/>
      <c r="L76" s="971"/>
      <c r="M76" s="971"/>
      <c r="N76" s="971"/>
      <c r="O76" s="971"/>
      <c r="P76" s="972"/>
      <c r="Q76" s="974">
        <v>173</v>
      </c>
      <c r="R76" s="975"/>
      <c r="S76" s="975"/>
      <c r="T76" s="975"/>
      <c r="U76" s="976"/>
      <c r="V76" s="977">
        <v>172</v>
      </c>
      <c r="W76" s="975"/>
      <c r="X76" s="975"/>
      <c r="Y76" s="975"/>
      <c r="Z76" s="976"/>
      <c r="AA76" s="977">
        <v>0</v>
      </c>
      <c r="AB76" s="975"/>
      <c r="AC76" s="975"/>
      <c r="AD76" s="975"/>
      <c r="AE76" s="976"/>
      <c r="AF76" s="977">
        <v>0</v>
      </c>
      <c r="AG76" s="975"/>
      <c r="AH76" s="975"/>
      <c r="AI76" s="975"/>
      <c r="AJ76" s="976"/>
      <c r="AK76" s="977" t="s">
        <v>470</v>
      </c>
      <c r="AL76" s="975"/>
      <c r="AM76" s="975"/>
      <c r="AN76" s="975"/>
      <c r="AO76" s="976"/>
      <c r="AP76" s="977" t="s">
        <v>470</v>
      </c>
      <c r="AQ76" s="975"/>
      <c r="AR76" s="975"/>
      <c r="AS76" s="975"/>
      <c r="AT76" s="976"/>
      <c r="AU76" s="977" t="s">
        <v>470</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532</v>
      </c>
      <c r="C77" s="971"/>
      <c r="D77" s="971"/>
      <c r="E77" s="971"/>
      <c r="F77" s="971"/>
      <c r="G77" s="971"/>
      <c r="H77" s="971"/>
      <c r="I77" s="971"/>
      <c r="J77" s="971"/>
      <c r="K77" s="971"/>
      <c r="L77" s="971"/>
      <c r="M77" s="971"/>
      <c r="N77" s="971"/>
      <c r="O77" s="971"/>
      <c r="P77" s="972"/>
      <c r="Q77" s="974">
        <v>17</v>
      </c>
      <c r="R77" s="975"/>
      <c r="S77" s="975"/>
      <c r="T77" s="975"/>
      <c r="U77" s="976"/>
      <c r="V77" s="977">
        <v>11</v>
      </c>
      <c r="W77" s="975"/>
      <c r="X77" s="975"/>
      <c r="Y77" s="975"/>
      <c r="Z77" s="976"/>
      <c r="AA77" s="977">
        <v>6</v>
      </c>
      <c r="AB77" s="975"/>
      <c r="AC77" s="975"/>
      <c r="AD77" s="975"/>
      <c r="AE77" s="976"/>
      <c r="AF77" s="977">
        <v>6</v>
      </c>
      <c r="AG77" s="975"/>
      <c r="AH77" s="975"/>
      <c r="AI77" s="975"/>
      <c r="AJ77" s="976"/>
      <c r="AK77" s="977" t="s">
        <v>470</v>
      </c>
      <c r="AL77" s="975"/>
      <c r="AM77" s="975"/>
      <c r="AN77" s="975"/>
      <c r="AO77" s="976"/>
      <c r="AP77" s="977" t="s">
        <v>470</v>
      </c>
      <c r="AQ77" s="975"/>
      <c r="AR77" s="975"/>
      <c r="AS77" s="975"/>
      <c r="AT77" s="976"/>
      <c r="AU77" s="977" t="s">
        <v>470</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533</v>
      </c>
      <c r="C78" s="971"/>
      <c r="D78" s="971"/>
      <c r="E78" s="971"/>
      <c r="F78" s="971"/>
      <c r="G78" s="971"/>
      <c r="H78" s="971"/>
      <c r="I78" s="971"/>
      <c r="J78" s="971"/>
      <c r="K78" s="971"/>
      <c r="L78" s="971"/>
      <c r="M78" s="971"/>
      <c r="N78" s="971"/>
      <c r="O78" s="971"/>
      <c r="P78" s="972"/>
      <c r="Q78" s="973">
        <v>15</v>
      </c>
      <c r="R78" s="967"/>
      <c r="S78" s="967"/>
      <c r="T78" s="967"/>
      <c r="U78" s="967"/>
      <c r="V78" s="967">
        <v>11</v>
      </c>
      <c r="W78" s="967"/>
      <c r="X78" s="967"/>
      <c r="Y78" s="967"/>
      <c r="Z78" s="967"/>
      <c r="AA78" s="967">
        <v>4</v>
      </c>
      <c r="AB78" s="967"/>
      <c r="AC78" s="967"/>
      <c r="AD78" s="967"/>
      <c r="AE78" s="967"/>
      <c r="AF78" s="967">
        <v>4</v>
      </c>
      <c r="AG78" s="967"/>
      <c r="AH78" s="967"/>
      <c r="AI78" s="967"/>
      <c r="AJ78" s="967"/>
      <c r="AK78" s="967" t="s">
        <v>470</v>
      </c>
      <c r="AL78" s="967"/>
      <c r="AM78" s="967"/>
      <c r="AN78" s="967"/>
      <c r="AO78" s="967"/>
      <c r="AP78" s="967" t="s">
        <v>470</v>
      </c>
      <c r="AQ78" s="967"/>
      <c r="AR78" s="967"/>
      <c r="AS78" s="967"/>
      <c r="AT78" s="967"/>
      <c r="AU78" s="967" t="s">
        <v>470</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534</v>
      </c>
      <c r="C79" s="971"/>
      <c r="D79" s="971"/>
      <c r="E79" s="971"/>
      <c r="F79" s="971"/>
      <c r="G79" s="971"/>
      <c r="H79" s="971"/>
      <c r="I79" s="971"/>
      <c r="J79" s="971"/>
      <c r="K79" s="971"/>
      <c r="L79" s="971"/>
      <c r="M79" s="971"/>
      <c r="N79" s="971"/>
      <c r="O79" s="971"/>
      <c r="P79" s="972"/>
      <c r="Q79" s="973">
        <v>49</v>
      </c>
      <c r="R79" s="967"/>
      <c r="S79" s="967"/>
      <c r="T79" s="967"/>
      <c r="U79" s="967"/>
      <c r="V79" s="967">
        <v>45</v>
      </c>
      <c r="W79" s="967"/>
      <c r="X79" s="967"/>
      <c r="Y79" s="967"/>
      <c r="Z79" s="967"/>
      <c r="AA79" s="967">
        <v>3</v>
      </c>
      <c r="AB79" s="967"/>
      <c r="AC79" s="967"/>
      <c r="AD79" s="967"/>
      <c r="AE79" s="967"/>
      <c r="AF79" s="967">
        <v>3</v>
      </c>
      <c r="AG79" s="967"/>
      <c r="AH79" s="967"/>
      <c r="AI79" s="967"/>
      <c r="AJ79" s="967"/>
      <c r="AK79" s="967" t="s">
        <v>470</v>
      </c>
      <c r="AL79" s="967"/>
      <c r="AM79" s="967"/>
      <c r="AN79" s="967"/>
      <c r="AO79" s="967"/>
      <c r="AP79" s="967" t="s">
        <v>470</v>
      </c>
      <c r="AQ79" s="967"/>
      <c r="AR79" s="967"/>
      <c r="AS79" s="967"/>
      <c r="AT79" s="967"/>
      <c r="AU79" s="967" t="s">
        <v>470</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535</v>
      </c>
      <c r="C80" s="971"/>
      <c r="D80" s="971"/>
      <c r="E80" s="971"/>
      <c r="F80" s="971"/>
      <c r="G80" s="971"/>
      <c r="H80" s="971"/>
      <c r="I80" s="971"/>
      <c r="J80" s="971"/>
      <c r="K80" s="971"/>
      <c r="L80" s="971"/>
      <c r="M80" s="971"/>
      <c r="N80" s="971"/>
      <c r="O80" s="971"/>
      <c r="P80" s="972"/>
      <c r="Q80" s="973">
        <v>39</v>
      </c>
      <c r="R80" s="967"/>
      <c r="S80" s="967"/>
      <c r="T80" s="967"/>
      <c r="U80" s="967"/>
      <c r="V80" s="967">
        <v>35</v>
      </c>
      <c r="W80" s="967"/>
      <c r="X80" s="967"/>
      <c r="Y80" s="967"/>
      <c r="Z80" s="967"/>
      <c r="AA80" s="967">
        <v>3</v>
      </c>
      <c r="AB80" s="967"/>
      <c r="AC80" s="967"/>
      <c r="AD80" s="967"/>
      <c r="AE80" s="967"/>
      <c r="AF80" s="967">
        <v>3</v>
      </c>
      <c r="AG80" s="967"/>
      <c r="AH80" s="967"/>
      <c r="AI80" s="967"/>
      <c r="AJ80" s="967"/>
      <c r="AK80" s="967" t="s">
        <v>470</v>
      </c>
      <c r="AL80" s="967"/>
      <c r="AM80" s="967"/>
      <c r="AN80" s="967"/>
      <c r="AO80" s="967"/>
      <c r="AP80" s="967" t="s">
        <v>470</v>
      </c>
      <c r="AQ80" s="967"/>
      <c r="AR80" s="967"/>
      <c r="AS80" s="967"/>
      <c r="AT80" s="967"/>
      <c r="AU80" s="967" t="s">
        <v>470</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365</v>
      </c>
      <c r="B88" s="940" t="s">
        <v>387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8116</v>
      </c>
      <c r="AG88" s="955"/>
      <c r="AH88" s="955"/>
      <c r="AI88" s="955"/>
      <c r="AJ88" s="955"/>
      <c r="AK88" s="959"/>
      <c r="AL88" s="959"/>
      <c r="AM88" s="959"/>
      <c r="AN88" s="959"/>
      <c r="AO88" s="959"/>
      <c r="AP88" s="955">
        <v>302</v>
      </c>
      <c r="AQ88" s="955"/>
      <c r="AR88" s="955"/>
      <c r="AS88" s="955"/>
      <c r="AT88" s="955"/>
      <c r="AU88" s="955">
        <v>64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40" t="s">
        <v>388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17</v>
      </c>
      <c r="CS102" s="947"/>
      <c r="CT102" s="947"/>
      <c r="CU102" s="947"/>
      <c r="CV102" s="948"/>
      <c r="CW102" s="946">
        <v>0</v>
      </c>
      <c r="CX102" s="947"/>
      <c r="CY102" s="947"/>
      <c r="CZ102" s="947"/>
      <c r="DA102" s="948"/>
      <c r="DB102" s="946" t="s">
        <v>470</v>
      </c>
      <c r="DC102" s="947"/>
      <c r="DD102" s="947"/>
      <c r="DE102" s="947"/>
      <c r="DF102" s="948"/>
      <c r="DG102" s="946">
        <v>260</v>
      </c>
      <c r="DH102" s="947"/>
      <c r="DI102" s="947"/>
      <c r="DJ102" s="947"/>
      <c r="DK102" s="948"/>
      <c r="DL102" s="946" t="s">
        <v>470</v>
      </c>
      <c r="DM102" s="947"/>
      <c r="DN102" s="947"/>
      <c r="DO102" s="947"/>
      <c r="DP102" s="948"/>
      <c r="DQ102" s="946">
        <v>253</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389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396</v>
      </c>
      <c r="AB109" s="888"/>
      <c r="AC109" s="888"/>
      <c r="AD109" s="888"/>
      <c r="AE109" s="889"/>
      <c r="AF109" s="890" t="s">
        <v>286</v>
      </c>
      <c r="AG109" s="888"/>
      <c r="AH109" s="888"/>
      <c r="AI109" s="888"/>
      <c r="AJ109" s="889"/>
      <c r="AK109" s="890" t="s">
        <v>285</v>
      </c>
      <c r="AL109" s="888"/>
      <c r="AM109" s="888"/>
      <c r="AN109" s="888"/>
      <c r="AO109" s="889"/>
      <c r="AP109" s="890" t="s">
        <v>397</v>
      </c>
      <c r="AQ109" s="888"/>
      <c r="AR109" s="888"/>
      <c r="AS109" s="888"/>
      <c r="AT109" s="919"/>
      <c r="AU109" s="887" t="s">
        <v>395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396</v>
      </c>
      <c r="BR109" s="888"/>
      <c r="BS109" s="888"/>
      <c r="BT109" s="888"/>
      <c r="BU109" s="889"/>
      <c r="BV109" s="890" t="s">
        <v>286</v>
      </c>
      <c r="BW109" s="888"/>
      <c r="BX109" s="888"/>
      <c r="BY109" s="888"/>
      <c r="BZ109" s="889"/>
      <c r="CA109" s="890" t="s">
        <v>285</v>
      </c>
      <c r="CB109" s="888"/>
      <c r="CC109" s="888"/>
      <c r="CD109" s="888"/>
      <c r="CE109" s="889"/>
      <c r="CF109" s="928" t="s">
        <v>397</v>
      </c>
      <c r="CG109" s="928"/>
      <c r="CH109" s="928"/>
      <c r="CI109" s="928"/>
      <c r="CJ109" s="928"/>
      <c r="CK109" s="890" t="s">
        <v>398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396</v>
      </c>
      <c r="DH109" s="888"/>
      <c r="DI109" s="888"/>
      <c r="DJ109" s="888"/>
      <c r="DK109" s="889"/>
      <c r="DL109" s="890" t="s">
        <v>286</v>
      </c>
      <c r="DM109" s="888"/>
      <c r="DN109" s="888"/>
      <c r="DO109" s="888"/>
      <c r="DP109" s="889"/>
      <c r="DQ109" s="890" t="s">
        <v>285</v>
      </c>
      <c r="DR109" s="888"/>
      <c r="DS109" s="888"/>
      <c r="DT109" s="888"/>
      <c r="DU109" s="889"/>
      <c r="DV109" s="890" t="s">
        <v>397</v>
      </c>
      <c r="DW109" s="888"/>
      <c r="DX109" s="888"/>
      <c r="DY109" s="888"/>
      <c r="DZ109" s="919"/>
    </row>
    <row r="110" spans="1:131" s="197" customFormat="1" ht="26.25" customHeight="1">
      <c r="A110" s="757" t="s">
        <v>399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370588</v>
      </c>
      <c r="AB110" s="873"/>
      <c r="AC110" s="873"/>
      <c r="AD110" s="873"/>
      <c r="AE110" s="874"/>
      <c r="AF110" s="875">
        <v>377069</v>
      </c>
      <c r="AG110" s="873"/>
      <c r="AH110" s="873"/>
      <c r="AI110" s="873"/>
      <c r="AJ110" s="874"/>
      <c r="AK110" s="875">
        <v>373138</v>
      </c>
      <c r="AL110" s="873"/>
      <c r="AM110" s="873"/>
      <c r="AN110" s="873"/>
      <c r="AO110" s="874"/>
      <c r="AP110" s="876">
        <v>18.600000000000001</v>
      </c>
      <c r="AQ110" s="877"/>
      <c r="AR110" s="877"/>
      <c r="AS110" s="877"/>
      <c r="AT110" s="878"/>
      <c r="AU110" s="920" t="s">
        <v>60</v>
      </c>
      <c r="AV110" s="921"/>
      <c r="AW110" s="921"/>
      <c r="AX110" s="921"/>
      <c r="AY110" s="922"/>
      <c r="AZ110" s="816" t="s">
        <v>400</v>
      </c>
      <c r="BA110" s="758"/>
      <c r="BB110" s="758"/>
      <c r="BC110" s="758"/>
      <c r="BD110" s="758"/>
      <c r="BE110" s="758"/>
      <c r="BF110" s="758"/>
      <c r="BG110" s="758"/>
      <c r="BH110" s="758"/>
      <c r="BI110" s="758"/>
      <c r="BJ110" s="758"/>
      <c r="BK110" s="758"/>
      <c r="BL110" s="758"/>
      <c r="BM110" s="758"/>
      <c r="BN110" s="758"/>
      <c r="BO110" s="758"/>
      <c r="BP110" s="759"/>
      <c r="BQ110" s="799">
        <v>4475958</v>
      </c>
      <c r="BR110" s="800"/>
      <c r="BS110" s="800"/>
      <c r="BT110" s="800"/>
      <c r="BU110" s="800"/>
      <c r="BV110" s="800">
        <v>4637988</v>
      </c>
      <c r="BW110" s="800"/>
      <c r="BX110" s="800"/>
      <c r="BY110" s="800"/>
      <c r="BZ110" s="800"/>
      <c r="CA110" s="800">
        <v>4607832</v>
      </c>
      <c r="CB110" s="800"/>
      <c r="CC110" s="800"/>
      <c r="CD110" s="800"/>
      <c r="CE110" s="800"/>
      <c r="CF110" s="861">
        <v>230</v>
      </c>
      <c r="CG110" s="862"/>
      <c r="CH110" s="862"/>
      <c r="CI110" s="862"/>
      <c r="CJ110" s="862"/>
      <c r="CK110" s="916" t="s">
        <v>401</v>
      </c>
      <c r="CL110" s="864"/>
      <c r="CM110" s="869" t="s">
        <v>402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404</v>
      </c>
      <c r="BA111" s="768"/>
      <c r="BB111" s="768"/>
      <c r="BC111" s="768"/>
      <c r="BD111" s="768"/>
      <c r="BE111" s="768"/>
      <c r="BF111" s="768"/>
      <c r="BG111" s="768"/>
      <c r="BH111" s="768"/>
      <c r="BI111" s="768"/>
      <c r="BJ111" s="768"/>
      <c r="BK111" s="768"/>
      <c r="BL111" s="768"/>
      <c r="BM111" s="768"/>
      <c r="BN111" s="768"/>
      <c r="BO111" s="768"/>
      <c r="BP111" s="769"/>
      <c r="BQ111" s="770" t="s">
        <v>111</v>
      </c>
      <c r="BR111" s="771"/>
      <c r="BS111" s="771"/>
      <c r="BT111" s="771"/>
      <c r="BU111" s="771"/>
      <c r="BV111" s="771" t="s">
        <v>111</v>
      </c>
      <c r="BW111" s="771"/>
      <c r="BX111" s="771"/>
      <c r="BY111" s="771"/>
      <c r="BZ111" s="771"/>
      <c r="CA111" s="771" t="s">
        <v>111</v>
      </c>
      <c r="CB111" s="771"/>
      <c r="CC111" s="771"/>
      <c r="CD111" s="771"/>
      <c r="CE111" s="771"/>
      <c r="CF111" s="848" t="s">
        <v>111</v>
      </c>
      <c r="CG111" s="849"/>
      <c r="CH111" s="849"/>
      <c r="CI111" s="849"/>
      <c r="CJ111" s="849"/>
      <c r="CK111" s="917"/>
      <c r="CL111" s="866"/>
      <c r="CM111" s="803" t="s">
        <v>405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406</v>
      </c>
      <c r="B112" s="903"/>
      <c r="C112" s="768" t="s">
        <v>407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408</v>
      </c>
      <c r="BA112" s="768"/>
      <c r="BB112" s="768"/>
      <c r="BC112" s="768"/>
      <c r="BD112" s="768"/>
      <c r="BE112" s="768"/>
      <c r="BF112" s="768"/>
      <c r="BG112" s="768"/>
      <c r="BH112" s="768"/>
      <c r="BI112" s="768"/>
      <c r="BJ112" s="768"/>
      <c r="BK112" s="768"/>
      <c r="BL112" s="768"/>
      <c r="BM112" s="768"/>
      <c r="BN112" s="768"/>
      <c r="BO112" s="768"/>
      <c r="BP112" s="769"/>
      <c r="BQ112" s="770">
        <v>332188</v>
      </c>
      <c r="BR112" s="771"/>
      <c r="BS112" s="771"/>
      <c r="BT112" s="771"/>
      <c r="BU112" s="771"/>
      <c r="BV112" s="771">
        <v>321867</v>
      </c>
      <c r="BW112" s="771"/>
      <c r="BX112" s="771"/>
      <c r="BY112" s="771"/>
      <c r="BZ112" s="771"/>
      <c r="CA112" s="771">
        <v>348860</v>
      </c>
      <c r="CB112" s="771"/>
      <c r="CC112" s="771"/>
      <c r="CD112" s="771"/>
      <c r="CE112" s="771"/>
      <c r="CF112" s="848">
        <v>17.399999999999999</v>
      </c>
      <c r="CG112" s="849"/>
      <c r="CH112" s="849"/>
      <c r="CI112" s="849"/>
      <c r="CJ112" s="849"/>
      <c r="CK112" s="917"/>
      <c r="CL112" s="866"/>
      <c r="CM112" s="803" t="s">
        <v>409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41276</v>
      </c>
      <c r="AB113" s="909"/>
      <c r="AC113" s="909"/>
      <c r="AD113" s="909"/>
      <c r="AE113" s="910"/>
      <c r="AF113" s="911">
        <v>37000</v>
      </c>
      <c r="AG113" s="909"/>
      <c r="AH113" s="909"/>
      <c r="AI113" s="909"/>
      <c r="AJ113" s="910"/>
      <c r="AK113" s="911">
        <v>34785</v>
      </c>
      <c r="AL113" s="909"/>
      <c r="AM113" s="909"/>
      <c r="AN113" s="909"/>
      <c r="AO113" s="910"/>
      <c r="AP113" s="912">
        <v>1.7</v>
      </c>
      <c r="AQ113" s="913"/>
      <c r="AR113" s="913"/>
      <c r="AS113" s="913"/>
      <c r="AT113" s="914"/>
      <c r="AU113" s="923"/>
      <c r="AV113" s="924"/>
      <c r="AW113" s="924"/>
      <c r="AX113" s="924"/>
      <c r="AY113" s="925"/>
      <c r="AZ113" s="767" t="s">
        <v>411</v>
      </c>
      <c r="BA113" s="768"/>
      <c r="BB113" s="768"/>
      <c r="BC113" s="768"/>
      <c r="BD113" s="768"/>
      <c r="BE113" s="768"/>
      <c r="BF113" s="768"/>
      <c r="BG113" s="768"/>
      <c r="BH113" s="768"/>
      <c r="BI113" s="768"/>
      <c r="BJ113" s="768"/>
      <c r="BK113" s="768"/>
      <c r="BL113" s="768"/>
      <c r="BM113" s="768"/>
      <c r="BN113" s="768"/>
      <c r="BO113" s="768"/>
      <c r="BP113" s="769"/>
      <c r="BQ113" s="770">
        <v>34922</v>
      </c>
      <c r="BR113" s="771"/>
      <c r="BS113" s="771"/>
      <c r="BT113" s="771"/>
      <c r="BU113" s="771"/>
      <c r="BV113" s="771">
        <v>42826</v>
      </c>
      <c r="BW113" s="771"/>
      <c r="BX113" s="771"/>
      <c r="BY113" s="771"/>
      <c r="BZ113" s="771"/>
      <c r="CA113" s="771">
        <v>63897</v>
      </c>
      <c r="CB113" s="771"/>
      <c r="CC113" s="771"/>
      <c r="CD113" s="771"/>
      <c r="CE113" s="771"/>
      <c r="CF113" s="848">
        <v>3.2</v>
      </c>
      <c r="CG113" s="849"/>
      <c r="CH113" s="849"/>
      <c r="CI113" s="849"/>
      <c r="CJ113" s="849"/>
      <c r="CK113" s="917"/>
      <c r="CL113" s="866"/>
      <c r="CM113" s="803" t="s">
        <v>412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10803</v>
      </c>
      <c r="AB114" s="784"/>
      <c r="AC114" s="784"/>
      <c r="AD114" s="784"/>
      <c r="AE114" s="785"/>
      <c r="AF114" s="786">
        <v>10450</v>
      </c>
      <c r="AG114" s="784"/>
      <c r="AH114" s="784"/>
      <c r="AI114" s="784"/>
      <c r="AJ114" s="785"/>
      <c r="AK114" s="786">
        <v>8893</v>
      </c>
      <c r="AL114" s="784"/>
      <c r="AM114" s="784"/>
      <c r="AN114" s="784"/>
      <c r="AO114" s="785"/>
      <c r="AP114" s="754">
        <v>0.4</v>
      </c>
      <c r="AQ114" s="755"/>
      <c r="AR114" s="755"/>
      <c r="AS114" s="755"/>
      <c r="AT114" s="756"/>
      <c r="AU114" s="923"/>
      <c r="AV114" s="924"/>
      <c r="AW114" s="924"/>
      <c r="AX114" s="924"/>
      <c r="AY114" s="925"/>
      <c r="AZ114" s="767" t="s">
        <v>414</v>
      </c>
      <c r="BA114" s="768"/>
      <c r="BB114" s="768"/>
      <c r="BC114" s="768"/>
      <c r="BD114" s="768"/>
      <c r="BE114" s="768"/>
      <c r="BF114" s="768"/>
      <c r="BG114" s="768"/>
      <c r="BH114" s="768"/>
      <c r="BI114" s="768"/>
      <c r="BJ114" s="768"/>
      <c r="BK114" s="768"/>
      <c r="BL114" s="768"/>
      <c r="BM114" s="768"/>
      <c r="BN114" s="768"/>
      <c r="BO114" s="768"/>
      <c r="BP114" s="769"/>
      <c r="BQ114" s="770">
        <v>546264</v>
      </c>
      <c r="BR114" s="771"/>
      <c r="BS114" s="771"/>
      <c r="BT114" s="771"/>
      <c r="BU114" s="771"/>
      <c r="BV114" s="771">
        <v>568345</v>
      </c>
      <c r="BW114" s="771"/>
      <c r="BX114" s="771"/>
      <c r="BY114" s="771"/>
      <c r="BZ114" s="771"/>
      <c r="CA114" s="771">
        <v>631357</v>
      </c>
      <c r="CB114" s="771"/>
      <c r="CC114" s="771"/>
      <c r="CD114" s="771"/>
      <c r="CE114" s="771"/>
      <c r="CF114" s="848">
        <v>31.5</v>
      </c>
      <c r="CG114" s="849"/>
      <c r="CH114" s="849"/>
      <c r="CI114" s="849"/>
      <c r="CJ114" s="849"/>
      <c r="CK114" s="917"/>
      <c r="CL114" s="866"/>
      <c r="CM114" s="803" t="s">
        <v>415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416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111</v>
      </c>
      <c r="AB115" s="909"/>
      <c r="AC115" s="909"/>
      <c r="AD115" s="909"/>
      <c r="AE115" s="910"/>
      <c r="AF115" s="911" t="s">
        <v>111</v>
      </c>
      <c r="AG115" s="909"/>
      <c r="AH115" s="909"/>
      <c r="AI115" s="909"/>
      <c r="AJ115" s="910"/>
      <c r="AK115" s="911" t="s">
        <v>111</v>
      </c>
      <c r="AL115" s="909"/>
      <c r="AM115" s="909"/>
      <c r="AN115" s="909"/>
      <c r="AO115" s="910"/>
      <c r="AP115" s="912" t="s">
        <v>111</v>
      </c>
      <c r="AQ115" s="913"/>
      <c r="AR115" s="913"/>
      <c r="AS115" s="913"/>
      <c r="AT115" s="914"/>
      <c r="AU115" s="923"/>
      <c r="AV115" s="924"/>
      <c r="AW115" s="924"/>
      <c r="AX115" s="924"/>
      <c r="AY115" s="925"/>
      <c r="AZ115" s="767" t="s">
        <v>417</v>
      </c>
      <c r="BA115" s="768"/>
      <c r="BB115" s="768"/>
      <c r="BC115" s="768"/>
      <c r="BD115" s="768"/>
      <c r="BE115" s="768"/>
      <c r="BF115" s="768"/>
      <c r="BG115" s="768"/>
      <c r="BH115" s="768"/>
      <c r="BI115" s="768"/>
      <c r="BJ115" s="768"/>
      <c r="BK115" s="768"/>
      <c r="BL115" s="768"/>
      <c r="BM115" s="768"/>
      <c r="BN115" s="768"/>
      <c r="BO115" s="768"/>
      <c r="BP115" s="769"/>
      <c r="BQ115" s="770">
        <v>322147</v>
      </c>
      <c r="BR115" s="771"/>
      <c r="BS115" s="771"/>
      <c r="BT115" s="771"/>
      <c r="BU115" s="771"/>
      <c r="BV115" s="771">
        <v>291382</v>
      </c>
      <c r="BW115" s="771"/>
      <c r="BX115" s="771"/>
      <c r="BY115" s="771"/>
      <c r="BZ115" s="771"/>
      <c r="CA115" s="771">
        <v>253039</v>
      </c>
      <c r="CB115" s="771"/>
      <c r="CC115" s="771"/>
      <c r="CD115" s="771"/>
      <c r="CE115" s="771"/>
      <c r="CF115" s="848">
        <v>12.6</v>
      </c>
      <c r="CG115" s="849"/>
      <c r="CH115" s="849"/>
      <c r="CI115" s="849"/>
      <c r="CJ115" s="849"/>
      <c r="CK115" s="917"/>
      <c r="CL115" s="866"/>
      <c r="CM115" s="767" t="s">
        <v>418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419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420</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422</v>
      </c>
      <c r="Z117" s="889"/>
      <c r="AA117" s="894">
        <v>422667</v>
      </c>
      <c r="AB117" s="895"/>
      <c r="AC117" s="895"/>
      <c r="AD117" s="895"/>
      <c r="AE117" s="896"/>
      <c r="AF117" s="898">
        <v>424519</v>
      </c>
      <c r="AG117" s="895"/>
      <c r="AH117" s="895"/>
      <c r="AI117" s="895"/>
      <c r="AJ117" s="896"/>
      <c r="AK117" s="898">
        <v>416816</v>
      </c>
      <c r="AL117" s="895"/>
      <c r="AM117" s="895"/>
      <c r="AN117" s="895"/>
      <c r="AO117" s="896"/>
      <c r="AP117" s="899"/>
      <c r="AQ117" s="900"/>
      <c r="AR117" s="900"/>
      <c r="AS117" s="900"/>
      <c r="AT117" s="901"/>
      <c r="AU117" s="923"/>
      <c r="AV117" s="924"/>
      <c r="AW117" s="924"/>
      <c r="AX117" s="924"/>
      <c r="AY117" s="925"/>
      <c r="AZ117" s="845" t="s">
        <v>423</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398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396</v>
      </c>
      <c r="AB118" s="888"/>
      <c r="AC118" s="888"/>
      <c r="AD118" s="888"/>
      <c r="AE118" s="889"/>
      <c r="AF118" s="890" t="s">
        <v>286</v>
      </c>
      <c r="AG118" s="888"/>
      <c r="AH118" s="888"/>
      <c r="AI118" s="888"/>
      <c r="AJ118" s="889"/>
      <c r="AK118" s="890" t="s">
        <v>285</v>
      </c>
      <c r="AL118" s="888"/>
      <c r="AM118" s="888"/>
      <c r="AN118" s="888"/>
      <c r="AO118" s="889"/>
      <c r="AP118" s="891" t="s">
        <v>397</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425</v>
      </c>
      <c r="BP118" s="838"/>
      <c r="BQ118" s="857">
        <v>5711479</v>
      </c>
      <c r="BR118" s="858"/>
      <c r="BS118" s="858"/>
      <c r="BT118" s="858"/>
      <c r="BU118" s="858"/>
      <c r="BV118" s="858">
        <v>5862408</v>
      </c>
      <c r="BW118" s="858"/>
      <c r="BX118" s="858"/>
      <c r="BY118" s="858"/>
      <c r="BZ118" s="858"/>
      <c r="CA118" s="858">
        <v>5904985</v>
      </c>
      <c r="CB118" s="858"/>
      <c r="CC118" s="858"/>
      <c r="CD118" s="858"/>
      <c r="CE118" s="858"/>
      <c r="CF118" s="743"/>
      <c r="CG118" s="744"/>
      <c r="CH118" s="744"/>
      <c r="CI118" s="744"/>
      <c r="CJ118" s="841"/>
      <c r="CK118" s="917"/>
      <c r="CL118" s="866"/>
      <c r="CM118" s="803" t="s">
        <v>426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401</v>
      </c>
      <c r="B119" s="864"/>
      <c r="C119" s="869" t="s">
        <v>402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427</v>
      </c>
      <c r="AV119" s="880"/>
      <c r="AW119" s="880"/>
      <c r="AX119" s="880"/>
      <c r="AY119" s="881"/>
      <c r="AZ119" s="816" t="s">
        <v>428</v>
      </c>
      <c r="BA119" s="758"/>
      <c r="BB119" s="758"/>
      <c r="BC119" s="758"/>
      <c r="BD119" s="758"/>
      <c r="BE119" s="758"/>
      <c r="BF119" s="758"/>
      <c r="BG119" s="758"/>
      <c r="BH119" s="758"/>
      <c r="BI119" s="758"/>
      <c r="BJ119" s="758"/>
      <c r="BK119" s="758"/>
      <c r="BL119" s="758"/>
      <c r="BM119" s="758"/>
      <c r="BN119" s="758"/>
      <c r="BO119" s="758"/>
      <c r="BP119" s="759"/>
      <c r="BQ119" s="799">
        <v>1115129</v>
      </c>
      <c r="BR119" s="800"/>
      <c r="BS119" s="800"/>
      <c r="BT119" s="800"/>
      <c r="BU119" s="800"/>
      <c r="BV119" s="800">
        <v>1444484</v>
      </c>
      <c r="BW119" s="800"/>
      <c r="BX119" s="800"/>
      <c r="BY119" s="800"/>
      <c r="BZ119" s="800"/>
      <c r="CA119" s="800">
        <v>1310495</v>
      </c>
      <c r="CB119" s="800"/>
      <c r="CC119" s="800"/>
      <c r="CD119" s="800"/>
      <c r="CE119" s="800"/>
      <c r="CF119" s="861">
        <v>65.400000000000006</v>
      </c>
      <c r="CG119" s="862"/>
      <c r="CH119" s="862"/>
      <c r="CI119" s="862"/>
      <c r="CJ119" s="862"/>
      <c r="CK119" s="918"/>
      <c r="CL119" s="868"/>
      <c r="CM119" s="825" t="s">
        <v>429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405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430</v>
      </c>
      <c r="BA120" s="768"/>
      <c r="BB120" s="768"/>
      <c r="BC120" s="768"/>
      <c r="BD120" s="768"/>
      <c r="BE120" s="768"/>
      <c r="BF120" s="768"/>
      <c r="BG120" s="768"/>
      <c r="BH120" s="768"/>
      <c r="BI120" s="768"/>
      <c r="BJ120" s="768"/>
      <c r="BK120" s="768"/>
      <c r="BL120" s="768"/>
      <c r="BM120" s="768"/>
      <c r="BN120" s="768"/>
      <c r="BO120" s="768"/>
      <c r="BP120" s="769"/>
      <c r="BQ120" s="770">
        <v>436514</v>
      </c>
      <c r="BR120" s="771"/>
      <c r="BS120" s="771"/>
      <c r="BT120" s="771"/>
      <c r="BU120" s="771"/>
      <c r="BV120" s="771">
        <v>370188</v>
      </c>
      <c r="BW120" s="771"/>
      <c r="BX120" s="771"/>
      <c r="BY120" s="771"/>
      <c r="BZ120" s="771"/>
      <c r="CA120" s="771">
        <v>299654</v>
      </c>
      <c r="CB120" s="771"/>
      <c r="CC120" s="771"/>
      <c r="CD120" s="771"/>
      <c r="CE120" s="771"/>
      <c r="CF120" s="848">
        <v>15</v>
      </c>
      <c r="CG120" s="849"/>
      <c r="CH120" s="849"/>
      <c r="CI120" s="849"/>
      <c r="CJ120" s="849"/>
      <c r="CK120" s="850" t="s">
        <v>431</v>
      </c>
      <c r="CL120" s="810"/>
      <c r="CM120" s="810"/>
      <c r="CN120" s="810"/>
      <c r="CO120" s="811"/>
      <c r="CP120" s="854" t="s">
        <v>381</v>
      </c>
      <c r="CQ120" s="855"/>
      <c r="CR120" s="855"/>
      <c r="CS120" s="855"/>
      <c r="CT120" s="855"/>
      <c r="CU120" s="855"/>
      <c r="CV120" s="855"/>
      <c r="CW120" s="855"/>
      <c r="CX120" s="855"/>
      <c r="CY120" s="855"/>
      <c r="CZ120" s="855"/>
      <c r="DA120" s="855"/>
      <c r="DB120" s="855"/>
      <c r="DC120" s="855"/>
      <c r="DD120" s="855"/>
      <c r="DE120" s="855"/>
      <c r="DF120" s="856"/>
      <c r="DG120" s="799">
        <v>323219</v>
      </c>
      <c r="DH120" s="800"/>
      <c r="DI120" s="800"/>
      <c r="DJ120" s="800"/>
      <c r="DK120" s="800"/>
      <c r="DL120" s="800">
        <v>313863</v>
      </c>
      <c r="DM120" s="800"/>
      <c r="DN120" s="800"/>
      <c r="DO120" s="800"/>
      <c r="DP120" s="800"/>
      <c r="DQ120" s="800">
        <v>341462</v>
      </c>
      <c r="DR120" s="800"/>
      <c r="DS120" s="800"/>
      <c r="DT120" s="800"/>
      <c r="DU120" s="800"/>
      <c r="DV120" s="801">
        <v>17</v>
      </c>
      <c r="DW120" s="801"/>
      <c r="DX120" s="801"/>
      <c r="DY120" s="801"/>
      <c r="DZ120" s="802"/>
    </row>
    <row r="121" spans="1:130" s="197" customFormat="1" ht="26.25" customHeight="1">
      <c r="A121" s="865"/>
      <c r="B121" s="866"/>
      <c r="C121" s="842" t="s">
        <v>432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433</v>
      </c>
      <c r="BA121" s="846"/>
      <c r="BB121" s="846"/>
      <c r="BC121" s="846"/>
      <c r="BD121" s="846"/>
      <c r="BE121" s="846"/>
      <c r="BF121" s="846"/>
      <c r="BG121" s="846"/>
      <c r="BH121" s="846"/>
      <c r="BI121" s="846"/>
      <c r="BJ121" s="846"/>
      <c r="BK121" s="846"/>
      <c r="BL121" s="846"/>
      <c r="BM121" s="846"/>
      <c r="BN121" s="846"/>
      <c r="BO121" s="846"/>
      <c r="BP121" s="847"/>
      <c r="BQ121" s="857">
        <v>3088124</v>
      </c>
      <c r="BR121" s="858"/>
      <c r="BS121" s="858"/>
      <c r="BT121" s="858"/>
      <c r="BU121" s="858"/>
      <c r="BV121" s="858">
        <v>3238575</v>
      </c>
      <c r="BW121" s="858"/>
      <c r="BX121" s="858"/>
      <c r="BY121" s="858"/>
      <c r="BZ121" s="858"/>
      <c r="CA121" s="858">
        <v>3259923</v>
      </c>
      <c r="CB121" s="858"/>
      <c r="CC121" s="858"/>
      <c r="CD121" s="858"/>
      <c r="CE121" s="858"/>
      <c r="CF121" s="859">
        <v>162.69999999999999</v>
      </c>
      <c r="CG121" s="860"/>
      <c r="CH121" s="860"/>
      <c r="CI121" s="860"/>
      <c r="CJ121" s="860"/>
      <c r="CK121" s="851"/>
      <c r="CL121" s="812"/>
      <c r="CM121" s="812"/>
      <c r="CN121" s="812"/>
      <c r="CO121" s="813"/>
      <c r="CP121" s="828" t="s">
        <v>380</v>
      </c>
      <c r="CQ121" s="829"/>
      <c r="CR121" s="829"/>
      <c r="CS121" s="829"/>
      <c r="CT121" s="829"/>
      <c r="CU121" s="829"/>
      <c r="CV121" s="829"/>
      <c r="CW121" s="829"/>
      <c r="CX121" s="829"/>
      <c r="CY121" s="829"/>
      <c r="CZ121" s="829"/>
      <c r="DA121" s="829"/>
      <c r="DB121" s="829"/>
      <c r="DC121" s="829"/>
      <c r="DD121" s="829"/>
      <c r="DE121" s="829"/>
      <c r="DF121" s="830"/>
      <c r="DG121" s="770">
        <v>8969</v>
      </c>
      <c r="DH121" s="771"/>
      <c r="DI121" s="771"/>
      <c r="DJ121" s="771"/>
      <c r="DK121" s="771"/>
      <c r="DL121" s="771">
        <v>8004</v>
      </c>
      <c r="DM121" s="771"/>
      <c r="DN121" s="771"/>
      <c r="DO121" s="771"/>
      <c r="DP121" s="771"/>
      <c r="DQ121" s="771">
        <v>7398</v>
      </c>
      <c r="DR121" s="771"/>
      <c r="DS121" s="771"/>
      <c r="DT121" s="771"/>
      <c r="DU121" s="771"/>
      <c r="DV121" s="823">
        <v>0.4</v>
      </c>
      <c r="DW121" s="823"/>
      <c r="DX121" s="823"/>
      <c r="DY121" s="823"/>
      <c r="DZ121" s="824"/>
    </row>
    <row r="122" spans="1:130" s="197" customFormat="1" ht="26.25" customHeight="1">
      <c r="A122" s="865"/>
      <c r="B122" s="866"/>
      <c r="C122" s="803" t="s">
        <v>415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434</v>
      </c>
      <c r="BP122" s="838"/>
      <c r="BQ122" s="839">
        <v>4639767</v>
      </c>
      <c r="BR122" s="840"/>
      <c r="BS122" s="840"/>
      <c r="BT122" s="840"/>
      <c r="BU122" s="840"/>
      <c r="BV122" s="840">
        <v>5053247</v>
      </c>
      <c r="BW122" s="840"/>
      <c r="BX122" s="840"/>
      <c r="BY122" s="840"/>
      <c r="BZ122" s="840"/>
      <c r="CA122" s="840">
        <v>4870072</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435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55.3</v>
      </c>
      <c r="BR123" s="832"/>
      <c r="BS123" s="832"/>
      <c r="BT123" s="832"/>
      <c r="BU123" s="832"/>
      <c r="BV123" s="832">
        <v>39.9</v>
      </c>
      <c r="BW123" s="832"/>
      <c r="BX123" s="832"/>
      <c r="BY123" s="832"/>
      <c r="BZ123" s="832"/>
      <c r="CA123" s="832">
        <v>51.6</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436</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426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437</v>
      </c>
      <c r="CL125" s="810"/>
      <c r="CM125" s="810"/>
      <c r="CN125" s="810"/>
      <c r="CO125" s="811"/>
      <c r="CP125" s="816" t="s">
        <v>438</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429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439</v>
      </c>
      <c r="AY126" s="764"/>
      <c r="AZ126" s="764"/>
      <c r="BA126" s="764"/>
      <c r="BB126" s="764"/>
      <c r="BC126" s="764"/>
      <c r="BD126" s="764"/>
      <c r="BE126" s="765"/>
      <c r="BF126" s="763" t="s">
        <v>440</v>
      </c>
      <c r="BG126" s="764"/>
      <c r="BH126" s="764"/>
      <c r="BI126" s="764"/>
      <c r="BJ126" s="764"/>
      <c r="BK126" s="764"/>
      <c r="BL126" s="765"/>
      <c r="BM126" s="763" t="s">
        <v>441</v>
      </c>
      <c r="BN126" s="764"/>
      <c r="BO126" s="764"/>
      <c r="BP126" s="764"/>
      <c r="BQ126" s="764"/>
      <c r="BR126" s="764"/>
      <c r="BS126" s="765"/>
      <c r="BT126" s="763" t="s">
        <v>442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443</v>
      </c>
      <c r="CQ126" s="768"/>
      <c r="CR126" s="768"/>
      <c r="CS126" s="768"/>
      <c r="CT126" s="768"/>
      <c r="CU126" s="768"/>
      <c r="CV126" s="768"/>
      <c r="CW126" s="768"/>
      <c r="CX126" s="768"/>
      <c r="CY126" s="768"/>
      <c r="CZ126" s="768"/>
      <c r="DA126" s="768"/>
      <c r="DB126" s="768"/>
      <c r="DC126" s="768"/>
      <c r="DD126" s="768"/>
      <c r="DE126" s="768"/>
      <c r="DF126" s="769"/>
      <c r="DG126" s="770">
        <v>322147</v>
      </c>
      <c r="DH126" s="771"/>
      <c r="DI126" s="771"/>
      <c r="DJ126" s="771"/>
      <c r="DK126" s="771"/>
      <c r="DL126" s="771">
        <v>291382</v>
      </c>
      <c r="DM126" s="771"/>
      <c r="DN126" s="771"/>
      <c r="DO126" s="771"/>
      <c r="DP126" s="771"/>
      <c r="DQ126" s="771">
        <v>253039</v>
      </c>
      <c r="DR126" s="771"/>
      <c r="DS126" s="771"/>
      <c r="DT126" s="771"/>
      <c r="DU126" s="771"/>
      <c r="DV126" s="823">
        <v>12.6</v>
      </c>
      <c r="DW126" s="823"/>
      <c r="DX126" s="823"/>
      <c r="DY126" s="823"/>
      <c r="DZ126" s="824"/>
    </row>
    <row r="127" spans="1:130" s="197" customFormat="1" ht="26.25" customHeight="1" thickBot="1">
      <c r="A127" s="867"/>
      <c r="B127" s="868"/>
      <c r="C127" s="825" t="s">
        <v>444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445</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446</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447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448</v>
      </c>
      <c r="X128" s="797"/>
      <c r="Y128" s="797"/>
      <c r="Z128" s="798"/>
      <c r="AA128" s="723">
        <v>30307</v>
      </c>
      <c r="AB128" s="724"/>
      <c r="AC128" s="724"/>
      <c r="AD128" s="724"/>
      <c r="AE128" s="725"/>
      <c r="AF128" s="726">
        <v>24488</v>
      </c>
      <c r="AG128" s="724"/>
      <c r="AH128" s="724"/>
      <c r="AI128" s="724"/>
      <c r="AJ128" s="725"/>
      <c r="AK128" s="726">
        <v>25260</v>
      </c>
      <c r="AL128" s="724"/>
      <c r="AM128" s="724"/>
      <c r="AN128" s="724"/>
      <c r="AO128" s="725"/>
      <c r="AP128" s="727"/>
      <c r="AQ128" s="728"/>
      <c r="AR128" s="728"/>
      <c r="AS128" s="728"/>
      <c r="AT128" s="729"/>
      <c r="AU128" s="235"/>
      <c r="AV128" s="235"/>
      <c r="AW128" s="235"/>
      <c r="AX128" s="772" t="s">
        <v>449</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450</v>
      </c>
      <c r="X129" s="781"/>
      <c r="Y129" s="781"/>
      <c r="Z129" s="782"/>
      <c r="AA129" s="783">
        <v>2153376</v>
      </c>
      <c r="AB129" s="784"/>
      <c r="AC129" s="784"/>
      <c r="AD129" s="784"/>
      <c r="AE129" s="785"/>
      <c r="AF129" s="786">
        <v>2250705</v>
      </c>
      <c r="AG129" s="784"/>
      <c r="AH129" s="784"/>
      <c r="AI129" s="784"/>
      <c r="AJ129" s="785"/>
      <c r="AK129" s="786">
        <v>2239521</v>
      </c>
      <c r="AL129" s="784"/>
      <c r="AM129" s="784"/>
      <c r="AN129" s="784"/>
      <c r="AO129" s="785"/>
      <c r="AP129" s="787"/>
      <c r="AQ129" s="788"/>
      <c r="AR129" s="788"/>
      <c r="AS129" s="788"/>
      <c r="AT129" s="789"/>
      <c r="AU129" s="235"/>
      <c r="AV129" s="235"/>
      <c r="AW129" s="235"/>
      <c r="AX129" s="772" t="s">
        <v>451</v>
      </c>
      <c r="AY129" s="768"/>
      <c r="AZ129" s="768"/>
      <c r="BA129" s="768"/>
      <c r="BB129" s="768"/>
      <c r="BC129" s="768"/>
      <c r="BD129" s="768"/>
      <c r="BE129" s="769"/>
      <c r="BF129" s="773">
        <v>8.4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453</v>
      </c>
      <c r="X130" s="781"/>
      <c r="Y130" s="781"/>
      <c r="Z130" s="782"/>
      <c r="AA130" s="783">
        <v>218331</v>
      </c>
      <c r="AB130" s="784"/>
      <c r="AC130" s="784"/>
      <c r="AD130" s="784"/>
      <c r="AE130" s="785"/>
      <c r="AF130" s="786">
        <v>224198</v>
      </c>
      <c r="AG130" s="784"/>
      <c r="AH130" s="784"/>
      <c r="AI130" s="784"/>
      <c r="AJ130" s="785"/>
      <c r="AK130" s="786">
        <v>236310</v>
      </c>
      <c r="AL130" s="784"/>
      <c r="AM130" s="784"/>
      <c r="AN130" s="784"/>
      <c r="AO130" s="785"/>
      <c r="AP130" s="787"/>
      <c r="AQ130" s="788"/>
      <c r="AR130" s="788"/>
      <c r="AS130" s="788"/>
      <c r="AT130" s="789"/>
      <c r="AU130" s="235"/>
      <c r="AV130" s="235"/>
      <c r="AW130" s="235"/>
      <c r="AX130" s="751" t="s">
        <v>454</v>
      </c>
      <c r="AY130" s="752"/>
      <c r="AZ130" s="752"/>
      <c r="BA130" s="752"/>
      <c r="BB130" s="752"/>
      <c r="BC130" s="752"/>
      <c r="BD130" s="752"/>
      <c r="BE130" s="753"/>
      <c r="BF130" s="705">
        <v>51.6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455</v>
      </c>
      <c r="X131" s="714"/>
      <c r="Y131" s="714"/>
      <c r="Z131" s="715"/>
      <c r="AA131" s="716">
        <v>1935045</v>
      </c>
      <c r="AB131" s="717"/>
      <c r="AC131" s="717"/>
      <c r="AD131" s="717"/>
      <c r="AE131" s="718"/>
      <c r="AF131" s="719">
        <v>2026507</v>
      </c>
      <c r="AG131" s="717"/>
      <c r="AH131" s="717"/>
      <c r="AI131" s="717"/>
      <c r="AJ131" s="718"/>
      <c r="AK131" s="719">
        <v>2003211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457</v>
      </c>
      <c r="W132" s="737"/>
      <c r="X132" s="737"/>
      <c r="Y132" s="737"/>
      <c r="Z132" s="738"/>
      <c r="AA132" s="739">
        <v>8.9935376179999995</v>
      </c>
      <c r="AB132" s="740"/>
      <c r="AC132" s="740"/>
      <c r="AD132" s="740"/>
      <c r="AE132" s="741"/>
      <c r="AF132" s="742">
        <v>8.676653967</v>
      </c>
      <c r="AG132" s="740"/>
      <c r="AH132" s="740"/>
      <c r="AI132" s="740"/>
      <c r="AJ132" s="741"/>
      <c r="AK132" s="742">
        <v>7.7498576039999998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458</v>
      </c>
      <c r="W133" s="746"/>
      <c r="X133" s="746"/>
      <c r="Y133" s="746"/>
      <c r="Z133" s="747"/>
      <c r="AA133" s="748">
        <v>10</v>
      </c>
      <c r="AB133" s="749"/>
      <c r="AC133" s="749"/>
      <c r="AD133" s="749"/>
      <c r="AE133" s="750"/>
      <c r="AF133" s="748">
        <v>9.3000000000000007</v>
      </c>
      <c r="AG133" s="749"/>
      <c r="AH133" s="749"/>
      <c r="AI133" s="749"/>
      <c r="AJ133" s="750"/>
      <c r="AK133" s="748">
        <v>8.4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459</v>
      </c>
      <c r="B5" s="246"/>
      <c r="C5" s="246"/>
      <c r="D5" s="246"/>
      <c r="E5" s="246"/>
      <c r="F5" s="246"/>
      <c r="G5" s="246"/>
      <c r="H5" s="246"/>
      <c r="I5" s="246"/>
      <c r="J5" s="246"/>
      <c r="K5" s="246"/>
      <c r="L5" s="246"/>
      <c r="M5" s="246"/>
      <c r="N5" s="246"/>
      <c r="O5" s="247"/>
    </row>
    <row r="6" spans="1:16">
      <c r="A6" s="248"/>
      <c r="B6" s="244"/>
      <c r="C6" s="244"/>
      <c r="D6" s="244"/>
      <c r="E6" s="244"/>
      <c r="F6" s="244"/>
      <c r="G6" s="249" t="s">
        <v>460</v>
      </c>
      <c r="H6" s="249"/>
      <c r="I6" s="249"/>
      <c r="J6" s="249"/>
      <c r="K6" s="244"/>
      <c r="L6" s="244"/>
      <c r="M6" s="244"/>
      <c r="N6" s="244"/>
    </row>
    <row r="7" spans="1:16">
      <c r="A7" s="248"/>
      <c r="B7" s="244"/>
      <c r="C7" s="244"/>
      <c r="D7" s="244"/>
      <c r="E7" s="244"/>
      <c r="F7" s="244"/>
      <c r="G7" s="251"/>
      <c r="H7" s="252"/>
      <c r="I7" s="252"/>
      <c r="J7" s="253"/>
      <c r="K7" s="1119" t="s">
        <v>461</v>
      </c>
      <c r="L7" s="254"/>
      <c r="M7" s="255" t="s">
        <v>462</v>
      </c>
      <c r="N7" s="256"/>
    </row>
    <row r="8" spans="1:16">
      <c r="A8" s="248"/>
      <c r="B8" s="244"/>
      <c r="C8" s="244"/>
      <c r="D8" s="244"/>
      <c r="E8" s="244"/>
      <c r="F8" s="244"/>
      <c r="G8" s="257"/>
      <c r="H8" s="258"/>
      <c r="I8" s="258"/>
      <c r="J8" s="259"/>
      <c r="K8" s="1120"/>
      <c r="L8" s="260" t="s">
        <v>463</v>
      </c>
      <c r="M8" s="261" t="s">
        <v>464</v>
      </c>
      <c r="N8" s="262" t="s">
        <v>465</v>
      </c>
    </row>
    <row r="9" spans="1:16">
      <c r="A9" s="248"/>
      <c r="B9" s="244"/>
      <c r="C9" s="244"/>
      <c r="D9" s="244"/>
      <c r="E9" s="244"/>
      <c r="F9" s="244"/>
      <c r="G9" s="1133" t="s">
        <v>466</v>
      </c>
      <c r="H9" s="1134"/>
      <c r="I9" s="1134"/>
      <c r="J9" s="1135"/>
      <c r="K9" s="263">
        <v>612367</v>
      </c>
      <c r="L9" s="264">
        <v>95103</v>
      </c>
      <c r="M9" s="265">
        <v>110200</v>
      </c>
      <c r="N9" s="266">
        <v>-13.7</v>
      </c>
    </row>
    <row r="10" spans="1:16">
      <c r="A10" s="248"/>
      <c r="B10" s="244"/>
      <c r="C10" s="244"/>
      <c r="D10" s="244"/>
      <c r="E10" s="244"/>
      <c r="F10" s="244"/>
      <c r="G10" s="1133" t="s">
        <v>467</v>
      </c>
      <c r="H10" s="1134"/>
      <c r="I10" s="1134"/>
      <c r="J10" s="1135"/>
      <c r="K10" s="267">
        <v>102197</v>
      </c>
      <c r="L10" s="268">
        <v>15872</v>
      </c>
      <c r="M10" s="269">
        <v>10910</v>
      </c>
      <c r="N10" s="270">
        <v>45.5</v>
      </c>
    </row>
    <row r="11" spans="1:16" ht="13.5" customHeight="1">
      <c r="A11" s="248"/>
      <c r="B11" s="244"/>
      <c r="C11" s="244"/>
      <c r="D11" s="244"/>
      <c r="E11" s="244"/>
      <c r="F11" s="244"/>
      <c r="G11" s="1133" t="s">
        <v>468</v>
      </c>
      <c r="H11" s="1134"/>
      <c r="I11" s="1134"/>
      <c r="J11" s="1135"/>
      <c r="K11" s="267">
        <v>96658</v>
      </c>
      <c r="L11" s="268">
        <v>15011</v>
      </c>
      <c r="M11" s="269">
        <v>15361</v>
      </c>
      <c r="N11" s="270">
        <v>-2.2999999999999998</v>
      </c>
    </row>
    <row r="12" spans="1:16" ht="13.5" customHeight="1">
      <c r="A12" s="248"/>
      <c r="B12" s="244"/>
      <c r="C12" s="244"/>
      <c r="D12" s="244"/>
      <c r="E12" s="244"/>
      <c r="F12" s="244"/>
      <c r="G12" s="1133" t="s">
        <v>469</v>
      </c>
      <c r="H12" s="1134"/>
      <c r="I12" s="1134"/>
      <c r="J12" s="1135"/>
      <c r="K12" s="267" t="s">
        <v>470</v>
      </c>
      <c r="L12" s="268" t="s">
        <v>470</v>
      </c>
      <c r="M12" s="269">
        <v>1384</v>
      </c>
      <c r="N12" s="270" t="s">
        <v>470</v>
      </c>
    </row>
    <row r="13" spans="1:16" ht="13.5" customHeight="1">
      <c r="A13" s="248"/>
      <c r="B13" s="244"/>
      <c r="C13" s="244"/>
      <c r="D13" s="244"/>
      <c r="E13" s="244"/>
      <c r="F13" s="244"/>
      <c r="G13" s="1133" t="s">
        <v>471</v>
      </c>
      <c r="H13" s="1134"/>
      <c r="I13" s="1134"/>
      <c r="J13" s="1135"/>
      <c r="K13" s="267" t="s">
        <v>470</v>
      </c>
      <c r="L13" s="268" t="s">
        <v>470</v>
      </c>
      <c r="M13" s="269" t="s">
        <v>470</v>
      </c>
      <c r="N13" s="270" t="s">
        <v>470</v>
      </c>
    </row>
    <row r="14" spans="1:16" ht="13.5" customHeight="1">
      <c r="A14" s="248"/>
      <c r="B14" s="244"/>
      <c r="C14" s="244"/>
      <c r="D14" s="244"/>
      <c r="E14" s="244"/>
      <c r="F14" s="244"/>
      <c r="G14" s="1133" t="s">
        <v>472</v>
      </c>
      <c r="H14" s="1134"/>
      <c r="I14" s="1134"/>
      <c r="J14" s="1135"/>
      <c r="K14" s="267">
        <v>17217</v>
      </c>
      <c r="L14" s="268">
        <v>2674</v>
      </c>
      <c r="M14" s="269">
        <v>5179</v>
      </c>
      <c r="N14" s="270">
        <v>-48.4</v>
      </c>
    </row>
    <row r="15" spans="1:16" ht="13.5" customHeight="1">
      <c r="A15" s="248"/>
      <c r="B15" s="244"/>
      <c r="C15" s="244"/>
      <c r="D15" s="244"/>
      <c r="E15" s="244"/>
      <c r="F15" s="244"/>
      <c r="G15" s="1133" t="s">
        <v>473</v>
      </c>
      <c r="H15" s="1134"/>
      <c r="I15" s="1134"/>
      <c r="J15" s="1135"/>
      <c r="K15" s="267">
        <v>34330</v>
      </c>
      <c r="L15" s="268">
        <v>5332</v>
      </c>
      <c r="M15" s="269">
        <v>2730</v>
      </c>
      <c r="N15" s="270">
        <v>95.3</v>
      </c>
    </row>
    <row r="16" spans="1:16">
      <c r="A16" s="248"/>
      <c r="B16" s="244"/>
      <c r="C16" s="244"/>
      <c r="D16" s="244"/>
      <c r="E16" s="244"/>
      <c r="F16" s="244"/>
      <c r="G16" s="1136" t="s">
        <v>474</v>
      </c>
      <c r="H16" s="1137"/>
      <c r="I16" s="1137"/>
      <c r="J16" s="1138"/>
      <c r="K16" s="268">
        <v>-40351</v>
      </c>
      <c r="L16" s="268">
        <v>-6267</v>
      </c>
      <c r="M16" s="269">
        <v>-11587</v>
      </c>
      <c r="N16" s="270">
        <v>-45.9</v>
      </c>
    </row>
    <row r="17" spans="1:16">
      <c r="A17" s="248"/>
      <c r="B17" s="244"/>
      <c r="C17" s="244"/>
      <c r="D17" s="244"/>
      <c r="E17" s="244"/>
      <c r="F17" s="244"/>
      <c r="G17" s="1136" t="s">
        <v>169</v>
      </c>
      <c r="H17" s="1137"/>
      <c r="I17" s="1137"/>
      <c r="J17" s="1138"/>
      <c r="K17" s="268">
        <v>822418</v>
      </c>
      <c r="L17" s="268">
        <v>127724</v>
      </c>
      <c r="M17" s="269">
        <v>134177</v>
      </c>
      <c r="N17" s="270">
        <v>-4.8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475</v>
      </c>
      <c r="H19" s="244"/>
      <c r="I19" s="244"/>
      <c r="J19" s="244"/>
      <c r="K19" s="244"/>
      <c r="L19" s="244"/>
      <c r="M19" s="244"/>
      <c r="N19" s="244"/>
    </row>
    <row r="20" spans="1:16">
      <c r="A20" s="248"/>
      <c r="B20" s="244"/>
      <c r="C20" s="244"/>
      <c r="D20" s="244"/>
      <c r="E20" s="244"/>
      <c r="F20" s="244"/>
      <c r="G20" s="272"/>
      <c r="H20" s="273"/>
      <c r="I20" s="273"/>
      <c r="J20" s="274"/>
      <c r="K20" s="275" t="s">
        <v>476</v>
      </c>
      <c r="L20" s="276" t="s">
        <v>477</v>
      </c>
      <c r="M20" s="277" t="s">
        <v>478</v>
      </c>
      <c r="N20" s="278"/>
    </row>
    <row r="21" spans="1:16" s="284" customFormat="1">
      <c r="A21" s="279"/>
      <c r="B21" s="249"/>
      <c r="C21" s="249"/>
      <c r="D21" s="249"/>
      <c r="E21" s="249"/>
      <c r="F21" s="249"/>
      <c r="G21" s="1130" t="s">
        <v>479</v>
      </c>
      <c r="H21" s="1131"/>
      <c r="I21" s="1131"/>
      <c r="J21" s="1132"/>
      <c r="K21" s="280">
        <v>11.18</v>
      </c>
      <c r="L21" s="281">
        <v>12.44</v>
      </c>
      <c r="M21" s="282">
        <v>-1.26</v>
      </c>
      <c r="N21" s="249"/>
      <c r="O21" s="283"/>
      <c r="P21" s="279"/>
    </row>
    <row r="22" spans="1:16" s="284" customFormat="1">
      <c r="A22" s="279"/>
      <c r="B22" s="249"/>
      <c r="C22" s="249"/>
      <c r="D22" s="249"/>
      <c r="E22" s="249"/>
      <c r="F22" s="249"/>
      <c r="G22" s="1130" t="s">
        <v>480</v>
      </c>
      <c r="H22" s="1131"/>
      <c r="I22" s="1131"/>
      <c r="J22" s="1132"/>
      <c r="K22" s="285">
        <v>98.9</v>
      </c>
      <c r="L22" s="286">
        <v>95.1</v>
      </c>
      <c r="M22" s="287">
        <v>3.8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482</v>
      </c>
      <c r="H29" s="249"/>
      <c r="I29" s="249"/>
      <c r="J29" s="249"/>
      <c r="K29" s="244"/>
      <c r="L29" s="244"/>
      <c r="M29" s="244"/>
      <c r="N29" s="244"/>
      <c r="O29" s="293"/>
    </row>
    <row r="30" spans="1:16">
      <c r="A30" s="248"/>
      <c r="B30" s="244"/>
      <c r="C30" s="244"/>
      <c r="D30" s="244"/>
      <c r="E30" s="244"/>
      <c r="F30" s="244"/>
      <c r="G30" s="251"/>
      <c r="H30" s="252"/>
      <c r="I30" s="252"/>
      <c r="J30" s="253"/>
      <c r="K30" s="1119" t="s">
        <v>461</v>
      </c>
      <c r="L30" s="254"/>
      <c r="M30" s="255" t="s">
        <v>462</v>
      </c>
      <c r="N30" s="256"/>
    </row>
    <row r="31" spans="1:16">
      <c r="A31" s="248"/>
      <c r="B31" s="244"/>
      <c r="C31" s="244"/>
      <c r="D31" s="244"/>
      <c r="E31" s="244"/>
      <c r="F31" s="244"/>
      <c r="G31" s="257"/>
      <c r="H31" s="258"/>
      <c r="I31" s="258"/>
      <c r="J31" s="259"/>
      <c r="K31" s="1120"/>
      <c r="L31" s="260" t="s">
        <v>463</v>
      </c>
      <c r="M31" s="261" t="s">
        <v>464</v>
      </c>
      <c r="N31" s="262" t="s">
        <v>465</v>
      </c>
    </row>
    <row r="32" spans="1:16" ht="27" customHeight="1">
      <c r="A32" s="248"/>
      <c r="B32" s="244"/>
      <c r="C32" s="244"/>
      <c r="D32" s="244"/>
      <c r="E32" s="244"/>
      <c r="F32" s="244"/>
      <c r="G32" s="1121" t="s">
        <v>483</v>
      </c>
      <c r="H32" s="1122"/>
      <c r="I32" s="1122"/>
      <c r="J32" s="1123"/>
      <c r="K32" s="294">
        <v>373138</v>
      </c>
      <c r="L32" s="294">
        <v>57950</v>
      </c>
      <c r="M32" s="295">
        <v>69383</v>
      </c>
      <c r="N32" s="296">
        <v>-16.5</v>
      </c>
    </row>
    <row r="33" spans="1:16" ht="13.5" customHeight="1">
      <c r="A33" s="248"/>
      <c r="B33" s="244"/>
      <c r="C33" s="244"/>
      <c r="D33" s="244"/>
      <c r="E33" s="244"/>
      <c r="F33" s="244"/>
      <c r="G33" s="1121" t="s">
        <v>484</v>
      </c>
      <c r="H33" s="1122"/>
      <c r="I33" s="1122"/>
      <c r="J33" s="1123"/>
      <c r="K33" s="294" t="s">
        <v>470</v>
      </c>
      <c r="L33" s="294" t="s">
        <v>470</v>
      </c>
      <c r="M33" s="295" t="s">
        <v>470</v>
      </c>
      <c r="N33" s="296" t="s">
        <v>470</v>
      </c>
    </row>
    <row r="34" spans="1:16" ht="27" customHeight="1">
      <c r="A34" s="248"/>
      <c r="B34" s="244"/>
      <c r="C34" s="244"/>
      <c r="D34" s="244"/>
      <c r="E34" s="244"/>
      <c r="F34" s="244"/>
      <c r="G34" s="1121" t="s">
        <v>485</v>
      </c>
      <c r="H34" s="1122"/>
      <c r="I34" s="1122"/>
      <c r="J34" s="1123"/>
      <c r="K34" s="294" t="s">
        <v>470</v>
      </c>
      <c r="L34" s="294" t="s">
        <v>470</v>
      </c>
      <c r="M34" s="295" t="s">
        <v>470</v>
      </c>
      <c r="N34" s="296" t="s">
        <v>470</v>
      </c>
    </row>
    <row r="35" spans="1:16" ht="27" customHeight="1">
      <c r="A35" s="248"/>
      <c r="B35" s="244"/>
      <c r="C35" s="244"/>
      <c r="D35" s="244"/>
      <c r="E35" s="244"/>
      <c r="F35" s="244"/>
      <c r="G35" s="1121" t="s">
        <v>486</v>
      </c>
      <c r="H35" s="1122"/>
      <c r="I35" s="1122"/>
      <c r="J35" s="1123"/>
      <c r="K35" s="294">
        <v>34785</v>
      </c>
      <c r="L35" s="294">
        <v>5402</v>
      </c>
      <c r="M35" s="295">
        <v>19734</v>
      </c>
      <c r="N35" s="296">
        <v>-72.599999999999994</v>
      </c>
    </row>
    <row r="36" spans="1:16" ht="27" customHeight="1">
      <c r="A36" s="248"/>
      <c r="B36" s="244"/>
      <c r="C36" s="244"/>
      <c r="D36" s="244"/>
      <c r="E36" s="244"/>
      <c r="F36" s="244"/>
      <c r="G36" s="1121" t="s">
        <v>487</v>
      </c>
      <c r="H36" s="1122"/>
      <c r="I36" s="1122"/>
      <c r="J36" s="1123"/>
      <c r="K36" s="294">
        <v>8893</v>
      </c>
      <c r="L36" s="294">
        <v>1381</v>
      </c>
      <c r="M36" s="295">
        <v>4902</v>
      </c>
      <c r="N36" s="296">
        <v>-71.8</v>
      </c>
    </row>
    <row r="37" spans="1:16" ht="13.5" customHeight="1">
      <c r="A37" s="248"/>
      <c r="B37" s="244"/>
      <c r="C37" s="244"/>
      <c r="D37" s="244"/>
      <c r="E37" s="244"/>
      <c r="F37" s="244"/>
      <c r="G37" s="1121" t="s">
        <v>488</v>
      </c>
      <c r="H37" s="1122"/>
      <c r="I37" s="1122"/>
      <c r="J37" s="1123"/>
      <c r="K37" s="294" t="s">
        <v>470</v>
      </c>
      <c r="L37" s="294" t="s">
        <v>470</v>
      </c>
      <c r="M37" s="295">
        <v>1542</v>
      </c>
      <c r="N37" s="296" t="s">
        <v>470</v>
      </c>
    </row>
    <row r="38" spans="1:16" ht="27" customHeight="1">
      <c r="A38" s="248"/>
      <c r="B38" s="244"/>
      <c r="C38" s="244"/>
      <c r="D38" s="244"/>
      <c r="E38" s="244"/>
      <c r="F38" s="244"/>
      <c r="G38" s="1124" t="s">
        <v>489</v>
      </c>
      <c r="H38" s="1125"/>
      <c r="I38" s="1125"/>
      <c r="J38" s="1126"/>
      <c r="K38" s="297" t="s">
        <v>470</v>
      </c>
      <c r="L38" s="297" t="s">
        <v>470</v>
      </c>
      <c r="M38" s="298">
        <v>13</v>
      </c>
      <c r="N38" s="299" t="s">
        <v>470</v>
      </c>
      <c r="O38" s="293"/>
    </row>
    <row r="39" spans="1:16">
      <c r="A39" s="248"/>
      <c r="B39" s="244"/>
      <c r="C39" s="244"/>
      <c r="D39" s="244"/>
      <c r="E39" s="244"/>
      <c r="F39" s="244"/>
      <c r="G39" s="1124" t="s">
        <v>490</v>
      </c>
      <c r="H39" s="1125"/>
      <c r="I39" s="1125"/>
      <c r="J39" s="1126"/>
      <c r="K39" s="300">
        <v>-25260</v>
      </c>
      <c r="L39" s="300">
        <v>-3923</v>
      </c>
      <c r="M39" s="301">
        <v>-2613</v>
      </c>
      <c r="N39" s="302">
        <v>50.1</v>
      </c>
      <c r="O39" s="293"/>
    </row>
    <row r="40" spans="1:16" ht="27" customHeight="1">
      <c r="A40" s="248"/>
      <c r="B40" s="244"/>
      <c r="C40" s="244"/>
      <c r="D40" s="244"/>
      <c r="E40" s="244"/>
      <c r="F40" s="244"/>
      <c r="G40" s="1121" t="s">
        <v>491</v>
      </c>
      <c r="H40" s="1122"/>
      <c r="I40" s="1122"/>
      <c r="J40" s="1123"/>
      <c r="K40" s="300">
        <v>-236310</v>
      </c>
      <c r="L40" s="300">
        <v>-36700</v>
      </c>
      <c r="M40" s="301">
        <v>-64897</v>
      </c>
      <c r="N40" s="302">
        <v>-43.4</v>
      </c>
      <c r="O40" s="293"/>
    </row>
    <row r="41" spans="1:16">
      <c r="A41" s="248"/>
      <c r="B41" s="244"/>
      <c r="C41" s="244"/>
      <c r="D41" s="244"/>
      <c r="E41" s="244"/>
      <c r="F41" s="244"/>
      <c r="G41" s="1127" t="s">
        <v>280</v>
      </c>
      <c r="H41" s="1128"/>
      <c r="I41" s="1128"/>
      <c r="J41" s="1129"/>
      <c r="K41" s="294">
        <v>155246</v>
      </c>
      <c r="L41" s="300">
        <v>24110</v>
      </c>
      <c r="M41" s="301">
        <v>28065</v>
      </c>
      <c r="N41" s="302">
        <v>-14.1</v>
      </c>
      <c r="O41" s="293"/>
    </row>
    <row r="42" spans="1:16">
      <c r="A42" s="248"/>
      <c r="B42" s="244"/>
      <c r="C42" s="244"/>
      <c r="D42" s="244"/>
      <c r="E42" s="244"/>
      <c r="F42" s="244"/>
      <c r="G42" s="303" t="s">
        <v>492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493</v>
      </c>
      <c r="B47" s="244"/>
      <c r="C47" s="244"/>
      <c r="D47" s="244"/>
      <c r="E47" s="244"/>
      <c r="F47" s="244"/>
      <c r="G47" s="244"/>
      <c r="H47" s="244"/>
      <c r="I47" s="244"/>
      <c r="J47" s="244"/>
      <c r="K47" s="244"/>
      <c r="L47" s="244"/>
      <c r="M47" s="244"/>
      <c r="N47" s="244"/>
    </row>
    <row r="48" spans="1:16">
      <c r="A48" s="248"/>
      <c r="B48" s="244"/>
      <c r="C48" s="244"/>
      <c r="D48" s="244"/>
      <c r="E48" s="244"/>
      <c r="F48" s="244"/>
      <c r="G48" s="308" t="s">
        <v>494</v>
      </c>
      <c r="H48" s="308"/>
      <c r="I48" s="308"/>
      <c r="J48" s="308"/>
      <c r="K48" s="308"/>
      <c r="L48" s="308"/>
      <c r="M48" s="309"/>
      <c r="N48" s="308"/>
    </row>
    <row r="49" spans="1:14" ht="13.5" customHeight="1">
      <c r="A49" s="248"/>
      <c r="B49" s="244"/>
      <c r="C49" s="244"/>
      <c r="D49" s="244"/>
      <c r="E49" s="244"/>
      <c r="F49" s="244"/>
      <c r="G49" s="310"/>
      <c r="H49" s="311"/>
      <c r="I49" s="1114" t="s">
        <v>461</v>
      </c>
      <c r="J49" s="1116" t="s">
        <v>495</v>
      </c>
      <c r="K49" s="1117"/>
      <c r="L49" s="1117"/>
      <c r="M49" s="1117"/>
      <c r="N49" s="1118"/>
    </row>
    <row r="50" spans="1:14">
      <c r="A50" s="248"/>
      <c r="B50" s="244"/>
      <c r="C50" s="244"/>
      <c r="D50" s="244"/>
      <c r="E50" s="244"/>
      <c r="F50" s="244"/>
      <c r="G50" s="312"/>
      <c r="H50" s="313"/>
      <c r="I50" s="1115"/>
      <c r="J50" s="314" t="s">
        <v>496</v>
      </c>
      <c r="K50" s="315" t="s">
        <v>497</v>
      </c>
      <c r="L50" s="316" t="s">
        <v>498</v>
      </c>
      <c r="M50" s="317" t="s">
        <v>499</v>
      </c>
      <c r="N50" s="318" t="s">
        <v>500</v>
      </c>
    </row>
    <row r="51" spans="1:14">
      <c r="A51" s="248"/>
      <c r="B51" s="244"/>
      <c r="C51" s="244"/>
      <c r="D51" s="244"/>
      <c r="E51" s="244"/>
      <c r="F51" s="244"/>
      <c r="G51" s="310" t="s">
        <v>501</v>
      </c>
      <c r="H51" s="311"/>
      <c r="I51" s="319">
        <v>506449</v>
      </c>
      <c r="J51" s="320">
        <v>78301</v>
      </c>
      <c r="K51" s="321">
        <v>-58.1</v>
      </c>
      <c r="L51" s="322">
        <v>121932</v>
      </c>
      <c r="M51" s="323">
        <v>11.6</v>
      </c>
      <c r="N51" s="324">
        <v>-69.7</v>
      </c>
    </row>
    <row r="52" spans="1:14">
      <c r="A52" s="248"/>
      <c r="B52" s="244"/>
      <c r="C52" s="244"/>
      <c r="D52" s="244"/>
      <c r="E52" s="244"/>
      <c r="F52" s="244"/>
      <c r="G52" s="325"/>
      <c r="H52" s="326" t="s">
        <v>502</v>
      </c>
      <c r="I52" s="327">
        <v>296547</v>
      </c>
      <c r="J52" s="328">
        <v>45848</v>
      </c>
      <c r="K52" s="329">
        <v>-56.2</v>
      </c>
      <c r="L52" s="330">
        <v>68430</v>
      </c>
      <c r="M52" s="331">
        <v>7</v>
      </c>
      <c r="N52" s="332">
        <v>-63.2</v>
      </c>
    </row>
    <row r="53" spans="1:14">
      <c r="A53" s="248"/>
      <c r="B53" s="244"/>
      <c r="C53" s="244"/>
      <c r="D53" s="244"/>
      <c r="E53" s="244"/>
      <c r="F53" s="244"/>
      <c r="G53" s="310" t="s">
        <v>503</v>
      </c>
      <c r="H53" s="311"/>
      <c r="I53" s="319">
        <v>902087</v>
      </c>
      <c r="J53" s="320">
        <v>139018</v>
      </c>
      <c r="K53" s="321">
        <v>77.5</v>
      </c>
      <c r="L53" s="322">
        <v>92021</v>
      </c>
      <c r="M53" s="323">
        <v>-24.5</v>
      </c>
      <c r="N53" s="324">
        <v>102</v>
      </c>
    </row>
    <row r="54" spans="1:14">
      <c r="A54" s="248"/>
      <c r="B54" s="244"/>
      <c r="C54" s="244"/>
      <c r="D54" s="244"/>
      <c r="E54" s="244"/>
      <c r="F54" s="244"/>
      <c r="G54" s="325"/>
      <c r="H54" s="326" t="s">
        <v>502</v>
      </c>
      <c r="I54" s="327">
        <v>305103</v>
      </c>
      <c r="J54" s="328">
        <v>47018</v>
      </c>
      <c r="K54" s="329">
        <v>2.6</v>
      </c>
      <c r="L54" s="330">
        <v>52579</v>
      </c>
      <c r="M54" s="331">
        <v>-23.2</v>
      </c>
      <c r="N54" s="332">
        <v>25.8</v>
      </c>
    </row>
    <row r="55" spans="1:14">
      <c r="A55" s="248"/>
      <c r="B55" s="244"/>
      <c r="C55" s="244"/>
      <c r="D55" s="244"/>
      <c r="E55" s="244"/>
      <c r="F55" s="244"/>
      <c r="G55" s="310" t="s">
        <v>504</v>
      </c>
      <c r="H55" s="311"/>
      <c r="I55" s="319">
        <v>1424747</v>
      </c>
      <c r="J55" s="320">
        <v>217918</v>
      </c>
      <c r="K55" s="321">
        <v>56.8</v>
      </c>
      <c r="L55" s="322">
        <v>94828</v>
      </c>
      <c r="M55" s="323">
        <v>3.1</v>
      </c>
      <c r="N55" s="324">
        <v>53.7</v>
      </c>
    </row>
    <row r="56" spans="1:14">
      <c r="A56" s="248"/>
      <c r="B56" s="244"/>
      <c r="C56" s="244"/>
      <c r="D56" s="244"/>
      <c r="E56" s="244"/>
      <c r="F56" s="244"/>
      <c r="G56" s="325"/>
      <c r="H56" s="326" t="s">
        <v>502</v>
      </c>
      <c r="I56" s="327">
        <v>486055</v>
      </c>
      <c r="J56" s="328">
        <v>74343</v>
      </c>
      <c r="K56" s="329">
        <v>58.1</v>
      </c>
      <c r="L56" s="330">
        <v>55133</v>
      </c>
      <c r="M56" s="331">
        <v>4.9000000000000004</v>
      </c>
      <c r="N56" s="332">
        <v>53.2</v>
      </c>
    </row>
    <row r="57" spans="1:14">
      <c r="A57" s="248"/>
      <c r="B57" s="244"/>
      <c r="C57" s="244"/>
      <c r="D57" s="244"/>
      <c r="E57" s="244"/>
      <c r="F57" s="244"/>
      <c r="G57" s="310" t="s">
        <v>505</v>
      </c>
      <c r="H57" s="311"/>
      <c r="I57" s="319">
        <v>568897</v>
      </c>
      <c r="J57" s="320">
        <v>87281</v>
      </c>
      <c r="K57" s="321">
        <v>-59.9</v>
      </c>
      <c r="L57" s="322">
        <v>119674</v>
      </c>
      <c r="M57" s="323">
        <v>26.2</v>
      </c>
      <c r="N57" s="324">
        <v>-86.1</v>
      </c>
    </row>
    <row r="58" spans="1:14">
      <c r="A58" s="248"/>
      <c r="B58" s="244"/>
      <c r="C58" s="244"/>
      <c r="D58" s="244"/>
      <c r="E58" s="244"/>
      <c r="F58" s="244"/>
      <c r="G58" s="325"/>
      <c r="H58" s="326" t="s">
        <v>502</v>
      </c>
      <c r="I58" s="327">
        <v>425997</v>
      </c>
      <c r="J58" s="328">
        <v>65357</v>
      </c>
      <c r="K58" s="329">
        <v>-12.1</v>
      </c>
      <c r="L58" s="330">
        <v>57803</v>
      </c>
      <c r="M58" s="331">
        <v>4.8</v>
      </c>
      <c r="N58" s="332">
        <v>-16.899999999999999</v>
      </c>
    </row>
    <row r="59" spans="1:14">
      <c r="A59" s="248"/>
      <c r="B59" s="244"/>
      <c r="C59" s="244"/>
      <c r="D59" s="244"/>
      <c r="E59" s="244"/>
      <c r="F59" s="244"/>
      <c r="G59" s="310" t="s">
        <v>506</v>
      </c>
      <c r="H59" s="311"/>
      <c r="I59" s="319">
        <v>448895</v>
      </c>
      <c r="J59" s="320">
        <v>69715</v>
      </c>
      <c r="K59" s="321">
        <v>-20.100000000000001</v>
      </c>
      <c r="L59" s="322">
        <v>119685</v>
      </c>
      <c r="M59" s="323">
        <v>0</v>
      </c>
      <c r="N59" s="324">
        <v>-20.100000000000001</v>
      </c>
    </row>
    <row r="60" spans="1:14">
      <c r="A60" s="248"/>
      <c r="B60" s="244"/>
      <c r="C60" s="244"/>
      <c r="D60" s="244"/>
      <c r="E60" s="244"/>
      <c r="F60" s="244"/>
      <c r="G60" s="325"/>
      <c r="H60" s="326" t="s">
        <v>502</v>
      </c>
      <c r="I60" s="333">
        <v>448150</v>
      </c>
      <c r="J60" s="328">
        <v>69599</v>
      </c>
      <c r="K60" s="329">
        <v>6.5</v>
      </c>
      <c r="L60" s="330">
        <v>68464</v>
      </c>
      <c r="M60" s="331">
        <v>18.399999999999999</v>
      </c>
      <c r="N60" s="332">
        <v>-11.9</v>
      </c>
    </row>
    <row r="61" spans="1:14">
      <c r="A61" s="248"/>
      <c r="B61" s="244"/>
      <c r="C61" s="244"/>
      <c r="D61" s="244"/>
      <c r="E61" s="244"/>
      <c r="F61" s="244"/>
      <c r="G61" s="310" t="s">
        <v>507</v>
      </c>
      <c r="H61" s="334"/>
      <c r="I61" s="335">
        <v>770215</v>
      </c>
      <c r="J61" s="336">
        <v>118447</v>
      </c>
      <c r="K61" s="337">
        <v>-0.8</v>
      </c>
      <c r="L61" s="338">
        <v>109628</v>
      </c>
      <c r="M61" s="339">
        <v>3.3</v>
      </c>
      <c r="N61" s="324">
        <v>-4.0999999999999996</v>
      </c>
    </row>
    <row r="62" spans="1:14">
      <c r="A62" s="248"/>
      <c r="B62" s="244"/>
      <c r="C62" s="244"/>
      <c r="D62" s="244"/>
      <c r="E62" s="244"/>
      <c r="F62" s="244"/>
      <c r="G62" s="325"/>
      <c r="H62" s="326" t="s">
        <v>502</v>
      </c>
      <c r="I62" s="327">
        <v>392370</v>
      </c>
      <c r="J62" s="328">
        <v>60433</v>
      </c>
      <c r="K62" s="329">
        <v>-0.2</v>
      </c>
      <c r="L62" s="330">
        <v>60482</v>
      </c>
      <c r="M62" s="331">
        <v>2.4</v>
      </c>
      <c r="N62" s="332">
        <v>-2.6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509</v>
      </c>
      <c r="G46" s="8" t="s">
        <v>510</v>
      </c>
      <c r="H46" s="8" t="s">
        <v>511</v>
      </c>
      <c r="I46" s="8" t="s">
        <v>512</v>
      </c>
      <c r="J46" s="9" t="s">
        <v>513</v>
      </c>
    </row>
    <row r="47" spans="2:10" ht="57.75" customHeight="1">
      <c r="B47" s="10"/>
      <c r="C47" s="1139" t="s">
        <v>3</v>
      </c>
      <c r="D47" s="1139"/>
      <c r="E47" s="1140"/>
      <c r="F47" s="11">
        <v>36.97</v>
      </c>
      <c r="G47" s="12">
        <v>40.840000000000003</v>
      </c>
      <c r="H47" s="12">
        <v>51.74</v>
      </c>
      <c r="I47" s="12">
        <v>59.53</v>
      </c>
      <c r="J47" s="13">
        <v>54.14</v>
      </c>
    </row>
    <row r="48" spans="2:10" ht="57.75" customHeight="1">
      <c r="B48" s="14"/>
      <c r="C48" s="1141" t="s">
        <v>4</v>
      </c>
      <c r="D48" s="1141"/>
      <c r="E48" s="1142"/>
      <c r="F48" s="15">
        <v>3.6</v>
      </c>
      <c r="G48" s="16">
        <v>6.63</v>
      </c>
      <c r="H48" s="16">
        <v>7.15</v>
      </c>
      <c r="I48" s="16">
        <v>4.92</v>
      </c>
      <c r="J48" s="17">
        <v>7.53</v>
      </c>
    </row>
    <row r="49" spans="2:10" ht="57.75" customHeight="1" thickBot="1">
      <c r="B49" s="18"/>
      <c r="C49" s="1143" t="s">
        <v>5</v>
      </c>
      <c r="D49" s="1143"/>
      <c r="E49" s="1144"/>
      <c r="F49" s="19">
        <v>1.01</v>
      </c>
      <c r="G49" s="20">
        <v>6.64</v>
      </c>
      <c r="H49" s="20">
        <v>12.64</v>
      </c>
      <c r="I49" s="20">
        <v>8.11</v>
      </c>
      <c r="J49" s="21" t="s">
        <v>514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509</v>
      </c>
      <c r="G33" s="29" t="s">
        <v>510</v>
      </c>
      <c r="H33" s="29" t="s">
        <v>511</v>
      </c>
      <c r="I33" s="29" t="s">
        <v>512</v>
      </c>
      <c r="J33" s="30" t="s">
        <v>513</v>
      </c>
      <c r="K33" s="22"/>
      <c r="L33" s="22"/>
      <c r="M33" s="22"/>
      <c r="N33" s="22"/>
      <c r="O33" s="22"/>
      <c r="P33" s="22"/>
    </row>
    <row r="34" spans="1:16" ht="39" customHeight="1">
      <c r="A34" s="22"/>
      <c r="B34" s="31"/>
      <c r="C34" s="1151" t="s">
        <v>515</v>
      </c>
      <c r="D34" s="1151"/>
      <c r="E34" s="1152"/>
      <c r="F34" s="32">
        <v>3.6</v>
      </c>
      <c r="G34" s="33">
        <v>6.63</v>
      </c>
      <c r="H34" s="33">
        <v>7.14</v>
      </c>
      <c r="I34" s="33">
        <v>4.92</v>
      </c>
      <c r="J34" s="34">
        <v>7.53</v>
      </c>
      <c r="K34" s="22"/>
      <c r="L34" s="22"/>
      <c r="M34" s="22"/>
      <c r="N34" s="22"/>
      <c r="O34" s="22"/>
      <c r="P34" s="22"/>
    </row>
    <row r="35" spans="1:16" ht="39" customHeight="1">
      <c r="A35" s="22"/>
      <c r="B35" s="35"/>
      <c r="C35" s="1145" t="s">
        <v>516</v>
      </c>
      <c r="D35" s="1146"/>
      <c r="E35" s="1147"/>
      <c r="F35" s="36">
        <v>1.27</v>
      </c>
      <c r="G35" s="37">
        <v>1.8</v>
      </c>
      <c r="H35" s="37">
        <v>1.87</v>
      </c>
      <c r="I35" s="37">
        <v>2.15</v>
      </c>
      <c r="J35" s="38">
        <v>2.0099999999999998</v>
      </c>
      <c r="K35" s="22"/>
      <c r="L35" s="22"/>
      <c r="M35" s="22"/>
      <c r="N35" s="22"/>
      <c r="O35" s="22"/>
      <c r="P35" s="22"/>
    </row>
    <row r="36" spans="1:16" ht="39" customHeight="1">
      <c r="A36" s="22"/>
      <c r="B36" s="35"/>
      <c r="C36" s="1145" t="s">
        <v>517</v>
      </c>
      <c r="D36" s="1146"/>
      <c r="E36" s="1147"/>
      <c r="F36" s="36">
        <v>0.49</v>
      </c>
      <c r="G36" s="37">
        <v>0.3</v>
      </c>
      <c r="H36" s="37">
        <v>0.6</v>
      </c>
      <c r="I36" s="37">
        <v>0.37</v>
      </c>
      <c r="J36" s="38">
        <v>0.51</v>
      </c>
      <c r="K36" s="22"/>
      <c r="L36" s="22"/>
      <c r="M36" s="22"/>
      <c r="N36" s="22"/>
      <c r="O36" s="22"/>
      <c r="P36" s="22"/>
    </row>
    <row r="37" spans="1:16" ht="39" customHeight="1">
      <c r="A37" s="22"/>
      <c r="B37" s="35"/>
      <c r="C37" s="1145" t="s">
        <v>518</v>
      </c>
      <c r="D37" s="1146"/>
      <c r="E37" s="1147"/>
      <c r="F37" s="36">
        <v>0.06</v>
      </c>
      <c r="G37" s="37">
        <v>0.03</v>
      </c>
      <c r="H37" s="37">
        <v>0.19</v>
      </c>
      <c r="I37" s="37">
        <v>0.17</v>
      </c>
      <c r="J37" s="38">
        <v>0.28000000000000003</v>
      </c>
      <c r="K37" s="22"/>
      <c r="L37" s="22"/>
      <c r="M37" s="22"/>
      <c r="N37" s="22"/>
      <c r="O37" s="22"/>
      <c r="P37" s="22"/>
    </row>
    <row r="38" spans="1:16" ht="39" customHeight="1">
      <c r="A38" s="22"/>
      <c r="B38" s="35"/>
      <c r="C38" s="1145" t="s">
        <v>519</v>
      </c>
      <c r="D38" s="1146"/>
      <c r="E38" s="1147"/>
      <c r="F38" s="36">
        <v>0.67</v>
      </c>
      <c r="G38" s="37">
        <v>0.56000000000000005</v>
      </c>
      <c r="H38" s="37">
        <v>0.39</v>
      </c>
      <c r="I38" s="37">
        <v>0.64</v>
      </c>
      <c r="J38" s="38">
        <v>0.06</v>
      </c>
      <c r="K38" s="22"/>
      <c r="L38" s="22"/>
      <c r="M38" s="22"/>
      <c r="N38" s="22"/>
      <c r="O38" s="22"/>
      <c r="P38" s="22"/>
    </row>
    <row r="39" spans="1:16" ht="39" customHeight="1">
      <c r="A39" s="22"/>
      <c r="B39" s="35"/>
      <c r="C39" s="1145" t="s">
        <v>520</v>
      </c>
      <c r="D39" s="1146"/>
      <c r="E39" s="1147"/>
      <c r="F39" s="36">
        <v>0.08</v>
      </c>
      <c r="G39" s="37">
        <v>0.03</v>
      </c>
      <c r="H39" s="37">
        <v>0.03</v>
      </c>
      <c r="I39" s="37">
        <v>0.02</v>
      </c>
      <c r="J39" s="38">
        <v>0.03</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521</v>
      </c>
      <c r="D42" s="1146"/>
      <c r="E42" s="1147"/>
      <c r="F42" s="36" t="s">
        <v>470</v>
      </c>
      <c r="G42" s="37" t="s">
        <v>470</v>
      </c>
      <c r="H42" s="37" t="s">
        <v>470</v>
      </c>
      <c r="I42" s="37" t="s">
        <v>470</v>
      </c>
      <c r="J42" s="38" t="s">
        <v>470</v>
      </c>
      <c r="K42" s="22"/>
      <c r="L42" s="22"/>
      <c r="M42" s="22"/>
      <c r="N42" s="22"/>
      <c r="O42" s="22"/>
      <c r="P42" s="22"/>
    </row>
    <row r="43" spans="1:16" ht="39" customHeight="1" thickBot="1">
      <c r="A43" s="22"/>
      <c r="B43" s="40"/>
      <c r="C43" s="1148" t="s">
        <v>522</v>
      </c>
      <c r="D43" s="1149"/>
      <c r="E43" s="1150"/>
      <c r="F43" s="41">
        <v>0</v>
      </c>
      <c r="G43" s="42" t="s">
        <v>470</v>
      </c>
      <c r="H43" s="42" t="s">
        <v>470</v>
      </c>
      <c r="I43" s="42" t="s">
        <v>470</v>
      </c>
      <c r="J43" s="43" t="s">
        <v>470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509</v>
      </c>
      <c r="L44" s="56" t="s">
        <v>510</v>
      </c>
      <c r="M44" s="56" t="s">
        <v>511</v>
      </c>
      <c r="N44" s="56" t="s">
        <v>512</v>
      </c>
      <c r="O44" s="57" t="s">
        <v>513</v>
      </c>
      <c r="P44" s="48"/>
      <c r="Q44" s="48"/>
      <c r="R44" s="48"/>
      <c r="S44" s="48"/>
      <c r="T44" s="48"/>
      <c r="U44" s="48"/>
    </row>
    <row r="45" spans="1:21" ht="30.75" customHeight="1">
      <c r="A45" s="48"/>
      <c r="B45" s="1161" t="s">
        <v>11</v>
      </c>
      <c r="C45" s="1162"/>
      <c r="D45" s="58"/>
      <c r="E45" s="1167" t="s">
        <v>12</v>
      </c>
      <c r="F45" s="1167"/>
      <c r="G45" s="1167"/>
      <c r="H45" s="1167"/>
      <c r="I45" s="1167"/>
      <c r="J45" s="1168"/>
      <c r="K45" s="59">
        <v>370</v>
      </c>
      <c r="L45" s="60">
        <v>383</v>
      </c>
      <c r="M45" s="60">
        <v>371</v>
      </c>
      <c r="N45" s="60">
        <v>377</v>
      </c>
      <c r="O45" s="61">
        <v>373</v>
      </c>
      <c r="P45" s="48"/>
      <c r="Q45" s="48"/>
      <c r="R45" s="48"/>
      <c r="S45" s="48"/>
      <c r="T45" s="48"/>
      <c r="U45" s="48"/>
    </row>
    <row r="46" spans="1:21" ht="30.75" customHeight="1">
      <c r="A46" s="48"/>
      <c r="B46" s="1163"/>
      <c r="C46" s="1164"/>
      <c r="D46" s="62"/>
      <c r="E46" s="1155" t="s">
        <v>13</v>
      </c>
      <c r="F46" s="1155"/>
      <c r="G46" s="1155"/>
      <c r="H46" s="1155"/>
      <c r="I46" s="1155"/>
      <c r="J46" s="1156"/>
      <c r="K46" s="63" t="s">
        <v>470</v>
      </c>
      <c r="L46" s="64" t="s">
        <v>470</v>
      </c>
      <c r="M46" s="64" t="s">
        <v>470</v>
      </c>
      <c r="N46" s="64" t="s">
        <v>470</v>
      </c>
      <c r="O46" s="65" t="s">
        <v>470</v>
      </c>
      <c r="P46" s="48"/>
      <c r="Q46" s="48"/>
      <c r="R46" s="48"/>
      <c r="S46" s="48"/>
      <c r="T46" s="48"/>
      <c r="U46" s="48"/>
    </row>
    <row r="47" spans="1:21" ht="30.75" customHeight="1">
      <c r="A47" s="48"/>
      <c r="B47" s="1163"/>
      <c r="C47" s="1164"/>
      <c r="D47" s="62"/>
      <c r="E47" s="1155" t="s">
        <v>14</v>
      </c>
      <c r="F47" s="1155"/>
      <c r="G47" s="1155"/>
      <c r="H47" s="1155"/>
      <c r="I47" s="1155"/>
      <c r="J47" s="1156"/>
      <c r="K47" s="63" t="s">
        <v>470</v>
      </c>
      <c r="L47" s="64" t="s">
        <v>470</v>
      </c>
      <c r="M47" s="64" t="s">
        <v>470</v>
      </c>
      <c r="N47" s="64" t="s">
        <v>470</v>
      </c>
      <c r="O47" s="65" t="s">
        <v>470</v>
      </c>
      <c r="P47" s="48"/>
      <c r="Q47" s="48"/>
      <c r="R47" s="48"/>
      <c r="S47" s="48"/>
      <c r="T47" s="48"/>
      <c r="U47" s="48"/>
    </row>
    <row r="48" spans="1:21" ht="30.75" customHeight="1">
      <c r="A48" s="48"/>
      <c r="B48" s="1163"/>
      <c r="C48" s="1164"/>
      <c r="D48" s="62"/>
      <c r="E48" s="1155" t="s">
        <v>15</v>
      </c>
      <c r="F48" s="1155"/>
      <c r="G48" s="1155"/>
      <c r="H48" s="1155"/>
      <c r="I48" s="1155"/>
      <c r="J48" s="1156"/>
      <c r="K48" s="63">
        <v>50</v>
      </c>
      <c r="L48" s="64">
        <v>45</v>
      </c>
      <c r="M48" s="64">
        <v>41</v>
      </c>
      <c r="N48" s="64">
        <v>37</v>
      </c>
      <c r="O48" s="65">
        <v>35</v>
      </c>
      <c r="P48" s="48"/>
      <c r="Q48" s="48"/>
      <c r="R48" s="48"/>
      <c r="S48" s="48"/>
      <c r="T48" s="48"/>
      <c r="U48" s="48"/>
    </row>
    <row r="49" spans="1:21" ht="30.75" customHeight="1">
      <c r="A49" s="48"/>
      <c r="B49" s="1163"/>
      <c r="C49" s="1164"/>
      <c r="D49" s="62"/>
      <c r="E49" s="1155" t="s">
        <v>16</v>
      </c>
      <c r="F49" s="1155"/>
      <c r="G49" s="1155"/>
      <c r="H49" s="1155"/>
      <c r="I49" s="1155"/>
      <c r="J49" s="1156"/>
      <c r="K49" s="63">
        <v>7</v>
      </c>
      <c r="L49" s="64">
        <v>7</v>
      </c>
      <c r="M49" s="64">
        <v>11</v>
      </c>
      <c r="N49" s="64">
        <v>10</v>
      </c>
      <c r="O49" s="65">
        <v>9</v>
      </c>
      <c r="P49" s="48"/>
      <c r="Q49" s="48"/>
      <c r="R49" s="48"/>
      <c r="S49" s="48"/>
      <c r="T49" s="48"/>
      <c r="U49" s="48"/>
    </row>
    <row r="50" spans="1:21" ht="30.75" customHeight="1">
      <c r="A50" s="48"/>
      <c r="B50" s="1163"/>
      <c r="C50" s="1164"/>
      <c r="D50" s="62"/>
      <c r="E50" s="1155" t="s">
        <v>17</v>
      </c>
      <c r="F50" s="1155"/>
      <c r="G50" s="1155"/>
      <c r="H50" s="1155"/>
      <c r="I50" s="1155"/>
      <c r="J50" s="1156"/>
      <c r="K50" s="63" t="s">
        <v>470</v>
      </c>
      <c r="L50" s="64" t="s">
        <v>470</v>
      </c>
      <c r="M50" s="64" t="s">
        <v>470</v>
      </c>
      <c r="N50" s="64" t="s">
        <v>470</v>
      </c>
      <c r="O50" s="65" t="s">
        <v>470</v>
      </c>
      <c r="P50" s="48"/>
      <c r="Q50" s="48"/>
      <c r="R50" s="48"/>
      <c r="S50" s="48"/>
      <c r="T50" s="48"/>
      <c r="U50" s="48"/>
    </row>
    <row r="51" spans="1:21" ht="30.75" customHeight="1">
      <c r="A51" s="48"/>
      <c r="B51" s="1165"/>
      <c r="C51" s="1166"/>
      <c r="D51" s="66"/>
      <c r="E51" s="1155" t="s">
        <v>18</v>
      </c>
      <c r="F51" s="1155"/>
      <c r="G51" s="1155"/>
      <c r="H51" s="1155"/>
      <c r="I51" s="1155"/>
      <c r="J51" s="1156"/>
      <c r="K51" s="63" t="s">
        <v>470</v>
      </c>
      <c r="L51" s="64" t="s">
        <v>470</v>
      </c>
      <c r="M51" s="64" t="s">
        <v>470</v>
      </c>
      <c r="N51" s="64" t="s">
        <v>470</v>
      </c>
      <c r="O51" s="65" t="s">
        <v>470</v>
      </c>
      <c r="P51" s="48"/>
      <c r="Q51" s="48"/>
      <c r="R51" s="48"/>
      <c r="S51" s="48"/>
      <c r="T51" s="48"/>
      <c r="U51" s="48"/>
    </row>
    <row r="52" spans="1:21" ht="30.75" customHeight="1">
      <c r="A52" s="48"/>
      <c r="B52" s="1153" t="s">
        <v>19</v>
      </c>
      <c r="C52" s="1154"/>
      <c r="D52" s="66"/>
      <c r="E52" s="1155" t="s">
        <v>20</v>
      </c>
      <c r="F52" s="1155"/>
      <c r="G52" s="1155"/>
      <c r="H52" s="1155"/>
      <c r="I52" s="1155"/>
      <c r="J52" s="1156"/>
      <c r="K52" s="63">
        <v>220</v>
      </c>
      <c r="L52" s="64">
        <v>240</v>
      </c>
      <c r="M52" s="64">
        <v>248</v>
      </c>
      <c r="N52" s="64">
        <v>248</v>
      </c>
      <c r="O52" s="65">
        <v>261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207</v>
      </c>
      <c r="L53" s="69">
        <v>195</v>
      </c>
      <c r="M53" s="69">
        <v>175</v>
      </c>
      <c r="N53" s="69">
        <v>176</v>
      </c>
      <c r="O53" s="70">
        <v>156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2016-05-06T08:07:17Z</cp:lastPrinted>
  <dcterms:created xsi:type="dcterms:W3CDTF">2016-02-15T02:03:38Z</dcterms:created>
  <dcterms:modified xsi:type="dcterms:W3CDTF">2016-05-06T08:07:20Z</dcterms:modified>
</cp:coreProperties>
</file>