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AM36" i="9"/>
  <c r="C36" i="9"/>
  <c r="CO35" i="9"/>
  <c r="BW35" i="9"/>
  <c r="AM35" i="9"/>
  <c r="C35" i="9"/>
  <c r="CO34" i="9"/>
  <c r="BW34" i="9"/>
  <c r="AM34" i="9"/>
  <c r="U34" i="9"/>
  <c r="U35" i="9" s="1"/>
  <c r="U36" i="9" s="1"/>
  <c r="U37" i="9" s="1"/>
  <c r="C34" i="9"/>
  <c r="BE34" i="9" l="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<sst xmlns="http://schemas.openxmlformats.org/spreadsheetml/2006/main" count="1088" uniqueCount="547">
  <si>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</si>
  <si>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</si>
  <si>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</si>
  <si>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</si>
  <si>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</si>
  <si>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</si>
  <si>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</si>
  <si>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</si>
  <si>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</si>
  <si>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</si>
  <si>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</si>
  <si>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</si>
  <si>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</si>
  <si>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</si>
  <si>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</si>
  <si>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</si>
  <si>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</si>
  <si>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</si>
  <si>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</si>
  <si>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</si>
  <si>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</si>
  <si>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</si>
  <si>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</si>
  <si>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</si>
  <si>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</si>
  <si>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</si>
  <si>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</si>
  <si>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</si>
  <si>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</si>
  <si>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</si>
  <si>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</si>
  <si>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</si>
  <si>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</si>
  <si>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</si>
  <si>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</si>
  <si>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</si>
  <si>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</si>
  <si>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</si>
  <si>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</si>
  <si>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</si>
  <si>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</si>
  <si>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</si>
  <si>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</si>
  <si>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</si>
  <si>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</si>
  <si>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</si>
  <si>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</si>
  <si>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</si>
  <si>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</si>
  <si>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</si>
  <si>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</si>
  <si>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</si>
  <si>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</si>
  <si>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</si>
  <si>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</si>
  <si>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</si>
  <si>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</si>
  <si>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</si>
  <si>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</si>
  <si>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</si>
  <si>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</si>
  <si>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</si>
  <si>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</si>
  <si>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</si>
  <si>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</si>
  <si>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</si>
  <si>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</si>
  <si>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</si>
  <si>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</si>
  <si>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</si>
  <si>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</si>
  <si>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</si>
  <si>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</si>
  <si>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</si>
  <si>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</si>
  <si>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</si>
  <si>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</si>
  <si>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</si>
  <si>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</si>
  <si>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</si>
  <si>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</si>
  <si>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阿武町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</si>
  <si>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</si>
  <si>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</si>
  <si>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</si>
  <si>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</si>
  <si>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</si>
  <si>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</si>
  <si>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</si>
  <si>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</si>
  <si>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</si>
  <si>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</si>
  <si>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</si>
  <si>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</si>
  <si>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</si>
  <si>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</si>
  <si>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</si>
  <si>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</si>
  <si>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</si>
  <si>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</si>
  <si>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</si>
  <si>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</si>
  <si>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</si>
  <si>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</si>
  <si>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</si>
  <si>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</si>
  <si>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</si>
  <si>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</si>
  <si>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</si>
  <si>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</si>
  <si>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</si>
  <si>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</si>
  <si>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</si>
  <si>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</si>
  <si>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</si>
  <si>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</si>
  <si>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</si>
  <si>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</si>
  <si>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</si>
  <si>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</si>
  <si>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</si>
  <si>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</si>
  <si>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</si>
  <si>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</si>
  <si>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</si>
  <si>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</si>
  <si>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</si>
  <si>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</si>
  <si>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</si>
  <si>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</si>
  <si>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</si>
  <si>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</si>
  <si>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</si>
  <si>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</si>
  <si>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</si>
  <si>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</si>
  <si>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</si>
  <si>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</si>
  <si>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</si>
  <si>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</si>
  <si>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</si>
  <si>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</si>
  <si>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</si>
  <si>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</si>
  <si>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</si>
  <si>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</si>
  <si>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</si>
  <si>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</si>
  <si>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</si>
  <si>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</si>
  <si>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</si>
  <si>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</si>
  <si>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</si>
  <si>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</si>
  <si>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</si>
  <si>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</si>
  <si>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</si>
  <si>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</si>
  <si>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</si>
  <si>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</si>
  <si>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</si>
  <si>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</si>
  <si>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</si>
  <si>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</si>
  <si>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</si>
  <si>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</si>
  <si>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</si>
  <si>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</si>
  <si>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</si>
  <si>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</si>
  <si>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</si>
  <si>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</si>
  <si>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</si>
  <si>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</si>
  <si>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</si>
  <si>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</si>
  <si>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</si>
  <si>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</si>
  <si>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</si>
  <si>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</si>
  <si>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</si>
  <si>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</si>
  <si>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</si>
  <si>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</si>
  <si>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</si>
  <si>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</si>
  <si>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</si>
  <si>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</si>
  <si>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</si>
  <si>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</si>
  <si>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</si>
  <si>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</si>
  <si>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</si>
  <si>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</si>
  <si>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山口県阿武町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</si>
  <si>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</si>
  <si>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</si>
  <si>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</si>
  <si>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</si>
  <si>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</si>
  <si>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</si>
  <si>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</si>
  <si>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</si>
  <si>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</si>
  <si>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</si>
  <si>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</si>
  <si>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</si>
  <si>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</si>
  <si>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</si>
  <si>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</si>
  <si>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</si>
  <si>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</si>
  <si>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</si>
  <si>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</si>
  <si>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</si>
  <si>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</si>
  <si>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</si>
  <si>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</si>
  <si>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</si>
  <si>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</si>
  <si>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</si>
  <si>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</si>
  <si>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</si>
  <si>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</si>
  <si>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</si>
  <si>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</si>
  <si>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</si>
  <si>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</si>
  <si>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</si>
  <si>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</si>
  <si>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</si>
  <si>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</si>
  <si>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</si>
  <si>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</si>
  <si>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</si>
  <si>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</si>
  <si>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</si>
  <si>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</si>
  <si>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</si>
  <si>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</si>
  <si>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</si>
  <si>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</si>
  <si>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</si>
  <si>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</si>
  <si>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</si>
  <si>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</si>
  <si>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</si>
  <si>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</si>
  <si>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</si>
  <si>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</si>
  <si>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</si>
  <si>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</si>
  <si>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</si>
  <si>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</si>
  <si>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</si>
  <si>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</si>
  <si>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</si>
  <si>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</si>
  <si>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</si>
  <si>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</si>
  <si>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</si>
  <si>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</si>
  <si>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</si>
  <si>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</si>
  <si>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</si>
  <si>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</si>
  <si>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</si>
  <si>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</si>
  <si>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</si>
  <si>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</si>
  <si>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</si>
  <si>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</si>
  <si>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</si>
  <si>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</si>
  <si>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</si>
  <si>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</si>
  <si>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</si>
  <si>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</si>
  <si>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</si>
  <si>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</si>
  <si>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</si>
  <si>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</si>
  <si>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</si>
  <si>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</si>
  <si>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</si>
  <si>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</si>
  <si>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</si>
  <si>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</si>
  <si>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</si>
  <si>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</si>
  <si>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</si>
  <si>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</si>
  <si>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</si>
  <si>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</si>
  <si>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</si>
  <si>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</si>
  <si>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</si>
  <si>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</si>
  <si>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</si>
  <si>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</si>
  <si>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</si>
  <si>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</si>
  <si>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</si>
  <si>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</si>
  <si>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</si>
  <si>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</si>
  <si>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</si>
  <si>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</si>
  <si>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</si>
  <si>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</si>
  <si>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</si>
  <si>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</si>
  <si>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</si>
  <si>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</si>
  <si>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</si>
  <si>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</si>
  <si>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</si>
  <si>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</si>
  <si>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</si>
  <si>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</si>
  <si>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</si>
  <si>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</si>
  <si>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</si>
  <si>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</si>
  <si>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</si>
  <si>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</si>
  <si>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</si>
  <si>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</si>
  <si>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</si>
  <si>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</si>
  <si>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</si>
  <si>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</si>
  <si>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</si>
  <si>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</si>
  <si>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</si>
  <si>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</si>
  <si>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</si>
  <si>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</si>
  <si>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</si>
  <si>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</si>
  <si>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</si>
  <si>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</si>
  <si>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</si>
  <si>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</si>
  <si>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</si>
  <si>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</si>
  <si>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山口県阿武町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</si>
  <si>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</si>
  <si>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</si>
  <si>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</si>
  <si>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</si>
  <si>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</si>
  <si>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</si>
  <si>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</si>
  <si>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</si>
  <si>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</si>
  <si>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</si>
  <si>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</si>
  <si>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</si>
  <si>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</si>
  <si>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</si>
  <si>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</si>
  <si>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</si>
  <si>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</si>
  <si>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</si>
  <si>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</si>
  <si>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</si>
  <si>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</si>
  <si>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</si>
  <si>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</si>
  <si>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</si>
  <si>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</si>
  <si>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</si>
  <si>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</si>
  <si>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</si>
  <si>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</si>
  <si>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</si>
  <si>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</si>
  <si>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</si>
  <si>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</si>
  <si>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国民健康保険事業（事業勘定）特別会計</t>
    <phoneticPr fontId="5"/>
  </si>
  <si>
    <t>国民健康保険事業（直診勘定）特別会計</t>
    <phoneticPr fontId="5"/>
  </si>
  <si>
    <t>介護保険事業特別会計</t>
    <phoneticPr fontId="5"/>
  </si>
  <si>
    <t>後期高齢者医療事業特別会計</t>
    <phoneticPr fontId="5"/>
  </si>
  <si>
    <t>簡易水道事業特別会計</t>
    <phoneticPr fontId="5"/>
  </si>
  <si>
    <t>農業集落排水事業特別会計</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</si>
  <si>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</si>
  <si>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</si>
  <si>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</si>
  <si>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</si>
  <si>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</si>
  <si>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</si>
  <si>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</si>
  <si>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</si>
  <si>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</si>
  <si>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</si>
  <si>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</si>
  <si>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</si>
  <si>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</si>
  <si>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</si>
  <si>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</si>
  <si>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</si>
  <si>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</si>
  <si>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</si>
  <si>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</si>
  <si>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</si>
  <si>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</si>
  <si>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</si>
  <si>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</si>
  <si>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</si>
  <si>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</si>
  <si>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</si>
  <si>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</si>
  <si>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</si>
  <si>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</si>
  <si>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</si>
  <si>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</si>
  <si>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</si>
  <si>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</si>
  <si>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</si>
  <si>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</si>
  <si>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</si>
  <si>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</si>
  <si>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</si>
  <si>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</si>
  <si>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</si>
  <si>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</si>
  <si>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</si>
  <si>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</si>
  <si>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</si>
  <si>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</si>
  <si>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</si>
  <si>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</si>
  <si>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</si>
  <si>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</si>
  <si>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</si>
  <si>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</si>
  <si>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</si>
  <si>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</si>
  <si>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</si>
  <si>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</si>
  <si>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</si>
  <si>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</si>
  <si>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</si>
  <si>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</si>
  <si>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</si>
  <si>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</si>
  <si>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</si>
  <si>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</si>
  <si>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</si>
  <si>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</si>
  <si>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</si>
  <si>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</si>
  <si>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</si>
  <si>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</si>
  <si>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</si>
  <si>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</si>
  <si>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</si>
  <si>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</si>
  <si>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</si>
  <si>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</si>
  <si>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</si>
  <si>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</si>
  <si>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</si>
  <si>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</si>
  <si>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</si>
  <si>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</si>
  <si>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</si>
  <si>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</si>
  <si>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</si>
  <si>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</si>
  <si>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</si>
  <si>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</si>
  <si>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</si>
  <si>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</si>
  <si>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</si>
  <si>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</si>
  <si>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</si>
  <si>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</si>
  <si>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</si>
  <si>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</si>
  <si>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</si>
  <si>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</si>
  <si>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</si>
  <si>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</si>
  <si>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</si>
  <si>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</si>
  <si>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</si>
  <si>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</si>
  <si>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</si>
  <si>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</si>
  <si>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</si>
  <si>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</si>
  <si>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</si>
  <si>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</si>
  <si>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</si>
  <si>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</si>
  <si>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</si>
  <si>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</si>
  <si>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</si>
  <si>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</si>
  <si>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</si>
  <si>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</si>
  <si>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</si>
  <si>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</si>
  <si>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</si>
  <si>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</si>
  <si>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</si>
  <si>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</si>
  <si>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</si>
  <si>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</si>
  <si>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</si>
  <si>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</si>
  <si>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</si>
  <si>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</si>
  <si>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</si>
  <si>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</si>
  <si>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</si>
  <si>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</si>
  <si>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2.09</t>
  </si>
  <si>
    <t>▲ 2.36</t>
  </si>
  <si>
    <t>一般会計</t>
  </si>
  <si>
    <t>国民健康保険事業（事業勘定）特別会計</t>
  </si>
  <si>
    <t>介護保険事業特別会計</t>
  </si>
  <si>
    <t>簡易水道事業特別会計</t>
  </si>
  <si>
    <t>後期高齢者医療事業特別会計</t>
  </si>
  <si>
    <t>農業集落排水事業特別会計</t>
  </si>
  <si>
    <t>国民健康保険事業（直診勘定）特別会計</t>
  </si>
  <si>
    <t>漁業集落排水事業特別会計</t>
  </si>
  <si>
    <t>その他会計（赤字）</t>
  </si>
  <si>
    <t>その他会計（黒字）</t>
  </si>
  <si>
    <t>山口県市町総合事務組合一般会計</t>
    <rPh sb="0" eb="3">
      <t>ヤマグチケン</t>
    </rPh>
    <rPh sb="3" eb="5">
      <t>シチョウ</t>
    </rPh>
    <rPh sb="5" eb="9">
      <t>ソウゴウジム</t>
    </rPh>
    <rPh sb="9" eb="11">
      <t>クミアイ</t>
    </rPh>
    <rPh sb="11" eb="13">
      <t>イッパン</t>
    </rPh>
    <rPh sb="13" eb="15">
      <t>カイケイ</t>
    </rPh>
    <phoneticPr fontId="2"/>
  </si>
  <si>
    <t>山口県市町総合事務組合退職手当特別会計</t>
    <rPh sb="0" eb="3">
      <t>ヤマグチケン</t>
    </rPh>
    <rPh sb="3" eb="5">
      <t>シチョウ</t>
    </rPh>
    <rPh sb="5" eb="9">
      <t>ソウゴウジム</t>
    </rPh>
    <rPh sb="9" eb="11">
      <t>クミアイ</t>
    </rPh>
    <rPh sb="11" eb="13">
      <t>タイショク</t>
    </rPh>
    <rPh sb="13" eb="15">
      <t>テアテ</t>
    </rPh>
    <rPh sb="15" eb="17">
      <t>トクベツ</t>
    </rPh>
    <rPh sb="17" eb="19">
      <t>カイケイ</t>
    </rPh>
    <phoneticPr fontId="2"/>
  </si>
  <si>
    <t>山口県市町総合事務組合消防団員補償等特別会計</t>
    <rPh sb="0" eb="3">
      <t>ヤマグチケン</t>
    </rPh>
    <rPh sb="3" eb="5">
      <t>シチョウ</t>
    </rPh>
    <rPh sb="5" eb="9">
      <t>ソウゴウジム</t>
    </rPh>
    <rPh sb="9" eb="11">
      <t>クミアイ</t>
    </rPh>
    <rPh sb="11" eb="14">
      <t>ショウボウダン</t>
    </rPh>
    <rPh sb="14" eb="15">
      <t>イン</t>
    </rPh>
    <rPh sb="15" eb="18">
      <t>ホショウトウ</t>
    </rPh>
    <rPh sb="18" eb="20">
      <t>トクベツ</t>
    </rPh>
    <rPh sb="20" eb="22">
      <t>カイケイ</t>
    </rPh>
    <phoneticPr fontId="2"/>
  </si>
  <si>
    <t>山口県市町総合事務組合非常勤職員公務災害補償特別会計</t>
    <rPh sb="0" eb="3">
      <t>ヤマグチケン</t>
    </rPh>
    <rPh sb="3" eb="5">
      <t>シチョウ</t>
    </rPh>
    <rPh sb="5" eb="9">
      <t>ソウゴウジム</t>
    </rPh>
    <rPh sb="9" eb="11">
      <t>クミアイ</t>
    </rPh>
    <rPh sb="11" eb="14">
      <t>ヒジョウキン</t>
    </rPh>
    <rPh sb="14" eb="16">
      <t>ショクイン</t>
    </rPh>
    <rPh sb="16" eb="18">
      <t>コウム</t>
    </rPh>
    <rPh sb="18" eb="20">
      <t>サイガイ</t>
    </rPh>
    <rPh sb="20" eb="22">
      <t>ホショウ</t>
    </rPh>
    <rPh sb="22" eb="24">
      <t>トクベツ</t>
    </rPh>
    <rPh sb="24" eb="26">
      <t>カイケイ</t>
    </rPh>
    <phoneticPr fontId="2"/>
  </si>
  <si>
    <t>山口県市町総合事務組合山口県市町公平委員会特別会計</t>
    <rPh sb="0" eb="3">
      <t>ヤマグチケン</t>
    </rPh>
    <rPh sb="3" eb="5">
      <t>シチョウ</t>
    </rPh>
    <rPh sb="5" eb="9">
      <t>ソウゴウジム</t>
    </rPh>
    <rPh sb="9" eb="11">
      <t>クミアイ</t>
    </rPh>
    <rPh sb="11" eb="14">
      <t>ヤマグチケン</t>
    </rPh>
    <rPh sb="14" eb="16">
      <t>シチョウ</t>
    </rPh>
    <rPh sb="16" eb="18">
      <t>コウヘイ</t>
    </rPh>
    <rPh sb="18" eb="21">
      <t>イインカイ</t>
    </rPh>
    <rPh sb="21" eb="23">
      <t>トクベツ</t>
    </rPh>
    <rPh sb="23" eb="25">
      <t>カイケイ</t>
    </rPh>
    <phoneticPr fontId="2"/>
  </si>
  <si>
    <t>山口県市町総合事務組合交通災害共済特別会計</t>
    <rPh sb="0" eb="3">
      <t>ヤマグチケン</t>
    </rPh>
    <rPh sb="3" eb="5">
      <t>シチョウ</t>
    </rPh>
    <rPh sb="5" eb="9">
      <t>ソウゴウジム</t>
    </rPh>
    <rPh sb="9" eb="11">
      <t>クミアイ</t>
    </rPh>
    <rPh sb="11" eb="13">
      <t>コウツウ</t>
    </rPh>
    <rPh sb="13" eb="15">
      <t>サイガイ</t>
    </rPh>
    <rPh sb="15" eb="17">
      <t>キョウサイ</t>
    </rPh>
    <rPh sb="17" eb="19">
      <t>トクベツ</t>
    </rPh>
    <rPh sb="19" eb="21">
      <t>カイケイ</t>
    </rPh>
    <phoneticPr fontId="2"/>
  </si>
  <si>
    <t>山口県市町総合事務組合山口県自治会館管理特別会計</t>
    <rPh sb="0" eb="3">
      <t>ヤマグチケン</t>
    </rPh>
    <rPh sb="3" eb="5">
      <t>シチョウ</t>
    </rPh>
    <rPh sb="5" eb="9">
      <t>ソウゴウジム</t>
    </rPh>
    <rPh sb="9" eb="11">
      <t>クミアイ</t>
    </rPh>
    <rPh sb="11" eb="14">
      <t>ヤマグチケン</t>
    </rPh>
    <rPh sb="14" eb="16">
      <t>ジチ</t>
    </rPh>
    <rPh sb="16" eb="18">
      <t>カイカン</t>
    </rPh>
    <rPh sb="18" eb="20">
      <t>カンリ</t>
    </rPh>
    <rPh sb="20" eb="22">
      <t>トクベツ</t>
    </rPh>
    <rPh sb="22" eb="24">
      <t>カイケイ</t>
    </rPh>
    <phoneticPr fontId="2"/>
  </si>
  <si>
    <t>山口県後期高齢者医療広域連合一般会計</t>
    <rPh sb="0" eb="3">
      <t>ヤマグチケン</t>
    </rPh>
    <rPh sb="3" eb="5">
      <t>コウキ</t>
    </rPh>
    <rPh sb="5" eb="8">
      <t>コウレイシャ</t>
    </rPh>
    <rPh sb="8" eb="10">
      <t>イリョウ</t>
    </rPh>
    <rPh sb="10" eb="12">
      <t>コウイキ</t>
    </rPh>
    <rPh sb="12" eb="14">
      <t>レンゴウ</t>
    </rPh>
    <rPh sb="14" eb="16">
      <t>イッパン</t>
    </rPh>
    <rPh sb="16" eb="18">
      <t>カイケイ</t>
    </rPh>
    <phoneticPr fontId="2"/>
  </si>
  <si>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</si>
  <si>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ドリームファーム阿武</t>
    <rPh sb="8" eb="10">
      <t>アブ</t>
    </rPh>
    <phoneticPr fontId="2"/>
  </si>
  <si>
    <t>無角和種振興公社</t>
    <rPh sb="0" eb="2">
      <t>ムカク</t>
    </rPh>
    <rPh sb="2" eb="3">
      <t>ワ</t>
    </rPh>
    <rPh sb="3" eb="4">
      <t>シュ</t>
    </rPh>
    <rPh sb="4" eb="6">
      <t>シンコウ</t>
    </rPh>
    <rPh sb="6" eb="8">
      <t>コウシャ</t>
    </rPh>
    <phoneticPr fontId="2"/>
  </si>
  <si>
    <t>やまぐち農林振興公社</t>
    <rPh sb="4" eb="6">
      <t>ノウリン</t>
    </rPh>
    <rPh sb="6" eb="8">
      <t>シンコウ</t>
    </rPh>
    <rPh sb="8" eb="10">
      <t>コウシャ</t>
    </rPh>
    <phoneticPr fontId="2"/>
  </si>
  <si>
    <t>山口県国際交流協会</t>
    <rPh sb="0" eb="3">
      <t>ヤマグチケン</t>
    </rPh>
    <rPh sb="3" eb="5">
      <t>コクサイ</t>
    </rPh>
    <rPh sb="5" eb="7">
      <t>コウリュウ</t>
    </rPh>
    <rPh sb="7" eb="9">
      <t>キョウカイ</t>
    </rPh>
    <phoneticPr fontId="2"/>
  </si>
  <si>
    <t>あぶクリエイション</t>
    <phoneticPr fontId="2"/>
  </si>
  <si>
    <t>－</t>
  </si>
  <si>
    <t>法非適用企業</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</si>
</sst>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434554</c:v>
                </c:pt>
                <c:pt idx="1">
                  <c:v>266973</c:v>
                </c:pt>
                <c:pt idx="2">
                  <c:v>202555</c:v>
                </c:pt>
                <c:pt idx="3">
                  <c:v>368775</c:v>
                </c:pt>
                <c:pt idx="4">
                  <c:v>205156</c:v>
                </c:pt>
              </c:numCache>
            </c:numRef>
          </c:val>
          <c:smooth val="0"/>
        </c:ser>
        <c:dLbls>
          <c:showLegendKey val="0"/>
          <c:showVal val="0"/>
          <c:showCatName val="0"/>
          <c:showSerName val="0"/>
          <c:showPercent val="0"/>
          <c:showBubbleSize val="0"/>
        </c:dLbls>
        <c:marker val="1"/>
        <c:smooth val="0"/>
        <c:axId val="106328832"/>
        <c:axId val="106330752"/>
      </c:lineChart>
      <c:catAx>
        <c:axId val="106328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330752"/>
        <c:crosses val="autoZero"/>
        <c:auto val="1"/>
        <c:lblAlgn val="ctr"/>
        <c:lblOffset val="100"/>
        <c:tickLblSkip val="1"/>
        <c:tickMarkSkip val="1"/>
        <c:noMultiLvlLbl val="0"/>
      </c:catAx>
      <c:valAx>
        <c:axId val="106330752"/>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328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12.97</c:v>
                </c:pt>
                <c:pt idx="1">
                  <c:v>15.67</c:v>
                </c:pt>
                <c:pt idx="2">
                  <c:v>13.52</c:v>
                </c:pt>
                <c:pt idx="3">
                  <c:v>14.34</c:v>
                </c:pt>
                <c:pt idx="4">
                  <c:v>17.02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13.87</c:v>
                </c:pt>
                <c:pt idx="1">
                  <c:v>14.73</c:v>
                </c:pt>
                <c:pt idx="2">
                  <c:v>14.93</c:v>
                </c:pt>
                <c:pt idx="3">
                  <c:v>14.81</c:v>
                </c:pt>
                <c:pt idx="4">
                  <c:v>14.95</c:v>
                </c:pt>
              </c:numCache>
            </c:numRef>
          </c:val>
        </c:ser>
        <c:dLbls>
          <c:showLegendKey val="0"/>
          <c:showVal val="0"/>
          <c:showCatName val="0"/>
          <c:showSerName val="0"/>
          <c:showPercent val="0"/>
          <c:showBubbleSize val="0"/>
        </c:dLbls>
        <c:gapWidth val="250"/>
        <c:overlap val="100"/>
        <c:axId val="106891904"/>
        <c:axId val="106914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-2.09</c:v>
                </c:pt>
                <c:pt idx="1">
                  <c:v>1.9</c:v>
                </c:pt>
                <c:pt idx="2">
                  <c:v>-2.36</c:v>
                </c:pt>
                <c:pt idx="3">
                  <c:v>0.92</c:v>
                </c:pt>
                <c:pt idx="4">
                  <c:v>2.54</c:v>
                </c:pt>
              </c:numCache>
            </c:numRef>
          </c:val>
          <c:smooth val="0"/>
        </c:ser>
        <c:dLbls>
          <c:showLegendKey val="0"/>
          <c:showVal val="0"/>
          <c:showCatName val="0"/>
          <c:showSerName val="0"/>
          <c:showPercent val="0"/>
          <c:showBubbleSize val="0"/>
        </c:dLbls>
        <c:marker val="1"/>
        <c:smooth val="0"/>
        <c:axId val="106891904"/>
        <c:axId val="106914560"/>
      </c:lineChart>
      <c:catAx>
        <c:axId val="106891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914560"/>
        <c:crosses val="autoZero"/>
        <c:auto val="1"/>
        <c:lblAlgn val="ctr"/>
        <c:lblOffset val="100"/>
        <c:tickLblSkip val="1"/>
        <c:tickMarkSkip val="1"/>
        <c:noMultiLvlLbl val="0"/>
      </c:catAx>
      <c:valAx>
        <c:axId val="106914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891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国民健康保険事業（直診勘定）特別会計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1.71</c:v>
                </c:pt>
                <c:pt idx="2">
                  <c:v>#N/A</c:v>
                </c:pt>
                <c:pt idx="3">
                  <c:v>1.42</c:v>
                </c:pt>
                <c:pt idx="4">
                  <c:v>#N/A</c:v>
                </c:pt>
                <c:pt idx="5">
                  <c:v>0.89</c:v>
                </c:pt>
                <c:pt idx="6">
                  <c:v>#N/A</c:v>
                </c:pt>
                <c:pt idx="7">
                  <c:v>1.63</c:v>
                </c:pt>
                <c:pt idx="8">
                  <c:v>#N/A</c:v>
                </c:pt>
                <c:pt idx="9">
                  <c:v>0.84</c:v>
                </c:pt>
              </c:numCache>
            </c:numRef>
          </c:val>
        </c:ser>
        <c:ser>
          <c:idx val="8"/>
          <c:order val="8"/>
          <c:tx>
            <c:strRef>
              <c:f>データシート!$A$35</c:f>
              <c:strCache>
                <c:ptCount val="1"/>
                <c:pt idx="0">
                  <c:v>国民健康保険事業（事業勘定）特別会計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0.02</c:v>
                </c:pt>
                <c:pt idx="2">
                  <c:v>#N/A</c:v>
                </c:pt>
                <c:pt idx="3">
                  <c:v>3.11</c:v>
                </c:pt>
                <c:pt idx="4">
                  <c:v>#N/A</c:v>
                </c:pt>
                <c:pt idx="5">
                  <c:v>3.53</c:v>
                </c:pt>
                <c:pt idx="6">
                  <c:v>#N/A</c:v>
                </c:pt>
                <c:pt idx="7">
                  <c:v>3.14</c:v>
                </c:pt>
                <c:pt idx="8">
                  <c:v>#N/A</c:v>
                </c:pt>
                <c:pt idx="9">
                  <c:v>3.46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12.97</c:v>
                </c:pt>
                <c:pt idx="2">
                  <c:v>#N/A</c:v>
                </c:pt>
                <c:pt idx="3">
                  <c:v>15.67</c:v>
                </c:pt>
                <c:pt idx="4">
                  <c:v>#N/A</c:v>
                </c:pt>
                <c:pt idx="5">
                  <c:v>13.52</c:v>
                </c:pt>
                <c:pt idx="6">
                  <c:v>#N/A</c:v>
                </c:pt>
                <c:pt idx="7">
                  <c:v>14.33</c:v>
                </c:pt>
                <c:pt idx="8">
                  <c:v>#N/A</c:v>
                </c:pt>
                <c:pt idx="9">
                  <c:v>17.010000000000002</c:v>
                </c:pt>
              </c:numCache>
            </c:numRef>
          </c:val>
        </c:ser>
        <c:dLbls>
          <c:showLegendKey val="0"/>
          <c:showVal val="0"/>
          <c:showCatName val="0"/>
          <c:showSerName val="0"/>
          <c:showPercent val="0"/>
          <c:showBubbleSize val="0"/>
        </c:dLbls>
        <c:gapWidth val="150"/>
        <c:overlap val="100"/>
        <c:axId val="105981056"/>
        <c:axId val="105982592"/>
      </c:barChart>
      <c:catAx>
        <c:axId val="10598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982592"/>
        <c:crosses val="autoZero"/>
        <c:auto val="1"/>
        <c:lblAlgn val="ctr"/>
        <c:lblOffset val="100"/>
        <c:tickLblSkip val="1"/>
        <c:tickMarkSkip val="1"/>
        <c:noMultiLvlLbl val="0"/>
      </c:catAx>
      <c:valAx>
        <c:axId val="105982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981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397</c:v>
                </c:pt>
                <c:pt idx="5">
                  <c:v>364</c:v>
                </c:pt>
                <c:pt idx="8">
                  <c:v>342</c:v>
                </c:pt>
                <c:pt idx="11">
                  <c:v>344</c:v>
                </c:pt>
                <c:pt idx="14">
                  <c:v>341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51</c:v>
                </c:pt>
                <c:pt idx="3">
                  <c:v>51</c:v>
                </c:pt>
                <c:pt idx="6">
                  <c:v>51</c:v>
                </c:pt>
                <c:pt idx="9">
                  <c:v>51</c:v>
                </c:pt>
                <c:pt idx="12">
                  <c:v>51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61</c:v>
                </c:pt>
                <c:pt idx="3">
                  <c:v>59</c:v>
                </c:pt>
                <c:pt idx="6">
                  <c:v>49</c:v>
                </c:pt>
                <c:pt idx="9">
                  <c:v>51</c:v>
                </c:pt>
                <c:pt idx="12">
                  <c:v>49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375</c:v>
                </c:pt>
                <c:pt idx="3">
                  <c:v>325</c:v>
                </c:pt>
                <c:pt idx="6">
                  <c:v>290</c:v>
                </c:pt>
                <c:pt idx="9">
                  <c:v>291</c:v>
                </c:pt>
                <c:pt idx="12">
                  <c:v>278</c:v>
                </c:pt>
              </c:numCache>
            </c:numRef>
          </c:val>
        </c:ser>
        <c:dLbls>
          <c:showLegendKey val="0"/>
          <c:showVal val="0"/>
          <c:showCatName val="0"/>
          <c:showSerName val="0"/>
          <c:showPercent val="0"/>
          <c:showBubbleSize val="0"/>
        </c:dLbls>
        <c:gapWidth val="100"/>
        <c:overlap val="100"/>
        <c:axId val="107307392"/>
        <c:axId val="107309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90</c:v>
                </c:pt>
                <c:pt idx="2">
                  <c:v>#N/A</c:v>
                </c:pt>
                <c:pt idx="3">
                  <c:v>#N/A</c:v>
                </c:pt>
                <c:pt idx="4">
                  <c:v>71</c:v>
                </c:pt>
                <c:pt idx="5">
                  <c:v>#N/A</c:v>
                </c:pt>
                <c:pt idx="6">
                  <c:v>#N/A</c:v>
                </c:pt>
                <c:pt idx="7">
                  <c:v>48</c:v>
                </c:pt>
                <c:pt idx="8">
                  <c:v>#N/A</c:v>
                </c:pt>
                <c:pt idx="9">
                  <c:v>#N/A</c:v>
                </c:pt>
                <c:pt idx="10">
                  <c:v>49</c:v>
                </c:pt>
                <c:pt idx="11">
                  <c:v>#N/A</c:v>
                </c:pt>
                <c:pt idx="12">
                  <c:v>#N/A</c:v>
                </c:pt>
                <c:pt idx="13">
                  <c:v>37</c:v>
                </c:pt>
                <c:pt idx="14">
                  <c:v>#N/A</c:v>
                </c:pt>
              </c:numCache>
            </c:numRef>
          </c:val>
          <c:smooth val="0"/>
        </c:ser>
        <c:dLbls>
          <c:showLegendKey val="0"/>
          <c:showVal val="0"/>
          <c:showCatName val="0"/>
          <c:showSerName val="0"/>
          <c:showPercent val="0"/>
          <c:showBubbleSize val="0"/>
        </c:dLbls>
        <c:marker val="1"/>
        <c:smooth val="0"/>
        <c:axId val="107307392"/>
        <c:axId val="107309312"/>
      </c:lineChart>
      <c:catAx>
        <c:axId val="107307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309312"/>
        <c:crosses val="autoZero"/>
        <c:auto val="1"/>
        <c:lblAlgn val="ctr"/>
        <c:lblOffset val="100"/>
        <c:tickLblSkip val="1"/>
        <c:tickMarkSkip val="1"/>
        <c:noMultiLvlLbl val="0"/>
      </c:catAx>
      <c:valAx>
        <c:axId val="107309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307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2898</c:v>
                </c:pt>
                <c:pt idx="5">
                  <c:v>2746</c:v>
                </c:pt>
                <c:pt idx="8">
                  <c:v>2842</c:v>
                </c:pt>
                <c:pt idx="11">
                  <c:v>2830</c:v>
                </c:pt>
                <c:pt idx="14">
                  <c:v>2659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200</c:v>
                </c:pt>
                <c:pt idx="5">
                  <c:v>170</c:v>
                </c:pt>
                <c:pt idx="8">
                  <c:v>139</c:v>
                </c:pt>
                <c:pt idx="11">
                  <c:v>108</c:v>
                </c:pt>
                <c:pt idx="14">
                  <c:v>85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1782</c:v>
                </c:pt>
                <c:pt idx="5">
                  <c:v>1940</c:v>
                </c:pt>
                <c:pt idx="8">
                  <c:v>2244</c:v>
                </c:pt>
                <c:pt idx="11">
                  <c:v>1986</c:v>
                </c:pt>
                <c:pt idx="14">
                  <c:v>1984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538</c:v>
                </c:pt>
                <c:pt idx="3">
                  <c:v>521</c:v>
                </c:pt>
                <c:pt idx="6">
                  <c:v>545</c:v>
                </c:pt>
                <c:pt idx="9">
                  <c:v>471</c:v>
                </c:pt>
                <c:pt idx="12">
                  <c:v>423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522</c:v>
                </c:pt>
                <c:pt idx="3">
                  <c:v>527</c:v>
                </c:pt>
                <c:pt idx="6">
                  <c:v>511</c:v>
                </c:pt>
                <c:pt idx="9">
                  <c:v>476</c:v>
                </c:pt>
                <c:pt idx="12">
                  <c:v>422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217</c:v>
                </c:pt>
                <c:pt idx="3">
                  <c:v>178</c:v>
                </c:pt>
                <c:pt idx="6">
                  <c:v>137</c:v>
                </c:pt>
                <c:pt idx="9">
                  <c:v>93</c:v>
                </c:pt>
                <c:pt idx="12">
                  <c:v>48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2475</c:v>
                </c:pt>
                <c:pt idx="3">
                  <c:v>2395</c:v>
                </c:pt>
                <c:pt idx="6">
                  <c:v>2409</c:v>
                </c:pt>
                <c:pt idx="9">
                  <c:v>2259</c:v>
                </c:pt>
                <c:pt idx="12">
                  <c:v>2150</c:v>
                </c:pt>
              </c:numCache>
            </c:numRef>
          </c:val>
        </c:ser>
        <c:dLbls>
          <c:showLegendKey val="0"/>
          <c:showVal val="0"/>
          <c:showCatName val="0"/>
          <c:showSerName val="0"/>
          <c:showPercent val="0"/>
          <c:showBubbleSize val="0"/>
        </c:dLbls>
        <c:gapWidth val="100"/>
        <c:overlap val="100"/>
        <c:axId val="106869120"/>
        <c:axId val="106871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6869120"/>
        <c:axId val="106871040"/>
      </c:lineChart>
      <c:catAx>
        <c:axId val="106869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6871040"/>
        <c:crosses val="autoZero"/>
        <c:auto val="1"/>
        <c:lblAlgn val="ctr"/>
        <c:lblOffset val="100"/>
        <c:tickLblSkip val="1"/>
        <c:tickMarkSkip val="1"/>
        <c:noMultiLvlLbl val="0"/>
      </c:catAx>
      <c:valAx>
        <c:axId val="106871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869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山口県阿武町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3,648
3,621
115.95
3,327,058
2,910,187
346,079
2,033,543
2,149,596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現年分の税徴収率は</a:t>
          </a:r>
          <a:r>
            <a:rPr kumimoji="1" lang="en-US" altLang="ja-JP" sz="1300">
              <a:latin typeface="ＭＳ Ｐゴシック"/>
            </a:rPr>
            <a:t>99.05</a:t>
          </a:r>
          <a:r>
            <a:rPr kumimoji="1" lang="ja-JP" altLang="en-US" sz="1300">
              <a:latin typeface="ＭＳ Ｐゴシック"/>
            </a:rPr>
            <a:t>％（</a:t>
          </a:r>
          <a:r>
            <a:rPr kumimoji="1" lang="en-US" altLang="ja-JP" sz="1300">
              <a:latin typeface="ＭＳ Ｐゴシック"/>
            </a:rPr>
            <a:t>H26</a:t>
          </a:r>
          <a:r>
            <a:rPr kumimoji="1" lang="ja-JP" altLang="en-US" sz="1300">
              <a:latin typeface="ＭＳ Ｐゴシック"/>
            </a:rPr>
            <a:t>決算）と、前年度同様高い値で推移しているものの、人口の減少や全国平均を大きく上回る高齢化率（</a:t>
          </a:r>
          <a:r>
            <a:rPr kumimoji="1" lang="en-US" altLang="ja-JP" sz="1300">
              <a:latin typeface="ＭＳ Ｐゴシック"/>
            </a:rPr>
            <a:t>H26</a:t>
          </a:r>
          <a:r>
            <a:rPr kumimoji="1" lang="ja-JP" altLang="en-US" sz="1300">
              <a:latin typeface="ＭＳ Ｐゴシック"/>
            </a:rPr>
            <a:t>末</a:t>
          </a:r>
          <a:r>
            <a:rPr kumimoji="1" lang="en-US" altLang="ja-JP" sz="1300">
              <a:latin typeface="ＭＳ Ｐゴシック"/>
            </a:rPr>
            <a:t>…46.43</a:t>
          </a:r>
          <a:r>
            <a:rPr kumimoji="1" lang="ja-JP" altLang="en-US" sz="1300">
              <a:latin typeface="ＭＳ Ｐゴシック"/>
            </a:rPr>
            <a:t>％）に加え、町内に大きな企業等もないことから、税収は伸びず類似団体平均と同じである。ただし、全国平均や山口県平均は大きく下回っている。</a:t>
          </a:r>
          <a:endParaRPr kumimoji="1" lang="en-US" altLang="ja-JP" sz="1300">
            <a:latin typeface="ＭＳ Ｐゴシック"/>
          </a:endParaRPr>
        </a:p>
        <a:p>
          <a:r>
            <a:rPr kumimoji="1" lang="ja-JP" altLang="en-US" sz="1300">
              <a:latin typeface="ＭＳ Ｐゴシック"/>
            </a:rPr>
            <a:t>　引き続きＵＪＩターン者の受入をはじめとする各種定住対策に積極的に取り組むとともに、町出身者のネットワークを充実させ企業誘致を促進等により財政力の向上に努める。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27215</xdr:rowOff>
    </xdr:from>
    <xdr:to>
      <xdr:col>7</xdr:col>
      <xdr:colOff>152400</xdr:colOff>
      <xdr:row>44</xdr:row>
      <xdr:rowOff>27215</xdr:rowOff>
    </xdr:to>
    <xdr:cxnSp macro="">
      <xdr:nvCxnSpPr>
        <xdr:cNvPr id="68" name="直線コネクタ 67"/>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119942</xdr:rowOff>
    </xdr:from>
    <xdr:ext cx="762000" cy="259045"/>
    <xdr:sp macro="" textlink="">
      <xdr:nvSpPr>
        <xdr:cNvPr id="69" name="財政力平均値テキスト"/>
        <xdr:cNvSpPr txBox="1"/>
      </xdr:nvSpPr>
      <xdr:spPr>
        <a:xfrm>
          <a:off x="5041900" y="7492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9978</xdr:rowOff>
    </xdr:from>
    <xdr:to>
      <xdr:col>6</xdr:col>
      <xdr:colOff>0</xdr:colOff>
      <xdr:row>44</xdr:row>
      <xdr:rowOff>27215</xdr:rowOff>
    </xdr:to>
    <xdr:cxnSp macro="">
      <xdr:nvCxnSpPr>
        <xdr:cNvPr id="71" name="直線コネクタ 70"/>
        <xdr:cNvCxnSpPr/>
      </xdr:nvCxnSpPr>
      <xdr:spPr>
        <a:xfrm>
          <a:off x="3225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3" name="テキスト ボックス 72"/>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9978</xdr:rowOff>
    </xdr:from>
    <xdr:to>
      <xdr:col>4</xdr:col>
      <xdr:colOff>482600</xdr:colOff>
      <xdr:row>44</xdr:row>
      <xdr:rowOff>9978</xdr:rowOff>
    </xdr:to>
    <xdr:cxnSp macro="">
      <xdr:nvCxnSpPr>
        <xdr:cNvPr id="74" name="直線コネクタ 73"/>
        <xdr:cNvCxnSpPr/>
      </xdr:nvCxnSpPr>
      <xdr:spPr>
        <a:xfrm>
          <a:off x="2336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76" name="テキスト ボックス 75"/>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9978</xdr:rowOff>
    </xdr:from>
    <xdr:to>
      <xdr:col>3</xdr:col>
      <xdr:colOff>279400</xdr:colOff>
      <xdr:row>44</xdr:row>
      <xdr:rowOff>9978</xdr:rowOff>
    </xdr:to>
    <xdr:cxnSp macro="">
      <xdr:nvCxnSpPr>
        <xdr:cNvPr id="77" name="直線コネクタ 76"/>
        <xdr:cNvCxnSpPr/>
      </xdr:nvCxnSpPr>
      <xdr:spPr>
        <a:xfrm>
          <a:off x="1447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79" name="テキスト ボックス 78"/>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0" name="フローチャート : 判断 79"/>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81" name="テキスト ボックス 80"/>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7" name="円/楕円 86"/>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164392</xdr:rowOff>
    </xdr:from>
    <xdr:ext cx="762000" cy="259045"/>
    <xdr:sp macro="" textlink="">
      <xdr:nvSpPr>
        <xdr:cNvPr id="88" name="財政力該当値テキスト"/>
        <xdr:cNvSpPr txBox="1"/>
      </xdr:nvSpPr>
      <xdr:spPr>
        <a:xfrm>
          <a:off x="50419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147865</xdr:rowOff>
    </xdr:from>
    <xdr:to>
      <xdr:col>6</xdr:col>
      <xdr:colOff>50800</xdr:colOff>
      <xdr:row>44</xdr:row>
      <xdr:rowOff>78015</xdr:rowOff>
    </xdr:to>
    <xdr:sp macro="" textlink="">
      <xdr:nvSpPr>
        <xdr:cNvPr id="89" name="円/楕円 88"/>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90" name="テキスト ボックス 89"/>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130628</xdr:rowOff>
    </xdr:from>
    <xdr:to>
      <xdr:col>4</xdr:col>
      <xdr:colOff>533400</xdr:colOff>
      <xdr:row>44</xdr:row>
      <xdr:rowOff>60778</xdr:rowOff>
    </xdr:to>
    <xdr:sp macro="" textlink="">
      <xdr:nvSpPr>
        <xdr:cNvPr id="91" name="円/楕円 90"/>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92" name="テキスト ボックス 91"/>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130628</xdr:rowOff>
    </xdr:from>
    <xdr:to>
      <xdr:col>3</xdr:col>
      <xdr:colOff>330200</xdr:colOff>
      <xdr:row>44</xdr:row>
      <xdr:rowOff>60778</xdr:rowOff>
    </xdr:to>
    <xdr:sp macro="" textlink="">
      <xdr:nvSpPr>
        <xdr:cNvPr id="93" name="円/楕円 92"/>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94" name="テキスト ボックス 93"/>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95" name="円/楕円 94"/>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96" name="テキスト ボックス 95"/>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経常収支比率はここ数年</a:t>
          </a:r>
          <a:r>
            <a:rPr kumimoji="1" lang="en-US" altLang="ja-JP" sz="1300">
              <a:latin typeface="ＭＳ Ｐゴシック"/>
            </a:rPr>
            <a:t>70</a:t>
          </a:r>
          <a:r>
            <a:rPr kumimoji="1" lang="ja-JP" altLang="en-US" sz="1300">
              <a:latin typeface="ＭＳ Ｐゴシック"/>
            </a:rPr>
            <a:t>％台を維持しており、</a:t>
          </a:r>
          <a:r>
            <a:rPr kumimoji="1" lang="en-US" altLang="ja-JP" sz="1300">
              <a:latin typeface="ＭＳ Ｐゴシック"/>
            </a:rPr>
            <a:t>H26</a:t>
          </a:r>
          <a:r>
            <a:rPr kumimoji="1" lang="ja-JP" altLang="en-US" sz="1300">
              <a:latin typeface="ＭＳ Ｐゴシック"/>
            </a:rPr>
            <a:t>は対前年度比</a:t>
          </a:r>
          <a:r>
            <a:rPr kumimoji="1" lang="en-US" altLang="ja-JP" sz="1300">
              <a:latin typeface="ＭＳ Ｐゴシック"/>
            </a:rPr>
            <a:t>2.7</a:t>
          </a:r>
          <a:r>
            <a:rPr kumimoji="1" lang="ja-JP" altLang="en-US" sz="1300">
              <a:latin typeface="ＭＳ Ｐゴシック"/>
            </a:rPr>
            <a:t>％増の</a:t>
          </a:r>
          <a:r>
            <a:rPr kumimoji="1" lang="en-US" altLang="ja-JP" sz="1300">
              <a:latin typeface="ＭＳ Ｐゴシック"/>
            </a:rPr>
            <a:t>78.3</a:t>
          </a:r>
          <a:r>
            <a:rPr kumimoji="1" lang="ja-JP" altLang="en-US" sz="1300">
              <a:latin typeface="ＭＳ Ｐゴシック"/>
            </a:rPr>
            <a:t>％となった。これは、山口県下で最も低く、早くから取り組んできた人件費の削減をはじめとする行財政改革の効果によるものが大きい。</a:t>
          </a:r>
          <a:endParaRPr kumimoji="1" lang="en-US" altLang="ja-JP" sz="1300">
            <a:latin typeface="ＭＳ Ｐゴシック"/>
          </a:endParaRPr>
        </a:p>
        <a:p>
          <a:r>
            <a:rPr kumimoji="1" lang="ja-JP" altLang="en-US" sz="1300">
              <a:latin typeface="ＭＳ Ｐゴシック"/>
            </a:rPr>
            <a:t>　ただし、社会保障費や行政事務に係る電算維持管理経費等が増加する等、経常経費が増加傾向で推移しており、今後財政状況が厳しくなることを考慮し、更なる事務事業の徹底した見直しや施策の重点化を図りながら健全財政を維持す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12519</xdr:rowOff>
    </xdr:from>
    <xdr:to>
      <xdr:col>7</xdr:col>
      <xdr:colOff>152400</xdr:colOff>
      <xdr:row>61</xdr:row>
      <xdr:rowOff>105591</xdr:rowOff>
    </xdr:to>
    <xdr:cxnSp macro="">
      <xdr:nvCxnSpPr>
        <xdr:cNvPr id="133" name="直線コネクタ 132"/>
        <xdr:cNvCxnSpPr/>
      </xdr:nvCxnSpPr>
      <xdr:spPr>
        <a:xfrm>
          <a:off x="4114800" y="10470969"/>
          <a:ext cx="8382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150965</xdr:rowOff>
    </xdr:from>
    <xdr:ext cx="762000" cy="259045"/>
    <xdr:sp macro="" textlink="">
      <xdr:nvSpPr>
        <xdr:cNvPr id="134" name="財政構造の弾力性平均値テキスト"/>
        <xdr:cNvSpPr txBox="1"/>
      </xdr:nvSpPr>
      <xdr:spPr>
        <a:xfrm>
          <a:off x="5041900" y="1060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5624</xdr:rowOff>
    </xdr:from>
    <xdr:to>
      <xdr:col>6</xdr:col>
      <xdr:colOff>0</xdr:colOff>
      <xdr:row>61</xdr:row>
      <xdr:rowOff>12519</xdr:rowOff>
    </xdr:to>
    <xdr:cxnSp macro="">
      <xdr:nvCxnSpPr>
        <xdr:cNvPr id="136" name="直線コネクタ 135"/>
        <xdr:cNvCxnSpPr/>
      </xdr:nvCxnSpPr>
      <xdr:spPr>
        <a:xfrm>
          <a:off x="3225800" y="1046407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154957</xdr:rowOff>
    </xdr:from>
    <xdr:ext cx="736600" cy="259045"/>
    <xdr:sp macro="" textlink="">
      <xdr:nvSpPr>
        <xdr:cNvPr id="138" name="テキスト ボックス 137"/>
        <xdr:cNvSpPr txBox="1"/>
      </xdr:nvSpPr>
      <xdr:spPr>
        <a:xfrm>
          <a:off x="3733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5624</xdr:rowOff>
    </xdr:from>
    <xdr:to>
      <xdr:col>4</xdr:col>
      <xdr:colOff>482600</xdr:colOff>
      <xdr:row>61</xdr:row>
      <xdr:rowOff>53884</xdr:rowOff>
    </xdr:to>
    <xdr:cxnSp macro="">
      <xdr:nvCxnSpPr>
        <xdr:cNvPr id="139" name="直線コネクタ 138"/>
        <xdr:cNvCxnSpPr/>
      </xdr:nvCxnSpPr>
      <xdr:spPr>
        <a:xfrm flipV="1">
          <a:off x="2336800" y="1046407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151510</xdr:rowOff>
    </xdr:from>
    <xdr:ext cx="762000" cy="259045"/>
    <xdr:sp macro="" textlink="">
      <xdr:nvSpPr>
        <xdr:cNvPr id="141" name="テキスト ボックス 140"/>
        <xdr:cNvSpPr txBox="1"/>
      </xdr:nvSpPr>
      <xdr:spPr>
        <a:xfrm>
          <a:off x="2844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50437</xdr:rowOff>
    </xdr:from>
    <xdr:to>
      <xdr:col>3</xdr:col>
      <xdr:colOff>279400</xdr:colOff>
      <xdr:row>61</xdr:row>
      <xdr:rowOff>53884</xdr:rowOff>
    </xdr:to>
    <xdr:cxnSp macro="">
      <xdr:nvCxnSpPr>
        <xdr:cNvPr id="142" name="直線コネクタ 141"/>
        <xdr:cNvCxnSpPr/>
      </xdr:nvCxnSpPr>
      <xdr:spPr>
        <a:xfrm>
          <a:off x="1447800" y="1050888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69686</xdr:rowOff>
    </xdr:from>
    <xdr:ext cx="762000" cy="259045"/>
    <xdr:sp macro="" textlink="">
      <xdr:nvSpPr>
        <xdr:cNvPr id="144" name="テキスト ボックス 143"/>
        <xdr:cNvSpPr txBox="1"/>
      </xdr:nvSpPr>
      <xdr:spPr>
        <a:xfrm>
          <a:off x="1955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45" name="フローチャート : 判断 144"/>
        <xdr:cNvSpPr/>
      </xdr:nvSpPr>
      <xdr:spPr>
        <a:xfrm>
          <a:off x="1397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120486</xdr:rowOff>
    </xdr:from>
    <xdr:ext cx="762000" cy="259045"/>
    <xdr:sp macro="" textlink="">
      <xdr:nvSpPr>
        <xdr:cNvPr id="146" name="テキスト ボックス 145"/>
        <xdr:cNvSpPr txBox="1"/>
      </xdr:nvSpPr>
      <xdr:spPr>
        <a:xfrm>
          <a:off x="1066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54791</xdr:rowOff>
    </xdr:from>
    <xdr:to>
      <xdr:col>7</xdr:col>
      <xdr:colOff>203200</xdr:colOff>
      <xdr:row>61</xdr:row>
      <xdr:rowOff>156391</xdr:rowOff>
    </xdr:to>
    <xdr:sp macro="" textlink="">
      <xdr:nvSpPr>
        <xdr:cNvPr id="152" name="円/楕円 151"/>
        <xdr:cNvSpPr/>
      </xdr:nvSpPr>
      <xdr:spPr>
        <a:xfrm>
          <a:off x="49022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71318</xdr:rowOff>
    </xdr:from>
    <xdr:ext cx="762000" cy="259045"/>
    <xdr:sp macro="" textlink="">
      <xdr:nvSpPr>
        <xdr:cNvPr id="153" name="財政構造の弾力性該当値テキスト"/>
        <xdr:cNvSpPr txBox="1"/>
      </xdr:nvSpPr>
      <xdr:spPr>
        <a:xfrm>
          <a:off x="5041900" y="1035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133169</xdr:rowOff>
    </xdr:from>
    <xdr:to>
      <xdr:col>6</xdr:col>
      <xdr:colOff>50800</xdr:colOff>
      <xdr:row>61</xdr:row>
      <xdr:rowOff>63319</xdr:rowOff>
    </xdr:to>
    <xdr:sp macro="" textlink="">
      <xdr:nvSpPr>
        <xdr:cNvPr id="154" name="円/楕円 153"/>
        <xdr:cNvSpPr/>
      </xdr:nvSpPr>
      <xdr:spPr>
        <a:xfrm>
          <a:off x="4064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73496</xdr:rowOff>
    </xdr:from>
    <xdr:ext cx="736600" cy="259045"/>
    <xdr:sp macro="" textlink="">
      <xdr:nvSpPr>
        <xdr:cNvPr id="155" name="テキスト ボックス 154"/>
        <xdr:cNvSpPr txBox="1"/>
      </xdr:nvSpPr>
      <xdr:spPr>
        <a:xfrm>
          <a:off x="3733800" y="10189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126274</xdr:rowOff>
    </xdr:from>
    <xdr:to>
      <xdr:col>4</xdr:col>
      <xdr:colOff>533400</xdr:colOff>
      <xdr:row>61</xdr:row>
      <xdr:rowOff>56424</xdr:rowOff>
    </xdr:to>
    <xdr:sp macro="" textlink="">
      <xdr:nvSpPr>
        <xdr:cNvPr id="156" name="円/楕円 155"/>
        <xdr:cNvSpPr/>
      </xdr:nvSpPr>
      <xdr:spPr>
        <a:xfrm>
          <a:off x="3175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66601</xdr:rowOff>
    </xdr:from>
    <xdr:ext cx="762000" cy="259045"/>
    <xdr:sp macro="" textlink="">
      <xdr:nvSpPr>
        <xdr:cNvPr id="157" name="テキスト ボックス 156"/>
        <xdr:cNvSpPr txBox="1"/>
      </xdr:nvSpPr>
      <xdr:spPr>
        <a:xfrm>
          <a:off x="2844800" y="1018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3084</xdr:rowOff>
    </xdr:from>
    <xdr:to>
      <xdr:col>3</xdr:col>
      <xdr:colOff>330200</xdr:colOff>
      <xdr:row>61</xdr:row>
      <xdr:rowOff>104684</xdr:rowOff>
    </xdr:to>
    <xdr:sp macro="" textlink="">
      <xdr:nvSpPr>
        <xdr:cNvPr id="158" name="円/楕円 157"/>
        <xdr:cNvSpPr/>
      </xdr:nvSpPr>
      <xdr:spPr>
        <a:xfrm>
          <a:off x="2286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114861</xdr:rowOff>
    </xdr:from>
    <xdr:ext cx="762000" cy="259045"/>
    <xdr:sp macro="" textlink="">
      <xdr:nvSpPr>
        <xdr:cNvPr id="159" name="テキスト ボックス 158"/>
        <xdr:cNvSpPr txBox="1"/>
      </xdr:nvSpPr>
      <xdr:spPr>
        <a:xfrm>
          <a:off x="1955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171087</xdr:rowOff>
    </xdr:from>
    <xdr:to>
      <xdr:col>2</xdr:col>
      <xdr:colOff>127000</xdr:colOff>
      <xdr:row>61</xdr:row>
      <xdr:rowOff>101237</xdr:rowOff>
    </xdr:to>
    <xdr:sp macro="" textlink="">
      <xdr:nvSpPr>
        <xdr:cNvPr id="160" name="円/楕円 159"/>
        <xdr:cNvSpPr/>
      </xdr:nvSpPr>
      <xdr:spPr>
        <a:xfrm>
          <a:off x="1397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111414</xdr:rowOff>
    </xdr:from>
    <xdr:ext cx="762000" cy="259045"/>
    <xdr:sp macro="" textlink="">
      <xdr:nvSpPr>
        <xdr:cNvPr id="161" name="テキスト ボックス 160"/>
        <xdr:cNvSpPr txBox="1"/>
      </xdr:nvSpPr>
      <xdr:spPr>
        <a:xfrm>
          <a:off x="1066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[255,287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人件費は、職員や議員の削減、議員報酬の削減等の効果により類似団体平均より低いが、一方で物件費は、ゴミ処理業務、斎場業務、消防救急業務等を萩市に委託しており、また</a:t>
          </a:r>
          <a:r>
            <a:rPr kumimoji="1" lang="en-US" altLang="ja-JP" sz="1300">
              <a:latin typeface="ＭＳ Ｐゴシック"/>
            </a:rPr>
            <a:t>､</a:t>
          </a:r>
          <a:r>
            <a:rPr kumimoji="1" lang="ja-JP" altLang="en-US" sz="1300">
              <a:latin typeface="ＭＳ Ｐゴシック"/>
            </a:rPr>
            <a:t>萩・長門新清掃工場建設に係る萩・長門清掃一部事務組合への建設事業の一部負担を含む事務委託を行っていることから類似団体平均より高い。</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64139</xdr:rowOff>
    </xdr:from>
    <xdr:to>
      <xdr:col>7</xdr:col>
      <xdr:colOff>152400</xdr:colOff>
      <xdr:row>82</xdr:row>
      <xdr:rowOff>83993</xdr:rowOff>
    </xdr:to>
    <xdr:cxnSp macro="">
      <xdr:nvCxnSpPr>
        <xdr:cNvPr id="195" name="直線コネクタ 194"/>
        <xdr:cNvCxnSpPr/>
      </xdr:nvCxnSpPr>
      <xdr:spPr>
        <a:xfrm>
          <a:off x="4114800" y="14123039"/>
          <a:ext cx="838200" cy="1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2179</xdr:rowOff>
    </xdr:from>
    <xdr:ext cx="762000" cy="259045"/>
    <xdr:sp macro="" textlink="">
      <xdr:nvSpPr>
        <xdr:cNvPr id="196" name="人件費・物件費等の状況平均値テキスト"/>
        <xdr:cNvSpPr txBox="1"/>
      </xdr:nvSpPr>
      <xdr:spPr>
        <a:xfrm>
          <a:off x="5041900" y="14232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51586</xdr:rowOff>
    </xdr:from>
    <xdr:to>
      <xdr:col>6</xdr:col>
      <xdr:colOff>0</xdr:colOff>
      <xdr:row>82</xdr:row>
      <xdr:rowOff>64139</xdr:rowOff>
    </xdr:to>
    <xdr:cxnSp macro="">
      <xdr:nvCxnSpPr>
        <xdr:cNvPr id="198" name="直線コネクタ 197"/>
        <xdr:cNvCxnSpPr/>
      </xdr:nvCxnSpPr>
      <xdr:spPr>
        <a:xfrm>
          <a:off x="3225800" y="14110486"/>
          <a:ext cx="889000" cy="1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81926</xdr:rowOff>
    </xdr:from>
    <xdr:ext cx="736600" cy="259045"/>
    <xdr:sp macro="" textlink="">
      <xdr:nvSpPr>
        <xdr:cNvPr id="200" name="テキスト ボックス 199"/>
        <xdr:cNvSpPr txBox="1"/>
      </xdr:nvSpPr>
      <xdr:spPr>
        <a:xfrm>
          <a:off x="3733800" y="14312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51586</xdr:rowOff>
    </xdr:from>
    <xdr:to>
      <xdr:col>4</xdr:col>
      <xdr:colOff>482600</xdr:colOff>
      <xdr:row>82</xdr:row>
      <xdr:rowOff>72837</xdr:rowOff>
    </xdr:to>
    <xdr:cxnSp macro="">
      <xdr:nvCxnSpPr>
        <xdr:cNvPr id="201" name="直線コネクタ 200"/>
        <xdr:cNvCxnSpPr/>
      </xdr:nvCxnSpPr>
      <xdr:spPr>
        <a:xfrm flipV="1">
          <a:off x="2336800" y="14110486"/>
          <a:ext cx="889000" cy="2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87636</xdr:rowOff>
    </xdr:from>
    <xdr:ext cx="762000" cy="259045"/>
    <xdr:sp macro="" textlink="">
      <xdr:nvSpPr>
        <xdr:cNvPr id="203" name="テキスト ボックス 202"/>
        <xdr:cNvSpPr txBox="1"/>
      </xdr:nvSpPr>
      <xdr:spPr>
        <a:xfrm>
          <a:off x="2844800" y="1431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49000</xdr:rowOff>
    </xdr:from>
    <xdr:to>
      <xdr:col>3</xdr:col>
      <xdr:colOff>279400</xdr:colOff>
      <xdr:row>82</xdr:row>
      <xdr:rowOff>72837</xdr:rowOff>
    </xdr:to>
    <xdr:cxnSp macro="">
      <xdr:nvCxnSpPr>
        <xdr:cNvPr id="204" name="直線コネクタ 203"/>
        <xdr:cNvCxnSpPr/>
      </xdr:nvCxnSpPr>
      <xdr:spPr>
        <a:xfrm>
          <a:off x="1447800" y="14107900"/>
          <a:ext cx="889000" cy="2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61534</xdr:rowOff>
    </xdr:from>
    <xdr:ext cx="762000" cy="259045"/>
    <xdr:sp macro="" textlink="">
      <xdr:nvSpPr>
        <xdr:cNvPr id="206" name="テキスト ボックス 205"/>
        <xdr:cNvSpPr txBox="1"/>
      </xdr:nvSpPr>
      <xdr:spPr>
        <a:xfrm>
          <a:off x="1955800" y="1429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127795</xdr:rowOff>
    </xdr:from>
    <xdr:to>
      <xdr:col>2</xdr:col>
      <xdr:colOff>127000</xdr:colOff>
      <xdr:row>83</xdr:row>
      <xdr:rowOff>57945</xdr:rowOff>
    </xdr:to>
    <xdr:sp macro="" textlink="">
      <xdr:nvSpPr>
        <xdr:cNvPr id="207" name="フローチャート : 判断 206"/>
        <xdr:cNvSpPr/>
      </xdr:nvSpPr>
      <xdr:spPr>
        <a:xfrm>
          <a:off x="1397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42722</xdr:rowOff>
    </xdr:from>
    <xdr:ext cx="762000" cy="259045"/>
    <xdr:sp macro="" textlink="">
      <xdr:nvSpPr>
        <xdr:cNvPr id="208" name="テキスト ボックス 207"/>
        <xdr:cNvSpPr txBox="1"/>
      </xdr:nvSpPr>
      <xdr:spPr>
        <a:xfrm>
          <a:off x="1066800" y="1427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33193</xdr:rowOff>
    </xdr:from>
    <xdr:to>
      <xdr:col>7</xdr:col>
      <xdr:colOff>203200</xdr:colOff>
      <xdr:row>82</xdr:row>
      <xdr:rowOff>134793</xdr:rowOff>
    </xdr:to>
    <xdr:sp macro="" textlink="">
      <xdr:nvSpPr>
        <xdr:cNvPr id="214" name="円/楕円 213"/>
        <xdr:cNvSpPr/>
      </xdr:nvSpPr>
      <xdr:spPr>
        <a:xfrm>
          <a:off x="4902200" y="1409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125920</xdr:rowOff>
    </xdr:from>
    <xdr:ext cx="762000" cy="259045"/>
    <xdr:sp macro="" textlink="">
      <xdr:nvSpPr>
        <xdr:cNvPr id="215" name="人件費・物件費等の状況該当値テキスト"/>
        <xdr:cNvSpPr txBox="1"/>
      </xdr:nvSpPr>
      <xdr:spPr>
        <a:xfrm>
          <a:off x="5041900" y="1401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255,287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13339</xdr:rowOff>
    </xdr:from>
    <xdr:to>
      <xdr:col>6</xdr:col>
      <xdr:colOff>50800</xdr:colOff>
      <xdr:row>82</xdr:row>
      <xdr:rowOff>114939</xdr:rowOff>
    </xdr:to>
    <xdr:sp macro="" textlink="">
      <xdr:nvSpPr>
        <xdr:cNvPr id="216" name="円/楕円 215"/>
        <xdr:cNvSpPr/>
      </xdr:nvSpPr>
      <xdr:spPr>
        <a:xfrm>
          <a:off x="4064000" y="1407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125116</xdr:rowOff>
    </xdr:from>
    <xdr:ext cx="736600" cy="259045"/>
    <xdr:sp macro="" textlink="">
      <xdr:nvSpPr>
        <xdr:cNvPr id="217" name="テキスト ボックス 216"/>
        <xdr:cNvSpPr txBox="1"/>
      </xdr:nvSpPr>
      <xdr:spPr>
        <a:xfrm>
          <a:off x="3733800" y="13841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240,477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786</xdr:rowOff>
    </xdr:from>
    <xdr:to>
      <xdr:col>4</xdr:col>
      <xdr:colOff>533400</xdr:colOff>
      <xdr:row>82</xdr:row>
      <xdr:rowOff>102386</xdr:rowOff>
    </xdr:to>
    <xdr:sp macro="" textlink="">
      <xdr:nvSpPr>
        <xdr:cNvPr id="218" name="円/楕円 217"/>
        <xdr:cNvSpPr/>
      </xdr:nvSpPr>
      <xdr:spPr>
        <a:xfrm>
          <a:off x="3175000" y="1405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112563</xdr:rowOff>
    </xdr:from>
    <xdr:ext cx="762000" cy="259045"/>
    <xdr:sp macro="" textlink="">
      <xdr:nvSpPr>
        <xdr:cNvPr id="219" name="テキスト ボックス 218"/>
        <xdr:cNvSpPr txBox="1"/>
      </xdr:nvSpPr>
      <xdr:spPr>
        <a:xfrm>
          <a:off x="2844800" y="1382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231,113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22037</xdr:rowOff>
    </xdr:from>
    <xdr:to>
      <xdr:col>3</xdr:col>
      <xdr:colOff>330200</xdr:colOff>
      <xdr:row>82</xdr:row>
      <xdr:rowOff>123637</xdr:rowOff>
    </xdr:to>
    <xdr:sp macro="" textlink="">
      <xdr:nvSpPr>
        <xdr:cNvPr id="220" name="円/楕円 219"/>
        <xdr:cNvSpPr/>
      </xdr:nvSpPr>
      <xdr:spPr>
        <a:xfrm>
          <a:off x="2286000" y="140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133814</xdr:rowOff>
    </xdr:from>
    <xdr:ext cx="762000" cy="259045"/>
    <xdr:sp macro="" textlink="">
      <xdr:nvSpPr>
        <xdr:cNvPr id="221" name="テキスト ボックス 220"/>
        <xdr:cNvSpPr txBox="1"/>
      </xdr:nvSpPr>
      <xdr:spPr>
        <a:xfrm>
          <a:off x="1955800" y="138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246,965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169650</xdr:rowOff>
    </xdr:from>
    <xdr:to>
      <xdr:col>2</xdr:col>
      <xdr:colOff>127000</xdr:colOff>
      <xdr:row>82</xdr:row>
      <xdr:rowOff>99800</xdr:rowOff>
    </xdr:to>
    <xdr:sp macro="" textlink="">
      <xdr:nvSpPr>
        <xdr:cNvPr id="222" name="円/楕円 221"/>
        <xdr:cNvSpPr/>
      </xdr:nvSpPr>
      <xdr:spPr>
        <a:xfrm>
          <a:off x="1397000" y="1405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109977</xdr:rowOff>
    </xdr:from>
    <xdr:ext cx="762000" cy="259045"/>
    <xdr:sp macro="" textlink="">
      <xdr:nvSpPr>
        <xdr:cNvPr id="223" name="テキスト ボックス 222"/>
        <xdr:cNvSpPr txBox="1"/>
      </xdr:nvSpPr>
      <xdr:spPr>
        <a:xfrm>
          <a:off x="1066800" y="1382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229,184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給与制度は、類似団体平均より若干高いが、山口県下では低い水準である。</a:t>
          </a:r>
          <a:endParaRPr kumimoji="1" lang="en-US" altLang="ja-JP" sz="1300">
            <a:latin typeface="ＭＳ Ｐゴシック"/>
          </a:endParaRPr>
        </a:p>
        <a:p>
          <a:r>
            <a:rPr kumimoji="1" lang="ja-JP" altLang="en-US" sz="1300">
              <a:latin typeface="ＭＳ Ｐゴシック"/>
            </a:rPr>
            <a:t>　阿武町の給与制度は、６級制を用いており制度的に給与水準を低く抑えている。（国</a:t>
          </a:r>
          <a:r>
            <a:rPr kumimoji="1" lang="en-US" altLang="ja-JP" sz="1300">
              <a:latin typeface="ＭＳ Ｐゴシック"/>
            </a:rPr>
            <a:t>…</a:t>
          </a:r>
          <a:r>
            <a:rPr kumimoji="1" lang="ja-JP" altLang="en-US" sz="1300">
              <a:latin typeface="ＭＳ Ｐゴシック"/>
            </a:rPr>
            <a:t>１０級制、県</a:t>
          </a:r>
          <a:r>
            <a:rPr kumimoji="1" lang="en-US" altLang="ja-JP" sz="1300">
              <a:latin typeface="ＭＳ Ｐゴシック"/>
            </a:rPr>
            <a:t>…</a:t>
          </a:r>
          <a:r>
            <a:rPr kumimoji="1" lang="ja-JP" altLang="en-US" sz="1300">
              <a:latin typeface="ＭＳ Ｐゴシック"/>
            </a:rPr>
            <a:t>９級制）</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77470</xdr:rowOff>
    </xdr:from>
    <xdr:to>
      <xdr:col>24</xdr:col>
      <xdr:colOff>558800</xdr:colOff>
      <xdr:row>86</xdr:row>
      <xdr:rowOff>129752</xdr:rowOff>
    </xdr:to>
    <xdr:cxnSp macro="">
      <xdr:nvCxnSpPr>
        <xdr:cNvPr id="257" name="直線コネクタ 256"/>
        <xdr:cNvCxnSpPr/>
      </xdr:nvCxnSpPr>
      <xdr:spPr>
        <a:xfrm>
          <a:off x="16179800" y="14822170"/>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27111</xdr:rowOff>
    </xdr:from>
    <xdr:ext cx="762000" cy="259045"/>
    <xdr:sp macro="" textlink="">
      <xdr:nvSpPr>
        <xdr:cNvPr id="258"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77470</xdr:rowOff>
    </xdr:from>
    <xdr:to>
      <xdr:col>23</xdr:col>
      <xdr:colOff>406400</xdr:colOff>
      <xdr:row>88</xdr:row>
      <xdr:rowOff>88477</xdr:rowOff>
    </xdr:to>
    <xdr:cxnSp macro="">
      <xdr:nvCxnSpPr>
        <xdr:cNvPr id="260" name="直線コネクタ 259"/>
        <xdr:cNvCxnSpPr/>
      </xdr:nvCxnSpPr>
      <xdr:spPr>
        <a:xfrm flipV="1">
          <a:off x="15290800" y="14822170"/>
          <a:ext cx="8890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106273</xdr:rowOff>
    </xdr:from>
    <xdr:ext cx="736600" cy="259045"/>
    <xdr:sp macro="" textlink="">
      <xdr:nvSpPr>
        <xdr:cNvPr id="262" name="テキスト ボックス 261"/>
        <xdr:cNvSpPr txBox="1"/>
      </xdr:nvSpPr>
      <xdr:spPr>
        <a:xfrm>
          <a:off x="15798800" y="1450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88477</xdr:rowOff>
    </xdr:from>
    <xdr:to>
      <xdr:col>22</xdr:col>
      <xdr:colOff>203200</xdr:colOff>
      <xdr:row>88</xdr:row>
      <xdr:rowOff>108586</xdr:rowOff>
    </xdr:to>
    <xdr:cxnSp macro="">
      <xdr:nvCxnSpPr>
        <xdr:cNvPr id="263" name="直線コネクタ 262"/>
        <xdr:cNvCxnSpPr/>
      </xdr:nvCxnSpPr>
      <xdr:spPr>
        <a:xfrm flipV="1">
          <a:off x="14401800" y="15176077"/>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73041</xdr:rowOff>
    </xdr:from>
    <xdr:ext cx="762000" cy="259045"/>
    <xdr:sp macro="" textlink="">
      <xdr:nvSpPr>
        <xdr:cNvPr id="265" name="テキスト ボックス 264"/>
        <xdr:cNvSpPr txBox="1"/>
      </xdr:nvSpPr>
      <xdr:spPr>
        <a:xfrm>
          <a:off x="14909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117687</xdr:rowOff>
    </xdr:from>
    <xdr:to>
      <xdr:col>21</xdr:col>
      <xdr:colOff>0</xdr:colOff>
      <xdr:row>88</xdr:row>
      <xdr:rowOff>108586</xdr:rowOff>
    </xdr:to>
    <xdr:cxnSp macro="">
      <xdr:nvCxnSpPr>
        <xdr:cNvPr id="266" name="直線コネクタ 265"/>
        <xdr:cNvCxnSpPr/>
      </xdr:nvCxnSpPr>
      <xdr:spPr>
        <a:xfrm>
          <a:off x="13512800" y="14862387"/>
          <a:ext cx="889000" cy="33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64998</xdr:rowOff>
    </xdr:from>
    <xdr:ext cx="762000" cy="259045"/>
    <xdr:sp macro="" textlink="">
      <xdr:nvSpPr>
        <xdr:cNvPr id="268" name="テキスト ボックス 267"/>
        <xdr:cNvSpPr txBox="1"/>
      </xdr:nvSpPr>
      <xdr:spPr>
        <a:xfrm>
          <a:off x="14020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9" name="フローチャート : 判断 268"/>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78122</xdr:rowOff>
    </xdr:from>
    <xdr:ext cx="762000" cy="259045"/>
    <xdr:sp macro="" textlink="">
      <xdr:nvSpPr>
        <xdr:cNvPr id="270" name="テキスト ボックス 269"/>
        <xdr:cNvSpPr txBox="1"/>
      </xdr:nvSpPr>
      <xdr:spPr>
        <a:xfrm>
          <a:off x="13131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78952</xdr:rowOff>
    </xdr:from>
    <xdr:to>
      <xdr:col>24</xdr:col>
      <xdr:colOff>609600</xdr:colOff>
      <xdr:row>87</xdr:row>
      <xdr:rowOff>9102</xdr:rowOff>
    </xdr:to>
    <xdr:sp macro="" textlink="">
      <xdr:nvSpPr>
        <xdr:cNvPr id="276" name="円/楕円 275"/>
        <xdr:cNvSpPr/>
      </xdr:nvSpPr>
      <xdr:spPr>
        <a:xfrm>
          <a:off x="16967200" y="148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51029</xdr:rowOff>
    </xdr:from>
    <xdr:ext cx="762000" cy="259045"/>
    <xdr:sp macro="" textlink="">
      <xdr:nvSpPr>
        <xdr:cNvPr id="277" name="給与水準   （国との比較）該当値テキスト"/>
        <xdr:cNvSpPr txBox="1"/>
      </xdr:nvSpPr>
      <xdr:spPr>
        <a:xfrm>
          <a:off x="17106900" y="1479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26670</xdr:rowOff>
    </xdr:from>
    <xdr:to>
      <xdr:col>23</xdr:col>
      <xdr:colOff>457200</xdr:colOff>
      <xdr:row>86</xdr:row>
      <xdr:rowOff>128270</xdr:rowOff>
    </xdr:to>
    <xdr:sp macro="" textlink="">
      <xdr:nvSpPr>
        <xdr:cNvPr id="278" name="円/楕円 277"/>
        <xdr:cNvSpPr/>
      </xdr:nvSpPr>
      <xdr:spPr>
        <a:xfrm>
          <a:off x="16129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113047</xdr:rowOff>
    </xdr:from>
    <xdr:ext cx="736600" cy="259045"/>
    <xdr:sp macro="" textlink="">
      <xdr:nvSpPr>
        <xdr:cNvPr id="279" name="テキスト ボックス 278"/>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37677</xdr:rowOff>
    </xdr:from>
    <xdr:to>
      <xdr:col>22</xdr:col>
      <xdr:colOff>254000</xdr:colOff>
      <xdr:row>88</xdr:row>
      <xdr:rowOff>139277</xdr:rowOff>
    </xdr:to>
    <xdr:sp macro="" textlink="">
      <xdr:nvSpPr>
        <xdr:cNvPr id="280" name="円/楕円 279"/>
        <xdr:cNvSpPr/>
      </xdr:nvSpPr>
      <xdr:spPr>
        <a:xfrm>
          <a:off x="15240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124054</xdr:rowOff>
    </xdr:from>
    <xdr:ext cx="762000" cy="259045"/>
    <xdr:sp macro="" textlink="">
      <xdr:nvSpPr>
        <xdr:cNvPr id="281" name="テキスト ボックス 280"/>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57786</xdr:rowOff>
    </xdr:from>
    <xdr:to>
      <xdr:col>21</xdr:col>
      <xdr:colOff>50800</xdr:colOff>
      <xdr:row>88</xdr:row>
      <xdr:rowOff>159386</xdr:rowOff>
    </xdr:to>
    <xdr:sp macro="" textlink="">
      <xdr:nvSpPr>
        <xdr:cNvPr id="282" name="円/楕円 281"/>
        <xdr:cNvSpPr/>
      </xdr:nvSpPr>
      <xdr:spPr>
        <a:xfrm>
          <a:off x="14351000" y="1514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144163</xdr:rowOff>
    </xdr:from>
    <xdr:ext cx="762000" cy="259045"/>
    <xdr:sp macro="" textlink="">
      <xdr:nvSpPr>
        <xdr:cNvPr id="283" name="テキスト ボックス 282"/>
        <xdr:cNvSpPr txBox="1"/>
      </xdr:nvSpPr>
      <xdr:spPr>
        <a:xfrm>
          <a:off x="14020800" y="1523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66887</xdr:rowOff>
    </xdr:from>
    <xdr:to>
      <xdr:col>19</xdr:col>
      <xdr:colOff>533400</xdr:colOff>
      <xdr:row>86</xdr:row>
      <xdr:rowOff>168487</xdr:rowOff>
    </xdr:to>
    <xdr:sp macro="" textlink="">
      <xdr:nvSpPr>
        <xdr:cNvPr id="284" name="円/楕円 283"/>
        <xdr:cNvSpPr/>
      </xdr:nvSpPr>
      <xdr:spPr>
        <a:xfrm>
          <a:off x="13462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153264</xdr:rowOff>
    </xdr:from>
    <xdr:ext cx="762000" cy="259045"/>
    <xdr:sp macro="" textlink="">
      <xdr:nvSpPr>
        <xdr:cNvPr id="285" name="テキスト ボックス 284"/>
        <xdr:cNvSpPr txBox="1"/>
      </xdr:nvSpPr>
      <xdr:spPr>
        <a:xfrm>
          <a:off x="13131800" y="1489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早くから取り組んできた議員及び職員の削減等行財政改革の効果により、千人当たり職員数は類似団体平均より低い。</a:t>
          </a:r>
          <a:endParaRPr kumimoji="1" lang="en-US" altLang="ja-JP" sz="1300">
            <a:latin typeface="ＭＳ Ｐゴシック"/>
          </a:endParaRPr>
        </a:p>
        <a:p>
          <a:r>
            <a:rPr kumimoji="1" lang="ja-JP" altLang="en-US" sz="1300">
              <a:latin typeface="ＭＳ Ｐゴシック"/>
            </a:rPr>
            <a:t>　今後は更なる議員及び職員の削減は困難であるが、引き続き適切な定員管理に努める。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109131</xdr:rowOff>
    </xdr:from>
    <xdr:to>
      <xdr:col>24</xdr:col>
      <xdr:colOff>558800</xdr:colOff>
      <xdr:row>60</xdr:row>
      <xdr:rowOff>134709</xdr:rowOff>
    </xdr:to>
    <xdr:cxnSp macro="">
      <xdr:nvCxnSpPr>
        <xdr:cNvPr id="317" name="直線コネクタ 316"/>
        <xdr:cNvCxnSpPr/>
      </xdr:nvCxnSpPr>
      <xdr:spPr>
        <a:xfrm>
          <a:off x="16179800" y="10396131"/>
          <a:ext cx="8382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43070</xdr:rowOff>
    </xdr:from>
    <xdr:ext cx="762000" cy="259045"/>
    <xdr:sp macro="" textlink="">
      <xdr:nvSpPr>
        <xdr:cNvPr id="318" name="定員管理の状況平均値テキスト"/>
        <xdr:cNvSpPr txBox="1"/>
      </xdr:nvSpPr>
      <xdr:spPr>
        <a:xfrm>
          <a:off x="17106900" y="10501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105994</xdr:rowOff>
    </xdr:from>
    <xdr:to>
      <xdr:col>23</xdr:col>
      <xdr:colOff>406400</xdr:colOff>
      <xdr:row>60</xdr:row>
      <xdr:rowOff>109131</xdr:rowOff>
    </xdr:to>
    <xdr:cxnSp macro="">
      <xdr:nvCxnSpPr>
        <xdr:cNvPr id="320" name="直線コネクタ 319"/>
        <xdr:cNvCxnSpPr/>
      </xdr:nvCxnSpPr>
      <xdr:spPr>
        <a:xfrm>
          <a:off x="15290800" y="10392994"/>
          <a:ext cx="8890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145546</xdr:rowOff>
    </xdr:from>
    <xdr:ext cx="736600" cy="259045"/>
    <xdr:sp macro="" textlink="">
      <xdr:nvSpPr>
        <xdr:cNvPr id="322" name="テキスト ボックス 321"/>
        <xdr:cNvSpPr txBox="1"/>
      </xdr:nvSpPr>
      <xdr:spPr>
        <a:xfrm>
          <a:off x="15798800" y="1060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84760</xdr:rowOff>
    </xdr:from>
    <xdr:to>
      <xdr:col>22</xdr:col>
      <xdr:colOff>203200</xdr:colOff>
      <xdr:row>60</xdr:row>
      <xdr:rowOff>105994</xdr:rowOff>
    </xdr:to>
    <xdr:cxnSp macro="">
      <xdr:nvCxnSpPr>
        <xdr:cNvPr id="323" name="直線コネクタ 322"/>
        <xdr:cNvCxnSpPr/>
      </xdr:nvCxnSpPr>
      <xdr:spPr>
        <a:xfrm>
          <a:off x="14401800" y="10371760"/>
          <a:ext cx="8890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129138</xdr:rowOff>
    </xdr:from>
    <xdr:ext cx="762000" cy="259045"/>
    <xdr:sp macro="" textlink="">
      <xdr:nvSpPr>
        <xdr:cNvPr id="325" name="テキスト ボックス 324"/>
        <xdr:cNvSpPr txBox="1"/>
      </xdr:nvSpPr>
      <xdr:spPr>
        <a:xfrm>
          <a:off x="14909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84760</xdr:rowOff>
    </xdr:from>
    <xdr:to>
      <xdr:col>21</xdr:col>
      <xdr:colOff>0</xdr:colOff>
      <xdr:row>60</xdr:row>
      <xdr:rowOff>85484</xdr:rowOff>
    </xdr:to>
    <xdr:cxnSp macro="">
      <xdr:nvCxnSpPr>
        <xdr:cNvPr id="326" name="直線コネクタ 325"/>
        <xdr:cNvCxnSpPr/>
      </xdr:nvCxnSpPr>
      <xdr:spPr>
        <a:xfrm flipV="1">
          <a:off x="13512800" y="10371760"/>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122382</xdr:rowOff>
    </xdr:from>
    <xdr:ext cx="762000" cy="259045"/>
    <xdr:sp macro="" textlink="">
      <xdr:nvSpPr>
        <xdr:cNvPr id="328" name="テキスト ボックス 327"/>
        <xdr:cNvSpPr txBox="1"/>
      </xdr:nvSpPr>
      <xdr:spPr>
        <a:xfrm>
          <a:off x="14020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35522</xdr:rowOff>
    </xdr:from>
    <xdr:to>
      <xdr:col>19</xdr:col>
      <xdr:colOff>533400</xdr:colOff>
      <xdr:row>61</xdr:row>
      <xdr:rowOff>137122</xdr:rowOff>
    </xdr:to>
    <xdr:sp macro="" textlink="">
      <xdr:nvSpPr>
        <xdr:cNvPr id="329" name="フローチャート : 判断 328"/>
        <xdr:cNvSpPr/>
      </xdr:nvSpPr>
      <xdr:spPr>
        <a:xfrm>
          <a:off x="13462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121899</xdr:rowOff>
    </xdr:from>
    <xdr:ext cx="762000" cy="259045"/>
    <xdr:sp macro="" textlink="">
      <xdr:nvSpPr>
        <xdr:cNvPr id="330" name="テキスト ボックス 329"/>
        <xdr:cNvSpPr txBox="1"/>
      </xdr:nvSpPr>
      <xdr:spPr>
        <a:xfrm>
          <a:off x="13131800" y="1058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83909</xdr:rowOff>
    </xdr:from>
    <xdr:to>
      <xdr:col>24</xdr:col>
      <xdr:colOff>609600</xdr:colOff>
      <xdr:row>61</xdr:row>
      <xdr:rowOff>14059</xdr:rowOff>
    </xdr:to>
    <xdr:sp macro="" textlink="">
      <xdr:nvSpPr>
        <xdr:cNvPr id="336" name="円/楕円 335"/>
        <xdr:cNvSpPr/>
      </xdr:nvSpPr>
      <xdr:spPr>
        <a:xfrm>
          <a:off x="16967200" y="1037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5186</xdr:rowOff>
    </xdr:from>
    <xdr:ext cx="762000" cy="259045"/>
    <xdr:sp macro="" textlink="">
      <xdr:nvSpPr>
        <xdr:cNvPr id="337" name="定員管理の状況該当値テキスト"/>
        <xdr:cNvSpPr txBox="1"/>
      </xdr:nvSpPr>
      <xdr:spPr>
        <a:xfrm>
          <a:off x="17106900" y="1029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58331</xdr:rowOff>
    </xdr:from>
    <xdr:to>
      <xdr:col>23</xdr:col>
      <xdr:colOff>457200</xdr:colOff>
      <xdr:row>60</xdr:row>
      <xdr:rowOff>159931</xdr:rowOff>
    </xdr:to>
    <xdr:sp macro="" textlink="">
      <xdr:nvSpPr>
        <xdr:cNvPr id="338" name="円/楕円 337"/>
        <xdr:cNvSpPr/>
      </xdr:nvSpPr>
      <xdr:spPr>
        <a:xfrm>
          <a:off x="16129000" y="1034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170108</xdr:rowOff>
    </xdr:from>
    <xdr:ext cx="736600" cy="259045"/>
    <xdr:sp macro="" textlink="">
      <xdr:nvSpPr>
        <xdr:cNvPr id="339" name="テキスト ボックス 338"/>
        <xdr:cNvSpPr txBox="1"/>
      </xdr:nvSpPr>
      <xdr:spPr>
        <a:xfrm>
          <a:off x="15798800" y="10114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55194</xdr:rowOff>
    </xdr:from>
    <xdr:to>
      <xdr:col>22</xdr:col>
      <xdr:colOff>254000</xdr:colOff>
      <xdr:row>60</xdr:row>
      <xdr:rowOff>156794</xdr:rowOff>
    </xdr:to>
    <xdr:sp macro="" textlink="">
      <xdr:nvSpPr>
        <xdr:cNvPr id="340" name="円/楕円 339"/>
        <xdr:cNvSpPr/>
      </xdr:nvSpPr>
      <xdr:spPr>
        <a:xfrm>
          <a:off x="15240000" y="1034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166971</xdr:rowOff>
    </xdr:from>
    <xdr:ext cx="762000" cy="259045"/>
    <xdr:sp macro="" textlink="">
      <xdr:nvSpPr>
        <xdr:cNvPr id="341" name="テキスト ボックス 340"/>
        <xdr:cNvSpPr txBox="1"/>
      </xdr:nvSpPr>
      <xdr:spPr>
        <a:xfrm>
          <a:off x="14909800" y="101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33960</xdr:rowOff>
    </xdr:from>
    <xdr:to>
      <xdr:col>21</xdr:col>
      <xdr:colOff>50800</xdr:colOff>
      <xdr:row>60</xdr:row>
      <xdr:rowOff>135560</xdr:rowOff>
    </xdr:to>
    <xdr:sp macro="" textlink="">
      <xdr:nvSpPr>
        <xdr:cNvPr id="342" name="円/楕円 341"/>
        <xdr:cNvSpPr/>
      </xdr:nvSpPr>
      <xdr:spPr>
        <a:xfrm>
          <a:off x="14351000" y="103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145737</xdr:rowOff>
    </xdr:from>
    <xdr:ext cx="762000" cy="259045"/>
    <xdr:sp macro="" textlink="">
      <xdr:nvSpPr>
        <xdr:cNvPr id="343" name="テキスト ボックス 342"/>
        <xdr:cNvSpPr txBox="1"/>
      </xdr:nvSpPr>
      <xdr:spPr>
        <a:xfrm>
          <a:off x="14020800" y="1008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34684</xdr:rowOff>
    </xdr:from>
    <xdr:to>
      <xdr:col>19</xdr:col>
      <xdr:colOff>533400</xdr:colOff>
      <xdr:row>60</xdr:row>
      <xdr:rowOff>136284</xdr:rowOff>
    </xdr:to>
    <xdr:sp macro="" textlink="">
      <xdr:nvSpPr>
        <xdr:cNvPr id="344" name="円/楕円 343"/>
        <xdr:cNvSpPr/>
      </xdr:nvSpPr>
      <xdr:spPr>
        <a:xfrm>
          <a:off x="13462000" y="1032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146461</xdr:rowOff>
    </xdr:from>
    <xdr:ext cx="762000" cy="259045"/>
    <xdr:sp macro="" textlink="">
      <xdr:nvSpPr>
        <xdr:cNvPr id="345" name="テキスト ボックス 344"/>
        <xdr:cNvSpPr txBox="1"/>
      </xdr:nvSpPr>
      <xdr:spPr>
        <a:xfrm>
          <a:off x="13131800" y="1009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可能な限りの地方債の繰上償還及び新規借入の抑制等財政健全化に向けた取組を計画的に実施してきたことにより、ここ数年減少傾向で推移しており、類似団体平均より低く、山口県下でも低い値である。</a:t>
          </a:r>
          <a:endParaRPr kumimoji="1" lang="en-US" altLang="ja-JP" sz="1300">
            <a:latin typeface="ＭＳ Ｐゴシック"/>
          </a:endParaRPr>
        </a:p>
        <a:p>
          <a:r>
            <a:rPr kumimoji="1" lang="ja-JP" altLang="en-US" sz="1300">
              <a:latin typeface="ＭＳ Ｐゴシック"/>
            </a:rPr>
            <a:t>　今後とも事業を厳選するとともに大きく起債に頼ることのない財政運営に努める。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11176</xdr:rowOff>
    </xdr:from>
    <xdr:to>
      <xdr:col>24</xdr:col>
      <xdr:colOff>558800</xdr:colOff>
      <xdr:row>40</xdr:row>
      <xdr:rowOff>40132</xdr:rowOff>
    </xdr:to>
    <xdr:cxnSp macro="">
      <xdr:nvCxnSpPr>
        <xdr:cNvPr id="376" name="直線コネクタ 375"/>
        <xdr:cNvCxnSpPr/>
      </xdr:nvCxnSpPr>
      <xdr:spPr>
        <a:xfrm flipV="1">
          <a:off x="16179800" y="686917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31259</xdr:rowOff>
    </xdr:from>
    <xdr:ext cx="762000" cy="259045"/>
    <xdr:sp macro="" textlink="">
      <xdr:nvSpPr>
        <xdr:cNvPr id="377" name="公債費負担の状況平均値テキスト"/>
        <xdr:cNvSpPr txBox="1"/>
      </xdr:nvSpPr>
      <xdr:spPr>
        <a:xfrm>
          <a:off x="17106900" y="706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40132</xdr:rowOff>
    </xdr:from>
    <xdr:to>
      <xdr:col>23</xdr:col>
      <xdr:colOff>406400</xdr:colOff>
      <xdr:row>40</xdr:row>
      <xdr:rowOff>73914</xdr:rowOff>
    </xdr:to>
    <xdr:cxnSp macro="">
      <xdr:nvCxnSpPr>
        <xdr:cNvPr id="379" name="直線コネクタ 378"/>
        <xdr:cNvCxnSpPr/>
      </xdr:nvCxnSpPr>
      <xdr:spPr>
        <a:xfrm flipV="1">
          <a:off x="15290800" y="689813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22369</xdr:rowOff>
    </xdr:from>
    <xdr:ext cx="736600" cy="259045"/>
    <xdr:sp macro="" textlink="">
      <xdr:nvSpPr>
        <xdr:cNvPr id="381" name="テキスト ボックス 380"/>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73914</xdr:rowOff>
    </xdr:from>
    <xdr:to>
      <xdr:col>22</xdr:col>
      <xdr:colOff>203200</xdr:colOff>
      <xdr:row>40</xdr:row>
      <xdr:rowOff>131826</xdr:rowOff>
    </xdr:to>
    <xdr:cxnSp macro="">
      <xdr:nvCxnSpPr>
        <xdr:cNvPr id="382" name="直線コネクタ 381"/>
        <xdr:cNvCxnSpPr/>
      </xdr:nvCxnSpPr>
      <xdr:spPr>
        <a:xfrm flipV="1">
          <a:off x="14401800" y="693191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65803</xdr:rowOff>
    </xdr:from>
    <xdr:ext cx="762000" cy="259045"/>
    <xdr:sp macro="" textlink="">
      <xdr:nvSpPr>
        <xdr:cNvPr id="384" name="テキスト ボックス 383"/>
        <xdr:cNvSpPr txBox="1"/>
      </xdr:nvSpPr>
      <xdr:spPr>
        <a:xfrm>
          <a:off x="14909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131826</xdr:rowOff>
    </xdr:from>
    <xdr:to>
      <xdr:col>21</xdr:col>
      <xdr:colOff>0</xdr:colOff>
      <xdr:row>41</xdr:row>
      <xdr:rowOff>27940</xdr:rowOff>
    </xdr:to>
    <xdr:cxnSp macro="">
      <xdr:nvCxnSpPr>
        <xdr:cNvPr id="385" name="直線コネクタ 384"/>
        <xdr:cNvCxnSpPr/>
      </xdr:nvCxnSpPr>
      <xdr:spPr>
        <a:xfrm flipV="1">
          <a:off x="13512800" y="698982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128541</xdr:rowOff>
    </xdr:from>
    <xdr:ext cx="762000" cy="259045"/>
    <xdr:sp macro="" textlink="">
      <xdr:nvSpPr>
        <xdr:cNvPr id="387" name="テキスト ボックス 386"/>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88" name="フローチャート : 判断 387"/>
        <xdr:cNvSpPr/>
      </xdr:nvSpPr>
      <xdr:spPr>
        <a:xfrm>
          <a:off x="13462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19829</xdr:rowOff>
    </xdr:from>
    <xdr:ext cx="762000" cy="259045"/>
    <xdr:sp macro="" textlink="">
      <xdr:nvSpPr>
        <xdr:cNvPr id="389" name="テキスト ボックス 388"/>
        <xdr:cNvSpPr txBox="1"/>
      </xdr:nvSpPr>
      <xdr:spPr>
        <a:xfrm>
          <a:off x="13131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131826</xdr:rowOff>
    </xdr:from>
    <xdr:to>
      <xdr:col>24</xdr:col>
      <xdr:colOff>609600</xdr:colOff>
      <xdr:row>40</xdr:row>
      <xdr:rowOff>61976</xdr:rowOff>
    </xdr:to>
    <xdr:sp macro="" textlink="">
      <xdr:nvSpPr>
        <xdr:cNvPr id="395" name="円/楕円 394"/>
        <xdr:cNvSpPr/>
      </xdr:nvSpPr>
      <xdr:spPr>
        <a:xfrm>
          <a:off x="169672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148353</xdr:rowOff>
    </xdr:from>
    <xdr:ext cx="762000" cy="259045"/>
    <xdr:sp macro="" textlink="">
      <xdr:nvSpPr>
        <xdr:cNvPr id="396" name="公債費負担の状況該当値テキスト"/>
        <xdr:cNvSpPr txBox="1"/>
      </xdr:nvSpPr>
      <xdr:spPr>
        <a:xfrm>
          <a:off x="17106900" y="666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160782</xdr:rowOff>
    </xdr:from>
    <xdr:to>
      <xdr:col>23</xdr:col>
      <xdr:colOff>457200</xdr:colOff>
      <xdr:row>40</xdr:row>
      <xdr:rowOff>90932</xdr:rowOff>
    </xdr:to>
    <xdr:sp macro="" textlink="">
      <xdr:nvSpPr>
        <xdr:cNvPr id="397" name="円/楕円 396"/>
        <xdr:cNvSpPr/>
      </xdr:nvSpPr>
      <xdr:spPr>
        <a:xfrm>
          <a:off x="16129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101109</xdr:rowOff>
    </xdr:from>
    <xdr:ext cx="736600" cy="259045"/>
    <xdr:sp macro="" textlink="">
      <xdr:nvSpPr>
        <xdr:cNvPr id="398" name="テキスト ボックス 397"/>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23114</xdr:rowOff>
    </xdr:from>
    <xdr:to>
      <xdr:col>22</xdr:col>
      <xdr:colOff>254000</xdr:colOff>
      <xdr:row>40</xdr:row>
      <xdr:rowOff>124714</xdr:rowOff>
    </xdr:to>
    <xdr:sp macro="" textlink="">
      <xdr:nvSpPr>
        <xdr:cNvPr id="399" name="円/楕円 398"/>
        <xdr:cNvSpPr/>
      </xdr:nvSpPr>
      <xdr:spPr>
        <a:xfrm>
          <a:off x="152400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134891</xdr:rowOff>
    </xdr:from>
    <xdr:ext cx="762000" cy="259045"/>
    <xdr:sp macro="" textlink="">
      <xdr:nvSpPr>
        <xdr:cNvPr id="400" name="テキスト ボックス 399"/>
        <xdr:cNvSpPr txBox="1"/>
      </xdr:nvSpPr>
      <xdr:spPr>
        <a:xfrm>
          <a:off x="14909800" y="664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81026</xdr:rowOff>
    </xdr:from>
    <xdr:to>
      <xdr:col>21</xdr:col>
      <xdr:colOff>50800</xdr:colOff>
      <xdr:row>41</xdr:row>
      <xdr:rowOff>11176</xdr:rowOff>
    </xdr:to>
    <xdr:sp macro="" textlink="">
      <xdr:nvSpPr>
        <xdr:cNvPr id="401" name="円/楕円 400"/>
        <xdr:cNvSpPr/>
      </xdr:nvSpPr>
      <xdr:spPr>
        <a:xfrm>
          <a:off x="143510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21353</xdr:rowOff>
    </xdr:from>
    <xdr:ext cx="762000" cy="259045"/>
    <xdr:sp macro="" textlink="">
      <xdr:nvSpPr>
        <xdr:cNvPr id="402" name="テキスト ボックス 401"/>
        <xdr:cNvSpPr txBox="1"/>
      </xdr:nvSpPr>
      <xdr:spPr>
        <a:xfrm>
          <a:off x="14020800" y="670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148590</xdr:rowOff>
    </xdr:from>
    <xdr:to>
      <xdr:col>19</xdr:col>
      <xdr:colOff>533400</xdr:colOff>
      <xdr:row>41</xdr:row>
      <xdr:rowOff>78740</xdr:rowOff>
    </xdr:to>
    <xdr:sp macro="" textlink="">
      <xdr:nvSpPr>
        <xdr:cNvPr id="403" name="円/楕円 402"/>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88917</xdr:rowOff>
    </xdr:from>
    <xdr:ext cx="762000" cy="259045"/>
    <xdr:sp macro="" textlink="">
      <xdr:nvSpPr>
        <xdr:cNvPr id="404" name="テキスト ボックス 403"/>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の地方債の繰上償還や新規事業実施に係る起債の抑制、また将来の施設整備に備えた基金の計画的な積立等により、将来負担額については、充当可能財源で十分賄える状況にあることから、将来負担比率は算出されない。</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0" name="フローチャート :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4" name="フローチャート :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6" name="フローチャート : 判断 44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7" name="テキスト ボックス 44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山口県阿武町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3,648
3,621
115.95
3,327,058
2,910,187
346,079
2,033,543
2,149,596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これまで助役・収入役をはじめとする職員、議員の削減や議員報酬の削減等財政健全化に向けた取組を行ってきたことにより、類似団体平均とほぼ同じ値で推移している。</a:t>
          </a:r>
          <a:endParaRPr kumimoji="1" lang="en-US" altLang="ja-JP" sz="1300">
            <a:latin typeface="ＭＳ Ｐゴシック"/>
          </a:endParaRPr>
        </a:p>
        <a:p>
          <a:r>
            <a:rPr kumimoji="1" lang="ja-JP" altLang="en-US" sz="1300">
              <a:latin typeface="ＭＳ Ｐゴシック"/>
            </a:rPr>
            <a:t>　また、前年度比</a:t>
          </a:r>
          <a:r>
            <a:rPr kumimoji="1" lang="en-US" altLang="ja-JP" sz="1300">
              <a:latin typeface="ＭＳ Ｐゴシック"/>
            </a:rPr>
            <a:t>1.8</a:t>
          </a:r>
          <a:r>
            <a:rPr kumimoji="1" lang="ja-JP" altLang="en-US" sz="1300">
              <a:latin typeface="ＭＳ Ｐゴシック"/>
            </a:rPr>
            <a:t>％増加しているのは、給与改定による増額があったほか、</a:t>
          </a:r>
          <a:r>
            <a:rPr kumimoji="1" lang="en-US" altLang="ja-JP" sz="1300">
              <a:latin typeface="ＭＳ Ｐゴシック"/>
            </a:rPr>
            <a:t>H25.6</a:t>
          </a:r>
          <a:r>
            <a:rPr kumimoji="1" lang="ja-JP" altLang="en-US" sz="1300">
              <a:latin typeface="ＭＳ Ｐゴシック"/>
            </a:rPr>
            <a:t>末退職者</a:t>
          </a:r>
          <a:r>
            <a:rPr kumimoji="1" lang="en-US" altLang="ja-JP" sz="1300">
              <a:latin typeface="ＭＳ Ｐゴシック"/>
            </a:rPr>
            <a:t>2</a:t>
          </a:r>
          <a:r>
            <a:rPr kumimoji="1" lang="ja-JP" altLang="en-US" sz="1300">
              <a:latin typeface="ＭＳ Ｐゴシック"/>
            </a:rPr>
            <a:t>名の補充を</a:t>
          </a:r>
          <a:r>
            <a:rPr kumimoji="1" lang="en-US" altLang="ja-JP" sz="1300">
              <a:latin typeface="ＭＳ Ｐゴシック"/>
            </a:rPr>
            <a:t>H26.4</a:t>
          </a:r>
          <a:r>
            <a:rPr kumimoji="1" lang="ja-JP" altLang="en-US" sz="1300">
              <a:latin typeface="ＭＳ Ｐゴシック"/>
            </a:rPr>
            <a:t>月に実施した事による一般職給与手当等の増額があったためで、今後とも適切な定員管理に努める。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127000</xdr:rowOff>
    </xdr:from>
    <xdr:to>
      <xdr:col>7</xdr:col>
      <xdr:colOff>15875</xdr:colOff>
      <xdr:row>36</xdr:row>
      <xdr:rowOff>24130</xdr:rowOff>
    </xdr:to>
    <xdr:cxnSp macro="">
      <xdr:nvCxnSpPr>
        <xdr:cNvPr id="64" name="直線コネクタ 63"/>
        <xdr:cNvCxnSpPr/>
      </xdr:nvCxnSpPr>
      <xdr:spPr>
        <a:xfrm>
          <a:off x="3987800" y="612775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138447</xdr:rowOff>
    </xdr:from>
    <xdr:ext cx="762000" cy="259045"/>
    <xdr:sp macro="" textlink="">
      <xdr:nvSpPr>
        <xdr:cNvPr id="65" name="人件費平均値テキスト"/>
        <xdr:cNvSpPr txBox="1"/>
      </xdr:nvSpPr>
      <xdr:spPr>
        <a:xfrm>
          <a:off x="4914900" y="596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107950</xdr:rowOff>
    </xdr:from>
    <xdr:to>
      <xdr:col>5</xdr:col>
      <xdr:colOff>549275</xdr:colOff>
      <xdr:row>35</xdr:row>
      <xdr:rowOff>127000</xdr:rowOff>
    </xdr:to>
    <xdr:cxnSp macro="">
      <xdr:nvCxnSpPr>
        <xdr:cNvPr id="67" name="直線コネクタ 66"/>
        <xdr:cNvCxnSpPr/>
      </xdr:nvCxnSpPr>
      <xdr:spPr>
        <a:xfrm>
          <a:off x="3098800" y="6108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166387</xdr:rowOff>
    </xdr:from>
    <xdr:ext cx="736600" cy="259045"/>
    <xdr:sp macro="" textlink="">
      <xdr:nvSpPr>
        <xdr:cNvPr id="69" name="テキスト ボックス 68"/>
        <xdr:cNvSpPr txBox="1"/>
      </xdr:nvSpPr>
      <xdr:spPr>
        <a:xfrm>
          <a:off x="3606800" y="616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107950</xdr:rowOff>
    </xdr:from>
    <xdr:to>
      <xdr:col>4</xdr:col>
      <xdr:colOff>346075</xdr:colOff>
      <xdr:row>36</xdr:row>
      <xdr:rowOff>8890</xdr:rowOff>
    </xdr:to>
    <xdr:cxnSp macro="">
      <xdr:nvCxnSpPr>
        <xdr:cNvPr id="70" name="直線コネクタ 69"/>
        <xdr:cNvCxnSpPr/>
      </xdr:nvCxnSpPr>
      <xdr:spPr>
        <a:xfrm flipV="1">
          <a:off x="2209800" y="61087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10177</xdr:rowOff>
    </xdr:from>
    <xdr:ext cx="762000" cy="259045"/>
    <xdr:sp macro="" textlink="">
      <xdr:nvSpPr>
        <xdr:cNvPr id="72" name="テキスト ボックス 71"/>
        <xdr:cNvSpPr txBox="1"/>
      </xdr:nvSpPr>
      <xdr:spPr>
        <a:xfrm>
          <a:off x="2717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130810</xdr:rowOff>
    </xdr:from>
    <xdr:to>
      <xdr:col>3</xdr:col>
      <xdr:colOff>142875</xdr:colOff>
      <xdr:row>36</xdr:row>
      <xdr:rowOff>8890</xdr:rowOff>
    </xdr:to>
    <xdr:cxnSp macro="">
      <xdr:nvCxnSpPr>
        <xdr:cNvPr id="73" name="直線コネクタ 72"/>
        <xdr:cNvCxnSpPr/>
      </xdr:nvCxnSpPr>
      <xdr:spPr>
        <a:xfrm>
          <a:off x="1320800" y="61315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66057</xdr:rowOff>
    </xdr:from>
    <xdr:ext cx="762000" cy="259045"/>
    <xdr:sp macro="" textlink="">
      <xdr:nvSpPr>
        <xdr:cNvPr id="75" name="テキスト ボックス 74"/>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165117</xdr:rowOff>
    </xdr:from>
    <xdr:ext cx="762000" cy="259045"/>
    <xdr:sp macro="" textlink="">
      <xdr:nvSpPr>
        <xdr:cNvPr id="77" name="テキスト ボックス 76"/>
        <xdr:cNvSpPr txBox="1"/>
      </xdr:nvSpPr>
      <xdr:spPr>
        <a:xfrm>
          <a:off x="939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144780</xdr:rowOff>
    </xdr:from>
    <xdr:to>
      <xdr:col>7</xdr:col>
      <xdr:colOff>66675</xdr:colOff>
      <xdr:row>36</xdr:row>
      <xdr:rowOff>74930</xdr:rowOff>
    </xdr:to>
    <xdr:sp macro="" textlink="">
      <xdr:nvSpPr>
        <xdr:cNvPr id="83" name="円/楕円 82"/>
        <xdr:cNvSpPr/>
      </xdr:nvSpPr>
      <xdr:spPr>
        <a:xfrm>
          <a:off x="47752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116857</xdr:rowOff>
    </xdr:from>
    <xdr:ext cx="762000" cy="259045"/>
    <xdr:sp macro="" textlink="">
      <xdr:nvSpPr>
        <xdr:cNvPr id="84" name="人件費該当値テキスト"/>
        <xdr:cNvSpPr txBox="1"/>
      </xdr:nvSpPr>
      <xdr:spPr>
        <a:xfrm>
          <a:off x="4914900" y="611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76200</xdr:rowOff>
    </xdr:from>
    <xdr:to>
      <xdr:col>5</xdr:col>
      <xdr:colOff>600075</xdr:colOff>
      <xdr:row>36</xdr:row>
      <xdr:rowOff>6350</xdr:rowOff>
    </xdr:to>
    <xdr:sp macro="" textlink="">
      <xdr:nvSpPr>
        <xdr:cNvPr id="85" name="円/楕円 84"/>
        <xdr:cNvSpPr/>
      </xdr:nvSpPr>
      <xdr:spPr>
        <a:xfrm>
          <a:off x="3937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16527</xdr:rowOff>
    </xdr:from>
    <xdr:ext cx="736600" cy="259045"/>
    <xdr:sp macro="" textlink="">
      <xdr:nvSpPr>
        <xdr:cNvPr id="86" name="テキスト ボックス 85"/>
        <xdr:cNvSpPr txBox="1"/>
      </xdr:nvSpPr>
      <xdr:spPr>
        <a:xfrm>
          <a:off x="3606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57150</xdr:rowOff>
    </xdr:from>
    <xdr:to>
      <xdr:col>4</xdr:col>
      <xdr:colOff>396875</xdr:colOff>
      <xdr:row>35</xdr:row>
      <xdr:rowOff>158750</xdr:rowOff>
    </xdr:to>
    <xdr:sp macro="" textlink="">
      <xdr:nvSpPr>
        <xdr:cNvPr id="87" name="円/楕円 86"/>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168927</xdr:rowOff>
    </xdr:from>
    <xdr:ext cx="762000" cy="259045"/>
    <xdr:sp macro="" textlink="">
      <xdr:nvSpPr>
        <xdr:cNvPr id="88" name="テキスト ボックス 87"/>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129540</xdr:rowOff>
    </xdr:from>
    <xdr:to>
      <xdr:col>3</xdr:col>
      <xdr:colOff>193675</xdr:colOff>
      <xdr:row>36</xdr:row>
      <xdr:rowOff>59690</xdr:rowOff>
    </xdr:to>
    <xdr:sp macro="" textlink="">
      <xdr:nvSpPr>
        <xdr:cNvPr id="89" name="円/楕円 88"/>
        <xdr:cNvSpPr/>
      </xdr:nvSpPr>
      <xdr:spPr>
        <a:xfrm>
          <a:off x="21590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44467</xdr:rowOff>
    </xdr:from>
    <xdr:ext cx="762000" cy="259045"/>
    <xdr:sp macro="" textlink="">
      <xdr:nvSpPr>
        <xdr:cNvPr id="90" name="テキスト ボックス 89"/>
        <xdr:cNvSpPr txBox="1"/>
      </xdr:nvSpPr>
      <xdr:spPr>
        <a:xfrm>
          <a:off x="1828800" y="621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80010</xdr:rowOff>
    </xdr:from>
    <xdr:to>
      <xdr:col>1</xdr:col>
      <xdr:colOff>676275</xdr:colOff>
      <xdr:row>36</xdr:row>
      <xdr:rowOff>10160</xdr:rowOff>
    </xdr:to>
    <xdr:sp macro="" textlink="">
      <xdr:nvSpPr>
        <xdr:cNvPr id="91" name="円/楕円 90"/>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166387</xdr:rowOff>
    </xdr:from>
    <xdr:ext cx="762000" cy="259045"/>
    <xdr:sp macro="" textlink="">
      <xdr:nvSpPr>
        <xdr:cNvPr id="92" name="テキスト ボックス 91"/>
        <xdr:cNvSpPr txBox="1"/>
      </xdr:nvSpPr>
      <xdr:spPr>
        <a:xfrm>
          <a:off x="939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ゴミ処理業務、斎場業務、消防救急業務について、</a:t>
          </a:r>
          <a:r>
            <a:rPr kumimoji="1" lang="en-US" altLang="ja-JP" sz="1300">
              <a:latin typeface="ＭＳ Ｐゴシック"/>
            </a:rPr>
            <a:t>H17.3</a:t>
          </a:r>
          <a:r>
            <a:rPr kumimoji="1" lang="ja-JP" altLang="en-US" sz="1300">
              <a:latin typeface="ＭＳ Ｐゴシック"/>
            </a:rPr>
            <a:t>市町村合併により、従来の一部事務組合への負担金支出から萩市への委託料支出に変わったこと、また、行政事務に係る電算維持管理経費が年々増加傾向にあること等から、類似団体平均を上回っている。</a:t>
          </a:r>
          <a:endParaRPr kumimoji="1" lang="en-US" altLang="ja-JP" sz="1300">
            <a:latin typeface="ＭＳ Ｐゴシック"/>
          </a:endParaRPr>
        </a:p>
        <a:p>
          <a:r>
            <a:rPr kumimoji="1" lang="ja-JP" altLang="en-US" sz="1300">
              <a:latin typeface="ＭＳ Ｐゴシック"/>
            </a:rPr>
            <a:t>　今後もマイナンバー制度導入に係る経費が増加する見込みであり、自治体クラウドへの取組を含め更なる経費節減に努める。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119380</xdr:rowOff>
    </xdr:from>
    <xdr:to>
      <xdr:col>24</xdr:col>
      <xdr:colOff>31750</xdr:colOff>
      <xdr:row>18</xdr:row>
      <xdr:rowOff>142240</xdr:rowOff>
    </xdr:to>
    <xdr:cxnSp macro="">
      <xdr:nvCxnSpPr>
        <xdr:cNvPr id="125" name="直線コネクタ 124"/>
        <xdr:cNvCxnSpPr/>
      </xdr:nvCxnSpPr>
      <xdr:spPr>
        <a:xfrm>
          <a:off x="15671800" y="3205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130827</xdr:rowOff>
    </xdr:from>
    <xdr:ext cx="762000" cy="259045"/>
    <xdr:sp macro="" textlink="">
      <xdr:nvSpPr>
        <xdr:cNvPr id="126"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119380</xdr:rowOff>
    </xdr:from>
    <xdr:to>
      <xdr:col>22</xdr:col>
      <xdr:colOff>565150</xdr:colOff>
      <xdr:row>18</xdr:row>
      <xdr:rowOff>127000</xdr:rowOff>
    </xdr:to>
    <xdr:cxnSp macro="">
      <xdr:nvCxnSpPr>
        <xdr:cNvPr id="128" name="直線コネクタ 127"/>
        <xdr:cNvCxnSpPr/>
      </xdr:nvCxnSpPr>
      <xdr:spPr>
        <a:xfrm flipV="1">
          <a:off x="14782800" y="3205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30" name="テキスト ボックス 129"/>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20320</xdr:rowOff>
    </xdr:from>
    <xdr:to>
      <xdr:col>21</xdr:col>
      <xdr:colOff>361950</xdr:colOff>
      <xdr:row>18</xdr:row>
      <xdr:rowOff>127000</xdr:rowOff>
    </xdr:to>
    <xdr:cxnSp macro="">
      <xdr:nvCxnSpPr>
        <xdr:cNvPr id="131" name="直線コネクタ 130"/>
        <xdr:cNvCxnSpPr/>
      </xdr:nvCxnSpPr>
      <xdr:spPr>
        <a:xfrm>
          <a:off x="13893800" y="31064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104157</xdr:rowOff>
    </xdr:from>
    <xdr:ext cx="762000" cy="259045"/>
    <xdr:sp macro="" textlink="">
      <xdr:nvSpPr>
        <xdr:cNvPr id="133" name="テキスト ボックス 132"/>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12700</xdr:rowOff>
    </xdr:from>
    <xdr:to>
      <xdr:col>20</xdr:col>
      <xdr:colOff>158750</xdr:colOff>
      <xdr:row>18</xdr:row>
      <xdr:rowOff>20320</xdr:rowOff>
    </xdr:to>
    <xdr:cxnSp macro="">
      <xdr:nvCxnSpPr>
        <xdr:cNvPr id="134" name="直線コネクタ 133"/>
        <xdr:cNvCxnSpPr/>
      </xdr:nvCxnSpPr>
      <xdr:spPr>
        <a:xfrm>
          <a:off x="13004800" y="3098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36" name="テキスト ボックス 135"/>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91440</xdr:rowOff>
    </xdr:from>
    <xdr:to>
      <xdr:col>24</xdr:col>
      <xdr:colOff>82550</xdr:colOff>
      <xdr:row>19</xdr:row>
      <xdr:rowOff>21590</xdr:rowOff>
    </xdr:to>
    <xdr:sp macro="" textlink="">
      <xdr:nvSpPr>
        <xdr:cNvPr id="144" name="円/楕円 143"/>
        <xdr:cNvSpPr/>
      </xdr:nvSpPr>
      <xdr:spPr>
        <a:xfrm>
          <a:off x="164592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63517</xdr:rowOff>
    </xdr:from>
    <xdr:ext cx="762000" cy="259045"/>
    <xdr:sp macro="" textlink="">
      <xdr:nvSpPr>
        <xdr:cNvPr id="145" name="物件費該当値テキスト"/>
        <xdr:cNvSpPr txBox="1"/>
      </xdr:nvSpPr>
      <xdr:spPr>
        <a:xfrm>
          <a:off x="165989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68580</xdr:rowOff>
    </xdr:from>
    <xdr:to>
      <xdr:col>22</xdr:col>
      <xdr:colOff>615950</xdr:colOff>
      <xdr:row>18</xdr:row>
      <xdr:rowOff>170180</xdr:rowOff>
    </xdr:to>
    <xdr:sp macro="" textlink="">
      <xdr:nvSpPr>
        <xdr:cNvPr id="146" name="円/楕円 145"/>
        <xdr:cNvSpPr/>
      </xdr:nvSpPr>
      <xdr:spPr>
        <a:xfrm>
          <a:off x="15621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154957</xdr:rowOff>
    </xdr:from>
    <xdr:ext cx="736600" cy="259045"/>
    <xdr:sp macro="" textlink="">
      <xdr:nvSpPr>
        <xdr:cNvPr id="147" name="テキスト ボックス 146"/>
        <xdr:cNvSpPr txBox="1"/>
      </xdr:nvSpPr>
      <xdr:spPr>
        <a:xfrm>
          <a:off x="15290800" y="324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76200</xdr:rowOff>
    </xdr:from>
    <xdr:to>
      <xdr:col>21</xdr:col>
      <xdr:colOff>412750</xdr:colOff>
      <xdr:row>19</xdr:row>
      <xdr:rowOff>6350</xdr:rowOff>
    </xdr:to>
    <xdr:sp macro="" textlink="">
      <xdr:nvSpPr>
        <xdr:cNvPr id="148" name="円/楕円 147"/>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162577</xdr:rowOff>
    </xdr:from>
    <xdr:ext cx="762000" cy="259045"/>
    <xdr:sp macro="" textlink="">
      <xdr:nvSpPr>
        <xdr:cNvPr id="149" name="テキスト ボックス 148"/>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140970</xdr:rowOff>
    </xdr:from>
    <xdr:to>
      <xdr:col>20</xdr:col>
      <xdr:colOff>209550</xdr:colOff>
      <xdr:row>18</xdr:row>
      <xdr:rowOff>71120</xdr:rowOff>
    </xdr:to>
    <xdr:sp macro="" textlink="">
      <xdr:nvSpPr>
        <xdr:cNvPr id="150" name="円/楕円 149"/>
        <xdr:cNvSpPr/>
      </xdr:nvSpPr>
      <xdr:spPr>
        <a:xfrm>
          <a:off x="13843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55897</xdr:rowOff>
    </xdr:from>
    <xdr:ext cx="762000" cy="259045"/>
    <xdr:sp macro="" textlink="">
      <xdr:nvSpPr>
        <xdr:cNvPr id="151" name="テキスト ボックス 150"/>
        <xdr:cNvSpPr txBox="1"/>
      </xdr:nvSpPr>
      <xdr:spPr>
        <a:xfrm>
          <a:off x="13512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133350</xdr:rowOff>
    </xdr:from>
    <xdr:to>
      <xdr:col>19</xdr:col>
      <xdr:colOff>6350</xdr:colOff>
      <xdr:row>18</xdr:row>
      <xdr:rowOff>63500</xdr:rowOff>
    </xdr:to>
    <xdr:sp macro="" textlink="">
      <xdr:nvSpPr>
        <xdr:cNvPr id="152" name="円/楕円 151"/>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48277</xdr:rowOff>
    </xdr:from>
    <xdr:ext cx="762000" cy="259045"/>
    <xdr:sp macro="" textlink="">
      <xdr:nvSpPr>
        <xdr:cNvPr id="153" name="テキスト ボックス 152"/>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当町は、高齢化率が</a:t>
          </a:r>
          <a:r>
            <a:rPr kumimoji="1" lang="en-US" altLang="ja-JP" sz="1300">
              <a:latin typeface="ＭＳ Ｐゴシック"/>
            </a:rPr>
            <a:t>H26</a:t>
          </a:r>
          <a:r>
            <a:rPr kumimoji="1" lang="ja-JP" altLang="en-US" sz="1300">
              <a:latin typeface="ＭＳ Ｐゴシック"/>
            </a:rPr>
            <a:t>末で</a:t>
          </a:r>
          <a:r>
            <a:rPr kumimoji="1" lang="en-US" altLang="ja-JP" sz="1300">
              <a:latin typeface="ＭＳ Ｐゴシック"/>
            </a:rPr>
            <a:t>46.43</a:t>
          </a:r>
          <a:r>
            <a:rPr kumimoji="1" lang="ja-JP" altLang="en-US" sz="1300">
              <a:latin typeface="ＭＳ Ｐゴシック"/>
            </a:rPr>
            <a:t>％と全国平均よりかなり高く、老人福祉施設への措置者数も</a:t>
          </a:r>
          <a:r>
            <a:rPr kumimoji="1" lang="en-US" altLang="ja-JP" sz="1300">
              <a:latin typeface="ＭＳ Ｐゴシック"/>
            </a:rPr>
            <a:t>H26</a:t>
          </a:r>
          <a:r>
            <a:rPr kumimoji="1" lang="ja-JP" altLang="en-US" sz="1300">
              <a:latin typeface="ＭＳ Ｐゴシック"/>
            </a:rPr>
            <a:t>末で</a:t>
          </a:r>
          <a:r>
            <a:rPr kumimoji="1" lang="en-US" altLang="ja-JP" sz="1300">
              <a:latin typeface="ＭＳ Ｐゴシック"/>
            </a:rPr>
            <a:t>21</a:t>
          </a:r>
          <a:r>
            <a:rPr kumimoji="1" lang="ja-JP" altLang="en-US" sz="1300">
              <a:latin typeface="ＭＳ Ｐゴシック"/>
            </a:rPr>
            <a:t>人と人口に対する割合が高く、また、養護老人ホーム</a:t>
          </a:r>
          <a:r>
            <a:rPr kumimoji="1" lang="en-US" altLang="ja-JP" sz="1300">
              <a:latin typeface="ＭＳ Ｐゴシック"/>
            </a:rPr>
            <a:t>(50</a:t>
          </a:r>
          <a:r>
            <a:rPr kumimoji="1" lang="ja-JP" altLang="en-US" sz="1300">
              <a:latin typeface="ＭＳ Ｐゴシック"/>
            </a:rPr>
            <a:t>床）、特別養護老人ホーム</a:t>
          </a:r>
          <a:r>
            <a:rPr kumimoji="1" lang="en-US" altLang="ja-JP" sz="1300">
              <a:latin typeface="ＭＳ Ｐゴシック"/>
            </a:rPr>
            <a:t>(30</a:t>
          </a:r>
          <a:r>
            <a:rPr kumimoji="1" lang="ja-JP" altLang="en-US" sz="1300">
              <a:latin typeface="ＭＳ Ｐゴシック"/>
            </a:rPr>
            <a:t>床）入所者のうち障害者自立支援制度による介護給付を受ける方の割合が高く、類似団体平均を上回っている。</a:t>
          </a:r>
          <a:endParaRPr kumimoji="1" lang="en-US" altLang="ja-JP" sz="1300">
            <a:latin typeface="ＭＳ Ｐゴシック"/>
          </a:endParaRPr>
        </a:p>
        <a:p>
          <a:r>
            <a:rPr kumimoji="1" lang="ja-JP" altLang="en-US" sz="1300">
              <a:latin typeface="ＭＳ Ｐゴシック"/>
            </a:rPr>
            <a:t>　今後とも健康づくり事業や疾病予防事業等に力を入れ扶助費の抑制に努める。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94343</xdr:rowOff>
    </xdr:from>
    <xdr:to>
      <xdr:col>7</xdr:col>
      <xdr:colOff>15875</xdr:colOff>
      <xdr:row>57</xdr:row>
      <xdr:rowOff>20865</xdr:rowOff>
    </xdr:to>
    <xdr:cxnSp macro="">
      <xdr:nvCxnSpPr>
        <xdr:cNvPr id="187" name="直線コネクタ 186"/>
        <xdr:cNvCxnSpPr/>
      </xdr:nvCxnSpPr>
      <xdr:spPr>
        <a:xfrm flipV="1">
          <a:off x="3987800" y="96955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158042</xdr:rowOff>
    </xdr:from>
    <xdr:ext cx="762000" cy="259045"/>
    <xdr:sp macro="" textlink="">
      <xdr:nvSpPr>
        <xdr:cNvPr id="188"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78015</xdr:rowOff>
    </xdr:from>
    <xdr:to>
      <xdr:col>5</xdr:col>
      <xdr:colOff>549275</xdr:colOff>
      <xdr:row>57</xdr:row>
      <xdr:rowOff>20865</xdr:rowOff>
    </xdr:to>
    <xdr:cxnSp macro="">
      <xdr:nvCxnSpPr>
        <xdr:cNvPr id="190" name="直線コネクタ 189"/>
        <xdr:cNvCxnSpPr/>
      </xdr:nvCxnSpPr>
      <xdr:spPr>
        <a:xfrm>
          <a:off x="3098800" y="96792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192" name="テキスト ボックス 191"/>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45357</xdr:rowOff>
    </xdr:from>
    <xdr:to>
      <xdr:col>4</xdr:col>
      <xdr:colOff>346075</xdr:colOff>
      <xdr:row>56</xdr:row>
      <xdr:rowOff>78015</xdr:rowOff>
    </xdr:to>
    <xdr:cxnSp macro="">
      <xdr:nvCxnSpPr>
        <xdr:cNvPr id="193" name="直線コネクタ 192"/>
        <xdr:cNvCxnSpPr/>
      </xdr:nvCxnSpPr>
      <xdr:spPr>
        <a:xfrm>
          <a:off x="2209800" y="9646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45357</xdr:rowOff>
    </xdr:to>
    <xdr:cxnSp macro="">
      <xdr:nvCxnSpPr>
        <xdr:cNvPr id="196" name="直線コネクタ 195"/>
        <xdr:cNvCxnSpPr/>
      </xdr:nvCxnSpPr>
      <xdr:spPr>
        <a:xfrm>
          <a:off x="1320800" y="9613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9" name="フローチャート : 判断 198"/>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00" name="テキスト ボックス 199"/>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43543</xdr:rowOff>
    </xdr:from>
    <xdr:to>
      <xdr:col>7</xdr:col>
      <xdr:colOff>66675</xdr:colOff>
      <xdr:row>56</xdr:row>
      <xdr:rowOff>145143</xdr:rowOff>
    </xdr:to>
    <xdr:sp macro="" textlink="">
      <xdr:nvSpPr>
        <xdr:cNvPr id="206" name="円/楕円 205"/>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15620</xdr:rowOff>
    </xdr:from>
    <xdr:ext cx="762000" cy="259045"/>
    <xdr:sp macro="" textlink="">
      <xdr:nvSpPr>
        <xdr:cNvPr id="207" name="扶助費該当値テキスト"/>
        <xdr:cNvSpPr txBox="1"/>
      </xdr:nvSpPr>
      <xdr:spPr>
        <a:xfrm>
          <a:off x="49149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141515</xdr:rowOff>
    </xdr:from>
    <xdr:to>
      <xdr:col>5</xdr:col>
      <xdr:colOff>600075</xdr:colOff>
      <xdr:row>57</xdr:row>
      <xdr:rowOff>71665</xdr:rowOff>
    </xdr:to>
    <xdr:sp macro="" textlink="">
      <xdr:nvSpPr>
        <xdr:cNvPr id="208" name="円/楕円 207"/>
        <xdr:cNvSpPr/>
      </xdr:nvSpPr>
      <xdr:spPr>
        <a:xfrm>
          <a:off x="3937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56442</xdr:rowOff>
    </xdr:from>
    <xdr:ext cx="736600" cy="259045"/>
    <xdr:sp macro="" textlink="">
      <xdr:nvSpPr>
        <xdr:cNvPr id="209" name="テキスト ボックス 208"/>
        <xdr:cNvSpPr txBox="1"/>
      </xdr:nvSpPr>
      <xdr:spPr>
        <a:xfrm>
          <a:off x="3606800" y="982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27215</xdr:rowOff>
    </xdr:from>
    <xdr:to>
      <xdr:col>4</xdr:col>
      <xdr:colOff>396875</xdr:colOff>
      <xdr:row>56</xdr:row>
      <xdr:rowOff>128815</xdr:rowOff>
    </xdr:to>
    <xdr:sp macro="" textlink="">
      <xdr:nvSpPr>
        <xdr:cNvPr id="210" name="円/楕円 209"/>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211" name="テキスト ボックス 210"/>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166007</xdr:rowOff>
    </xdr:from>
    <xdr:to>
      <xdr:col>3</xdr:col>
      <xdr:colOff>193675</xdr:colOff>
      <xdr:row>56</xdr:row>
      <xdr:rowOff>96157</xdr:rowOff>
    </xdr:to>
    <xdr:sp macro="" textlink="">
      <xdr:nvSpPr>
        <xdr:cNvPr id="212" name="円/楕円 211"/>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13" name="テキスト ボックス 212"/>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4" name="円/楕円 213"/>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5" name="テキスト ボックス 214"/>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分流式下水道への繰出基準の見直しや下水道施設の機能強化事業の実施、奈古地区簡易水道整備事業の実施等による起債の償還に伴う繰出金の増加により類似団体平均を上回っている。</a:t>
          </a:r>
          <a:endParaRPr kumimoji="1" lang="en-US" altLang="ja-JP" sz="1300">
            <a:latin typeface="ＭＳ Ｐゴシック"/>
          </a:endParaRPr>
        </a:p>
        <a:p>
          <a:r>
            <a:rPr kumimoji="1" lang="ja-JP" altLang="en-US" sz="1300">
              <a:latin typeface="ＭＳ Ｐゴシック"/>
            </a:rPr>
            <a:t>　今後も水道事業や下水道事業など公営企業会計については、独立採算制の原則に立ち返り、経費の節減はもとより使用料の改定等を図りながら財政の健全化を図る。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145288</xdr:rowOff>
    </xdr:from>
    <xdr:to>
      <xdr:col>24</xdr:col>
      <xdr:colOff>31750</xdr:colOff>
      <xdr:row>57</xdr:row>
      <xdr:rowOff>5842</xdr:rowOff>
    </xdr:to>
    <xdr:cxnSp macro="">
      <xdr:nvCxnSpPr>
        <xdr:cNvPr id="245" name="直線コネクタ 244"/>
        <xdr:cNvCxnSpPr/>
      </xdr:nvCxnSpPr>
      <xdr:spPr>
        <a:xfrm>
          <a:off x="15671800" y="974648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145288</xdr:rowOff>
    </xdr:from>
    <xdr:to>
      <xdr:col>22</xdr:col>
      <xdr:colOff>565150</xdr:colOff>
      <xdr:row>56</xdr:row>
      <xdr:rowOff>163576</xdr:rowOff>
    </xdr:to>
    <xdr:cxnSp macro="">
      <xdr:nvCxnSpPr>
        <xdr:cNvPr id="248" name="直線コネクタ 247"/>
        <xdr:cNvCxnSpPr/>
      </xdr:nvCxnSpPr>
      <xdr:spPr>
        <a:xfrm flipV="1">
          <a:off x="14782800" y="97464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154432</xdr:rowOff>
    </xdr:from>
    <xdr:to>
      <xdr:col>21</xdr:col>
      <xdr:colOff>361950</xdr:colOff>
      <xdr:row>56</xdr:row>
      <xdr:rowOff>163576</xdr:rowOff>
    </xdr:to>
    <xdr:cxnSp macro="">
      <xdr:nvCxnSpPr>
        <xdr:cNvPr id="251" name="直線コネクタ 250"/>
        <xdr:cNvCxnSpPr/>
      </xdr:nvCxnSpPr>
      <xdr:spPr>
        <a:xfrm>
          <a:off x="13893800" y="97556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53" name="テキスト ボックス 252"/>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149860</xdr:rowOff>
    </xdr:from>
    <xdr:to>
      <xdr:col>20</xdr:col>
      <xdr:colOff>158750</xdr:colOff>
      <xdr:row>56</xdr:row>
      <xdr:rowOff>154432</xdr:rowOff>
    </xdr:to>
    <xdr:cxnSp macro="">
      <xdr:nvCxnSpPr>
        <xdr:cNvPr id="254" name="直線コネクタ 253"/>
        <xdr:cNvCxnSpPr/>
      </xdr:nvCxnSpPr>
      <xdr:spPr>
        <a:xfrm>
          <a:off x="13004800" y="9751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82821</xdr:rowOff>
    </xdr:from>
    <xdr:ext cx="762000" cy="259045"/>
    <xdr:sp macro="" textlink="">
      <xdr:nvSpPr>
        <xdr:cNvPr id="256" name="テキスト ボックス 255"/>
        <xdr:cNvSpPr txBox="1"/>
      </xdr:nvSpPr>
      <xdr:spPr>
        <a:xfrm>
          <a:off x="13512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7" name="フローチャート : 判断 256"/>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55389</xdr:rowOff>
    </xdr:from>
    <xdr:ext cx="762000" cy="259045"/>
    <xdr:sp macro="" textlink="">
      <xdr:nvSpPr>
        <xdr:cNvPr id="258" name="テキスト ボックス 257"/>
        <xdr:cNvSpPr txBox="1"/>
      </xdr:nvSpPr>
      <xdr:spPr>
        <a:xfrm>
          <a:off x="12623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126492</xdr:rowOff>
    </xdr:from>
    <xdr:to>
      <xdr:col>24</xdr:col>
      <xdr:colOff>82550</xdr:colOff>
      <xdr:row>57</xdr:row>
      <xdr:rowOff>56642</xdr:rowOff>
    </xdr:to>
    <xdr:sp macro="" textlink="">
      <xdr:nvSpPr>
        <xdr:cNvPr id="264" name="円/楕円 263"/>
        <xdr:cNvSpPr/>
      </xdr:nvSpPr>
      <xdr:spPr>
        <a:xfrm>
          <a:off x="164592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98569</xdr:rowOff>
    </xdr:from>
    <xdr:ext cx="762000" cy="259045"/>
    <xdr:sp macro="" textlink="">
      <xdr:nvSpPr>
        <xdr:cNvPr id="265" name="その他該当値テキスト"/>
        <xdr:cNvSpPr txBox="1"/>
      </xdr:nvSpPr>
      <xdr:spPr>
        <a:xfrm>
          <a:off x="16598900" y="969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94488</xdr:rowOff>
    </xdr:from>
    <xdr:to>
      <xdr:col>22</xdr:col>
      <xdr:colOff>615950</xdr:colOff>
      <xdr:row>57</xdr:row>
      <xdr:rowOff>24638</xdr:rowOff>
    </xdr:to>
    <xdr:sp macro="" textlink="">
      <xdr:nvSpPr>
        <xdr:cNvPr id="266" name="円/楕円 265"/>
        <xdr:cNvSpPr/>
      </xdr:nvSpPr>
      <xdr:spPr>
        <a:xfrm>
          <a:off x="15621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9415</xdr:rowOff>
    </xdr:from>
    <xdr:ext cx="736600" cy="259045"/>
    <xdr:sp macro="" textlink="">
      <xdr:nvSpPr>
        <xdr:cNvPr id="267" name="テキスト ボックス 266"/>
        <xdr:cNvSpPr txBox="1"/>
      </xdr:nvSpPr>
      <xdr:spPr>
        <a:xfrm>
          <a:off x="15290800" y="978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112776</xdr:rowOff>
    </xdr:from>
    <xdr:to>
      <xdr:col>21</xdr:col>
      <xdr:colOff>412750</xdr:colOff>
      <xdr:row>57</xdr:row>
      <xdr:rowOff>42926</xdr:rowOff>
    </xdr:to>
    <xdr:sp macro="" textlink="">
      <xdr:nvSpPr>
        <xdr:cNvPr id="268" name="円/楕円 267"/>
        <xdr:cNvSpPr/>
      </xdr:nvSpPr>
      <xdr:spPr>
        <a:xfrm>
          <a:off x="14732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27703</xdr:rowOff>
    </xdr:from>
    <xdr:ext cx="762000" cy="259045"/>
    <xdr:sp macro="" textlink="">
      <xdr:nvSpPr>
        <xdr:cNvPr id="269" name="テキスト ボックス 268"/>
        <xdr:cNvSpPr txBox="1"/>
      </xdr:nvSpPr>
      <xdr:spPr>
        <a:xfrm>
          <a:off x="14401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103632</xdr:rowOff>
    </xdr:from>
    <xdr:to>
      <xdr:col>20</xdr:col>
      <xdr:colOff>209550</xdr:colOff>
      <xdr:row>57</xdr:row>
      <xdr:rowOff>33782</xdr:rowOff>
    </xdr:to>
    <xdr:sp macro="" textlink="">
      <xdr:nvSpPr>
        <xdr:cNvPr id="270" name="円/楕円 269"/>
        <xdr:cNvSpPr/>
      </xdr:nvSpPr>
      <xdr:spPr>
        <a:xfrm>
          <a:off x="13843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18559</xdr:rowOff>
    </xdr:from>
    <xdr:ext cx="762000" cy="259045"/>
    <xdr:sp macro="" textlink="">
      <xdr:nvSpPr>
        <xdr:cNvPr id="271" name="テキスト ボックス 270"/>
        <xdr:cNvSpPr txBox="1"/>
      </xdr:nvSpPr>
      <xdr:spPr>
        <a:xfrm>
          <a:off x="135128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72" name="円/楕円 271"/>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73" name="テキスト ボックス 272"/>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ゴミ処理業務、斎場業務、消防救急業務について、</a:t>
          </a:r>
          <a:r>
            <a:rPr kumimoji="1" lang="en-US" altLang="ja-JP" sz="1300">
              <a:solidFill>
                <a:schemeClr val="dk1"/>
              </a:solidFill>
              <a:effectLst/>
              <a:latin typeface="+mj-ea"/>
              <a:ea typeface="+mj-ea"/>
              <a:cs typeface="+mn-cs"/>
            </a:rPr>
            <a:t>H17.3</a:t>
          </a:r>
          <a:r>
            <a:rPr kumimoji="1" lang="ja-JP" altLang="ja-JP" sz="1300">
              <a:solidFill>
                <a:schemeClr val="dk1"/>
              </a:solidFill>
              <a:effectLst/>
              <a:latin typeface="+mn-lt"/>
              <a:ea typeface="+mn-ea"/>
              <a:cs typeface="+mn-cs"/>
            </a:rPr>
            <a:t>市町村合併により、従来の一部事務組合への負担金支出から萩市への委託料支出に変わったこと</a:t>
          </a:r>
          <a:r>
            <a:rPr kumimoji="1" lang="ja-JP" altLang="en-US" sz="1300">
              <a:solidFill>
                <a:schemeClr val="dk1"/>
              </a:solidFill>
              <a:effectLst/>
              <a:latin typeface="+mn-lt"/>
              <a:ea typeface="+mn-ea"/>
              <a:cs typeface="+mn-cs"/>
            </a:rPr>
            <a:t>により、以降補助費等の割合が減少し類似団体平均を下回っている。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今後も各種補助金の見直しを含め更なる経費削減に努める。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108712</xdr:rowOff>
    </xdr:from>
    <xdr:to>
      <xdr:col>24</xdr:col>
      <xdr:colOff>31750</xdr:colOff>
      <xdr:row>34</xdr:row>
      <xdr:rowOff>127000</xdr:rowOff>
    </xdr:to>
    <xdr:cxnSp macro="">
      <xdr:nvCxnSpPr>
        <xdr:cNvPr id="303" name="直線コネクタ 302"/>
        <xdr:cNvCxnSpPr/>
      </xdr:nvCxnSpPr>
      <xdr:spPr>
        <a:xfrm>
          <a:off x="15671800" y="59380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108712</xdr:rowOff>
    </xdr:from>
    <xdr:to>
      <xdr:col>22</xdr:col>
      <xdr:colOff>565150</xdr:colOff>
      <xdr:row>34</xdr:row>
      <xdr:rowOff>117856</xdr:rowOff>
    </xdr:to>
    <xdr:cxnSp macro="">
      <xdr:nvCxnSpPr>
        <xdr:cNvPr id="306" name="直線コネクタ 305"/>
        <xdr:cNvCxnSpPr/>
      </xdr:nvCxnSpPr>
      <xdr:spPr>
        <a:xfrm flipV="1">
          <a:off x="14782800" y="59380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104140</xdr:rowOff>
    </xdr:from>
    <xdr:to>
      <xdr:col>21</xdr:col>
      <xdr:colOff>361950</xdr:colOff>
      <xdr:row>34</xdr:row>
      <xdr:rowOff>117856</xdr:rowOff>
    </xdr:to>
    <xdr:cxnSp macro="">
      <xdr:nvCxnSpPr>
        <xdr:cNvPr id="309" name="直線コネクタ 308"/>
        <xdr:cNvCxnSpPr/>
      </xdr:nvCxnSpPr>
      <xdr:spPr>
        <a:xfrm>
          <a:off x="13893800" y="59334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85852</xdr:rowOff>
    </xdr:from>
    <xdr:to>
      <xdr:col>20</xdr:col>
      <xdr:colOff>158750</xdr:colOff>
      <xdr:row>34</xdr:row>
      <xdr:rowOff>104140</xdr:rowOff>
    </xdr:to>
    <xdr:cxnSp macro="">
      <xdr:nvCxnSpPr>
        <xdr:cNvPr id="312" name="直線コネクタ 311"/>
        <xdr:cNvCxnSpPr/>
      </xdr:nvCxnSpPr>
      <xdr:spPr>
        <a:xfrm>
          <a:off x="13004800" y="59151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14" name="テキスト ボックス 313"/>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15" name="フローチャート : 判断 31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130573</xdr:rowOff>
    </xdr:from>
    <xdr:ext cx="762000" cy="259045"/>
    <xdr:sp macro="" textlink="">
      <xdr:nvSpPr>
        <xdr:cNvPr id="316" name="テキスト ボックス 315"/>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76200</xdr:rowOff>
    </xdr:from>
    <xdr:to>
      <xdr:col>24</xdr:col>
      <xdr:colOff>82550</xdr:colOff>
      <xdr:row>35</xdr:row>
      <xdr:rowOff>6350</xdr:rowOff>
    </xdr:to>
    <xdr:sp macro="" textlink="">
      <xdr:nvSpPr>
        <xdr:cNvPr id="322" name="円/楕円 321"/>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92727</xdr:rowOff>
    </xdr:from>
    <xdr:ext cx="762000" cy="259045"/>
    <xdr:sp macro="" textlink="">
      <xdr:nvSpPr>
        <xdr:cNvPr id="323" name="補助費等該当値テキスト"/>
        <xdr:cNvSpPr txBox="1"/>
      </xdr:nvSpPr>
      <xdr:spPr>
        <a:xfrm>
          <a:off x="16598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57912</xdr:rowOff>
    </xdr:from>
    <xdr:to>
      <xdr:col>22</xdr:col>
      <xdr:colOff>615950</xdr:colOff>
      <xdr:row>34</xdr:row>
      <xdr:rowOff>159512</xdr:rowOff>
    </xdr:to>
    <xdr:sp macro="" textlink="">
      <xdr:nvSpPr>
        <xdr:cNvPr id="324" name="円/楕円 323"/>
        <xdr:cNvSpPr/>
      </xdr:nvSpPr>
      <xdr:spPr>
        <a:xfrm>
          <a:off x="15621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169689</xdr:rowOff>
    </xdr:from>
    <xdr:ext cx="736600" cy="259045"/>
    <xdr:sp macro="" textlink="">
      <xdr:nvSpPr>
        <xdr:cNvPr id="325" name="テキスト ボックス 324"/>
        <xdr:cNvSpPr txBox="1"/>
      </xdr:nvSpPr>
      <xdr:spPr>
        <a:xfrm>
          <a:off x="15290800" y="565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67056</xdr:rowOff>
    </xdr:from>
    <xdr:to>
      <xdr:col>21</xdr:col>
      <xdr:colOff>412750</xdr:colOff>
      <xdr:row>34</xdr:row>
      <xdr:rowOff>168656</xdr:rowOff>
    </xdr:to>
    <xdr:sp macro="" textlink="">
      <xdr:nvSpPr>
        <xdr:cNvPr id="326" name="円/楕円 325"/>
        <xdr:cNvSpPr/>
      </xdr:nvSpPr>
      <xdr:spPr>
        <a:xfrm>
          <a:off x="14732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7383</xdr:rowOff>
    </xdr:from>
    <xdr:ext cx="762000" cy="259045"/>
    <xdr:sp macro="" textlink="">
      <xdr:nvSpPr>
        <xdr:cNvPr id="327" name="テキスト ボックス 326"/>
        <xdr:cNvSpPr txBox="1"/>
      </xdr:nvSpPr>
      <xdr:spPr>
        <a:xfrm>
          <a:off x="14401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53340</xdr:rowOff>
    </xdr:from>
    <xdr:to>
      <xdr:col>20</xdr:col>
      <xdr:colOff>209550</xdr:colOff>
      <xdr:row>34</xdr:row>
      <xdr:rowOff>154940</xdr:rowOff>
    </xdr:to>
    <xdr:sp macro="" textlink="">
      <xdr:nvSpPr>
        <xdr:cNvPr id="328" name="円/楕円 327"/>
        <xdr:cNvSpPr/>
      </xdr:nvSpPr>
      <xdr:spPr>
        <a:xfrm>
          <a:off x="13843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165117</xdr:rowOff>
    </xdr:from>
    <xdr:ext cx="762000" cy="259045"/>
    <xdr:sp macro="" textlink="">
      <xdr:nvSpPr>
        <xdr:cNvPr id="329" name="テキスト ボックス 328"/>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35052</xdr:rowOff>
    </xdr:from>
    <xdr:to>
      <xdr:col>19</xdr:col>
      <xdr:colOff>6350</xdr:colOff>
      <xdr:row>34</xdr:row>
      <xdr:rowOff>136652</xdr:rowOff>
    </xdr:to>
    <xdr:sp macro="" textlink="">
      <xdr:nvSpPr>
        <xdr:cNvPr id="330" name="円/楕円 329"/>
        <xdr:cNvSpPr/>
      </xdr:nvSpPr>
      <xdr:spPr>
        <a:xfrm>
          <a:off x="12954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146829</xdr:rowOff>
    </xdr:from>
    <xdr:ext cx="762000" cy="259045"/>
    <xdr:sp macro="" textlink="">
      <xdr:nvSpPr>
        <xdr:cNvPr id="331" name="テキスト ボックス 330"/>
        <xdr:cNvSpPr txBox="1"/>
      </xdr:nvSpPr>
      <xdr:spPr>
        <a:xfrm>
          <a:off x="12623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地方債の繰上償還や償還満了、また、新規借入の抑制等により人口１人当たり決算額は類似団体平均よりかなり低い。</a:t>
          </a:r>
          <a:endParaRPr kumimoji="1" lang="en-US" altLang="ja-JP" sz="1300">
            <a:latin typeface="ＭＳ Ｐゴシック"/>
          </a:endParaRPr>
        </a:p>
        <a:p>
          <a:r>
            <a:rPr kumimoji="1" lang="ja-JP" altLang="en-US" sz="1300">
              <a:latin typeface="ＭＳ Ｐゴシック"/>
            </a:rPr>
            <a:t>　今後とも、極力起債に頼らない財政運営に努める。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146050</xdr:rowOff>
    </xdr:from>
    <xdr:to>
      <xdr:col>7</xdr:col>
      <xdr:colOff>15875</xdr:colOff>
      <xdr:row>75</xdr:row>
      <xdr:rowOff>149861</xdr:rowOff>
    </xdr:to>
    <xdr:cxnSp macro="">
      <xdr:nvCxnSpPr>
        <xdr:cNvPr id="363" name="直線コネクタ 362"/>
        <xdr:cNvCxnSpPr/>
      </xdr:nvCxnSpPr>
      <xdr:spPr>
        <a:xfrm>
          <a:off x="3987800" y="130048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64"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146050</xdr:rowOff>
    </xdr:from>
    <xdr:to>
      <xdr:col>5</xdr:col>
      <xdr:colOff>549275</xdr:colOff>
      <xdr:row>75</xdr:row>
      <xdr:rowOff>157480</xdr:rowOff>
    </xdr:to>
    <xdr:cxnSp macro="">
      <xdr:nvCxnSpPr>
        <xdr:cNvPr id="366" name="直線コネクタ 365"/>
        <xdr:cNvCxnSpPr/>
      </xdr:nvCxnSpPr>
      <xdr:spPr>
        <a:xfrm flipV="1">
          <a:off x="3098800" y="13004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48277</xdr:rowOff>
    </xdr:from>
    <xdr:ext cx="736600" cy="259045"/>
    <xdr:sp macro="" textlink="">
      <xdr:nvSpPr>
        <xdr:cNvPr id="368" name="テキスト ボックス 367"/>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157480</xdr:rowOff>
    </xdr:from>
    <xdr:to>
      <xdr:col>4</xdr:col>
      <xdr:colOff>346075</xdr:colOff>
      <xdr:row>76</xdr:row>
      <xdr:rowOff>46989</xdr:rowOff>
    </xdr:to>
    <xdr:cxnSp macro="">
      <xdr:nvCxnSpPr>
        <xdr:cNvPr id="369" name="直線コネクタ 368"/>
        <xdr:cNvCxnSpPr/>
      </xdr:nvCxnSpPr>
      <xdr:spPr>
        <a:xfrm flipV="1">
          <a:off x="2209800" y="1301623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55897</xdr:rowOff>
    </xdr:from>
    <xdr:ext cx="762000" cy="259045"/>
    <xdr:sp macro="" textlink="">
      <xdr:nvSpPr>
        <xdr:cNvPr id="371" name="テキスト ボックス 370"/>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46989</xdr:rowOff>
    </xdr:from>
    <xdr:to>
      <xdr:col>3</xdr:col>
      <xdr:colOff>142875</xdr:colOff>
      <xdr:row>76</xdr:row>
      <xdr:rowOff>123189</xdr:rowOff>
    </xdr:to>
    <xdr:cxnSp macro="">
      <xdr:nvCxnSpPr>
        <xdr:cNvPr id="372" name="直線コネクタ 371"/>
        <xdr:cNvCxnSpPr/>
      </xdr:nvCxnSpPr>
      <xdr:spPr>
        <a:xfrm flipV="1">
          <a:off x="1320800" y="130771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128288</xdr:rowOff>
    </xdr:from>
    <xdr:ext cx="762000" cy="259045"/>
    <xdr:sp macro="" textlink="">
      <xdr:nvSpPr>
        <xdr:cNvPr id="374" name="テキスト ボックス 373"/>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5" name="フローチャート : 判断 374"/>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76" name="テキスト ボックス 375"/>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99060</xdr:rowOff>
    </xdr:from>
    <xdr:to>
      <xdr:col>7</xdr:col>
      <xdr:colOff>66675</xdr:colOff>
      <xdr:row>76</xdr:row>
      <xdr:rowOff>29211</xdr:rowOff>
    </xdr:to>
    <xdr:sp macro="" textlink="">
      <xdr:nvSpPr>
        <xdr:cNvPr id="382" name="円/楕円 381"/>
        <xdr:cNvSpPr/>
      </xdr:nvSpPr>
      <xdr:spPr>
        <a:xfrm>
          <a:off x="47752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115587</xdr:rowOff>
    </xdr:from>
    <xdr:ext cx="762000" cy="259045"/>
    <xdr:sp macro="" textlink="">
      <xdr:nvSpPr>
        <xdr:cNvPr id="383" name="公債費該当値テキスト"/>
        <xdr:cNvSpPr txBox="1"/>
      </xdr:nvSpPr>
      <xdr:spPr>
        <a:xfrm>
          <a:off x="49149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95250</xdr:rowOff>
    </xdr:from>
    <xdr:to>
      <xdr:col>5</xdr:col>
      <xdr:colOff>600075</xdr:colOff>
      <xdr:row>76</xdr:row>
      <xdr:rowOff>25400</xdr:rowOff>
    </xdr:to>
    <xdr:sp macro="" textlink="">
      <xdr:nvSpPr>
        <xdr:cNvPr id="384" name="円/楕円 383"/>
        <xdr:cNvSpPr/>
      </xdr:nvSpPr>
      <xdr:spPr>
        <a:xfrm>
          <a:off x="3937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35577</xdr:rowOff>
    </xdr:from>
    <xdr:ext cx="736600" cy="259045"/>
    <xdr:sp macro="" textlink="">
      <xdr:nvSpPr>
        <xdr:cNvPr id="385" name="テキスト ボックス 384"/>
        <xdr:cNvSpPr txBox="1"/>
      </xdr:nvSpPr>
      <xdr:spPr>
        <a:xfrm>
          <a:off x="3606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106680</xdr:rowOff>
    </xdr:from>
    <xdr:to>
      <xdr:col>4</xdr:col>
      <xdr:colOff>396875</xdr:colOff>
      <xdr:row>76</xdr:row>
      <xdr:rowOff>36830</xdr:rowOff>
    </xdr:to>
    <xdr:sp macro="" textlink="">
      <xdr:nvSpPr>
        <xdr:cNvPr id="386" name="円/楕円 385"/>
        <xdr:cNvSpPr/>
      </xdr:nvSpPr>
      <xdr:spPr>
        <a:xfrm>
          <a:off x="3048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47007</xdr:rowOff>
    </xdr:from>
    <xdr:ext cx="762000" cy="259045"/>
    <xdr:sp macro="" textlink="">
      <xdr:nvSpPr>
        <xdr:cNvPr id="387" name="テキスト ボックス 386"/>
        <xdr:cNvSpPr txBox="1"/>
      </xdr:nvSpPr>
      <xdr:spPr>
        <a:xfrm>
          <a:off x="2717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167639</xdr:rowOff>
    </xdr:from>
    <xdr:to>
      <xdr:col>3</xdr:col>
      <xdr:colOff>193675</xdr:colOff>
      <xdr:row>76</xdr:row>
      <xdr:rowOff>97789</xdr:rowOff>
    </xdr:to>
    <xdr:sp macro="" textlink="">
      <xdr:nvSpPr>
        <xdr:cNvPr id="388" name="円/楕円 387"/>
        <xdr:cNvSpPr/>
      </xdr:nvSpPr>
      <xdr:spPr>
        <a:xfrm>
          <a:off x="2159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107967</xdr:rowOff>
    </xdr:from>
    <xdr:ext cx="762000" cy="259045"/>
    <xdr:sp macro="" textlink="">
      <xdr:nvSpPr>
        <xdr:cNvPr id="389" name="テキスト ボックス 388"/>
        <xdr:cNvSpPr txBox="1"/>
      </xdr:nvSpPr>
      <xdr:spPr>
        <a:xfrm>
          <a:off x="1828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72389</xdr:rowOff>
    </xdr:from>
    <xdr:to>
      <xdr:col>1</xdr:col>
      <xdr:colOff>676275</xdr:colOff>
      <xdr:row>77</xdr:row>
      <xdr:rowOff>2539</xdr:rowOff>
    </xdr:to>
    <xdr:sp macro="" textlink="">
      <xdr:nvSpPr>
        <xdr:cNvPr id="390" name="円/楕円 389"/>
        <xdr:cNvSpPr/>
      </xdr:nvSpPr>
      <xdr:spPr>
        <a:xfrm>
          <a:off x="1270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12717</xdr:rowOff>
    </xdr:from>
    <xdr:ext cx="762000" cy="259045"/>
    <xdr:sp macro="" textlink="">
      <xdr:nvSpPr>
        <xdr:cNvPr id="391" name="テキスト ボックス 390"/>
        <xdr:cNvSpPr txBox="1"/>
      </xdr:nvSpPr>
      <xdr:spPr>
        <a:xfrm>
          <a:off x="939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疎高齢化の進展による扶助費の増加、行政事務に係る電算維持管理経費等物件費の増加、水道事業や下水道事業の償還による繰出金の増加等により類似団体平均を若干上回っているものの、全国平均や山口県平均を下回っている。</a:t>
          </a:r>
          <a:endParaRPr kumimoji="1" lang="en-US" altLang="ja-JP" sz="1300">
            <a:latin typeface="ＭＳ Ｐゴシック"/>
          </a:endParaRPr>
        </a:p>
        <a:p>
          <a:r>
            <a:rPr kumimoji="1" lang="ja-JP" altLang="en-US" sz="1300">
              <a:latin typeface="ＭＳ Ｐゴシック"/>
            </a:rPr>
            <a:t>　ただし、扶助費、物件費、補助費等いずれも増加傾向で推移しており、今後も徹底した事務事業の見直しや事業の厳選等により経費の節減を図る。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162923</xdr:rowOff>
    </xdr:from>
    <xdr:to>
      <xdr:col>24</xdr:col>
      <xdr:colOff>31750</xdr:colOff>
      <xdr:row>77</xdr:row>
      <xdr:rowOff>76381</xdr:rowOff>
    </xdr:to>
    <xdr:cxnSp macro="">
      <xdr:nvCxnSpPr>
        <xdr:cNvPr id="426" name="直線コネクタ 425"/>
        <xdr:cNvCxnSpPr/>
      </xdr:nvCxnSpPr>
      <xdr:spPr>
        <a:xfrm>
          <a:off x="15671800" y="13193123"/>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144978</xdr:rowOff>
    </xdr:from>
    <xdr:ext cx="762000" cy="259045"/>
    <xdr:sp macro="" textlink="">
      <xdr:nvSpPr>
        <xdr:cNvPr id="427" name="公債費以外平均値テキスト"/>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146594</xdr:rowOff>
    </xdr:from>
    <xdr:to>
      <xdr:col>22</xdr:col>
      <xdr:colOff>565150</xdr:colOff>
      <xdr:row>76</xdr:row>
      <xdr:rowOff>162923</xdr:rowOff>
    </xdr:to>
    <xdr:cxnSp macro="">
      <xdr:nvCxnSpPr>
        <xdr:cNvPr id="429" name="直線コネクタ 428"/>
        <xdr:cNvCxnSpPr/>
      </xdr:nvCxnSpPr>
      <xdr:spPr>
        <a:xfrm>
          <a:off x="14782800" y="1317679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145523</xdr:rowOff>
    </xdr:from>
    <xdr:ext cx="736600" cy="259045"/>
    <xdr:sp macro="" textlink="">
      <xdr:nvSpPr>
        <xdr:cNvPr id="431" name="テキスト ボックス 430"/>
        <xdr:cNvSpPr txBox="1"/>
      </xdr:nvSpPr>
      <xdr:spPr>
        <a:xfrm>
          <a:off x="15290800" y="1283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140063</xdr:rowOff>
    </xdr:from>
    <xdr:to>
      <xdr:col>21</xdr:col>
      <xdr:colOff>361950</xdr:colOff>
      <xdr:row>76</xdr:row>
      <xdr:rowOff>146594</xdr:rowOff>
    </xdr:to>
    <xdr:cxnSp macro="">
      <xdr:nvCxnSpPr>
        <xdr:cNvPr id="432" name="直線コネクタ 431"/>
        <xdr:cNvCxnSpPr/>
      </xdr:nvCxnSpPr>
      <xdr:spPr>
        <a:xfrm>
          <a:off x="13893800" y="131702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135726</xdr:rowOff>
    </xdr:from>
    <xdr:ext cx="762000" cy="259045"/>
    <xdr:sp macro="" textlink="">
      <xdr:nvSpPr>
        <xdr:cNvPr id="434" name="テキスト ボックス 433"/>
        <xdr:cNvSpPr txBox="1"/>
      </xdr:nvSpPr>
      <xdr:spPr>
        <a:xfrm>
          <a:off x="14401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71482</xdr:rowOff>
    </xdr:from>
    <xdr:to>
      <xdr:col>20</xdr:col>
      <xdr:colOff>158750</xdr:colOff>
      <xdr:row>76</xdr:row>
      <xdr:rowOff>140063</xdr:rowOff>
    </xdr:to>
    <xdr:cxnSp macro="">
      <xdr:nvCxnSpPr>
        <xdr:cNvPr id="435" name="直線コネクタ 434"/>
        <xdr:cNvCxnSpPr/>
      </xdr:nvCxnSpPr>
      <xdr:spPr>
        <a:xfrm>
          <a:off x="13004800" y="13101682"/>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37" name="テキスト ボックス 436"/>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90896</xdr:rowOff>
    </xdr:from>
    <xdr:to>
      <xdr:col>19</xdr:col>
      <xdr:colOff>6350</xdr:colOff>
      <xdr:row>76</xdr:row>
      <xdr:rowOff>21047</xdr:rowOff>
    </xdr:to>
    <xdr:sp macro="" textlink="">
      <xdr:nvSpPr>
        <xdr:cNvPr id="438" name="フローチャート : 判断 437"/>
        <xdr:cNvSpPr/>
      </xdr:nvSpPr>
      <xdr:spPr>
        <a:xfrm>
          <a:off x="12954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31223</xdr:rowOff>
    </xdr:from>
    <xdr:ext cx="762000" cy="259045"/>
    <xdr:sp macro="" textlink="">
      <xdr:nvSpPr>
        <xdr:cNvPr id="439" name="テキスト ボックス 438"/>
        <xdr:cNvSpPr txBox="1"/>
      </xdr:nvSpPr>
      <xdr:spPr>
        <a:xfrm>
          <a:off x="12623800" y="1271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25581</xdr:rowOff>
    </xdr:from>
    <xdr:to>
      <xdr:col>24</xdr:col>
      <xdr:colOff>82550</xdr:colOff>
      <xdr:row>77</xdr:row>
      <xdr:rowOff>127181</xdr:rowOff>
    </xdr:to>
    <xdr:sp macro="" textlink="">
      <xdr:nvSpPr>
        <xdr:cNvPr id="445" name="円/楕円 444"/>
        <xdr:cNvSpPr/>
      </xdr:nvSpPr>
      <xdr:spPr>
        <a:xfrm>
          <a:off x="164592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169108</xdr:rowOff>
    </xdr:from>
    <xdr:ext cx="762000" cy="259045"/>
    <xdr:sp macro="" textlink="">
      <xdr:nvSpPr>
        <xdr:cNvPr id="446" name="公債費以外該当値テキスト"/>
        <xdr:cNvSpPr txBox="1"/>
      </xdr:nvSpPr>
      <xdr:spPr>
        <a:xfrm>
          <a:off x="16598900" y="1319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112123</xdr:rowOff>
    </xdr:from>
    <xdr:to>
      <xdr:col>22</xdr:col>
      <xdr:colOff>615950</xdr:colOff>
      <xdr:row>77</xdr:row>
      <xdr:rowOff>42273</xdr:rowOff>
    </xdr:to>
    <xdr:sp macro="" textlink="">
      <xdr:nvSpPr>
        <xdr:cNvPr id="447" name="円/楕円 446"/>
        <xdr:cNvSpPr/>
      </xdr:nvSpPr>
      <xdr:spPr>
        <a:xfrm>
          <a:off x="15621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27050</xdr:rowOff>
    </xdr:from>
    <xdr:ext cx="736600" cy="259045"/>
    <xdr:sp macro="" textlink="">
      <xdr:nvSpPr>
        <xdr:cNvPr id="448" name="テキスト ボックス 447"/>
        <xdr:cNvSpPr txBox="1"/>
      </xdr:nvSpPr>
      <xdr:spPr>
        <a:xfrm>
          <a:off x="15290800" y="13228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95794</xdr:rowOff>
    </xdr:from>
    <xdr:to>
      <xdr:col>21</xdr:col>
      <xdr:colOff>412750</xdr:colOff>
      <xdr:row>77</xdr:row>
      <xdr:rowOff>25944</xdr:rowOff>
    </xdr:to>
    <xdr:sp macro="" textlink="">
      <xdr:nvSpPr>
        <xdr:cNvPr id="449" name="円/楕円 448"/>
        <xdr:cNvSpPr/>
      </xdr:nvSpPr>
      <xdr:spPr>
        <a:xfrm>
          <a:off x="14732000" y="1312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10721</xdr:rowOff>
    </xdr:from>
    <xdr:ext cx="762000" cy="259045"/>
    <xdr:sp macro="" textlink="">
      <xdr:nvSpPr>
        <xdr:cNvPr id="450" name="テキスト ボックス 449"/>
        <xdr:cNvSpPr txBox="1"/>
      </xdr:nvSpPr>
      <xdr:spPr>
        <a:xfrm>
          <a:off x="14401800" y="1321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89263</xdr:rowOff>
    </xdr:from>
    <xdr:to>
      <xdr:col>20</xdr:col>
      <xdr:colOff>209550</xdr:colOff>
      <xdr:row>77</xdr:row>
      <xdr:rowOff>19413</xdr:rowOff>
    </xdr:to>
    <xdr:sp macro="" textlink="">
      <xdr:nvSpPr>
        <xdr:cNvPr id="451" name="円/楕円 450"/>
        <xdr:cNvSpPr/>
      </xdr:nvSpPr>
      <xdr:spPr>
        <a:xfrm>
          <a:off x="13843000" y="131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4190</xdr:rowOff>
    </xdr:from>
    <xdr:ext cx="762000" cy="259045"/>
    <xdr:sp macro="" textlink="">
      <xdr:nvSpPr>
        <xdr:cNvPr id="452" name="テキスト ボックス 451"/>
        <xdr:cNvSpPr txBox="1"/>
      </xdr:nvSpPr>
      <xdr:spPr>
        <a:xfrm>
          <a:off x="13512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20682</xdr:rowOff>
    </xdr:from>
    <xdr:to>
      <xdr:col>19</xdr:col>
      <xdr:colOff>6350</xdr:colOff>
      <xdr:row>76</xdr:row>
      <xdr:rowOff>122282</xdr:rowOff>
    </xdr:to>
    <xdr:sp macro="" textlink="">
      <xdr:nvSpPr>
        <xdr:cNvPr id="453" name="円/楕円 452"/>
        <xdr:cNvSpPr/>
      </xdr:nvSpPr>
      <xdr:spPr>
        <a:xfrm>
          <a:off x="129540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107059</xdr:rowOff>
    </xdr:from>
    <xdr:ext cx="762000" cy="259045"/>
    <xdr:sp macro="" textlink="">
      <xdr:nvSpPr>
        <xdr:cNvPr id="454" name="テキスト ボックス 453"/>
        <xdr:cNvSpPr txBox="1"/>
      </xdr:nvSpPr>
      <xdr:spPr>
        <a:xfrm>
          <a:off x="12623800" y="1313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山口県阿武町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36237</xdr:rowOff>
    </xdr:from>
    <xdr:to>
      <xdr:col>4</xdr:col>
      <xdr:colOff>1117600</xdr:colOff>
      <xdr:row>18</xdr:row>
      <xdr:rowOff>55607</xdr:rowOff>
    </xdr:to>
    <xdr:cxnSp macro="">
      <xdr:nvCxnSpPr>
        <xdr:cNvPr id="47" name="直線コネクタ 46"/>
        <xdr:cNvCxnSpPr/>
      </xdr:nvCxnSpPr>
      <xdr:spPr bwMode="auto">
        <a:xfrm flipV="1">
          <a:off x="5003800" y="3169962"/>
          <a:ext cx="647700" cy="19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124364</xdr:rowOff>
    </xdr:from>
    <xdr:ext cx="762000" cy="259045"/>
    <xdr:sp macro="" textlink="">
      <xdr:nvSpPr>
        <xdr:cNvPr id="48" name="人口1人当たり決算額の推移平均値テキスト130"/>
        <xdr:cNvSpPr txBox="1"/>
      </xdr:nvSpPr>
      <xdr:spPr>
        <a:xfrm>
          <a:off x="5740400" y="2743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55607</xdr:rowOff>
    </xdr:from>
    <xdr:to>
      <xdr:col>4</xdr:col>
      <xdr:colOff>469900</xdr:colOff>
      <xdr:row>18</xdr:row>
      <xdr:rowOff>60682</xdr:rowOff>
    </xdr:to>
    <xdr:cxnSp macro="">
      <xdr:nvCxnSpPr>
        <xdr:cNvPr id="50" name="直線コネクタ 49"/>
        <xdr:cNvCxnSpPr/>
      </xdr:nvCxnSpPr>
      <xdr:spPr bwMode="auto">
        <a:xfrm flipV="1">
          <a:off x="4305300" y="3189332"/>
          <a:ext cx="698500" cy="5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70779</xdr:rowOff>
    </xdr:from>
    <xdr:ext cx="736600" cy="259045"/>
    <xdr:sp macro="" textlink="">
      <xdr:nvSpPr>
        <xdr:cNvPr id="52" name="テキスト ボックス 51"/>
        <xdr:cNvSpPr txBox="1"/>
      </xdr:nvSpPr>
      <xdr:spPr>
        <a:xfrm>
          <a:off x="4622800" y="269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56729</xdr:rowOff>
    </xdr:from>
    <xdr:to>
      <xdr:col>3</xdr:col>
      <xdr:colOff>904875</xdr:colOff>
      <xdr:row>18</xdr:row>
      <xdr:rowOff>60682</xdr:rowOff>
    </xdr:to>
    <xdr:cxnSp macro="">
      <xdr:nvCxnSpPr>
        <xdr:cNvPr id="53" name="直線コネクタ 52"/>
        <xdr:cNvCxnSpPr/>
      </xdr:nvCxnSpPr>
      <xdr:spPr bwMode="auto">
        <a:xfrm>
          <a:off x="3606800" y="3190454"/>
          <a:ext cx="698500" cy="3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77610</xdr:rowOff>
    </xdr:from>
    <xdr:ext cx="762000" cy="259045"/>
    <xdr:sp macro="" textlink="">
      <xdr:nvSpPr>
        <xdr:cNvPr id="55" name="テキスト ボックス 54"/>
        <xdr:cNvSpPr txBox="1"/>
      </xdr:nvSpPr>
      <xdr:spPr>
        <a:xfrm>
          <a:off x="3924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56729</xdr:rowOff>
    </xdr:from>
    <xdr:to>
      <xdr:col>3</xdr:col>
      <xdr:colOff>206375</xdr:colOff>
      <xdr:row>18</xdr:row>
      <xdr:rowOff>60922</xdr:rowOff>
    </xdr:to>
    <xdr:cxnSp macro="">
      <xdr:nvCxnSpPr>
        <xdr:cNvPr id="56" name="直線コネクタ 55"/>
        <xdr:cNvCxnSpPr/>
      </xdr:nvCxnSpPr>
      <xdr:spPr bwMode="auto">
        <a:xfrm flipV="1">
          <a:off x="2908300" y="3190454"/>
          <a:ext cx="698500" cy="4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75605</xdr:rowOff>
    </xdr:from>
    <xdr:ext cx="762000" cy="259045"/>
    <xdr:sp macro="" textlink="">
      <xdr:nvSpPr>
        <xdr:cNvPr id="58" name="テキスト ボックス 57"/>
        <xdr:cNvSpPr txBox="1"/>
      </xdr:nvSpPr>
      <xdr:spPr>
        <a:xfrm>
          <a:off x="3225800" y="26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142957</xdr:rowOff>
    </xdr:from>
    <xdr:to>
      <xdr:col>2</xdr:col>
      <xdr:colOff>692150</xdr:colOff>
      <xdr:row>17</xdr:row>
      <xdr:rowOff>73107</xdr:rowOff>
    </xdr:to>
    <xdr:sp macro="" textlink="">
      <xdr:nvSpPr>
        <xdr:cNvPr id="59" name="フローチャート : 判断 58"/>
        <xdr:cNvSpPr/>
      </xdr:nvSpPr>
      <xdr:spPr bwMode="auto">
        <a:xfrm>
          <a:off x="2857500" y="293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83284</xdr:rowOff>
    </xdr:from>
    <xdr:ext cx="762000" cy="259045"/>
    <xdr:sp macro="" textlink="">
      <xdr:nvSpPr>
        <xdr:cNvPr id="60" name="テキスト ボックス 59"/>
        <xdr:cNvSpPr txBox="1"/>
      </xdr:nvSpPr>
      <xdr:spPr>
        <a:xfrm>
          <a:off x="2527300" y="270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156887</xdr:rowOff>
    </xdr:from>
    <xdr:to>
      <xdr:col>5</xdr:col>
      <xdr:colOff>34925</xdr:colOff>
      <xdr:row>18</xdr:row>
      <xdr:rowOff>87037</xdr:rowOff>
    </xdr:to>
    <xdr:sp macro="" textlink="">
      <xdr:nvSpPr>
        <xdr:cNvPr id="66" name="円/楕円 65"/>
        <xdr:cNvSpPr/>
      </xdr:nvSpPr>
      <xdr:spPr bwMode="auto">
        <a:xfrm>
          <a:off x="5600700" y="3119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65464</xdr:rowOff>
    </xdr:from>
    <xdr:ext cx="762000" cy="259045"/>
    <xdr:sp macro="" textlink="">
      <xdr:nvSpPr>
        <xdr:cNvPr id="67" name="人口1人当たり決算額の推移該当値テキスト130"/>
        <xdr:cNvSpPr txBox="1"/>
      </xdr:nvSpPr>
      <xdr:spPr>
        <a:xfrm>
          <a:off x="5740400" y="30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135,537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4807</xdr:rowOff>
    </xdr:from>
    <xdr:to>
      <xdr:col>4</xdr:col>
      <xdr:colOff>520700</xdr:colOff>
      <xdr:row>18</xdr:row>
      <xdr:rowOff>106407</xdr:rowOff>
    </xdr:to>
    <xdr:sp macro="" textlink="">
      <xdr:nvSpPr>
        <xdr:cNvPr id="68" name="円/楕円 67"/>
        <xdr:cNvSpPr/>
      </xdr:nvSpPr>
      <xdr:spPr bwMode="auto">
        <a:xfrm>
          <a:off x="4953000" y="3138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91184</xdr:rowOff>
    </xdr:from>
    <xdr:ext cx="736600" cy="259045"/>
    <xdr:sp macro="" textlink="">
      <xdr:nvSpPr>
        <xdr:cNvPr id="69" name="テキスト ボックス 68"/>
        <xdr:cNvSpPr txBox="1"/>
      </xdr:nvSpPr>
      <xdr:spPr>
        <a:xfrm>
          <a:off x="4622800" y="3224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127,064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9882</xdr:rowOff>
    </xdr:from>
    <xdr:to>
      <xdr:col>3</xdr:col>
      <xdr:colOff>955675</xdr:colOff>
      <xdr:row>18</xdr:row>
      <xdr:rowOff>111482</xdr:rowOff>
    </xdr:to>
    <xdr:sp macro="" textlink="">
      <xdr:nvSpPr>
        <xdr:cNvPr id="70" name="円/楕円 69"/>
        <xdr:cNvSpPr/>
      </xdr:nvSpPr>
      <xdr:spPr bwMode="auto">
        <a:xfrm>
          <a:off x="4254500" y="3143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96259</xdr:rowOff>
    </xdr:from>
    <xdr:ext cx="762000" cy="259045"/>
    <xdr:sp macro="" textlink="">
      <xdr:nvSpPr>
        <xdr:cNvPr id="71" name="テキスト ボックス 70"/>
        <xdr:cNvSpPr txBox="1"/>
      </xdr:nvSpPr>
      <xdr:spPr>
        <a:xfrm>
          <a:off x="3924300" y="3229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124,844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5929</xdr:rowOff>
    </xdr:from>
    <xdr:to>
      <xdr:col>3</xdr:col>
      <xdr:colOff>257175</xdr:colOff>
      <xdr:row>18</xdr:row>
      <xdr:rowOff>107529</xdr:rowOff>
    </xdr:to>
    <xdr:sp macro="" textlink="">
      <xdr:nvSpPr>
        <xdr:cNvPr id="72" name="円/楕円 71"/>
        <xdr:cNvSpPr/>
      </xdr:nvSpPr>
      <xdr:spPr bwMode="auto">
        <a:xfrm>
          <a:off x="3556000" y="3139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92306</xdr:rowOff>
    </xdr:from>
    <xdr:ext cx="762000" cy="259045"/>
    <xdr:sp macro="" textlink="">
      <xdr:nvSpPr>
        <xdr:cNvPr id="73" name="テキスト ボックス 72"/>
        <xdr:cNvSpPr txBox="1"/>
      </xdr:nvSpPr>
      <xdr:spPr>
        <a:xfrm>
          <a:off x="3225800" y="3226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126,573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10122</xdr:rowOff>
    </xdr:from>
    <xdr:to>
      <xdr:col>2</xdr:col>
      <xdr:colOff>692150</xdr:colOff>
      <xdr:row>18</xdr:row>
      <xdr:rowOff>111722</xdr:rowOff>
    </xdr:to>
    <xdr:sp macro="" textlink="">
      <xdr:nvSpPr>
        <xdr:cNvPr id="74" name="円/楕円 73"/>
        <xdr:cNvSpPr/>
      </xdr:nvSpPr>
      <xdr:spPr bwMode="auto">
        <a:xfrm>
          <a:off x="2857500" y="3143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96498</xdr:rowOff>
    </xdr:from>
    <xdr:ext cx="762000" cy="259045"/>
    <xdr:sp macro="" textlink="">
      <xdr:nvSpPr>
        <xdr:cNvPr id="75" name="テキスト ボックス 74"/>
        <xdr:cNvSpPr txBox="1"/>
      </xdr:nvSpPr>
      <xdr:spPr>
        <a:xfrm>
          <a:off x="2527300" y="323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124,739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120988</xdr:rowOff>
    </xdr:from>
    <xdr:to>
      <xdr:col>4</xdr:col>
      <xdr:colOff>1117600</xdr:colOff>
      <xdr:row>36</xdr:row>
      <xdr:rowOff>144542</xdr:rowOff>
    </xdr:to>
    <xdr:cxnSp macro="">
      <xdr:nvCxnSpPr>
        <xdr:cNvPr id="108" name="直線コネクタ 107"/>
        <xdr:cNvCxnSpPr/>
      </xdr:nvCxnSpPr>
      <xdr:spPr bwMode="auto">
        <a:xfrm>
          <a:off x="5003800" y="7074238"/>
          <a:ext cx="647700" cy="23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12542</xdr:rowOff>
    </xdr:from>
    <xdr:ext cx="762000" cy="259045"/>
    <xdr:sp macro="" textlink="">
      <xdr:nvSpPr>
        <xdr:cNvPr id="109" name="人口1人当たり決算額の推移平均値テキスト445"/>
        <xdr:cNvSpPr txBox="1"/>
      </xdr:nvSpPr>
      <xdr:spPr>
        <a:xfrm>
          <a:off x="5740400" y="662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120988</xdr:rowOff>
    </xdr:from>
    <xdr:to>
      <xdr:col>4</xdr:col>
      <xdr:colOff>469900</xdr:colOff>
      <xdr:row>36</xdr:row>
      <xdr:rowOff>122954</xdr:rowOff>
    </xdr:to>
    <xdr:cxnSp macro="">
      <xdr:nvCxnSpPr>
        <xdr:cNvPr id="111" name="直線コネクタ 110"/>
        <xdr:cNvCxnSpPr/>
      </xdr:nvCxnSpPr>
      <xdr:spPr bwMode="auto">
        <a:xfrm flipV="1">
          <a:off x="4305300" y="7074238"/>
          <a:ext cx="698500" cy="1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240464</xdr:rowOff>
    </xdr:from>
    <xdr:ext cx="736600" cy="259045"/>
    <xdr:sp macro="" textlink="">
      <xdr:nvSpPr>
        <xdr:cNvPr id="113" name="テキスト ボックス 112"/>
        <xdr:cNvSpPr txBox="1"/>
      </xdr:nvSpPr>
      <xdr:spPr>
        <a:xfrm>
          <a:off x="4622800" y="650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79763</xdr:rowOff>
    </xdr:from>
    <xdr:to>
      <xdr:col>3</xdr:col>
      <xdr:colOff>904875</xdr:colOff>
      <xdr:row>36</xdr:row>
      <xdr:rowOff>122954</xdr:rowOff>
    </xdr:to>
    <xdr:cxnSp macro="">
      <xdr:nvCxnSpPr>
        <xdr:cNvPr id="114" name="直線コネクタ 113"/>
        <xdr:cNvCxnSpPr/>
      </xdr:nvCxnSpPr>
      <xdr:spPr bwMode="auto">
        <a:xfrm>
          <a:off x="3606800" y="7033013"/>
          <a:ext cx="698500" cy="43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223624</xdr:rowOff>
    </xdr:from>
    <xdr:ext cx="762000" cy="259045"/>
    <xdr:sp macro="" textlink="">
      <xdr:nvSpPr>
        <xdr:cNvPr id="116" name="テキスト ボックス 115"/>
        <xdr:cNvSpPr txBox="1"/>
      </xdr:nvSpPr>
      <xdr:spPr>
        <a:xfrm>
          <a:off x="39243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42159</xdr:rowOff>
    </xdr:from>
    <xdr:to>
      <xdr:col>3</xdr:col>
      <xdr:colOff>206375</xdr:colOff>
      <xdr:row>36</xdr:row>
      <xdr:rowOff>79763</xdr:rowOff>
    </xdr:to>
    <xdr:cxnSp macro="">
      <xdr:nvCxnSpPr>
        <xdr:cNvPr id="117" name="直線コネクタ 116"/>
        <xdr:cNvCxnSpPr/>
      </xdr:nvCxnSpPr>
      <xdr:spPr bwMode="auto">
        <a:xfrm>
          <a:off x="2908300" y="6995409"/>
          <a:ext cx="698500" cy="37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174909</xdr:rowOff>
    </xdr:from>
    <xdr:ext cx="762000" cy="259045"/>
    <xdr:sp macro="" textlink="">
      <xdr:nvSpPr>
        <xdr:cNvPr id="119" name="テキスト ボックス 118"/>
        <xdr:cNvSpPr txBox="1"/>
      </xdr:nvSpPr>
      <xdr:spPr>
        <a:xfrm>
          <a:off x="32258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19157</xdr:rowOff>
    </xdr:from>
    <xdr:to>
      <xdr:col>2</xdr:col>
      <xdr:colOff>692150</xdr:colOff>
      <xdr:row>35</xdr:row>
      <xdr:rowOff>120757</xdr:rowOff>
    </xdr:to>
    <xdr:sp macro="" textlink="">
      <xdr:nvSpPr>
        <xdr:cNvPr id="120" name="フローチャート : 判断 119"/>
        <xdr:cNvSpPr/>
      </xdr:nvSpPr>
      <xdr:spPr bwMode="auto">
        <a:xfrm>
          <a:off x="28575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130934</xdr:rowOff>
    </xdr:from>
    <xdr:ext cx="762000" cy="259045"/>
    <xdr:sp macro="" textlink="">
      <xdr:nvSpPr>
        <xdr:cNvPr id="121" name="テキスト ボックス 120"/>
        <xdr:cNvSpPr txBox="1"/>
      </xdr:nvSpPr>
      <xdr:spPr>
        <a:xfrm>
          <a:off x="2527300" y="639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93742</xdr:rowOff>
    </xdr:from>
    <xdr:to>
      <xdr:col>5</xdr:col>
      <xdr:colOff>34925</xdr:colOff>
      <xdr:row>37</xdr:row>
      <xdr:rowOff>23892</xdr:rowOff>
    </xdr:to>
    <xdr:sp macro="" textlink="">
      <xdr:nvSpPr>
        <xdr:cNvPr id="127" name="円/楕円 126"/>
        <xdr:cNvSpPr/>
      </xdr:nvSpPr>
      <xdr:spPr bwMode="auto">
        <a:xfrm>
          <a:off x="5600700" y="7046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65819</xdr:rowOff>
    </xdr:from>
    <xdr:ext cx="762000" cy="259045"/>
    <xdr:sp macro="" textlink="">
      <xdr:nvSpPr>
        <xdr:cNvPr id="128" name="人口1人当たり決算額の推移該当値テキスト445"/>
        <xdr:cNvSpPr txBox="1"/>
      </xdr:nvSpPr>
      <xdr:spPr>
        <a:xfrm>
          <a:off x="5740400" y="701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10,198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70188</xdr:rowOff>
    </xdr:from>
    <xdr:to>
      <xdr:col>4</xdr:col>
      <xdr:colOff>520700</xdr:colOff>
      <xdr:row>37</xdr:row>
      <xdr:rowOff>338</xdr:rowOff>
    </xdr:to>
    <xdr:sp macro="" textlink="">
      <xdr:nvSpPr>
        <xdr:cNvPr id="129" name="円/楕円 128"/>
        <xdr:cNvSpPr/>
      </xdr:nvSpPr>
      <xdr:spPr bwMode="auto">
        <a:xfrm>
          <a:off x="4953000" y="7023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156565</xdr:rowOff>
    </xdr:from>
    <xdr:ext cx="736600" cy="259045"/>
    <xdr:sp macro="" textlink="">
      <xdr:nvSpPr>
        <xdr:cNvPr id="130" name="テキスト ボックス 129"/>
        <xdr:cNvSpPr txBox="1"/>
      </xdr:nvSpPr>
      <xdr:spPr>
        <a:xfrm>
          <a:off x="4622800" y="7109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13,289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72154</xdr:rowOff>
    </xdr:from>
    <xdr:to>
      <xdr:col>3</xdr:col>
      <xdr:colOff>955675</xdr:colOff>
      <xdr:row>37</xdr:row>
      <xdr:rowOff>2304</xdr:rowOff>
    </xdr:to>
    <xdr:sp macro="" textlink="">
      <xdr:nvSpPr>
        <xdr:cNvPr id="131" name="円/楕円 130"/>
        <xdr:cNvSpPr/>
      </xdr:nvSpPr>
      <xdr:spPr bwMode="auto">
        <a:xfrm>
          <a:off x="4254500" y="7025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158531</xdr:rowOff>
    </xdr:from>
    <xdr:ext cx="762000" cy="259045"/>
    <xdr:sp macro="" textlink="">
      <xdr:nvSpPr>
        <xdr:cNvPr id="132" name="テキスト ボックス 131"/>
        <xdr:cNvSpPr txBox="1"/>
      </xdr:nvSpPr>
      <xdr:spPr>
        <a:xfrm>
          <a:off x="3924300" y="711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13,031</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28963</xdr:rowOff>
    </xdr:from>
    <xdr:to>
      <xdr:col>3</xdr:col>
      <xdr:colOff>257175</xdr:colOff>
      <xdr:row>36</xdr:row>
      <xdr:rowOff>130563</xdr:rowOff>
    </xdr:to>
    <xdr:sp macro="" textlink="">
      <xdr:nvSpPr>
        <xdr:cNvPr id="133" name="円/楕円 132"/>
        <xdr:cNvSpPr/>
      </xdr:nvSpPr>
      <xdr:spPr bwMode="auto">
        <a:xfrm>
          <a:off x="3556000" y="6982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115340</xdr:rowOff>
    </xdr:from>
    <xdr:ext cx="762000" cy="259045"/>
    <xdr:sp macro="" textlink="">
      <xdr:nvSpPr>
        <xdr:cNvPr id="134" name="テキスト ボックス 133"/>
        <xdr:cNvSpPr txBox="1"/>
      </xdr:nvSpPr>
      <xdr:spPr>
        <a:xfrm>
          <a:off x="3225800" y="7068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18,699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334259</xdr:rowOff>
    </xdr:from>
    <xdr:to>
      <xdr:col>2</xdr:col>
      <xdr:colOff>692150</xdr:colOff>
      <xdr:row>36</xdr:row>
      <xdr:rowOff>92959</xdr:rowOff>
    </xdr:to>
    <xdr:sp macro="" textlink="">
      <xdr:nvSpPr>
        <xdr:cNvPr id="135" name="円/楕円 134"/>
        <xdr:cNvSpPr/>
      </xdr:nvSpPr>
      <xdr:spPr bwMode="auto">
        <a:xfrm>
          <a:off x="2857500" y="6944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77736</xdr:rowOff>
    </xdr:from>
    <xdr:ext cx="762000" cy="259045"/>
    <xdr:sp macro="" textlink="">
      <xdr:nvSpPr>
        <xdr:cNvPr id="136" name="テキスト ボックス 135"/>
        <xdr:cNvSpPr txBox="1"/>
      </xdr:nvSpPr>
      <xdr:spPr>
        <a:xfrm>
          <a:off x="2527300" y="7030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23,634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年度に１億円を積み立てて以降、積立も取崩もせず、その残高を維持している。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また、実質収支は、早くから職員の削減等行財政改革に取り組んできたことや、国の経済対策に係る各種交付金を活用できたこと等によりここ数年２桁の値を維持している。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今後とも事務事業の見直しを含め経費削減に努め、健全財政を維持する。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一般会計に３つの公営企業会計を含む７つの特別会計を合わせた連結実質赤字比率は、</a:t>
          </a:r>
          <a:r>
            <a:rPr kumimoji="1" lang="en-US" altLang="ja-JP" sz="1400">
              <a:latin typeface="ＭＳ ゴシック" pitchFamily="49" charset="-128"/>
              <a:ea typeface="ＭＳ ゴシック" pitchFamily="49" charset="-128"/>
            </a:rPr>
            <a:t>H22</a:t>
          </a:r>
          <a:r>
            <a:rPr kumimoji="1" lang="ja-JP" altLang="en-US" sz="1400">
              <a:latin typeface="ＭＳ ゴシック" pitchFamily="49" charset="-128"/>
              <a:ea typeface="ＭＳ ゴシック" pitchFamily="49" charset="-128"/>
            </a:rPr>
            <a:t>以降いずれも黒字決算で推移しているため、比率は算出されない。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今後とも引き続き健全財政を維持していく。特に３つの公営企業会計については、独立採算制を基本とし、経費の節減はもとより使用料の改定等による経営改善に努める。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これまで可能な限りの繰上償還を実施するとともに、国の経済対策による各種交付金の活用等により新規事業実施における起債の借入を抑制してきたことから、ここ数年比率は減少傾向で推移している。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今後とも基金の取り崩しを含め起債に大きく頼ることのない財政運営に努める。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早くから人件費削減や地方債の繰上償還及び新規借入の抑制等の行財政改革に積極的に取り組んできたことにより、地方債残高をはじめ将来負担額を構成する各指標とも減少傾向で推移している。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一方、将来の公共施設等の整備に充てるため計画的に基金への積立も実施しており、現在のところ将来負担額を充当可能財源で十分賄える状況にあることから将来負担比率は算出されない。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今後とも引き続き健全財政を維持する。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3327058</v>
      </c>
      <c r="BO4" s="349"/>
      <c r="BP4" s="349"/>
      <c r="BQ4" s="349"/>
      <c r="BR4" s="349"/>
      <c r="BS4" s="349"/>
      <c r="BT4" s="349"/>
      <c r="BU4" s="350"/>
      <c r="BV4" s="348">
        <v>3806665</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17</v>
      </c>
      <c r="CU4" s="355"/>
      <c r="CV4" s="355"/>
      <c r="CW4" s="355"/>
      <c r="CX4" s="355"/>
      <c r="CY4" s="355"/>
      <c r="CZ4" s="355"/>
      <c r="DA4" s="356"/>
      <c r="DB4" s="354">
        <v>14.3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2910187</v>
      </c>
      <c r="BO5" s="386"/>
      <c r="BP5" s="386"/>
      <c r="BQ5" s="386"/>
      <c r="BR5" s="386"/>
      <c r="BS5" s="386"/>
      <c r="BT5" s="386"/>
      <c r="BU5" s="387"/>
      <c r="BV5" s="385">
        <v>3437005</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78.3</v>
      </c>
      <c r="CU5" s="383"/>
      <c r="CV5" s="383"/>
      <c r="CW5" s="383"/>
      <c r="CX5" s="383"/>
      <c r="CY5" s="383"/>
      <c r="CZ5" s="383"/>
      <c r="DA5" s="384"/>
      <c r="DB5" s="382">
        <v>75.599999999999994</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416871</v>
      </c>
      <c r="BO6" s="386"/>
      <c r="BP6" s="386"/>
      <c r="BQ6" s="386"/>
      <c r="BR6" s="386"/>
      <c r="BS6" s="386"/>
      <c r="BT6" s="386"/>
      <c r="BU6" s="387"/>
      <c r="BV6" s="385">
        <v>369660</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78.3</v>
      </c>
      <c r="CU6" s="423"/>
      <c r="CV6" s="423"/>
      <c r="CW6" s="423"/>
      <c r="CX6" s="423"/>
      <c r="CY6" s="423"/>
      <c r="CZ6" s="423"/>
      <c r="DA6" s="424"/>
      <c r="DB6" s="422">
        <v>75.599999999999994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70792</v>
      </c>
      <c r="BO7" s="386"/>
      <c r="BP7" s="386"/>
      <c r="BQ7" s="386"/>
      <c r="BR7" s="386"/>
      <c r="BS7" s="386"/>
      <c r="BT7" s="386"/>
      <c r="BU7" s="387"/>
      <c r="BV7" s="385">
        <v>75164</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2033543</v>
      </c>
      <c r="CU7" s="386"/>
      <c r="CV7" s="386"/>
      <c r="CW7" s="386"/>
      <c r="CX7" s="386"/>
      <c r="CY7" s="386"/>
      <c r="CZ7" s="386"/>
      <c r="DA7" s="387"/>
      <c r="DB7" s="385">
        <v>2053825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346079</v>
      </c>
      <c r="BO8" s="386"/>
      <c r="BP8" s="386"/>
      <c r="BQ8" s="386"/>
      <c r="BR8" s="386"/>
      <c r="BS8" s="386"/>
      <c r="BT8" s="386"/>
      <c r="BU8" s="387"/>
      <c r="BV8" s="385">
        <v>294496</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0.16</v>
      </c>
      <c r="CU8" s="426"/>
      <c r="CV8" s="426"/>
      <c r="CW8" s="426"/>
      <c r="CX8" s="426"/>
      <c r="CY8" s="426"/>
      <c r="CZ8" s="426"/>
      <c r="DA8" s="427"/>
      <c r="DB8" s="425">
        <v>0.16</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3743</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51583</v>
      </c>
      <c r="BO9" s="386"/>
      <c r="BP9" s="386"/>
      <c r="BQ9" s="386"/>
      <c r="BR9" s="386"/>
      <c r="BS9" s="386"/>
      <c r="BT9" s="386"/>
      <c r="BU9" s="387"/>
      <c r="BV9" s="385">
        <v>18953</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10.199999999999999</v>
      </c>
      <c r="CU9" s="383"/>
      <c r="CV9" s="383"/>
      <c r="CW9" s="383"/>
      <c r="CX9" s="383"/>
      <c r="CY9" s="383"/>
      <c r="CZ9" s="383"/>
      <c r="DA9" s="384"/>
      <c r="DB9" s="382">
        <v>10.3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4101</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t="s">
        <v>105</v>
      </c>
      <c r="BO10" s="386"/>
      <c r="BP10" s="386"/>
      <c r="BQ10" s="386"/>
      <c r="BR10" s="386"/>
      <c r="BS10" s="386"/>
      <c r="BT10" s="386"/>
      <c r="BU10" s="387"/>
      <c r="BV10" s="385" t="s">
        <v>105</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77</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3648</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3621</v>
      </c>
      <c r="S13" s="467"/>
      <c r="T13" s="467"/>
      <c r="U13" s="467"/>
      <c r="V13" s="468"/>
      <c r="W13" s="401" t="s">
        <v>123</v>
      </c>
      <c r="X13" s="402"/>
      <c r="Y13" s="402"/>
      <c r="Z13" s="402"/>
      <c r="AA13" s="402"/>
      <c r="AB13" s="392"/>
      <c r="AC13" s="436">
        <v>496</v>
      </c>
      <c r="AD13" s="437"/>
      <c r="AE13" s="437"/>
      <c r="AF13" s="437"/>
      <c r="AG13" s="476"/>
      <c r="AH13" s="436">
        <v>653</v>
      </c>
      <c r="AI13" s="437"/>
      <c r="AJ13" s="437"/>
      <c r="AK13" s="437"/>
      <c r="AL13" s="438"/>
      <c r="AM13" s="414" t="s">
        <v>124</v>
      </c>
      <c r="AN13" s="415"/>
      <c r="AO13" s="415"/>
      <c r="AP13" s="415"/>
      <c r="AQ13" s="415"/>
      <c r="AR13" s="415"/>
      <c r="AS13" s="415"/>
      <c r="AT13" s="416"/>
      <c r="AU13" s="417" t="s">
        <v>118</v>
      </c>
      <c r="AV13" s="418"/>
      <c r="AW13" s="418"/>
      <c r="AX13" s="418"/>
      <c r="AY13" s="419" t="s">
        <v>125</v>
      </c>
      <c r="AZ13" s="420"/>
      <c r="BA13" s="420"/>
      <c r="BB13" s="420"/>
      <c r="BC13" s="420"/>
      <c r="BD13" s="420"/>
      <c r="BE13" s="420"/>
      <c r="BF13" s="420"/>
      <c r="BG13" s="420"/>
      <c r="BH13" s="420"/>
      <c r="BI13" s="420"/>
      <c r="BJ13" s="420"/>
      <c r="BK13" s="420"/>
      <c r="BL13" s="420"/>
      <c r="BM13" s="421"/>
      <c r="BN13" s="385">
        <v>51583</v>
      </c>
      <c r="BO13" s="386"/>
      <c r="BP13" s="386"/>
      <c r="BQ13" s="386"/>
      <c r="BR13" s="386"/>
      <c r="BS13" s="386"/>
      <c r="BT13" s="386"/>
      <c r="BU13" s="387"/>
      <c r="BV13" s="385">
        <v>18953</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2.6</v>
      </c>
      <c r="CU13" s="383"/>
      <c r="CV13" s="383"/>
      <c r="CW13" s="383"/>
      <c r="CX13" s="383"/>
      <c r="CY13" s="383"/>
      <c r="CZ13" s="383"/>
      <c r="DA13" s="384"/>
      <c r="DB13" s="382">
        <v>3.2</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3712</v>
      </c>
      <c r="S14" s="467"/>
      <c r="T14" s="467"/>
      <c r="U14" s="467"/>
      <c r="V14" s="468"/>
      <c r="W14" s="375"/>
      <c r="X14" s="376"/>
      <c r="Y14" s="376"/>
      <c r="Z14" s="376"/>
      <c r="AA14" s="376"/>
      <c r="AB14" s="365"/>
      <c r="AC14" s="469">
        <v>27.6</v>
      </c>
      <c r="AD14" s="470"/>
      <c r="AE14" s="470"/>
      <c r="AF14" s="470"/>
      <c r="AG14" s="471"/>
      <c r="AH14" s="469">
        <v>30.3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3682</v>
      </c>
      <c r="S15" s="467"/>
      <c r="T15" s="467"/>
      <c r="U15" s="467"/>
      <c r="V15" s="468"/>
      <c r="W15" s="401" t="s">
        <v>129</v>
      </c>
      <c r="X15" s="402"/>
      <c r="Y15" s="402"/>
      <c r="Z15" s="402"/>
      <c r="AA15" s="402"/>
      <c r="AB15" s="392"/>
      <c r="AC15" s="436">
        <v>407</v>
      </c>
      <c r="AD15" s="437"/>
      <c r="AE15" s="437"/>
      <c r="AF15" s="437"/>
      <c r="AG15" s="476"/>
      <c r="AH15" s="436">
        <v>507</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304152</v>
      </c>
      <c r="BO15" s="349"/>
      <c r="BP15" s="349"/>
      <c r="BQ15" s="349"/>
      <c r="BR15" s="349"/>
      <c r="BS15" s="349"/>
      <c r="BT15" s="349"/>
      <c r="BU15" s="350"/>
      <c r="BV15" s="348">
        <v>288121</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22.7</v>
      </c>
      <c r="AD16" s="470"/>
      <c r="AE16" s="470"/>
      <c r="AF16" s="470"/>
      <c r="AG16" s="471"/>
      <c r="AH16" s="469">
        <v>23.5</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1848361</v>
      </c>
      <c r="BO16" s="386"/>
      <c r="BP16" s="386"/>
      <c r="BQ16" s="386"/>
      <c r="BR16" s="386"/>
      <c r="BS16" s="386"/>
      <c r="BT16" s="386"/>
      <c r="BU16" s="387"/>
      <c r="BV16" s="385">
        <v>1869101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891</v>
      </c>
      <c r="AD17" s="437"/>
      <c r="AE17" s="437"/>
      <c r="AF17" s="437"/>
      <c r="AG17" s="476"/>
      <c r="AH17" s="436">
        <v>994</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383052</v>
      </c>
      <c r="BO17" s="386"/>
      <c r="BP17" s="386"/>
      <c r="BQ17" s="386"/>
      <c r="BR17" s="386"/>
      <c r="BS17" s="386"/>
      <c r="BT17" s="386"/>
      <c r="BU17" s="387"/>
      <c r="BV17" s="385">
        <v>362142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115.95</v>
      </c>
      <c r="M18" s="498"/>
      <c r="N18" s="498"/>
      <c r="O18" s="498"/>
      <c r="P18" s="498"/>
      <c r="Q18" s="498"/>
      <c r="R18" s="499"/>
      <c r="S18" s="499"/>
      <c r="T18" s="499"/>
      <c r="U18" s="499"/>
      <c r="V18" s="500"/>
      <c r="W18" s="403"/>
      <c r="X18" s="404"/>
      <c r="Y18" s="404"/>
      <c r="Z18" s="404"/>
      <c r="AA18" s="404"/>
      <c r="AB18" s="395"/>
      <c r="AC18" s="501">
        <v>49.7</v>
      </c>
      <c r="AD18" s="502"/>
      <c r="AE18" s="502"/>
      <c r="AF18" s="502"/>
      <c r="AG18" s="503"/>
      <c r="AH18" s="501">
        <v>46.1</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1519812</v>
      </c>
      <c r="BO18" s="386"/>
      <c r="BP18" s="386"/>
      <c r="BQ18" s="386"/>
      <c r="BR18" s="386"/>
      <c r="BS18" s="386"/>
      <c r="BT18" s="386"/>
      <c r="BU18" s="387"/>
      <c r="BV18" s="385">
        <v>1487657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32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2491560</v>
      </c>
      <c r="BO19" s="386"/>
      <c r="BP19" s="386"/>
      <c r="BQ19" s="386"/>
      <c r="BR19" s="386"/>
      <c r="BS19" s="386"/>
      <c r="BT19" s="386"/>
      <c r="BU19" s="387"/>
      <c r="BV19" s="385">
        <v>2502848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1579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2149596</v>
      </c>
      <c r="BO23" s="386"/>
      <c r="BP23" s="386"/>
      <c r="BQ23" s="386"/>
      <c r="BR23" s="386"/>
      <c r="BS23" s="386"/>
      <c r="BT23" s="386"/>
      <c r="BU23" s="387"/>
      <c r="BV23" s="385">
        <v>2258841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7030</v>
      </c>
      <c r="R24" s="437"/>
      <c r="S24" s="437"/>
      <c r="T24" s="437"/>
      <c r="U24" s="437"/>
      <c r="V24" s="476"/>
      <c r="W24" s="531"/>
      <c r="X24" s="519"/>
      <c r="Y24" s="520"/>
      <c r="Z24" s="435" t="s">
        <v>152</v>
      </c>
      <c r="AA24" s="415"/>
      <c r="AB24" s="415"/>
      <c r="AC24" s="415"/>
      <c r="AD24" s="415"/>
      <c r="AE24" s="415"/>
      <c r="AF24" s="415"/>
      <c r="AG24" s="416"/>
      <c r="AH24" s="436">
        <v>53</v>
      </c>
      <c r="AI24" s="437"/>
      <c r="AJ24" s="437"/>
      <c r="AK24" s="437"/>
      <c r="AL24" s="476"/>
      <c r="AM24" s="436">
        <v>173363</v>
      </c>
      <c r="AN24" s="437"/>
      <c r="AO24" s="437"/>
      <c r="AP24" s="437"/>
      <c r="AQ24" s="437"/>
      <c r="AR24" s="476"/>
      <c r="AS24" s="436">
        <v>3271</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1626826</v>
      </c>
      <c r="BO24" s="386"/>
      <c r="BP24" s="386"/>
      <c r="BQ24" s="386"/>
      <c r="BR24" s="386"/>
      <c r="BS24" s="386"/>
      <c r="BT24" s="386"/>
      <c r="BU24" s="387"/>
      <c r="BV24" s="385">
        <v>1692535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t="s">
        <v>120</v>
      </c>
      <c r="M25" s="437"/>
      <c r="N25" s="437"/>
      <c r="O25" s="437"/>
      <c r="P25" s="476"/>
      <c r="Q25" s="436" t="s">
        <v>120</v>
      </c>
      <c r="R25" s="437"/>
      <c r="S25" s="437"/>
      <c r="T25" s="437"/>
      <c r="U25" s="437"/>
      <c r="V25" s="476"/>
      <c r="W25" s="531"/>
      <c r="X25" s="519"/>
      <c r="Y25" s="520"/>
      <c r="Z25" s="435" t="s">
        <v>155</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50672</v>
      </c>
      <c r="BO25" s="349"/>
      <c r="BP25" s="349"/>
      <c r="BQ25" s="349"/>
      <c r="BR25" s="349"/>
      <c r="BS25" s="349"/>
      <c r="BT25" s="349"/>
      <c r="BU25" s="350"/>
      <c r="BV25" s="348">
        <v>101168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5320</v>
      </c>
      <c r="R26" s="437"/>
      <c r="S26" s="437"/>
      <c r="T26" s="437"/>
      <c r="U26" s="437"/>
      <c r="V26" s="476"/>
      <c r="W26" s="531"/>
      <c r="X26" s="519"/>
      <c r="Y26" s="520"/>
      <c r="Z26" s="435" t="s">
        <v>158</v>
      </c>
      <c r="AA26" s="541"/>
      <c r="AB26" s="541"/>
      <c r="AC26" s="541"/>
      <c r="AD26" s="541"/>
      <c r="AE26" s="541"/>
      <c r="AF26" s="541"/>
      <c r="AG26" s="542"/>
      <c r="AH26" s="436">
        <v>1</v>
      </c>
      <c r="AI26" s="437"/>
      <c r="AJ26" s="437"/>
      <c r="AK26" s="437"/>
      <c r="AL26" s="476"/>
      <c r="AM26" s="436" t="s">
        <v>159</v>
      </c>
      <c r="AN26" s="437"/>
      <c r="AO26" s="437"/>
      <c r="AP26" s="437"/>
      <c r="AQ26" s="437"/>
      <c r="AR26" s="476"/>
      <c r="AS26" s="436" t="s">
        <v>159</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2580</v>
      </c>
      <c r="R27" s="437"/>
      <c r="S27" s="437"/>
      <c r="T27" s="437"/>
      <c r="U27" s="437"/>
      <c r="V27" s="476"/>
      <c r="W27" s="531"/>
      <c r="X27" s="519"/>
      <c r="Y27" s="520"/>
      <c r="Z27" s="435" t="s">
        <v>162</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126163</v>
      </c>
      <c r="BO27" s="555"/>
      <c r="BP27" s="555"/>
      <c r="BQ27" s="555"/>
      <c r="BR27" s="555"/>
      <c r="BS27" s="555"/>
      <c r="BT27" s="555"/>
      <c r="BU27" s="556"/>
      <c r="BV27" s="554">
        <v>126163</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2100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304089</v>
      </c>
      <c r="BO28" s="349"/>
      <c r="BP28" s="349"/>
      <c r="BQ28" s="349"/>
      <c r="BR28" s="349"/>
      <c r="BS28" s="349"/>
      <c r="BT28" s="349"/>
      <c r="BU28" s="350"/>
      <c r="BV28" s="348">
        <v>304089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6</v>
      </c>
      <c r="M29" s="437"/>
      <c r="N29" s="437"/>
      <c r="O29" s="437"/>
      <c r="P29" s="476"/>
      <c r="Q29" s="436">
        <v>1900</v>
      </c>
      <c r="R29" s="437"/>
      <c r="S29" s="437"/>
      <c r="T29" s="437"/>
      <c r="U29" s="437"/>
      <c r="V29" s="476"/>
      <c r="W29" s="532"/>
      <c r="X29" s="533"/>
      <c r="Y29" s="534"/>
      <c r="Z29" s="435" t="s">
        <v>169</v>
      </c>
      <c r="AA29" s="415"/>
      <c r="AB29" s="415"/>
      <c r="AC29" s="415"/>
      <c r="AD29" s="415"/>
      <c r="AE29" s="415"/>
      <c r="AF29" s="415"/>
      <c r="AG29" s="416"/>
      <c r="AH29" s="436">
        <v>53</v>
      </c>
      <c r="AI29" s="437"/>
      <c r="AJ29" s="437"/>
      <c r="AK29" s="437"/>
      <c r="AL29" s="476"/>
      <c r="AM29" s="436">
        <v>173363</v>
      </c>
      <c r="AN29" s="437"/>
      <c r="AO29" s="437"/>
      <c r="AP29" s="437"/>
      <c r="AQ29" s="437"/>
      <c r="AR29" s="476"/>
      <c r="AS29" s="436">
        <v>3271</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819</v>
      </c>
      <c r="BO29" s="386"/>
      <c r="BP29" s="386"/>
      <c r="BQ29" s="386"/>
      <c r="BR29" s="386"/>
      <c r="BS29" s="386"/>
      <c r="BT29" s="386"/>
      <c r="BU29" s="387"/>
      <c r="BV29" s="385">
        <v>819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96.7</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1414777</v>
      </c>
      <c r="BO30" s="555"/>
      <c r="BP30" s="555"/>
      <c r="BQ30" s="555"/>
      <c r="BR30" s="555"/>
      <c r="BS30" s="555"/>
      <c r="BT30" s="555"/>
      <c r="BU30" s="556"/>
      <c r="BV30" s="554">
        <v>1414178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国民健康保険事業（事業勘定）特別会計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山口県市町総合事務組合一般会計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ドリームファーム阿武</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国民健康保険事業（直診勘定）特別会計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IF('各会計、関係団体の財政状況及び健全化判断比率'!B33="","",'各会計、関係団体の財政状況及び健全化判断比率'!B33)</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山口県市町総合事務組合退職手当特別会計</v>
      </c>
      <c r="BZ35" s="567"/>
      <c r="CA35" s="567"/>
      <c r="CB35" s="567"/>
      <c r="CC35" s="567"/>
      <c r="CD35" s="567"/>
      <c r="CE35" s="567"/>
      <c r="CF35" s="567"/>
      <c r="CG35" s="567"/>
      <c r="CH35" s="567"/>
      <c r="CI35" s="567"/>
      <c r="CJ35" s="567"/>
      <c r="CK35" s="567"/>
      <c r="CL35" s="567"/>
      <c r="CM35" s="567"/>
      <c r="CN35" s="165"/>
      <c r="CO35" s="566">
        <f t="shared" ref="CO35:CO43" si="3">IF(CQ35="","",CO34+1)</f>
        <v>19</v>
      </c>
      <c r="CP35" s="566"/>
      <c r="CQ35" s="567" t="str">
        <f>IF('各会計、関係団体の財政状況及び健全化判断比率'!BS8="","",'各会計、関係団体の財政状況及び健全化判断比率'!BS8)</f>
        <v>無角和種振興公社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介護保険事業特別会計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8</v>
      </c>
      <c r="BF36" s="566"/>
      <c r="BG36" s="567" t="str">
        <f>IF('各会計、関係団体の財政状況及び健全化判断比率'!B34="","",'各会計、関係団体の財政状況及び健全化判断比率'!B34)</f>
        <v>漁業集落排水事業特別会計</v>
      </c>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山口県市町総合事務組合消防団員補償等特別会計</v>
      </c>
      <c r="BZ36" s="567"/>
      <c r="CA36" s="567"/>
      <c r="CB36" s="567"/>
      <c r="CC36" s="567"/>
      <c r="CD36" s="567"/>
      <c r="CE36" s="567"/>
      <c r="CF36" s="567"/>
      <c r="CG36" s="567"/>
      <c r="CH36" s="567"/>
      <c r="CI36" s="567"/>
      <c r="CJ36" s="567"/>
      <c r="CK36" s="567"/>
      <c r="CL36" s="567"/>
      <c r="CM36" s="567"/>
      <c r="CN36" s="165"/>
      <c r="CO36" s="566">
        <f t="shared" si="3"/>
        <v>20</v>
      </c>
      <c r="CP36" s="566"/>
      <c r="CQ36" s="567" t="str">
        <f>IF('各会計、関係団体の財政状況及び健全化判断比率'!BS9="","",'各会計、関係団体の財政状況及び健全化判断比率'!BS9)</f>
        <v>やまぐち農林振興公社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後期高齢者医療事業特別会計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山口県市町総合事務組合非常勤職員公務災害補償特別会計</v>
      </c>
      <c r="BZ37" s="567"/>
      <c r="CA37" s="567"/>
      <c r="CB37" s="567"/>
      <c r="CC37" s="567"/>
      <c r="CD37" s="567"/>
      <c r="CE37" s="567"/>
      <c r="CF37" s="567"/>
      <c r="CG37" s="567"/>
      <c r="CH37" s="567"/>
      <c r="CI37" s="567"/>
      <c r="CJ37" s="567"/>
      <c r="CK37" s="567"/>
      <c r="CL37" s="567"/>
      <c r="CM37" s="567"/>
      <c r="CN37" s="165"/>
      <c r="CO37" s="566">
        <f t="shared" si="3"/>
        <v>21</v>
      </c>
      <c r="CP37" s="566"/>
      <c r="CQ37" s="567" t="str">
        <f>IF('各会計、関係団体の財政状況及び健全化判断比率'!BS10="","",'各会計、関係団体の財政状況及び健全化判断比率'!BS10)</f>
        <v>山口県国際交流協会</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山口県市町総合事務組合山口県市町公平委員会特別会計</v>
      </c>
      <c r="BZ38" s="567"/>
      <c r="CA38" s="567"/>
      <c r="CB38" s="567"/>
      <c r="CC38" s="567"/>
      <c r="CD38" s="567"/>
      <c r="CE38" s="567"/>
      <c r="CF38" s="567"/>
      <c r="CG38" s="567"/>
      <c r="CH38" s="567"/>
      <c r="CI38" s="567"/>
      <c r="CJ38" s="567"/>
      <c r="CK38" s="567"/>
      <c r="CL38" s="567"/>
      <c r="CM38" s="567"/>
      <c r="CN38" s="165"/>
      <c r="CO38" s="566">
        <f t="shared" si="3"/>
        <v>22</v>
      </c>
      <c r="CP38" s="566"/>
      <c r="CQ38" s="567" t="str">
        <f>IF('各会計、関係団体の財政状況及び健全化判断比率'!BS11="","",'各会計、関係団体の財政状況及び健全化判断比率'!BS11)</f>
        <v>あぶクリエイション</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山口県市町総合事務組合交通災害共済特別会計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山口県市町総合事務組合山口県自治会館管理特別会計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山口県後期高齢者医療広域連合一般会計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17</v>
      </c>
      <c r="BX42" s="566"/>
      <c r="BY42" s="567" t="str">
        <f>IF('各会計、関係団体の財政状況及び健全化判断比率'!B76="","",'各会計、関係団体の財政状況及び健全化判断比率'!B76)</f>
        <v>山口県後期高齢者医療広域連合後期高齢者医療特別会計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311641</v>
      </c>
      <c r="S5" s="583"/>
      <c r="T5" s="583"/>
      <c r="U5" s="583"/>
      <c r="V5" s="583"/>
      <c r="W5" s="583"/>
      <c r="X5" s="583"/>
      <c r="Y5" s="584"/>
      <c r="Z5" s="585">
        <v>9.4</v>
      </c>
      <c r="AA5" s="585"/>
      <c r="AB5" s="585"/>
      <c r="AC5" s="585"/>
      <c r="AD5" s="586">
        <v>311641</v>
      </c>
      <c r="AE5" s="586"/>
      <c r="AF5" s="586"/>
      <c r="AG5" s="586"/>
      <c r="AH5" s="586"/>
      <c r="AI5" s="586"/>
      <c r="AJ5" s="586"/>
      <c r="AK5" s="586"/>
      <c r="AL5" s="587">
        <v>16</v>
      </c>
      <c r="AM5" s="588"/>
      <c r="AN5" s="588"/>
      <c r="AO5" s="589"/>
      <c r="AP5" s="579" t="s">
        <v>207</v>
      </c>
      <c r="AQ5" s="580"/>
      <c r="AR5" s="580"/>
      <c r="AS5" s="580"/>
      <c r="AT5" s="580"/>
      <c r="AU5" s="580"/>
      <c r="AV5" s="580"/>
      <c r="AW5" s="580"/>
      <c r="AX5" s="580"/>
      <c r="AY5" s="580"/>
      <c r="AZ5" s="580"/>
      <c r="BA5" s="580"/>
      <c r="BB5" s="580"/>
      <c r="BC5" s="580"/>
      <c r="BD5" s="580"/>
      <c r="BE5" s="580"/>
      <c r="BF5" s="581"/>
      <c r="BG5" s="593">
        <v>309815</v>
      </c>
      <c r="BH5" s="594"/>
      <c r="BI5" s="594"/>
      <c r="BJ5" s="594"/>
      <c r="BK5" s="594"/>
      <c r="BL5" s="594"/>
      <c r="BM5" s="594"/>
      <c r="BN5" s="595"/>
      <c r="BO5" s="596">
        <v>99.4</v>
      </c>
      <c r="BP5" s="596"/>
      <c r="BQ5" s="596"/>
      <c r="BR5" s="596"/>
      <c r="BS5" s="597">
        <v>2119</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31241</v>
      </c>
      <c r="S6" s="594"/>
      <c r="T6" s="594"/>
      <c r="U6" s="594"/>
      <c r="V6" s="594"/>
      <c r="W6" s="594"/>
      <c r="X6" s="594"/>
      <c r="Y6" s="595"/>
      <c r="Z6" s="596">
        <v>0.9</v>
      </c>
      <c r="AA6" s="596"/>
      <c r="AB6" s="596"/>
      <c r="AC6" s="596"/>
      <c r="AD6" s="597">
        <v>31241</v>
      </c>
      <c r="AE6" s="597"/>
      <c r="AF6" s="597"/>
      <c r="AG6" s="597"/>
      <c r="AH6" s="597"/>
      <c r="AI6" s="597"/>
      <c r="AJ6" s="597"/>
      <c r="AK6" s="597"/>
      <c r="AL6" s="598">
        <v>1.6</v>
      </c>
      <c r="AM6" s="599"/>
      <c r="AN6" s="599"/>
      <c r="AO6" s="600"/>
      <c r="AP6" s="590" t="s">
        <v>212</v>
      </c>
      <c r="AQ6" s="591"/>
      <c r="AR6" s="591"/>
      <c r="AS6" s="591"/>
      <c r="AT6" s="591"/>
      <c r="AU6" s="591"/>
      <c r="AV6" s="591"/>
      <c r="AW6" s="591"/>
      <c r="AX6" s="591"/>
      <c r="AY6" s="591"/>
      <c r="AZ6" s="591"/>
      <c r="BA6" s="591"/>
      <c r="BB6" s="591"/>
      <c r="BC6" s="591"/>
      <c r="BD6" s="591"/>
      <c r="BE6" s="591"/>
      <c r="BF6" s="592"/>
      <c r="BG6" s="593">
        <v>309815</v>
      </c>
      <c r="BH6" s="594"/>
      <c r="BI6" s="594"/>
      <c r="BJ6" s="594"/>
      <c r="BK6" s="594"/>
      <c r="BL6" s="594"/>
      <c r="BM6" s="594"/>
      <c r="BN6" s="595"/>
      <c r="BO6" s="596">
        <v>99.4</v>
      </c>
      <c r="BP6" s="596"/>
      <c r="BQ6" s="596"/>
      <c r="BR6" s="596"/>
      <c r="BS6" s="597">
        <v>2119</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39867</v>
      </c>
      <c r="CS6" s="594"/>
      <c r="CT6" s="594"/>
      <c r="CU6" s="594"/>
      <c r="CV6" s="594"/>
      <c r="CW6" s="594"/>
      <c r="CX6" s="594"/>
      <c r="CY6" s="595"/>
      <c r="CZ6" s="596">
        <v>1.4</v>
      </c>
      <c r="DA6" s="596"/>
      <c r="DB6" s="596"/>
      <c r="DC6" s="596"/>
      <c r="DD6" s="602" t="s">
        <v>214</v>
      </c>
      <c r="DE6" s="594"/>
      <c r="DF6" s="594"/>
      <c r="DG6" s="594"/>
      <c r="DH6" s="594"/>
      <c r="DI6" s="594"/>
      <c r="DJ6" s="594"/>
      <c r="DK6" s="594"/>
      <c r="DL6" s="594"/>
      <c r="DM6" s="594"/>
      <c r="DN6" s="594"/>
      <c r="DO6" s="594"/>
      <c r="DP6" s="595"/>
      <c r="DQ6" s="602">
        <v>39837</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805</v>
      </c>
      <c r="S7" s="594"/>
      <c r="T7" s="594"/>
      <c r="U7" s="594"/>
      <c r="V7" s="594"/>
      <c r="W7" s="594"/>
      <c r="X7" s="594"/>
      <c r="Y7" s="595"/>
      <c r="Z7" s="596">
        <v>0</v>
      </c>
      <c r="AA7" s="596"/>
      <c r="AB7" s="596"/>
      <c r="AC7" s="596"/>
      <c r="AD7" s="597">
        <v>805</v>
      </c>
      <c r="AE7" s="597"/>
      <c r="AF7" s="597"/>
      <c r="AG7" s="597"/>
      <c r="AH7" s="597"/>
      <c r="AI7" s="597"/>
      <c r="AJ7" s="597"/>
      <c r="AK7" s="597"/>
      <c r="AL7" s="598">
        <v>0</v>
      </c>
      <c r="AM7" s="599"/>
      <c r="AN7" s="599"/>
      <c r="AO7" s="600"/>
      <c r="AP7" s="590" t="s">
        <v>216</v>
      </c>
      <c r="AQ7" s="591"/>
      <c r="AR7" s="591"/>
      <c r="AS7" s="591"/>
      <c r="AT7" s="591"/>
      <c r="AU7" s="591"/>
      <c r="AV7" s="591"/>
      <c r="AW7" s="591"/>
      <c r="AX7" s="591"/>
      <c r="AY7" s="591"/>
      <c r="AZ7" s="591"/>
      <c r="BA7" s="591"/>
      <c r="BB7" s="591"/>
      <c r="BC7" s="591"/>
      <c r="BD7" s="591"/>
      <c r="BE7" s="591"/>
      <c r="BF7" s="592"/>
      <c r="BG7" s="593">
        <v>122082</v>
      </c>
      <c r="BH7" s="594"/>
      <c r="BI7" s="594"/>
      <c r="BJ7" s="594"/>
      <c r="BK7" s="594"/>
      <c r="BL7" s="594"/>
      <c r="BM7" s="594"/>
      <c r="BN7" s="595"/>
      <c r="BO7" s="596">
        <v>39.200000000000003</v>
      </c>
      <c r="BP7" s="596"/>
      <c r="BQ7" s="596"/>
      <c r="BR7" s="596"/>
      <c r="BS7" s="597">
        <v>2119</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416757</v>
      </c>
      <c r="CS7" s="594"/>
      <c r="CT7" s="594"/>
      <c r="CU7" s="594"/>
      <c r="CV7" s="594"/>
      <c r="CW7" s="594"/>
      <c r="CX7" s="594"/>
      <c r="CY7" s="595"/>
      <c r="CZ7" s="596">
        <v>14.3</v>
      </c>
      <c r="DA7" s="596"/>
      <c r="DB7" s="596"/>
      <c r="DC7" s="596"/>
      <c r="DD7" s="602">
        <v>13065</v>
      </c>
      <c r="DE7" s="594"/>
      <c r="DF7" s="594"/>
      <c r="DG7" s="594"/>
      <c r="DH7" s="594"/>
      <c r="DI7" s="594"/>
      <c r="DJ7" s="594"/>
      <c r="DK7" s="594"/>
      <c r="DL7" s="594"/>
      <c r="DM7" s="594"/>
      <c r="DN7" s="594"/>
      <c r="DO7" s="594"/>
      <c r="DP7" s="595"/>
      <c r="DQ7" s="602">
        <v>354911</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2104</v>
      </c>
      <c r="S8" s="594"/>
      <c r="T8" s="594"/>
      <c r="U8" s="594"/>
      <c r="V8" s="594"/>
      <c r="W8" s="594"/>
      <c r="X8" s="594"/>
      <c r="Y8" s="595"/>
      <c r="Z8" s="596">
        <v>0.1</v>
      </c>
      <c r="AA8" s="596"/>
      <c r="AB8" s="596"/>
      <c r="AC8" s="596"/>
      <c r="AD8" s="597">
        <v>2104</v>
      </c>
      <c r="AE8" s="597"/>
      <c r="AF8" s="597"/>
      <c r="AG8" s="597"/>
      <c r="AH8" s="597"/>
      <c r="AI8" s="597"/>
      <c r="AJ8" s="597"/>
      <c r="AK8" s="597"/>
      <c r="AL8" s="598">
        <v>0.1</v>
      </c>
      <c r="AM8" s="599"/>
      <c r="AN8" s="599"/>
      <c r="AO8" s="600"/>
      <c r="AP8" s="590" t="s">
        <v>219</v>
      </c>
      <c r="AQ8" s="591"/>
      <c r="AR8" s="591"/>
      <c r="AS8" s="591"/>
      <c r="AT8" s="591"/>
      <c r="AU8" s="591"/>
      <c r="AV8" s="591"/>
      <c r="AW8" s="591"/>
      <c r="AX8" s="591"/>
      <c r="AY8" s="591"/>
      <c r="AZ8" s="591"/>
      <c r="BA8" s="591"/>
      <c r="BB8" s="591"/>
      <c r="BC8" s="591"/>
      <c r="BD8" s="591"/>
      <c r="BE8" s="591"/>
      <c r="BF8" s="592"/>
      <c r="BG8" s="593">
        <v>5275</v>
      </c>
      <c r="BH8" s="594"/>
      <c r="BI8" s="594"/>
      <c r="BJ8" s="594"/>
      <c r="BK8" s="594"/>
      <c r="BL8" s="594"/>
      <c r="BM8" s="594"/>
      <c r="BN8" s="595"/>
      <c r="BO8" s="596">
        <v>1.7</v>
      </c>
      <c r="BP8" s="596"/>
      <c r="BQ8" s="596"/>
      <c r="BR8" s="596"/>
      <c r="BS8" s="602" t="s">
        <v>220</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620239</v>
      </c>
      <c r="CS8" s="594"/>
      <c r="CT8" s="594"/>
      <c r="CU8" s="594"/>
      <c r="CV8" s="594"/>
      <c r="CW8" s="594"/>
      <c r="CX8" s="594"/>
      <c r="CY8" s="595"/>
      <c r="CZ8" s="596">
        <v>21.3</v>
      </c>
      <c r="DA8" s="596"/>
      <c r="DB8" s="596"/>
      <c r="DC8" s="596"/>
      <c r="DD8" s="602">
        <v>5255</v>
      </c>
      <c r="DE8" s="594"/>
      <c r="DF8" s="594"/>
      <c r="DG8" s="594"/>
      <c r="DH8" s="594"/>
      <c r="DI8" s="594"/>
      <c r="DJ8" s="594"/>
      <c r="DK8" s="594"/>
      <c r="DL8" s="594"/>
      <c r="DM8" s="594"/>
      <c r="DN8" s="594"/>
      <c r="DO8" s="594"/>
      <c r="DP8" s="595"/>
      <c r="DQ8" s="602">
        <v>396196</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1076</v>
      </c>
      <c r="S9" s="594"/>
      <c r="T9" s="594"/>
      <c r="U9" s="594"/>
      <c r="V9" s="594"/>
      <c r="W9" s="594"/>
      <c r="X9" s="594"/>
      <c r="Y9" s="595"/>
      <c r="Z9" s="596">
        <v>0</v>
      </c>
      <c r="AA9" s="596"/>
      <c r="AB9" s="596"/>
      <c r="AC9" s="596"/>
      <c r="AD9" s="597">
        <v>1076</v>
      </c>
      <c r="AE9" s="597"/>
      <c r="AF9" s="597"/>
      <c r="AG9" s="597"/>
      <c r="AH9" s="597"/>
      <c r="AI9" s="597"/>
      <c r="AJ9" s="597"/>
      <c r="AK9" s="597"/>
      <c r="AL9" s="598">
        <v>0.1</v>
      </c>
      <c r="AM9" s="599"/>
      <c r="AN9" s="599"/>
      <c r="AO9" s="600"/>
      <c r="AP9" s="590" t="s">
        <v>223</v>
      </c>
      <c r="AQ9" s="591"/>
      <c r="AR9" s="591"/>
      <c r="AS9" s="591"/>
      <c r="AT9" s="591"/>
      <c r="AU9" s="591"/>
      <c r="AV9" s="591"/>
      <c r="AW9" s="591"/>
      <c r="AX9" s="591"/>
      <c r="AY9" s="591"/>
      <c r="AZ9" s="591"/>
      <c r="BA9" s="591"/>
      <c r="BB9" s="591"/>
      <c r="BC9" s="591"/>
      <c r="BD9" s="591"/>
      <c r="BE9" s="591"/>
      <c r="BF9" s="592"/>
      <c r="BG9" s="593">
        <v>92463</v>
      </c>
      <c r="BH9" s="594"/>
      <c r="BI9" s="594"/>
      <c r="BJ9" s="594"/>
      <c r="BK9" s="594"/>
      <c r="BL9" s="594"/>
      <c r="BM9" s="594"/>
      <c r="BN9" s="595"/>
      <c r="BO9" s="596">
        <v>29.7</v>
      </c>
      <c r="BP9" s="596"/>
      <c r="BQ9" s="596"/>
      <c r="BR9" s="596"/>
      <c r="BS9" s="602" t="s">
        <v>220</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362132</v>
      </c>
      <c r="CS9" s="594"/>
      <c r="CT9" s="594"/>
      <c r="CU9" s="594"/>
      <c r="CV9" s="594"/>
      <c r="CW9" s="594"/>
      <c r="CX9" s="594"/>
      <c r="CY9" s="595"/>
      <c r="CZ9" s="596">
        <v>12.4</v>
      </c>
      <c r="DA9" s="596"/>
      <c r="DB9" s="596"/>
      <c r="DC9" s="596"/>
      <c r="DD9" s="602">
        <v>241577</v>
      </c>
      <c r="DE9" s="594"/>
      <c r="DF9" s="594"/>
      <c r="DG9" s="594"/>
      <c r="DH9" s="594"/>
      <c r="DI9" s="594"/>
      <c r="DJ9" s="594"/>
      <c r="DK9" s="594"/>
      <c r="DL9" s="594"/>
      <c r="DM9" s="594"/>
      <c r="DN9" s="594"/>
      <c r="DO9" s="594"/>
      <c r="DP9" s="595"/>
      <c r="DQ9" s="602">
        <v>275715</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35945</v>
      </c>
      <c r="S10" s="594"/>
      <c r="T10" s="594"/>
      <c r="U10" s="594"/>
      <c r="V10" s="594"/>
      <c r="W10" s="594"/>
      <c r="X10" s="594"/>
      <c r="Y10" s="595"/>
      <c r="Z10" s="596">
        <v>1.1000000000000001</v>
      </c>
      <c r="AA10" s="596"/>
      <c r="AB10" s="596"/>
      <c r="AC10" s="596"/>
      <c r="AD10" s="597">
        <v>35945</v>
      </c>
      <c r="AE10" s="597"/>
      <c r="AF10" s="597"/>
      <c r="AG10" s="597"/>
      <c r="AH10" s="597"/>
      <c r="AI10" s="597"/>
      <c r="AJ10" s="597"/>
      <c r="AK10" s="597"/>
      <c r="AL10" s="598">
        <v>1.9</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6918</v>
      </c>
      <c r="BH10" s="594"/>
      <c r="BI10" s="594"/>
      <c r="BJ10" s="594"/>
      <c r="BK10" s="594"/>
      <c r="BL10" s="594"/>
      <c r="BM10" s="594"/>
      <c r="BN10" s="595"/>
      <c r="BO10" s="596">
        <v>2.2000000000000002</v>
      </c>
      <c r="BP10" s="596"/>
      <c r="BQ10" s="596"/>
      <c r="BR10" s="596"/>
      <c r="BS10" s="602" t="s">
        <v>220</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1507</v>
      </c>
      <c r="CS10" s="594"/>
      <c r="CT10" s="594"/>
      <c r="CU10" s="594"/>
      <c r="CV10" s="594"/>
      <c r="CW10" s="594"/>
      <c r="CX10" s="594"/>
      <c r="CY10" s="595"/>
      <c r="CZ10" s="596">
        <v>0.1</v>
      </c>
      <c r="DA10" s="596"/>
      <c r="DB10" s="596"/>
      <c r="DC10" s="596"/>
      <c r="DD10" s="602" t="s">
        <v>220</v>
      </c>
      <c r="DE10" s="594"/>
      <c r="DF10" s="594"/>
      <c r="DG10" s="594"/>
      <c r="DH10" s="594"/>
      <c r="DI10" s="594"/>
      <c r="DJ10" s="594"/>
      <c r="DK10" s="594"/>
      <c r="DL10" s="594"/>
      <c r="DM10" s="594"/>
      <c r="DN10" s="594"/>
      <c r="DO10" s="594"/>
      <c r="DP10" s="595"/>
      <c r="DQ10" s="602">
        <v>1507</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t="s">
        <v>220</v>
      </c>
      <c r="S11" s="594"/>
      <c r="T11" s="594"/>
      <c r="U11" s="594"/>
      <c r="V11" s="594"/>
      <c r="W11" s="594"/>
      <c r="X11" s="594"/>
      <c r="Y11" s="595"/>
      <c r="Z11" s="596" t="s">
        <v>220</v>
      </c>
      <c r="AA11" s="596"/>
      <c r="AB11" s="596"/>
      <c r="AC11" s="596"/>
      <c r="AD11" s="597" t="s">
        <v>220</v>
      </c>
      <c r="AE11" s="597"/>
      <c r="AF11" s="597"/>
      <c r="AG11" s="597"/>
      <c r="AH11" s="597"/>
      <c r="AI11" s="597"/>
      <c r="AJ11" s="597"/>
      <c r="AK11" s="597"/>
      <c r="AL11" s="598" t="s">
        <v>220</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17426</v>
      </c>
      <c r="BH11" s="594"/>
      <c r="BI11" s="594"/>
      <c r="BJ11" s="594"/>
      <c r="BK11" s="594"/>
      <c r="BL11" s="594"/>
      <c r="BM11" s="594"/>
      <c r="BN11" s="595"/>
      <c r="BO11" s="596">
        <v>5.6</v>
      </c>
      <c r="BP11" s="596"/>
      <c r="BQ11" s="596"/>
      <c r="BR11" s="596"/>
      <c r="BS11" s="602">
        <v>2119</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399505</v>
      </c>
      <c r="CS11" s="594"/>
      <c r="CT11" s="594"/>
      <c r="CU11" s="594"/>
      <c r="CV11" s="594"/>
      <c r="CW11" s="594"/>
      <c r="CX11" s="594"/>
      <c r="CY11" s="595"/>
      <c r="CZ11" s="596">
        <v>13.7</v>
      </c>
      <c r="DA11" s="596"/>
      <c r="DB11" s="596"/>
      <c r="DC11" s="596"/>
      <c r="DD11" s="602">
        <v>167637</v>
      </c>
      <c r="DE11" s="594"/>
      <c r="DF11" s="594"/>
      <c r="DG11" s="594"/>
      <c r="DH11" s="594"/>
      <c r="DI11" s="594"/>
      <c r="DJ11" s="594"/>
      <c r="DK11" s="594"/>
      <c r="DL11" s="594"/>
      <c r="DM11" s="594"/>
      <c r="DN11" s="594"/>
      <c r="DO11" s="594"/>
      <c r="DP11" s="595"/>
      <c r="DQ11" s="602">
        <v>217101</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220</v>
      </c>
      <c r="S12" s="594"/>
      <c r="T12" s="594"/>
      <c r="U12" s="594"/>
      <c r="V12" s="594"/>
      <c r="W12" s="594"/>
      <c r="X12" s="594"/>
      <c r="Y12" s="595"/>
      <c r="Z12" s="596" t="s">
        <v>220</v>
      </c>
      <c r="AA12" s="596"/>
      <c r="AB12" s="596"/>
      <c r="AC12" s="596"/>
      <c r="AD12" s="597" t="s">
        <v>220</v>
      </c>
      <c r="AE12" s="597"/>
      <c r="AF12" s="597"/>
      <c r="AG12" s="597"/>
      <c r="AH12" s="597"/>
      <c r="AI12" s="597"/>
      <c r="AJ12" s="597"/>
      <c r="AK12" s="597"/>
      <c r="AL12" s="598" t="s">
        <v>220</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167337</v>
      </c>
      <c r="BH12" s="594"/>
      <c r="BI12" s="594"/>
      <c r="BJ12" s="594"/>
      <c r="BK12" s="594"/>
      <c r="BL12" s="594"/>
      <c r="BM12" s="594"/>
      <c r="BN12" s="595"/>
      <c r="BO12" s="596">
        <v>53.7</v>
      </c>
      <c r="BP12" s="596"/>
      <c r="BQ12" s="596"/>
      <c r="BR12" s="596"/>
      <c r="BS12" s="602" t="s">
        <v>220</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78787</v>
      </c>
      <c r="CS12" s="594"/>
      <c r="CT12" s="594"/>
      <c r="CU12" s="594"/>
      <c r="CV12" s="594"/>
      <c r="CW12" s="594"/>
      <c r="CX12" s="594"/>
      <c r="CY12" s="595"/>
      <c r="CZ12" s="596">
        <v>2.7</v>
      </c>
      <c r="DA12" s="596"/>
      <c r="DB12" s="596"/>
      <c r="DC12" s="596"/>
      <c r="DD12" s="602">
        <v>28128</v>
      </c>
      <c r="DE12" s="594"/>
      <c r="DF12" s="594"/>
      <c r="DG12" s="594"/>
      <c r="DH12" s="594"/>
      <c r="DI12" s="594"/>
      <c r="DJ12" s="594"/>
      <c r="DK12" s="594"/>
      <c r="DL12" s="594"/>
      <c r="DM12" s="594"/>
      <c r="DN12" s="594"/>
      <c r="DO12" s="594"/>
      <c r="DP12" s="595"/>
      <c r="DQ12" s="602">
        <v>74069</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4423</v>
      </c>
      <c r="S13" s="594"/>
      <c r="T13" s="594"/>
      <c r="U13" s="594"/>
      <c r="V13" s="594"/>
      <c r="W13" s="594"/>
      <c r="X13" s="594"/>
      <c r="Y13" s="595"/>
      <c r="Z13" s="596">
        <v>0.1</v>
      </c>
      <c r="AA13" s="596"/>
      <c r="AB13" s="596"/>
      <c r="AC13" s="596"/>
      <c r="AD13" s="597">
        <v>4423</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166074</v>
      </c>
      <c r="BH13" s="594"/>
      <c r="BI13" s="594"/>
      <c r="BJ13" s="594"/>
      <c r="BK13" s="594"/>
      <c r="BL13" s="594"/>
      <c r="BM13" s="594"/>
      <c r="BN13" s="595"/>
      <c r="BO13" s="596">
        <v>53.3</v>
      </c>
      <c r="BP13" s="596"/>
      <c r="BQ13" s="596"/>
      <c r="BR13" s="596"/>
      <c r="BS13" s="602" t="s">
        <v>220</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243527</v>
      </c>
      <c r="CS13" s="594"/>
      <c r="CT13" s="594"/>
      <c r="CU13" s="594"/>
      <c r="CV13" s="594"/>
      <c r="CW13" s="594"/>
      <c r="CX13" s="594"/>
      <c r="CY13" s="595"/>
      <c r="CZ13" s="596">
        <v>8.4</v>
      </c>
      <c r="DA13" s="596"/>
      <c r="DB13" s="596"/>
      <c r="DC13" s="596"/>
      <c r="DD13" s="602">
        <v>174276</v>
      </c>
      <c r="DE13" s="594"/>
      <c r="DF13" s="594"/>
      <c r="DG13" s="594"/>
      <c r="DH13" s="594"/>
      <c r="DI13" s="594"/>
      <c r="DJ13" s="594"/>
      <c r="DK13" s="594"/>
      <c r="DL13" s="594"/>
      <c r="DM13" s="594"/>
      <c r="DN13" s="594"/>
      <c r="DO13" s="594"/>
      <c r="DP13" s="595"/>
      <c r="DQ13" s="602">
        <v>145968</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220</v>
      </c>
      <c r="S14" s="594"/>
      <c r="T14" s="594"/>
      <c r="U14" s="594"/>
      <c r="V14" s="594"/>
      <c r="W14" s="594"/>
      <c r="X14" s="594"/>
      <c r="Y14" s="595"/>
      <c r="Z14" s="596" t="s">
        <v>220</v>
      </c>
      <c r="AA14" s="596"/>
      <c r="AB14" s="596"/>
      <c r="AC14" s="596"/>
      <c r="AD14" s="597" t="s">
        <v>220</v>
      </c>
      <c r="AE14" s="597"/>
      <c r="AF14" s="597"/>
      <c r="AG14" s="597"/>
      <c r="AH14" s="597"/>
      <c r="AI14" s="597"/>
      <c r="AJ14" s="597"/>
      <c r="AK14" s="597"/>
      <c r="AL14" s="598" t="s">
        <v>220</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10136</v>
      </c>
      <c r="BH14" s="594"/>
      <c r="BI14" s="594"/>
      <c r="BJ14" s="594"/>
      <c r="BK14" s="594"/>
      <c r="BL14" s="594"/>
      <c r="BM14" s="594"/>
      <c r="BN14" s="595"/>
      <c r="BO14" s="596">
        <v>3.3</v>
      </c>
      <c r="BP14" s="596"/>
      <c r="BQ14" s="596"/>
      <c r="BR14" s="596"/>
      <c r="BS14" s="602" t="s">
        <v>220</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101834</v>
      </c>
      <c r="CS14" s="594"/>
      <c r="CT14" s="594"/>
      <c r="CU14" s="594"/>
      <c r="CV14" s="594"/>
      <c r="CW14" s="594"/>
      <c r="CX14" s="594"/>
      <c r="CY14" s="595"/>
      <c r="CZ14" s="596">
        <v>3.5</v>
      </c>
      <c r="DA14" s="596"/>
      <c r="DB14" s="596"/>
      <c r="DC14" s="596"/>
      <c r="DD14" s="602" t="s">
        <v>220</v>
      </c>
      <c r="DE14" s="594"/>
      <c r="DF14" s="594"/>
      <c r="DG14" s="594"/>
      <c r="DH14" s="594"/>
      <c r="DI14" s="594"/>
      <c r="DJ14" s="594"/>
      <c r="DK14" s="594"/>
      <c r="DL14" s="594"/>
      <c r="DM14" s="594"/>
      <c r="DN14" s="594"/>
      <c r="DO14" s="594"/>
      <c r="DP14" s="595"/>
      <c r="DQ14" s="602">
        <v>101426</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537</v>
      </c>
      <c r="S15" s="594"/>
      <c r="T15" s="594"/>
      <c r="U15" s="594"/>
      <c r="V15" s="594"/>
      <c r="W15" s="594"/>
      <c r="X15" s="594"/>
      <c r="Y15" s="595"/>
      <c r="Z15" s="596">
        <v>0</v>
      </c>
      <c r="AA15" s="596"/>
      <c r="AB15" s="596"/>
      <c r="AC15" s="596"/>
      <c r="AD15" s="597">
        <v>537</v>
      </c>
      <c r="AE15" s="597"/>
      <c r="AF15" s="597"/>
      <c r="AG15" s="597"/>
      <c r="AH15" s="597"/>
      <c r="AI15" s="597"/>
      <c r="AJ15" s="597"/>
      <c r="AK15" s="597"/>
      <c r="AL15" s="598">
        <v>0</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10260</v>
      </c>
      <c r="BH15" s="594"/>
      <c r="BI15" s="594"/>
      <c r="BJ15" s="594"/>
      <c r="BK15" s="594"/>
      <c r="BL15" s="594"/>
      <c r="BM15" s="594"/>
      <c r="BN15" s="595"/>
      <c r="BO15" s="596">
        <v>3.3</v>
      </c>
      <c r="BP15" s="596"/>
      <c r="BQ15" s="596"/>
      <c r="BR15" s="596"/>
      <c r="BS15" s="602" t="s">
        <v>220</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171238</v>
      </c>
      <c r="CS15" s="594"/>
      <c r="CT15" s="594"/>
      <c r="CU15" s="594"/>
      <c r="CV15" s="594"/>
      <c r="CW15" s="594"/>
      <c r="CX15" s="594"/>
      <c r="CY15" s="595"/>
      <c r="CZ15" s="596">
        <v>5.9</v>
      </c>
      <c r="DA15" s="596"/>
      <c r="DB15" s="596"/>
      <c r="DC15" s="596"/>
      <c r="DD15" s="602">
        <v>36122</v>
      </c>
      <c r="DE15" s="594"/>
      <c r="DF15" s="594"/>
      <c r="DG15" s="594"/>
      <c r="DH15" s="594"/>
      <c r="DI15" s="594"/>
      <c r="DJ15" s="594"/>
      <c r="DK15" s="594"/>
      <c r="DL15" s="594"/>
      <c r="DM15" s="594"/>
      <c r="DN15" s="594"/>
      <c r="DO15" s="594"/>
      <c r="DP15" s="595"/>
      <c r="DQ15" s="602">
        <v>156784</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1675079</v>
      </c>
      <c r="S16" s="594"/>
      <c r="T16" s="594"/>
      <c r="U16" s="594"/>
      <c r="V16" s="594"/>
      <c r="W16" s="594"/>
      <c r="X16" s="594"/>
      <c r="Y16" s="595"/>
      <c r="Z16" s="596">
        <v>50.3</v>
      </c>
      <c r="AA16" s="596"/>
      <c r="AB16" s="596"/>
      <c r="AC16" s="596"/>
      <c r="AD16" s="597">
        <v>1544209</v>
      </c>
      <c r="AE16" s="597"/>
      <c r="AF16" s="597"/>
      <c r="AG16" s="597"/>
      <c r="AH16" s="597"/>
      <c r="AI16" s="597"/>
      <c r="AJ16" s="597"/>
      <c r="AK16" s="597"/>
      <c r="AL16" s="598">
        <v>79.5</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220</v>
      </c>
      <c r="BH16" s="594"/>
      <c r="BI16" s="594"/>
      <c r="BJ16" s="594"/>
      <c r="BK16" s="594"/>
      <c r="BL16" s="594"/>
      <c r="BM16" s="594"/>
      <c r="BN16" s="595"/>
      <c r="BO16" s="596" t="s">
        <v>220</v>
      </c>
      <c r="BP16" s="596"/>
      <c r="BQ16" s="596"/>
      <c r="BR16" s="596"/>
      <c r="BS16" s="602" t="s">
        <v>220</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114502</v>
      </c>
      <c r="CS16" s="594"/>
      <c r="CT16" s="594"/>
      <c r="CU16" s="594"/>
      <c r="CV16" s="594"/>
      <c r="CW16" s="594"/>
      <c r="CX16" s="594"/>
      <c r="CY16" s="595"/>
      <c r="CZ16" s="596">
        <v>3.9</v>
      </c>
      <c r="DA16" s="596"/>
      <c r="DB16" s="596"/>
      <c r="DC16" s="596"/>
      <c r="DD16" s="602" t="s">
        <v>220</v>
      </c>
      <c r="DE16" s="594"/>
      <c r="DF16" s="594"/>
      <c r="DG16" s="594"/>
      <c r="DH16" s="594"/>
      <c r="DI16" s="594"/>
      <c r="DJ16" s="594"/>
      <c r="DK16" s="594"/>
      <c r="DL16" s="594"/>
      <c r="DM16" s="594"/>
      <c r="DN16" s="594"/>
      <c r="DO16" s="594"/>
      <c r="DP16" s="595"/>
      <c r="DQ16" s="602">
        <v>4181</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1544209</v>
      </c>
      <c r="S17" s="594"/>
      <c r="T17" s="594"/>
      <c r="U17" s="594"/>
      <c r="V17" s="594"/>
      <c r="W17" s="594"/>
      <c r="X17" s="594"/>
      <c r="Y17" s="595"/>
      <c r="Z17" s="596">
        <v>46.4</v>
      </c>
      <c r="AA17" s="596"/>
      <c r="AB17" s="596"/>
      <c r="AC17" s="596"/>
      <c r="AD17" s="597">
        <v>1544209</v>
      </c>
      <c r="AE17" s="597"/>
      <c r="AF17" s="597"/>
      <c r="AG17" s="597"/>
      <c r="AH17" s="597"/>
      <c r="AI17" s="597"/>
      <c r="AJ17" s="597"/>
      <c r="AK17" s="597"/>
      <c r="AL17" s="598">
        <v>79.5</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220</v>
      </c>
      <c r="BH17" s="594"/>
      <c r="BI17" s="594"/>
      <c r="BJ17" s="594"/>
      <c r="BK17" s="594"/>
      <c r="BL17" s="594"/>
      <c r="BM17" s="594"/>
      <c r="BN17" s="595"/>
      <c r="BO17" s="596" t="s">
        <v>220</v>
      </c>
      <c r="BP17" s="596"/>
      <c r="BQ17" s="596"/>
      <c r="BR17" s="596"/>
      <c r="BS17" s="602" t="s">
        <v>220</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277942</v>
      </c>
      <c r="CS17" s="594"/>
      <c r="CT17" s="594"/>
      <c r="CU17" s="594"/>
      <c r="CV17" s="594"/>
      <c r="CW17" s="594"/>
      <c r="CX17" s="594"/>
      <c r="CY17" s="595"/>
      <c r="CZ17" s="596">
        <v>9.6</v>
      </c>
      <c r="DA17" s="596"/>
      <c r="DB17" s="596"/>
      <c r="DC17" s="596"/>
      <c r="DD17" s="602" t="s">
        <v>220</v>
      </c>
      <c r="DE17" s="594"/>
      <c r="DF17" s="594"/>
      <c r="DG17" s="594"/>
      <c r="DH17" s="594"/>
      <c r="DI17" s="594"/>
      <c r="DJ17" s="594"/>
      <c r="DK17" s="594"/>
      <c r="DL17" s="594"/>
      <c r="DM17" s="594"/>
      <c r="DN17" s="594"/>
      <c r="DO17" s="594"/>
      <c r="DP17" s="595"/>
      <c r="DQ17" s="602">
        <v>253634</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130870</v>
      </c>
      <c r="S18" s="594"/>
      <c r="T18" s="594"/>
      <c r="U18" s="594"/>
      <c r="V18" s="594"/>
      <c r="W18" s="594"/>
      <c r="X18" s="594"/>
      <c r="Y18" s="595"/>
      <c r="Z18" s="596">
        <v>3.9</v>
      </c>
      <c r="AA18" s="596"/>
      <c r="AB18" s="596"/>
      <c r="AC18" s="596"/>
      <c r="AD18" s="597" t="s">
        <v>220</v>
      </c>
      <c r="AE18" s="597"/>
      <c r="AF18" s="597"/>
      <c r="AG18" s="597"/>
      <c r="AH18" s="597"/>
      <c r="AI18" s="597"/>
      <c r="AJ18" s="597"/>
      <c r="AK18" s="597"/>
      <c r="AL18" s="598" t="s">
        <v>220</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220</v>
      </c>
      <c r="BH18" s="594"/>
      <c r="BI18" s="594"/>
      <c r="BJ18" s="594"/>
      <c r="BK18" s="594"/>
      <c r="BL18" s="594"/>
      <c r="BM18" s="594"/>
      <c r="BN18" s="595"/>
      <c r="BO18" s="596" t="s">
        <v>220</v>
      </c>
      <c r="BP18" s="596"/>
      <c r="BQ18" s="596"/>
      <c r="BR18" s="596"/>
      <c r="BS18" s="602" t="s">
        <v>220</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v>82350</v>
      </c>
      <c r="CS18" s="594"/>
      <c r="CT18" s="594"/>
      <c r="CU18" s="594"/>
      <c r="CV18" s="594"/>
      <c r="CW18" s="594"/>
      <c r="CX18" s="594"/>
      <c r="CY18" s="595"/>
      <c r="CZ18" s="596">
        <v>2.8</v>
      </c>
      <c r="DA18" s="596"/>
      <c r="DB18" s="596"/>
      <c r="DC18" s="596"/>
      <c r="DD18" s="602">
        <v>82350</v>
      </c>
      <c r="DE18" s="594"/>
      <c r="DF18" s="594"/>
      <c r="DG18" s="594"/>
      <c r="DH18" s="594"/>
      <c r="DI18" s="594"/>
      <c r="DJ18" s="594"/>
      <c r="DK18" s="594"/>
      <c r="DL18" s="594"/>
      <c r="DM18" s="594"/>
      <c r="DN18" s="594"/>
      <c r="DO18" s="594"/>
      <c r="DP18" s="595"/>
      <c r="DQ18" s="602">
        <v>53360</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t="s">
        <v>220</v>
      </c>
      <c r="S19" s="594"/>
      <c r="T19" s="594"/>
      <c r="U19" s="594"/>
      <c r="V19" s="594"/>
      <c r="W19" s="594"/>
      <c r="X19" s="594"/>
      <c r="Y19" s="595"/>
      <c r="Z19" s="596" t="s">
        <v>220</v>
      </c>
      <c r="AA19" s="596"/>
      <c r="AB19" s="596"/>
      <c r="AC19" s="596"/>
      <c r="AD19" s="597" t="s">
        <v>220</v>
      </c>
      <c r="AE19" s="597"/>
      <c r="AF19" s="597"/>
      <c r="AG19" s="597"/>
      <c r="AH19" s="597"/>
      <c r="AI19" s="597"/>
      <c r="AJ19" s="597"/>
      <c r="AK19" s="597"/>
      <c r="AL19" s="598" t="s">
        <v>220</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1826</v>
      </c>
      <c r="BH19" s="594"/>
      <c r="BI19" s="594"/>
      <c r="BJ19" s="594"/>
      <c r="BK19" s="594"/>
      <c r="BL19" s="594"/>
      <c r="BM19" s="594"/>
      <c r="BN19" s="595"/>
      <c r="BO19" s="596">
        <v>0.6</v>
      </c>
      <c r="BP19" s="596"/>
      <c r="BQ19" s="596"/>
      <c r="BR19" s="596"/>
      <c r="BS19" s="602" t="s">
        <v>220</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220</v>
      </c>
      <c r="CS19" s="594"/>
      <c r="CT19" s="594"/>
      <c r="CU19" s="594"/>
      <c r="CV19" s="594"/>
      <c r="CW19" s="594"/>
      <c r="CX19" s="594"/>
      <c r="CY19" s="595"/>
      <c r="CZ19" s="596" t="s">
        <v>220</v>
      </c>
      <c r="DA19" s="596"/>
      <c r="DB19" s="596"/>
      <c r="DC19" s="596"/>
      <c r="DD19" s="602" t="s">
        <v>220</v>
      </c>
      <c r="DE19" s="594"/>
      <c r="DF19" s="594"/>
      <c r="DG19" s="594"/>
      <c r="DH19" s="594"/>
      <c r="DI19" s="594"/>
      <c r="DJ19" s="594"/>
      <c r="DK19" s="594"/>
      <c r="DL19" s="594"/>
      <c r="DM19" s="594"/>
      <c r="DN19" s="594"/>
      <c r="DO19" s="594"/>
      <c r="DP19" s="595"/>
      <c r="DQ19" s="602" t="s">
        <v>220</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2062851</v>
      </c>
      <c r="S20" s="594"/>
      <c r="T20" s="594"/>
      <c r="U20" s="594"/>
      <c r="V20" s="594"/>
      <c r="W20" s="594"/>
      <c r="X20" s="594"/>
      <c r="Y20" s="595"/>
      <c r="Z20" s="596">
        <v>62</v>
      </c>
      <c r="AA20" s="596"/>
      <c r="AB20" s="596"/>
      <c r="AC20" s="596"/>
      <c r="AD20" s="597">
        <v>1931981</v>
      </c>
      <c r="AE20" s="597"/>
      <c r="AF20" s="597"/>
      <c r="AG20" s="597"/>
      <c r="AH20" s="597"/>
      <c r="AI20" s="597"/>
      <c r="AJ20" s="597"/>
      <c r="AK20" s="597"/>
      <c r="AL20" s="598">
        <v>99.5</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1826</v>
      </c>
      <c r="BH20" s="594"/>
      <c r="BI20" s="594"/>
      <c r="BJ20" s="594"/>
      <c r="BK20" s="594"/>
      <c r="BL20" s="594"/>
      <c r="BM20" s="594"/>
      <c r="BN20" s="595"/>
      <c r="BO20" s="596">
        <v>0.6</v>
      </c>
      <c r="BP20" s="596"/>
      <c r="BQ20" s="596"/>
      <c r="BR20" s="596"/>
      <c r="BS20" s="602" t="s">
        <v>220</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2910187</v>
      </c>
      <c r="CS20" s="594"/>
      <c r="CT20" s="594"/>
      <c r="CU20" s="594"/>
      <c r="CV20" s="594"/>
      <c r="CW20" s="594"/>
      <c r="CX20" s="594"/>
      <c r="CY20" s="595"/>
      <c r="CZ20" s="596">
        <v>100</v>
      </c>
      <c r="DA20" s="596"/>
      <c r="DB20" s="596"/>
      <c r="DC20" s="596"/>
      <c r="DD20" s="602">
        <v>748410</v>
      </c>
      <c r="DE20" s="594"/>
      <c r="DF20" s="594"/>
      <c r="DG20" s="594"/>
      <c r="DH20" s="594"/>
      <c r="DI20" s="594"/>
      <c r="DJ20" s="594"/>
      <c r="DK20" s="594"/>
      <c r="DL20" s="594"/>
      <c r="DM20" s="594"/>
      <c r="DN20" s="594"/>
      <c r="DO20" s="594"/>
      <c r="DP20" s="595"/>
      <c r="DQ20" s="602">
        <v>2074689</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799</v>
      </c>
      <c r="S21" s="594"/>
      <c r="T21" s="594"/>
      <c r="U21" s="594"/>
      <c r="V21" s="594"/>
      <c r="W21" s="594"/>
      <c r="X21" s="594"/>
      <c r="Y21" s="595"/>
      <c r="Z21" s="596">
        <v>0</v>
      </c>
      <c r="AA21" s="596"/>
      <c r="AB21" s="596"/>
      <c r="AC21" s="596"/>
      <c r="AD21" s="597">
        <v>799</v>
      </c>
      <c r="AE21" s="597"/>
      <c r="AF21" s="597"/>
      <c r="AG21" s="597"/>
      <c r="AH21" s="597"/>
      <c r="AI21" s="597"/>
      <c r="AJ21" s="597"/>
      <c r="AK21" s="597"/>
      <c r="AL21" s="598">
        <v>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1826</v>
      </c>
      <c r="BH21" s="594"/>
      <c r="BI21" s="594"/>
      <c r="BJ21" s="594"/>
      <c r="BK21" s="594"/>
      <c r="BL21" s="594"/>
      <c r="BM21" s="594"/>
      <c r="BN21" s="595"/>
      <c r="BO21" s="596">
        <v>0.6</v>
      </c>
      <c r="BP21" s="596"/>
      <c r="BQ21" s="596"/>
      <c r="BR21" s="596"/>
      <c r="BS21" s="602" t="s">
        <v>220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19060</v>
      </c>
      <c r="S22" s="594"/>
      <c r="T22" s="594"/>
      <c r="U22" s="594"/>
      <c r="V22" s="594"/>
      <c r="W22" s="594"/>
      <c r="X22" s="594"/>
      <c r="Y22" s="595"/>
      <c r="Z22" s="596">
        <v>0.6</v>
      </c>
      <c r="AA22" s="596"/>
      <c r="AB22" s="596"/>
      <c r="AC22" s="596"/>
      <c r="AD22" s="597" t="s">
        <v>220</v>
      </c>
      <c r="AE22" s="597"/>
      <c r="AF22" s="597"/>
      <c r="AG22" s="597"/>
      <c r="AH22" s="597"/>
      <c r="AI22" s="597"/>
      <c r="AJ22" s="597"/>
      <c r="AK22" s="597"/>
      <c r="AL22" s="598" t="s">
        <v>220</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220</v>
      </c>
      <c r="BH22" s="594"/>
      <c r="BI22" s="594"/>
      <c r="BJ22" s="594"/>
      <c r="BK22" s="594"/>
      <c r="BL22" s="594"/>
      <c r="BM22" s="594"/>
      <c r="BN22" s="595"/>
      <c r="BO22" s="596" t="s">
        <v>220</v>
      </c>
      <c r="BP22" s="596"/>
      <c r="BQ22" s="596"/>
      <c r="BR22" s="596"/>
      <c r="BS22" s="602" t="s">
        <v>220</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55877</v>
      </c>
      <c r="S23" s="594"/>
      <c r="T23" s="594"/>
      <c r="U23" s="594"/>
      <c r="V23" s="594"/>
      <c r="W23" s="594"/>
      <c r="X23" s="594"/>
      <c r="Y23" s="595"/>
      <c r="Z23" s="596">
        <v>1.7</v>
      </c>
      <c r="AA23" s="596"/>
      <c r="AB23" s="596"/>
      <c r="AC23" s="596"/>
      <c r="AD23" s="597">
        <v>2776</v>
      </c>
      <c r="AE23" s="597"/>
      <c r="AF23" s="597"/>
      <c r="AG23" s="597"/>
      <c r="AH23" s="597"/>
      <c r="AI23" s="597"/>
      <c r="AJ23" s="597"/>
      <c r="AK23" s="597"/>
      <c r="AL23" s="598">
        <v>0.1</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220</v>
      </c>
      <c r="BH23" s="594"/>
      <c r="BI23" s="594"/>
      <c r="BJ23" s="594"/>
      <c r="BK23" s="594"/>
      <c r="BL23" s="594"/>
      <c r="BM23" s="594"/>
      <c r="BN23" s="595"/>
      <c r="BO23" s="596" t="s">
        <v>220</v>
      </c>
      <c r="BP23" s="596"/>
      <c r="BQ23" s="596"/>
      <c r="BR23" s="596"/>
      <c r="BS23" s="602" t="s">
        <v>220</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10234</v>
      </c>
      <c r="S24" s="594"/>
      <c r="T24" s="594"/>
      <c r="U24" s="594"/>
      <c r="V24" s="594"/>
      <c r="W24" s="594"/>
      <c r="X24" s="594"/>
      <c r="Y24" s="595"/>
      <c r="Z24" s="596">
        <v>0.3</v>
      </c>
      <c r="AA24" s="596"/>
      <c r="AB24" s="596"/>
      <c r="AC24" s="596"/>
      <c r="AD24" s="597" t="s">
        <v>220</v>
      </c>
      <c r="AE24" s="597"/>
      <c r="AF24" s="597"/>
      <c r="AG24" s="597"/>
      <c r="AH24" s="597"/>
      <c r="AI24" s="597"/>
      <c r="AJ24" s="597"/>
      <c r="AK24" s="597"/>
      <c r="AL24" s="598" t="s">
        <v>220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220</v>
      </c>
      <c r="BH24" s="594"/>
      <c r="BI24" s="594"/>
      <c r="BJ24" s="594"/>
      <c r="BK24" s="594"/>
      <c r="BL24" s="594"/>
      <c r="BM24" s="594"/>
      <c r="BN24" s="595"/>
      <c r="BO24" s="596" t="s">
        <v>220</v>
      </c>
      <c r="BP24" s="596"/>
      <c r="BQ24" s="596"/>
      <c r="BR24" s="596"/>
      <c r="BS24" s="602" t="s">
        <v>220</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994021</v>
      </c>
      <c r="CS24" s="583"/>
      <c r="CT24" s="583"/>
      <c r="CU24" s="583"/>
      <c r="CV24" s="583"/>
      <c r="CW24" s="583"/>
      <c r="CX24" s="583"/>
      <c r="CY24" s="584"/>
      <c r="CZ24" s="622">
        <v>34.200000000000003</v>
      </c>
      <c r="DA24" s="623"/>
      <c r="DB24" s="623"/>
      <c r="DC24" s="624"/>
      <c r="DD24" s="621">
        <v>804490</v>
      </c>
      <c r="DE24" s="583"/>
      <c r="DF24" s="583"/>
      <c r="DG24" s="583"/>
      <c r="DH24" s="583"/>
      <c r="DI24" s="583"/>
      <c r="DJ24" s="583"/>
      <c r="DK24" s="584"/>
      <c r="DL24" s="621">
        <v>804252</v>
      </c>
      <c r="DM24" s="583"/>
      <c r="DN24" s="583"/>
      <c r="DO24" s="583"/>
      <c r="DP24" s="583"/>
      <c r="DQ24" s="583"/>
      <c r="DR24" s="583"/>
      <c r="DS24" s="583"/>
      <c r="DT24" s="583"/>
      <c r="DU24" s="583"/>
      <c r="DV24" s="584"/>
      <c r="DW24" s="587">
        <v>41.4</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307425</v>
      </c>
      <c r="S25" s="594"/>
      <c r="T25" s="594"/>
      <c r="U25" s="594"/>
      <c r="V25" s="594"/>
      <c r="W25" s="594"/>
      <c r="X25" s="594"/>
      <c r="Y25" s="595"/>
      <c r="Z25" s="596">
        <v>9.1999999999999993</v>
      </c>
      <c r="AA25" s="596"/>
      <c r="AB25" s="596"/>
      <c r="AC25" s="596"/>
      <c r="AD25" s="597" t="s">
        <v>220</v>
      </c>
      <c r="AE25" s="597"/>
      <c r="AF25" s="597"/>
      <c r="AG25" s="597"/>
      <c r="AH25" s="597"/>
      <c r="AI25" s="597"/>
      <c r="AJ25" s="597"/>
      <c r="AK25" s="597"/>
      <c r="AL25" s="598" t="s">
        <v>220</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220</v>
      </c>
      <c r="BH25" s="594"/>
      <c r="BI25" s="594"/>
      <c r="BJ25" s="594"/>
      <c r="BK25" s="594"/>
      <c r="BL25" s="594"/>
      <c r="BM25" s="594"/>
      <c r="BN25" s="595"/>
      <c r="BO25" s="596" t="s">
        <v>220</v>
      </c>
      <c r="BP25" s="596"/>
      <c r="BQ25" s="596"/>
      <c r="BR25" s="596"/>
      <c r="BS25" s="602" t="s">
        <v>220</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484692</v>
      </c>
      <c r="CS25" s="625"/>
      <c r="CT25" s="625"/>
      <c r="CU25" s="625"/>
      <c r="CV25" s="625"/>
      <c r="CW25" s="625"/>
      <c r="CX25" s="625"/>
      <c r="CY25" s="626"/>
      <c r="CZ25" s="627">
        <v>16.7</v>
      </c>
      <c r="DA25" s="628"/>
      <c r="DB25" s="628"/>
      <c r="DC25" s="629"/>
      <c r="DD25" s="602">
        <v>472154</v>
      </c>
      <c r="DE25" s="625"/>
      <c r="DF25" s="625"/>
      <c r="DG25" s="625"/>
      <c r="DH25" s="625"/>
      <c r="DI25" s="625"/>
      <c r="DJ25" s="625"/>
      <c r="DK25" s="626"/>
      <c r="DL25" s="602">
        <v>471972</v>
      </c>
      <c r="DM25" s="625"/>
      <c r="DN25" s="625"/>
      <c r="DO25" s="625"/>
      <c r="DP25" s="625"/>
      <c r="DQ25" s="625"/>
      <c r="DR25" s="625"/>
      <c r="DS25" s="625"/>
      <c r="DT25" s="625"/>
      <c r="DU25" s="625"/>
      <c r="DV25" s="626"/>
      <c r="DW25" s="598">
        <v>24.3</v>
      </c>
      <c r="DX25" s="619"/>
      <c r="DY25" s="619"/>
      <c r="DZ25" s="619"/>
      <c r="EA25" s="619"/>
      <c r="EB25" s="619"/>
      <c r="EC25" s="620"/>
    </row>
    <row r="26" spans="2:133" ht="11.25" customHeight="1">
      <c r="B26" s="630" t="s">
        <v>276</v>
      </c>
      <c r="C26" s="631"/>
      <c r="D26" s="631"/>
      <c r="E26" s="631"/>
      <c r="F26" s="631"/>
      <c r="G26" s="631"/>
      <c r="H26" s="631"/>
      <c r="I26" s="631"/>
      <c r="J26" s="631"/>
      <c r="K26" s="631"/>
      <c r="L26" s="631"/>
      <c r="M26" s="631"/>
      <c r="N26" s="631"/>
      <c r="O26" s="631"/>
      <c r="P26" s="631"/>
      <c r="Q26" s="632"/>
      <c r="R26" s="593" t="s">
        <v>220</v>
      </c>
      <c r="S26" s="594"/>
      <c r="T26" s="594"/>
      <c r="U26" s="594"/>
      <c r="V26" s="594"/>
      <c r="W26" s="594"/>
      <c r="X26" s="594"/>
      <c r="Y26" s="595"/>
      <c r="Z26" s="596" t="s">
        <v>220</v>
      </c>
      <c r="AA26" s="596"/>
      <c r="AB26" s="596"/>
      <c r="AC26" s="596"/>
      <c r="AD26" s="597" t="s">
        <v>220</v>
      </c>
      <c r="AE26" s="597"/>
      <c r="AF26" s="597"/>
      <c r="AG26" s="597"/>
      <c r="AH26" s="597"/>
      <c r="AI26" s="597"/>
      <c r="AJ26" s="597"/>
      <c r="AK26" s="597"/>
      <c r="AL26" s="598" t="s">
        <v>220</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220</v>
      </c>
      <c r="BH26" s="594"/>
      <c r="BI26" s="594"/>
      <c r="BJ26" s="594"/>
      <c r="BK26" s="594"/>
      <c r="BL26" s="594"/>
      <c r="BM26" s="594"/>
      <c r="BN26" s="595"/>
      <c r="BO26" s="596" t="s">
        <v>220</v>
      </c>
      <c r="BP26" s="596"/>
      <c r="BQ26" s="596"/>
      <c r="BR26" s="596"/>
      <c r="BS26" s="602" t="s">
        <v>220</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288800</v>
      </c>
      <c r="CS26" s="594"/>
      <c r="CT26" s="594"/>
      <c r="CU26" s="594"/>
      <c r="CV26" s="594"/>
      <c r="CW26" s="594"/>
      <c r="CX26" s="594"/>
      <c r="CY26" s="595"/>
      <c r="CZ26" s="627">
        <v>9.9</v>
      </c>
      <c r="DA26" s="628"/>
      <c r="DB26" s="628"/>
      <c r="DC26" s="629"/>
      <c r="DD26" s="602">
        <v>278087</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19"/>
      <c r="DY26" s="619"/>
      <c r="DZ26" s="619"/>
      <c r="EA26" s="619"/>
      <c r="EB26" s="619"/>
      <c r="EC26" s="620"/>
    </row>
    <row r="27" spans="2:133" ht="11.25" customHeight="1">
      <c r="B27" s="590" t="s">
        <v>279</v>
      </c>
      <c r="C27" s="591"/>
      <c r="D27" s="591"/>
      <c r="E27" s="591"/>
      <c r="F27" s="591"/>
      <c r="G27" s="591"/>
      <c r="H27" s="591"/>
      <c r="I27" s="591"/>
      <c r="J27" s="591"/>
      <c r="K27" s="591"/>
      <c r="L27" s="591"/>
      <c r="M27" s="591"/>
      <c r="N27" s="591"/>
      <c r="O27" s="591"/>
      <c r="P27" s="591"/>
      <c r="Q27" s="592"/>
      <c r="R27" s="593">
        <v>297724</v>
      </c>
      <c r="S27" s="594"/>
      <c r="T27" s="594"/>
      <c r="U27" s="594"/>
      <c r="V27" s="594"/>
      <c r="W27" s="594"/>
      <c r="X27" s="594"/>
      <c r="Y27" s="595"/>
      <c r="Z27" s="596">
        <v>8.9</v>
      </c>
      <c r="AA27" s="596"/>
      <c r="AB27" s="596"/>
      <c r="AC27" s="596"/>
      <c r="AD27" s="597" t="s">
        <v>220</v>
      </c>
      <c r="AE27" s="597"/>
      <c r="AF27" s="597"/>
      <c r="AG27" s="597"/>
      <c r="AH27" s="597"/>
      <c r="AI27" s="597"/>
      <c r="AJ27" s="597"/>
      <c r="AK27" s="597"/>
      <c r="AL27" s="598" t="s">
        <v>220</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311641</v>
      </c>
      <c r="BH27" s="594"/>
      <c r="BI27" s="594"/>
      <c r="BJ27" s="594"/>
      <c r="BK27" s="594"/>
      <c r="BL27" s="594"/>
      <c r="BM27" s="594"/>
      <c r="BN27" s="595"/>
      <c r="BO27" s="596">
        <v>100</v>
      </c>
      <c r="BP27" s="596"/>
      <c r="BQ27" s="596"/>
      <c r="BR27" s="596"/>
      <c r="BS27" s="602">
        <v>2119</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231387</v>
      </c>
      <c r="CS27" s="625"/>
      <c r="CT27" s="625"/>
      <c r="CU27" s="625"/>
      <c r="CV27" s="625"/>
      <c r="CW27" s="625"/>
      <c r="CX27" s="625"/>
      <c r="CY27" s="626"/>
      <c r="CZ27" s="627">
        <v>8</v>
      </c>
      <c r="DA27" s="628"/>
      <c r="DB27" s="628"/>
      <c r="DC27" s="629"/>
      <c r="DD27" s="602">
        <v>78702</v>
      </c>
      <c r="DE27" s="625"/>
      <c r="DF27" s="625"/>
      <c r="DG27" s="625"/>
      <c r="DH27" s="625"/>
      <c r="DI27" s="625"/>
      <c r="DJ27" s="625"/>
      <c r="DK27" s="626"/>
      <c r="DL27" s="602">
        <v>78646</v>
      </c>
      <c r="DM27" s="625"/>
      <c r="DN27" s="625"/>
      <c r="DO27" s="625"/>
      <c r="DP27" s="625"/>
      <c r="DQ27" s="625"/>
      <c r="DR27" s="625"/>
      <c r="DS27" s="625"/>
      <c r="DT27" s="625"/>
      <c r="DU27" s="625"/>
      <c r="DV27" s="626"/>
      <c r="DW27" s="598">
        <v>4.0999999999999996</v>
      </c>
      <c r="DX27" s="619"/>
      <c r="DY27" s="619"/>
      <c r="DZ27" s="619"/>
      <c r="EA27" s="619"/>
      <c r="EB27" s="619"/>
      <c r="EC27" s="620"/>
    </row>
    <row r="28" spans="2:133" ht="11.25" customHeight="1">
      <c r="B28" s="590" t="s">
        <v>282</v>
      </c>
      <c r="C28" s="591"/>
      <c r="D28" s="591"/>
      <c r="E28" s="591"/>
      <c r="F28" s="591"/>
      <c r="G28" s="591"/>
      <c r="H28" s="591"/>
      <c r="I28" s="591"/>
      <c r="J28" s="591"/>
      <c r="K28" s="591"/>
      <c r="L28" s="591"/>
      <c r="M28" s="591"/>
      <c r="N28" s="591"/>
      <c r="O28" s="591"/>
      <c r="P28" s="591"/>
      <c r="Q28" s="592"/>
      <c r="R28" s="593">
        <v>20277</v>
      </c>
      <c r="S28" s="594"/>
      <c r="T28" s="594"/>
      <c r="U28" s="594"/>
      <c r="V28" s="594"/>
      <c r="W28" s="594"/>
      <c r="X28" s="594"/>
      <c r="Y28" s="595"/>
      <c r="Z28" s="596">
        <v>0.6</v>
      </c>
      <c r="AA28" s="596"/>
      <c r="AB28" s="596"/>
      <c r="AC28" s="596"/>
      <c r="AD28" s="597">
        <v>5446</v>
      </c>
      <c r="AE28" s="597"/>
      <c r="AF28" s="597"/>
      <c r="AG28" s="597"/>
      <c r="AH28" s="597"/>
      <c r="AI28" s="597"/>
      <c r="AJ28" s="597"/>
      <c r="AK28" s="597"/>
      <c r="AL28" s="598">
        <v>0.3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277942</v>
      </c>
      <c r="CS28" s="594"/>
      <c r="CT28" s="594"/>
      <c r="CU28" s="594"/>
      <c r="CV28" s="594"/>
      <c r="CW28" s="594"/>
      <c r="CX28" s="594"/>
      <c r="CY28" s="595"/>
      <c r="CZ28" s="627">
        <v>9.6</v>
      </c>
      <c r="DA28" s="628"/>
      <c r="DB28" s="628"/>
      <c r="DC28" s="629"/>
      <c r="DD28" s="602">
        <v>253634</v>
      </c>
      <c r="DE28" s="594"/>
      <c r="DF28" s="594"/>
      <c r="DG28" s="594"/>
      <c r="DH28" s="594"/>
      <c r="DI28" s="594"/>
      <c r="DJ28" s="594"/>
      <c r="DK28" s="595"/>
      <c r="DL28" s="602">
        <v>253634</v>
      </c>
      <c r="DM28" s="594"/>
      <c r="DN28" s="594"/>
      <c r="DO28" s="594"/>
      <c r="DP28" s="594"/>
      <c r="DQ28" s="594"/>
      <c r="DR28" s="594"/>
      <c r="DS28" s="594"/>
      <c r="DT28" s="594"/>
      <c r="DU28" s="594"/>
      <c r="DV28" s="595"/>
      <c r="DW28" s="598">
        <v>13.1</v>
      </c>
      <c r="DX28" s="619"/>
      <c r="DY28" s="619"/>
      <c r="DZ28" s="619"/>
      <c r="EA28" s="619"/>
      <c r="EB28" s="619"/>
      <c r="EC28" s="620"/>
    </row>
    <row r="29" spans="2:133" ht="11.25" customHeight="1">
      <c r="B29" s="590" t="s">
        <v>284</v>
      </c>
      <c r="C29" s="591"/>
      <c r="D29" s="591"/>
      <c r="E29" s="591"/>
      <c r="F29" s="591"/>
      <c r="G29" s="591"/>
      <c r="H29" s="591"/>
      <c r="I29" s="591"/>
      <c r="J29" s="591"/>
      <c r="K29" s="591"/>
      <c r="L29" s="591"/>
      <c r="M29" s="591"/>
      <c r="N29" s="591"/>
      <c r="O29" s="591"/>
      <c r="P29" s="591"/>
      <c r="Q29" s="592"/>
      <c r="R29" s="593">
        <v>1210</v>
      </c>
      <c r="S29" s="594"/>
      <c r="T29" s="594"/>
      <c r="U29" s="594"/>
      <c r="V29" s="594"/>
      <c r="W29" s="594"/>
      <c r="X29" s="594"/>
      <c r="Y29" s="595"/>
      <c r="Z29" s="596">
        <v>0</v>
      </c>
      <c r="AA29" s="596"/>
      <c r="AB29" s="596"/>
      <c r="AC29" s="596"/>
      <c r="AD29" s="597" t="s">
        <v>220</v>
      </c>
      <c r="AE29" s="597"/>
      <c r="AF29" s="597"/>
      <c r="AG29" s="597"/>
      <c r="AH29" s="597"/>
      <c r="AI29" s="597"/>
      <c r="AJ29" s="597"/>
      <c r="AK29" s="597"/>
      <c r="AL29" s="598" t="s">
        <v>220</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277942</v>
      </c>
      <c r="CS29" s="625"/>
      <c r="CT29" s="625"/>
      <c r="CU29" s="625"/>
      <c r="CV29" s="625"/>
      <c r="CW29" s="625"/>
      <c r="CX29" s="625"/>
      <c r="CY29" s="626"/>
      <c r="CZ29" s="627">
        <v>9.6</v>
      </c>
      <c r="DA29" s="628"/>
      <c r="DB29" s="628"/>
      <c r="DC29" s="629"/>
      <c r="DD29" s="602">
        <v>253634</v>
      </c>
      <c r="DE29" s="625"/>
      <c r="DF29" s="625"/>
      <c r="DG29" s="625"/>
      <c r="DH29" s="625"/>
      <c r="DI29" s="625"/>
      <c r="DJ29" s="625"/>
      <c r="DK29" s="626"/>
      <c r="DL29" s="602">
        <v>253634</v>
      </c>
      <c r="DM29" s="625"/>
      <c r="DN29" s="625"/>
      <c r="DO29" s="625"/>
      <c r="DP29" s="625"/>
      <c r="DQ29" s="625"/>
      <c r="DR29" s="625"/>
      <c r="DS29" s="625"/>
      <c r="DT29" s="625"/>
      <c r="DU29" s="625"/>
      <c r="DV29" s="626"/>
      <c r="DW29" s="598">
        <v>13.1</v>
      </c>
      <c r="DX29" s="619"/>
      <c r="DY29" s="619"/>
      <c r="DZ29" s="619"/>
      <c r="EA29" s="619"/>
      <c r="EB29" s="619"/>
      <c r="EC29" s="620"/>
    </row>
    <row r="30" spans="2:133" ht="11.25" customHeight="1">
      <c r="B30" s="590" t="s">
        <v>289</v>
      </c>
      <c r="C30" s="591"/>
      <c r="D30" s="591"/>
      <c r="E30" s="591"/>
      <c r="F30" s="591"/>
      <c r="G30" s="591"/>
      <c r="H30" s="591"/>
      <c r="I30" s="591"/>
      <c r="J30" s="591"/>
      <c r="K30" s="591"/>
      <c r="L30" s="591"/>
      <c r="M30" s="591"/>
      <c r="N30" s="591"/>
      <c r="O30" s="591"/>
      <c r="P30" s="591"/>
      <c r="Q30" s="592"/>
      <c r="R30" s="593">
        <v>3132</v>
      </c>
      <c r="S30" s="594"/>
      <c r="T30" s="594"/>
      <c r="U30" s="594"/>
      <c r="V30" s="594"/>
      <c r="W30" s="594"/>
      <c r="X30" s="594"/>
      <c r="Y30" s="595"/>
      <c r="Z30" s="596">
        <v>0.1</v>
      </c>
      <c r="AA30" s="596"/>
      <c r="AB30" s="596"/>
      <c r="AC30" s="596"/>
      <c r="AD30" s="597" t="s">
        <v>220</v>
      </c>
      <c r="AE30" s="597"/>
      <c r="AF30" s="597"/>
      <c r="AG30" s="597"/>
      <c r="AH30" s="597"/>
      <c r="AI30" s="597"/>
      <c r="AJ30" s="597"/>
      <c r="AK30" s="597"/>
      <c r="AL30" s="598" t="s">
        <v>220</v>
      </c>
      <c r="AM30" s="599"/>
      <c r="AN30" s="599"/>
      <c r="AO30" s="600"/>
      <c r="AP30" s="639" t="s">
        <v>290</v>
      </c>
      <c r="AQ30" s="640"/>
      <c r="AR30" s="640"/>
      <c r="AS30" s="640"/>
      <c r="AT30" s="645" t="s">
        <v>291</v>
      </c>
      <c r="AU30" s="182"/>
      <c r="AV30" s="182"/>
      <c r="AW30" s="182"/>
      <c r="AX30" s="579" t="s">
        <v>169</v>
      </c>
      <c r="AY30" s="580"/>
      <c r="AZ30" s="580"/>
      <c r="BA30" s="580"/>
      <c r="BB30" s="580"/>
      <c r="BC30" s="580"/>
      <c r="BD30" s="580"/>
      <c r="BE30" s="580"/>
      <c r="BF30" s="581"/>
      <c r="BG30" s="651">
        <v>99</v>
      </c>
      <c r="BH30" s="652"/>
      <c r="BI30" s="652"/>
      <c r="BJ30" s="652"/>
      <c r="BK30" s="652"/>
      <c r="BL30" s="652"/>
      <c r="BM30" s="588">
        <v>97.4</v>
      </c>
      <c r="BN30" s="652"/>
      <c r="BO30" s="652"/>
      <c r="BP30" s="652"/>
      <c r="BQ30" s="653"/>
      <c r="BR30" s="651">
        <v>99.2</v>
      </c>
      <c r="BS30" s="652"/>
      <c r="BT30" s="652"/>
      <c r="BU30" s="652"/>
      <c r="BV30" s="652"/>
      <c r="BW30" s="652"/>
      <c r="BX30" s="588">
        <v>97.1</v>
      </c>
      <c r="BY30" s="652"/>
      <c r="BZ30" s="652"/>
      <c r="CA30" s="652"/>
      <c r="CB30" s="653"/>
      <c r="CD30" s="656"/>
      <c r="CE30" s="657"/>
      <c r="CF30" s="607" t="s">
        <v>292</v>
      </c>
      <c r="CG30" s="608"/>
      <c r="CH30" s="608"/>
      <c r="CI30" s="608"/>
      <c r="CJ30" s="608"/>
      <c r="CK30" s="608"/>
      <c r="CL30" s="608"/>
      <c r="CM30" s="608"/>
      <c r="CN30" s="608"/>
      <c r="CO30" s="608"/>
      <c r="CP30" s="608"/>
      <c r="CQ30" s="609"/>
      <c r="CR30" s="593">
        <v>248245</v>
      </c>
      <c r="CS30" s="594"/>
      <c r="CT30" s="594"/>
      <c r="CU30" s="594"/>
      <c r="CV30" s="594"/>
      <c r="CW30" s="594"/>
      <c r="CX30" s="594"/>
      <c r="CY30" s="595"/>
      <c r="CZ30" s="627">
        <v>8.5</v>
      </c>
      <c r="DA30" s="628"/>
      <c r="DB30" s="628"/>
      <c r="DC30" s="629"/>
      <c r="DD30" s="602">
        <v>223937</v>
      </c>
      <c r="DE30" s="594"/>
      <c r="DF30" s="594"/>
      <c r="DG30" s="594"/>
      <c r="DH30" s="594"/>
      <c r="DI30" s="594"/>
      <c r="DJ30" s="594"/>
      <c r="DK30" s="595"/>
      <c r="DL30" s="602">
        <v>223937</v>
      </c>
      <c r="DM30" s="594"/>
      <c r="DN30" s="594"/>
      <c r="DO30" s="594"/>
      <c r="DP30" s="594"/>
      <c r="DQ30" s="594"/>
      <c r="DR30" s="594"/>
      <c r="DS30" s="594"/>
      <c r="DT30" s="594"/>
      <c r="DU30" s="594"/>
      <c r="DV30" s="595"/>
      <c r="DW30" s="598">
        <v>11.5</v>
      </c>
      <c r="DX30" s="619"/>
      <c r="DY30" s="619"/>
      <c r="DZ30" s="619"/>
      <c r="EA30" s="619"/>
      <c r="EB30" s="619"/>
      <c r="EC30" s="620"/>
    </row>
    <row r="31" spans="2:133" ht="11.25" customHeight="1">
      <c r="B31" s="590" t="s">
        <v>293</v>
      </c>
      <c r="C31" s="591"/>
      <c r="D31" s="591"/>
      <c r="E31" s="591"/>
      <c r="F31" s="591"/>
      <c r="G31" s="591"/>
      <c r="H31" s="591"/>
      <c r="I31" s="591"/>
      <c r="J31" s="591"/>
      <c r="K31" s="591"/>
      <c r="L31" s="591"/>
      <c r="M31" s="591"/>
      <c r="N31" s="591"/>
      <c r="O31" s="591"/>
      <c r="P31" s="591"/>
      <c r="Q31" s="592"/>
      <c r="R31" s="593">
        <v>369660</v>
      </c>
      <c r="S31" s="594"/>
      <c r="T31" s="594"/>
      <c r="U31" s="594"/>
      <c r="V31" s="594"/>
      <c r="W31" s="594"/>
      <c r="X31" s="594"/>
      <c r="Y31" s="595"/>
      <c r="Z31" s="596">
        <v>11.1</v>
      </c>
      <c r="AA31" s="596"/>
      <c r="AB31" s="596"/>
      <c r="AC31" s="596"/>
      <c r="AD31" s="597" t="s">
        <v>220</v>
      </c>
      <c r="AE31" s="597"/>
      <c r="AF31" s="597"/>
      <c r="AG31" s="597"/>
      <c r="AH31" s="597"/>
      <c r="AI31" s="597"/>
      <c r="AJ31" s="597"/>
      <c r="AK31" s="597"/>
      <c r="AL31" s="598" t="s">
        <v>220</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98.9</v>
      </c>
      <c r="BH31" s="625"/>
      <c r="BI31" s="625"/>
      <c r="BJ31" s="625"/>
      <c r="BK31" s="625"/>
      <c r="BL31" s="625"/>
      <c r="BM31" s="599">
        <v>98.3</v>
      </c>
      <c r="BN31" s="649"/>
      <c r="BO31" s="649"/>
      <c r="BP31" s="649"/>
      <c r="BQ31" s="650"/>
      <c r="BR31" s="648">
        <v>99.3</v>
      </c>
      <c r="BS31" s="625"/>
      <c r="BT31" s="625"/>
      <c r="BU31" s="625"/>
      <c r="BV31" s="625"/>
      <c r="BW31" s="625"/>
      <c r="BX31" s="599">
        <v>98.2</v>
      </c>
      <c r="BY31" s="649"/>
      <c r="BZ31" s="649"/>
      <c r="CA31" s="649"/>
      <c r="CB31" s="650"/>
      <c r="CD31" s="656"/>
      <c r="CE31" s="657"/>
      <c r="CF31" s="607" t="s">
        <v>296</v>
      </c>
      <c r="CG31" s="608"/>
      <c r="CH31" s="608"/>
      <c r="CI31" s="608"/>
      <c r="CJ31" s="608"/>
      <c r="CK31" s="608"/>
      <c r="CL31" s="608"/>
      <c r="CM31" s="608"/>
      <c r="CN31" s="608"/>
      <c r="CO31" s="608"/>
      <c r="CP31" s="608"/>
      <c r="CQ31" s="609"/>
      <c r="CR31" s="593">
        <v>29697</v>
      </c>
      <c r="CS31" s="625"/>
      <c r="CT31" s="625"/>
      <c r="CU31" s="625"/>
      <c r="CV31" s="625"/>
      <c r="CW31" s="625"/>
      <c r="CX31" s="625"/>
      <c r="CY31" s="626"/>
      <c r="CZ31" s="627">
        <v>1</v>
      </c>
      <c r="DA31" s="628"/>
      <c r="DB31" s="628"/>
      <c r="DC31" s="629"/>
      <c r="DD31" s="602">
        <v>29697</v>
      </c>
      <c r="DE31" s="625"/>
      <c r="DF31" s="625"/>
      <c r="DG31" s="625"/>
      <c r="DH31" s="625"/>
      <c r="DI31" s="625"/>
      <c r="DJ31" s="625"/>
      <c r="DK31" s="626"/>
      <c r="DL31" s="602">
        <v>29697</v>
      </c>
      <c r="DM31" s="625"/>
      <c r="DN31" s="625"/>
      <c r="DO31" s="625"/>
      <c r="DP31" s="625"/>
      <c r="DQ31" s="625"/>
      <c r="DR31" s="625"/>
      <c r="DS31" s="625"/>
      <c r="DT31" s="625"/>
      <c r="DU31" s="625"/>
      <c r="DV31" s="626"/>
      <c r="DW31" s="598">
        <v>1.5</v>
      </c>
      <c r="DX31" s="619"/>
      <c r="DY31" s="619"/>
      <c r="DZ31" s="619"/>
      <c r="EA31" s="619"/>
      <c r="EB31" s="619"/>
      <c r="EC31" s="620"/>
    </row>
    <row r="32" spans="2:133" ht="11.25" customHeight="1">
      <c r="B32" s="590" t="s">
        <v>297</v>
      </c>
      <c r="C32" s="591"/>
      <c r="D32" s="591"/>
      <c r="E32" s="591"/>
      <c r="F32" s="591"/>
      <c r="G32" s="591"/>
      <c r="H32" s="591"/>
      <c r="I32" s="591"/>
      <c r="J32" s="591"/>
      <c r="K32" s="591"/>
      <c r="L32" s="591"/>
      <c r="M32" s="591"/>
      <c r="N32" s="591"/>
      <c r="O32" s="591"/>
      <c r="P32" s="591"/>
      <c r="Q32" s="592"/>
      <c r="R32" s="593">
        <v>39809</v>
      </c>
      <c r="S32" s="594"/>
      <c r="T32" s="594"/>
      <c r="U32" s="594"/>
      <c r="V32" s="594"/>
      <c r="W32" s="594"/>
      <c r="X32" s="594"/>
      <c r="Y32" s="595"/>
      <c r="Z32" s="596">
        <v>1.2</v>
      </c>
      <c r="AA32" s="596"/>
      <c r="AB32" s="596"/>
      <c r="AC32" s="596"/>
      <c r="AD32" s="597">
        <v>705</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99</v>
      </c>
      <c r="BH32" s="661"/>
      <c r="BI32" s="661"/>
      <c r="BJ32" s="661"/>
      <c r="BK32" s="661"/>
      <c r="BL32" s="661"/>
      <c r="BM32" s="662">
        <v>96.6</v>
      </c>
      <c r="BN32" s="661"/>
      <c r="BO32" s="661"/>
      <c r="BP32" s="661"/>
      <c r="BQ32" s="663"/>
      <c r="BR32" s="660">
        <v>99.1</v>
      </c>
      <c r="BS32" s="661"/>
      <c r="BT32" s="661"/>
      <c r="BU32" s="661"/>
      <c r="BV32" s="661"/>
      <c r="BW32" s="661"/>
      <c r="BX32" s="662">
        <v>96.2</v>
      </c>
      <c r="BY32" s="661"/>
      <c r="BZ32" s="661"/>
      <c r="CA32" s="661"/>
      <c r="CB32" s="663"/>
      <c r="CD32" s="658"/>
      <c r="CE32" s="659"/>
      <c r="CF32" s="607" t="s">
        <v>299</v>
      </c>
      <c r="CG32" s="608"/>
      <c r="CH32" s="608"/>
      <c r="CI32" s="608"/>
      <c r="CJ32" s="608"/>
      <c r="CK32" s="608"/>
      <c r="CL32" s="608"/>
      <c r="CM32" s="608"/>
      <c r="CN32" s="608"/>
      <c r="CO32" s="608"/>
      <c r="CP32" s="608"/>
      <c r="CQ32" s="609"/>
      <c r="CR32" s="593" t="s">
        <v>220</v>
      </c>
      <c r="CS32" s="594"/>
      <c r="CT32" s="594"/>
      <c r="CU32" s="594"/>
      <c r="CV32" s="594"/>
      <c r="CW32" s="594"/>
      <c r="CX32" s="594"/>
      <c r="CY32" s="595"/>
      <c r="CZ32" s="627" t="s">
        <v>220</v>
      </c>
      <c r="DA32" s="628"/>
      <c r="DB32" s="628"/>
      <c r="DC32" s="629"/>
      <c r="DD32" s="602" t="s">
        <v>220</v>
      </c>
      <c r="DE32" s="594"/>
      <c r="DF32" s="594"/>
      <c r="DG32" s="594"/>
      <c r="DH32" s="594"/>
      <c r="DI32" s="594"/>
      <c r="DJ32" s="594"/>
      <c r="DK32" s="595"/>
      <c r="DL32" s="602" t="s">
        <v>220</v>
      </c>
      <c r="DM32" s="594"/>
      <c r="DN32" s="594"/>
      <c r="DO32" s="594"/>
      <c r="DP32" s="594"/>
      <c r="DQ32" s="594"/>
      <c r="DR32" s="594"/>
      <c r="DS32" s="594"/>
      <c r="DT32" s="594"/>
      <c r="DU32" s="594"/>
      <c r="DV32" s="595"/>
      <c r="DW32" s="598" t="s">
        <v>220</v>
      </c>
      <c r="DX32" s="619"/>
      <c r="DY32" s="619"/>
      <c r="DZ32" s="619"/>
      <c r="EA32" s="619"/>
      <c r="EB32" s="619"/>
      <c r="EC32" s="620"/>
    </row>
    <row r="33" spans="2:133" ht="11.25" customHeight="1">
      <c r="B33" s="590" t="s">
        <v>300</v>
      </c>
      <c r="C33" s="591"/>
      <c r="D33" s="591"/>
      <c r="E33" s="591"/>
      <c r="F33" s="591"/>
      <c r="G33" s="591"/>
      <c r="H33" s="591"/>
      <c r="I33" s="591"/>
      <c r="J33" s="591"/>
      <c r="K33" s="591"/>
      <c r="L33" s="591"/>
      <c r="M33" s="591"/>
      <c r="N33" s="591"/>
      <c r="O33" s="591"/>
      <c r="P33" s="591"/>
      <c r="Q33" s="592"/>
      <c r="R33" s="593">
        <v>139000</v>
      </c>
      <c r="S33" s="594"/>
      <c r="T33" s="594"/>
      <c r="U33" s="594"/>
      <c r="V33" s="594"/>
      <c r="W33" s="594"/>
      <c r="X33" s="594"/>
      <c r="Y33" s="595"/>
      <c r="Z33" s="596">
        <v>4.2</v>
      </c>
      <c r="AA33" s="596"/>
      <c r="AB33" s="596"/>
      <c r="AC33" s="596"/>
      <c r="AD33" s="597" t="s">
        <v>220</v>
      </c>
      <c r="AE33" s="597"/>
      <c r="AF33" s="597"/>
      <c r="AG33" s="597"/>
      <c r="AH33" s="597"/>
      <c r="AI33" s="597"/>
      <c r="AJ33" s="597"/>
      <c r="AK33" s="597"/>
      <c r="AL33" s="598" t="s">
        <v>220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1053254</v>
      </c>
      <c r="CS33" s="625"/>
      <c r="CT33" s="625"/>
      <c r="CU33" s="625"/>
      <c r="CV33" s="625"/>
      <c r="CW33" s="625"/>
      <c r="CX33" s="625"/>
      <c r="CY33" s="626"/>
      <c r="CZ33" s="627">
        <v>36.200000000000003</v>
      </c>
      <c r="DA33" s="628"/>
      <c r="DB33" s="628"/>
      <c r="DC33" s="629"/>
      <c r="DD33" s="602">
        <v>853793</v>
      </c>
      <c r="DE33" s="625"/>
      <c r="DF33" s="625"/>
      <c r="DG33" s="625"/>
      <c r="DH33" s="625"/>
      <c r="DI33" s="625"/>
      <c r="DJ33" s="625"/>
      <c r="DK33" s="626"/>
      <c r="DL33" s="602">
        <v>715560</v>
      </c>
      <c r="DM33" s="625"/>
      <c r="DN33" s="625"/>
      <c r="DO33" s="625"/>
      <c r="DP33" s="625"/>
      <c r="DQ33" s="625"/>
      <c r="DR33" s="625"/>
      <c r="DS33" s="625"/>
      <c r="DT33" s="625"/>
      <c r="DU33" s="625"/>
      <c r="DV33" s="626"/>
      <c r="DW33" s="598">
        <v>36.9</v>
      </c>
      <c r="DX33" s="619"/>
      <c r="DY33" s="619"/>
      <c r="DZ33" s="619"/>
      <c r="EA33" s="619"/>
      <c r="EB33" s="619"/>
      <c r="EC33" s="620"/>
    </row>
    <row r="34" spans="2:133" ht="11.25" customHeight="1">
      <c r="B34" s="590" t="s">
        <v>302</v>
      </c>
      <c r="C34" s="591"/>
      <c r="D34" s="591"/>
      <c r="E34" s="591"/>
      <c r="F34" s="591"/>
      <c r="G34" s="591"/>
      <c r="H34" s="591"/>
      <c r="I34" s="591"/>
      <c r="J34" s="591"/>
      <c r="K34" s="591"/>
      <c r="L34" s="591"/>
      <c r="M34" s="591"/>
      <c r="N34" s="591"/>
      <c r="O34" s="591"/>
      <c r="P34" s="591"/>
      <c r="Q34" s="592"/>
      <c r="R34" s="593" t="s">
        <v>220</v>
      </c>
      <c r="S34" s="594"/>
      <c r="T34" s="594"/>
      <c r="U34" s="594"/>
      <c r="V34" s="594"/>
      <c r="W34" s="594"/>
      <c r="X34" s="594"/>
      <c r="Y34" s="595"/>
      <c r="Z34" s="596" t="s">
        <v>220</v>
      </c>
      <c r="AA34" s="596"/>
      <c r="AB34" s="596"/>
      <c r="AC34" s="596"/>
      <c r="AD34" s="597" t="s">
        <v>220</v>
      </c>
      <c r="AE34" s="597"/>
      <c r="AF34" s="597"/>
      <c r="AG34" s="597"/>
      <c r="AH34" s="597"/>
      <c r="AI34" s="597"/>
      <c r="AJ34" s="597"/>
      <c r="AK34" s="597"/>
      <c r="AL34" s="598" t="s">
        <v>220</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495292</v>
      </c>
      <c r="CS34" s="594"/>
      <c r="CT34" s="594"/>
      <c r="CU34" s="594"/>
      <c r="CV34" s="594"/>
      <c r="CW34" s="594"/>
      <c r="CX34" s="594"/>
      <c r="CY34" s="595"/>
      <c r="CZ34" s="627">
        <v>17</v>
      </c>
      <c r="DA34" s="628"/>
      <c r="DB34" s="628"/>
      <c r="DC34" s="629"/>
      <c r="DD34" s="602">
        <v>408454</v>
      </c>
      <c r="DE34" s="594"/>
      <c r="DF34" s="594"/>
      <c r="DG34" s="594"/>
      <c r="DH34" s="594"/>
      <c r="DI34" s="594"/>
      <c r="DJ34" s="594"/>
      <c r="DK34" s="595"/>
      <c r="DL34" s="602">
        <v>353687</v>
      </c>
      <c r="DM34" s="594"/>
      <c r="DN34" s="594"/>
      <c r="DO34" s="594"/>
      <c r="DP34" s="594"/>
      <c r="DQ34" s="594"/>
      <c r="DR34" s="594"/>
      <c r="DS34" s="594"/>
      <c r="DT34" s="594"/>
      <c r="DU34" s="594"/>
      <c r="DV34" s="595"/>
      <c r="DW34" s="598">
        <v>18.2</v>
      </c>
      <c r="DX34" s="619"/>
      <c r="DY34" s="619"/>
      <c r="DZ34" s="619"/>
      <c r="EA34" s="619"/>
      <c r="EB34" s="619"/>
      <c r="EC34" s="620"/>
    </row>
    <row r="35" spans="2:133" ht="11.25" customHeight="1">
      <c r="B35" s="590" t="s">
        <v>306</v>
      </c>
      <c r="C35" s="591"/>
      <c r="D35" s="591"/>
      <c r="E35" s="591"/>
      <c r="F35" s="591"/>
      <c r="G35" s="591"/>
      <c r="H35" s="591"/>
      <c r="I35" s="591"/>
      <c r="J35" s="591"/>
      <c r="K35" s="591"/>
      <c r="L35" s="591"/>
      <c r="M35" s="591"/>
      <c r="N35" s="591"/>
      <c r="O35" s="591"/>
      <c r="P35" s="591"/>
      <c r="Q35" s="592"/>
      <c r="R35" s="593" t="s">
        <v>220</v>
      </c>
      <c r="S35" s="594"/>
      <c r="T35" s="594"/>
      <c r="U35" s="594"/>
      <c r="V35" s="594"/>
      <c r="W35" s="594"/>
      <c r="X35" s="594"/>
      <c r="Y35" s="595"/>
      <c r="Z35" s="596" t="s">
        <v>220</v>
      </c>
      <c r="AA35" s="596"/>
      <c r="AB35" s="596"/>
      <c r="AC35" s="596"/>
      <c r="AD35" s="597" t="s">
        <v>220</v>
      </c>
      <c r="AE35" s="597"/>
      <c r="AF35" s="597"/>
      <c r="AG35" s="597"/>
      <c r="AH35" s="597"/>
      <c r="AI35" s="597"/>
      <c r="AJ35" s="597"/>
      <c r="AK35" s="597"/>
      <c r="AL35" s="598" t="s">
        <v>220</v>
      </c>
      <c r="AM35" s="599"/>
      <c r="AN35" s="599"/>
      <c r="AO35" s="600"/>
      <c r="AP35" s="186"/>
      <c r="AQ35" s="604" t="s">
        <v>307</v>
      </c>
      <c r="AR35" s="605"/>
      <c r="AS35" s="605"/>
      <c r="AT35" s="605"/>
      <c r="AU35" s="605"/>
      <c r="AV35" s="605"/>
      <c r="AW35" s="605"/>
      <c r="AX35" s="605"/>
      <c r="AY35" s="606"/>
      <c r="AZ35" s="582">
        <v>312123</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70476</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7812</v>
      </c>
      <c r="CS35" s="625"/>
      <c r="CT35" s="625"/>
      <c r="CU35" s="625"/>
      <c r="CV35" s="625"/>
      <c r="CW35" s="625"/>
      <c r="CX35" s="625"/>
      <c r="CY35" s="626"/>
      <c r="CZ35" s="627">
        <v>0.3</v>
      </c>
      <c r="DA35" s="628"/>
      <c r="DB35" s="628"/>
      <c r="DC35" s="629"/>
      <c r="DD35" s="602">
        <v>4818</v>
      </c>
      <c r="DE35" s="625"/>
      <c r="DF35" s="625"/>
      <c r="DG35" s="625"/>
      <c r="DH35" s="625"/>
      <c r="DI35" s="625"/>
      <c r="DJ35" s="625"/>
      <c r="DK35" s="626"/>
      <c r="DL35" s="602">
        <v>4818</v>
      </c>
      <c r="DM35" s="625"/>
      <c r="DN35" s="625"/>
      <c r="DO35" s="625"/>
      <c r="DP35" s="625"/>
      <c r="DQ35" s="625"/>
      <c r="DR35" s="625"/>
      <c r="DS35" s="625"/>
      <c r="DT35" s="625"/>
      <c r="DU35" s="625"/>
      <c r="DV35" s="626"/>
      <c r="DW35" s="598">
        <v>0.2</v>
      </c>
      <c r="DX35" s="619"/>
      <c r="DY35" s="619"/>
      <c r="DZ35" s="619"/>
      <c r="EA35" s="619"/>
      <c r="EB35" s="619"/>
      <c r="EC35" s="620"/>
    </row>
    <row r="36" spans="2:133" ht="11.25" customHeight="1">
      <c r="B36" s="636" t="s">
        <v>310</v>
      </c>
      <c r="C36" s="637"/>
      <c r="D36" s="637"/>
      <c r="E36" s="637"/>
      <c r="F36" s="637"/>
      <c r="G36" s="637"/>
      <c r="H36" s="637"/>
      <c r="I36" s="637"/>
      <c r="J36" s="637"/>
      <c r="K36" s="637"/>
      <c r="L36" s="637"/>
      <c r="M36" s="637"/>
      <c r="N36" s="637"/>
      <c r="O36" s="637"/>
      <c r="P36" s="637"/>
      <c r="Q36" s="638"/>
      <c r="R36" s="665">
        <v>3327058</v>
      </c>
      <c r="S36" s="666"/>
      <c r="T36" s="666"/>
      <c r="U36" s="666"/>
      <c r="V36" s="666"/>
      <c r="W36" s="666"/>
      <c r="X36" s="666"/>
      <c r="Y36" s="667"/>
      <c r="Z36" s="668">
        <v>100</v>
      </c>
      <c r="AA36" s="668"/>
      <c r="AB36" s="668"/>
      <c r="AC36" s="668"/>
      <c r="AD36" s="669">
        <v>1941707</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41030</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68440</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234296</v>
      </c>
      <c r="CS36" s="594"/>
      <c r="CT36" s="594"/>
      <c r="CU36" s="594"/>
      <c r="CV36" s="594"/>
      <c r="CW36" s="594"/>
      <c r="CX36" s="594"/>
      <c r="CY36" s="595"/>
      <c r="CZ36" s="627">
        <v>8.1</v>
      </c>
      <c r="DA36" s="628"/>
      <c r="DB36" s="628"/>
      <c r="DC36" s="629"/>
      <c r="DD36" s="602">
        <v>162906</v>
      </c>
      <c r="DE36" s="594"/>
      <c r="DF36" s="594"/>
      <c r="DG36" s="594"/>
      <c r="DH36" s="594"/>
      <c r="DI36" s="594"/>
      <c r="DJ36" s="594"/>
      <c r="DK36" s="595"/>
      <c r="DL36" s="602">
        <v>97338</v>
      </c>
      <c r="DM36" s="594"/>
      <c r="DN36" s="594"/>
      <c r="DO36" s="594"/>
      <c r="DP36" s="594"/>
      <c r="DQ36" s="594"/>
      <c r="DR36" s="594"/>
      <c r="DS36" s="594"/>
      <c r="DT36" s="594"/>
      <c r="DU36" s="594"/>
      <c r="DV36" s="595"/>
      <c r="DW36" s="598">
        <v>5</v>
      </c>
      <c r="DX36" s="619"/>
      <c r="DY36" s="619"/>
      <c r="DZ36" s="619"/>
      <c r="EA36" s="619"/>
      <c r="EB36" s="619"/>
      <c r="EC36" s="620"/>
    </row>
    <row r="37" spans="2:133" ht="11.25" customHeight="1">
      <c r="AQ37" s="672" t="s">
        <v>314</v>
      </c>
      <c r="AR37" s="673"/>
      <c r="AS37" s="673"/>
      <c r="AT37" s="673"/>
      <c r="AU37" s="673"/>
      <c r="AV37" s="673"/>
      <c r="AW37" s="673"/>
      <c r="AX37" s="673"/>
      <c r="AY37" s="674"/>
      <c r="AZ37" s="593">
        <v>10310</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705</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5809</v>
      </c>
      <c r="CS37" s="625"/>
      <c r="CT37" s="625"/>
      <c r="CU37" s="625"/>
      <c r="CV37" s="625"/>
      <c r="CW37" s="625"/>
      <c r="CX37" s="625"/>
      <c r="CY37" s="626"/>
      <c r="CZ37" s="627">
        <v>0.2</v>
      </c>
      <c r="DA37" s="628"/>
      <c r="DB37" s="628"/>
      <c r="DC37" s="629"/>
      <c r="DD37" s="602">
        <v>5809</v>
      </c>
      <c r="DE37" s="625"/>
      <c r="DF37" s="625"/>
      <c r="DG37" s="625"/>
      <c r="DH37" s="625"/>
      <c r="DI37" s="625"/>
      <c r="DJ37" s="625"/>
      <c r="DK37" s="626"/>
      <c r="DL37" s="602">
        <v>5809</v>
      </c>
      <c r="DM37" s="625"/>
      <c r="DN37" s="625"/>
      <c r="DO37" s="625"/>
      <c r="DP37" s="625"/>
      <c r="DQ37" s="625"/>
      <c r="DR37" s="625"/>
      <c r="DS37" s="625"/>
      <c r="DT37" s="625"/>
      <c r="DU37" s="625"/>
      <c r="DV37" s="626"/>
      <c r="DW37" s="598">
        <v>0.3</v>
      </c>
      <c r="DX37" s="619"/>
      <c r="DY37" s="619"/>
      <c r="DZ37" s="619"/>
      <c r="EA37" s="619"/>
      <c r="EB37" s="619"/>
      <c r="EC37" s="620"/>
    </row>
    <row r="38" spans="2:133" ht="11.25" customHeight="1">
      <c r="AQ38" s="672" t="s">
        <v>317</v>
      </c>
      <c r="AR38" s="673"/>
      <c r="AS38" s="673"/>
      <c r="AT38" s="673"/>
      <c r="AU38" s="673"/>
      <c r="AV38" s="673"/>
      <c r="AW38" s="673"/>
      <c r="AX38" s="673"/>
      <c r="AY38" s="674"/>
      <c r="AZ38" s="593" t="s">
        <v>318</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1153</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312123</v>
      </c>
      <c r="CS38" s="594"/>
      <c r="CT38" s="594"/>
      <c r="CU38" s="594"/>
      <c r="CV38" s="594"/>
      <c r="CW38" s="594"/>
      <c r="CX38" s="594"/>
      <c r="CY38" s="595"/>
      <c r="CZ38" s="627">
        <v>10.7</v>
      </c>
      <c r="DA38" s="628"/>
      <c r="DB38" s="628"/>
      <c r="DC38" s="629"/>
      <c r="DD38" s="602">
        <v>275789</v>
      </c>
      <c r="DE38" s="594"/>
      <c r="DF38" s="594"/>
      <c r="DG38" s="594"/>
      <c r="DH38" s="594"/>
      <c r="DI38" s="594"/>
      <c r="DJ38" s="594"/>
      <c r="DK38" s="595"/>
      <c r="DL38" s="602">
        <v>259717</v>
      </c>
      <c r="DM38" s="594"/>
      <c r="DN38" s="594"/>
      <c r="DO38" s="594"/>
      <c r="DP38" s="594"/>
      <c r="DQ38" s="594"/>
      <c r="DR38" s="594"/>
      <c r="DS38" s="594"/>
      <c r="DT38" s="594"/>
      <c r="DU38" s="594"/>
      <c r="DV38" s="595"/>
      <c r="DW38" s="598">
        <v>13.4</v>
      </c>
      <c r="DX38" s="619"/>
      <c r="DY38" s="619"/>
      <c r="DZ38" s="619"/>
      <c r="EA38" s="619"/>
      <c r="EB38" s="619"/>
      <c r="EC38" s="620"/>
    </row>
    <row r="39" spans="2:133" ht="11.25" customHeight="1">
      <c r="AQ39" s="672" t="s">
        <v>321</v>
      </c>
      <c r="AR39" s="673"/>
      <c r="AS39" s="673"/>
      <c r="AT39" s="673"/>
      <c r="AU39" s="673"/>
      <c r="AV39" s="673"/>
      <c r="AW39" s="673"/>
      <c r="AX39" s="673"/>
      <c r="AY39" s="674"/>
      <c r="AZ39" s="593" t="s">
        <v>318</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101</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3731</v>
      </c>
      <c r="CS39" s="625"/>
      <c r="CT39" s="625"/>
      <c r="CU39" s="625"/>
      <c r="CV39" s="625"/>
      <c r="CW39" s="625"/>
      <c r="CX39" s="625"/>
      <c r="CY39" s="626"/>
      <c r="CZ39" s="627">
        <v>0.1</v>
      </c>
      <c r="DA39" s="628"/>
      <c r="DB39" s="628"/>
      <c r="DC39" s="629"/>
      <c r="DD39" s="602">
        <v>1826</v>
      </c>
      <c r="DE39" s="625"/>
      <c r="DF39" s="625"/>
      <c r="DG39" s="625"/>
      <c r="DH39" s="625"/>
      <c r="DI39" s="625"/>
      <c r="DJ39" s="625"/>
      <c r="DK39" s="626"/>
      <c r="DL39" s="602" t="s">
        <v>318</v>
      </c>
      <c r="DM39" s="625"/>
      <c r="DN39" s="625"/>
      <c r="DO39" s="625"/>
      <c r="DP39" s="625"/>
      <c r="DQ39" s="625"/>
      <c r="DR39" s="625"/>
      <c r="DS39" s="625"/>
      <c r="DT39" s="625"/>
      <c r="DU39" s="625"/>
      <c r="DV39" s="626"/>
      <c r="DW39" s="598" t="s">
        <v>318</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59299</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130</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t="s">
        <v>318</v>
      </c>
      <c r="CS40" s="594"/>
      <c r="CT40" s="594"/>
      <c r="CU40" s="594"/>
      <c r="CV40" s="594"/>
      <c r="CW40" s="594"/>
      <c r="CX40" s="594"/>
      <c r="CY40" s="595"/>
      <c r="CZ40" s="627" t="s">
        <v>318</v>
      </c>
      <c r="DA40" s="628"/>
      <c r="DB40" s="628"/>
      <c r="DC40" s="629"/>
      <c r="DD40" s="602" t="s">
        <v>318</v>
      </c>
      <c r="DE40" s="594"/>
      <c r="DF40" s="594"/>
      <c r="DG40" s="594"/>
      <c r="DH40" s="594"/>
      <c r="DI40" s="594"/>
      <c r="DJ40" s="594"/>
      <c r="DK40" s="595"/>
      <c r="DL40" s="602" t="s">
        <v>318</v>
      </c>
      <c r="DM40" s="594"/>
      <c r="DN40" s="594"/>
      <c r="DO40" s="594"/>
      <c r="DP40" s="594"/>
      <c r="DQ40" s="594"/>
      <c r="DR40" s="594"/>
      <c r="DS40" s="594"/>
      <c r="DT40" s="594"/>
      <c r="DU40" s="594"/>
      <c r="DV40" s="595"/>
      <c r="DW40" s="598" t="s">
        <v>318</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201484</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350</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25"/>
      <c r="CT41" s="625"/>
      <c r="CU41" s="625"/>
      <c r="CV41" s="625"/>
      <c r="CW41" s="625"/>
      <c r="CX41" s="625"/>
      <c r="CY41" s="626"/>
      <c r="CZ41" s="627" t="s">
        <v>331</v>
      </c>
      <c r="DA41" s="628"/>
      <c r="DB41" s="628"/>
      <c r="DC41" s="629"/>
      <c r="DD41" s="602" t="s">
        <v>331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862912</v>
      </c>
      <c r="CS42" s="594"/>
      <c r="CT42" s="594"/>
      <c r="CU42" s="594"/>
      <c r="CV42" s="594"/>
      <c r="CW42" s="594"/>
      <c r="CX42" s="594"/>
      <c r="CY42" s="595"/>
      <c r="CZ42" s="627">
        <v>29.7</v>
      </c>
      <c r="DA42" s="676"/>
      <c r="DB42" s="676"/>
      <c r="DC42" s="677"/>
      <c r="DD42" s="602">
        <v>416406</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t="s">
        <v>336</v>
      </c>
      <c r="CS43" s="625"/>
      <c r="CT43" s="625"/>
      <c r="CU43" s="625"/>
      <c r="CV43" s="625"/>
      <c r="CW43" s="625"/>
      <c r="CX43" s="625"/>
      <c r="CY43" s="626"/>
      <c r="CZ43" s="627" t="s">
        <v>336</v>
      </c>
      <c r="DA43" s="628"/>
      <c r="DB43" s="628"/>
      <c r="DC43" s="629"/>
      <c r="DD43" s="602" t="s">
        <v>336</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337</v>
      </c>
      <c r="CD44" s="699" t="s">
        <v>287</v>
      </c>
      <c r="CE44" s="700"/>
      <c r="CF44" s="590" t="s">
        <v>338</v>
      </c>
      <c r="CG44" s="591"/>
      <c r="CH44" s="591"/>
      <c r="CI44" s="591"/>
      <c r="CJ44" s="591"/>
      <c r="CK44" s="591"/>
      <c r="CL44" s="591"/>
      <c r="CM44" s="591"/>
      <c r="CN44" s="591"/>
      <c r="CO44" s="591"/>
      <c r="CP44" s="591"/>
      <c r="CQ44" s="592"/>
      <c r="CR44" s="593">
        <v>748410</v>
      </c>
      <c r="CS44" s="594"/>
      <c r="CT44" s="594"/>
      <c r="CU44" s="594"/>
      <c r="CV44" s="594"/>
      <c r="CW44" s="594"/>
      <c r="CX44" s="594"/>
      <c r="CY44" s="595"/>
      <c r="CZ44" s="627">
        <v>25.7</v>
      </c>
      <c r="DA44" s="676"/>
      <c r="DB44" s="676"/>
      <c r="DC44" s="677"/>
      <c r="DD44" s="602">
        <v>412225</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339</v>
      </c>
      <c r="CG45" s="591"/>
      <c r="CH45" s="591"/>
      <c r="CI45" s="591"/>
      <c r="CJ45" s="591"/>
      <c r="CK45" s="591"/>
      <c r="CL45" s="591"/>
      <c r="CM45" s="591"/>
      <c r="CN45" s="591"/>
      <c r="CO45" s="591"/>
      <c r="CP45" s="591"/>
      <c r="CQ45" s="592"/>
      <c r="CR45" s="593">
        <v>231338</v>
      </c>
      <c r="CS45" s="625"/>
      <c r="CT45" s="625"/>
      <c r="CU45" s="625"/>
      <c r="CV45" s="625"/>
      <c r="CW45" s="625"/>
      <c r="CX45" s="625"/>
      <c r="CY45" s="626"/>
      <c r="CZ45" s="627">
        <v>7.9</v>
      </c>
      <c r="DA45" s="628"/>
      <c r="DB45" s="628"/>
      <c r="DC45" s="629"/>
      <c r="DD45" s="602">
        <v>22403</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340</v>
      </c>
      <c r="CG46" s="591"/>
      <c r="CH46" s="591"/>
      <c r="CI46" s="591"/>
      <c r="CJ46" s="591"/>
      <c r="CK46" s="591"/>
      <c r="CL46" s="591"/>
      <c r="CM46" s="591"/>
      <c r="CN46" s="591"/>
      <c r="CO46" s="591"/>
      <c r="CP46" s="591"/>
      <c r="CQ46" s="592"/>
      <c r="CR46" s="593">
        <v>492349</v>
      </c>
      <c r="CS46" s="594"/>
      <c r="CT46" s="594"/>
      <c r="CU46" s="594"/>
      <c r="CV46" s="594"/>
      <c r="CW46" s="594"/>
      <c r="CX46" s="594"/>
      <c r="CY46" s="595"/>
      <c r="CZ46" s="627">
        <v>16.899999999999999</v>
      </c>
      <c r="DA46" s="676"/>
      <c r="DB46" s="676"/>
      <c r="DC46" s="677"/>
      <c r="DD46" s="602">
        <v>371924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341</v>
      </c>
      <c r="CG47" s="591"/>
      <c r="CH47" s="591"/>
      <c r="CI47" s="591"/>
      <c r="CJ47" s="591"/>
      <c r="CK47" s="591"/>
      <c r="CL47" s="591"/>
      <c r="CM47" s="591"/>
      <c r="CN47" s="591"/>
      <c r="CO47" s="591"/>
      <c r="CP47" s="591"/>
      <c r="CQ47" s="592"/>
      <c r="CR47" s="593">
        <v>114502</v>
      </c>
      <c r="CS47" s="625"/>
      <c r="CT47" s="625"/>
      <c r="CU47" s="625"/>
      <c r="CV47" s="625"/>
      <c r="CW47" s="625"/>
      <c r="CX47" s="625"/>
      <c r="CY47" s="626"/>
      <c r="CZ47" s="627">
        <v>3.9</v>
      </c>
      <c r="DA47" s="628"/>
      <c r="DB47" s="628"/>
      <c r="DC47" s="629"/>
      <c r="DD47" s="602">
        <v>4181</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342</v>
      </c>
      <c r="CG48" s="591"/>
      <c r="CH48" s="591"/>
      <c r="CI48" s="591"/>
      <c r="CJ48" s="591"/>
      <c r="CK48" s="591"/>
      <c r="CL48" s="591"/>
      <c r="CM48" s="591"/>
      <c r="CN48" s="591"/>
      <c r="CO48" s="591"/>
      <c r="CP48" s="591"/>
      <c r="CQ48" s="592"/>
      <c r="CR48" s="593" t="s">
        <v>336</v>
      </c>
      <c r="CS48" s="594"/>
      <c r="CT48" s="594"/>
      <c r="CU48" s="594"/>
      <c r="CV48" s="594"/>
      <c r="CW48" s="594"/>
      <c r="CX48" s="594"/>
      <c r="CY48" s="595"/>
      <c r="CZ48" s="627" t="s">
        <v>336</v>
      </c>
      <c r="DA48" s="676"/>
      <c r="DB48" s="676"/>
      <c r="DC48" s="677"/>
      <c r="DD48" s="602" t="s">
        <v>336</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343</v>
      </c>
      <c r="CE49" s="637"/>
      <c r="CF49" s="637"/>
      <c r="CG49" s="637"/>
      <c r="CH49" s="637"/>
      <c r="CI49" s="637"/>
      <c r="CJ49" s="637"/>
      <c r="CK49" s="637"/>
      <c r="CL49" s="637"/>
      <c r="CM49" s="637"/>
      <c r="CN49" s="637"/>
      <c r="CO49" s="637"/>
      <c r="CP49" s="637"/>
      <c r="CQ49" s="638"/>
      <c r="CR49" s="665">
        <v>2910187</v>
      </c>
      <c r="CS49" s="661"/>
      <c r="CT49" s="661"/>
      <c r="CU49" s="661"/>
      <c r="CV49" s="661"/>
      <c r="CW49" s="661"/>
      <c r="CX49" s="661"/>
      <c r="CY49" s="688"/>
      <c r="CZ49" s="689">
        <v>100</v>
      </c>
      <c r="DA49" s="690"/>
      <c r="DB49" s="690"/>
      <c r="DC49" s="691"/>
      <c r="DD49" s="692">
        <v>2074689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366</v>
      </c>
      <c r="C7" s="720"/>
      <c r="D7" s="720"/>
      <c r="E7" s="720"/>
      <c r="F7" s="720"/>
      <c r="G7" s="720"/>
      <c r="H7" s="720"/>
      <c r="I7" s="720"/>
      <c r="J7" s="720"/>
      <c r="K7" s="720"/>
      <c r="L7" s="720"/>
      <c r="M7" s="720"/>
      <c r="N7" s="720"/>
      <c r="O7" s="720"/>
      <c r="P7" s="721"/>
      <c r="Q7" s="722">
        <v>3327</v>
      </c>
      <c r="R7" s="723"/>
      <c r="S7" s="723"/>
      <c r="T7" s="723"/>
      <c r="U7" s="723"/>
      <c r="V7" s="723">
        <v>2910</v>
      </c>
      <c r="W7" s="723"/>
      <c r="X7" s="723"/>
      <c r="Y7" s="723"/>
      <c r="Z7" s="723"/>
      <c r="AA7" s="723">
        <v>417</v>
      </c>
      <c r="AB7" s="723"/>
      <c r="AC7" s="723"/>
      <c r="AD7" s="723"/>
      <c r="AE7" s="724"/>
      <c r="AF7" s="725">
        <v>346</v>
      </c>
      <c r="AG7" s="726"/>
      <c r="AH7" s="726"/>
      <c r="AI7" s="726"/>
      <c r="AJ7" s="727"/>
      <c r="AK7" s="762">
        <v>3</v>
      </c>
      <c r="AL7" s="763"/>
      <c r="AM7" s="763"/>
      <c r="AN7" s="763"/>
      <c r="AO7" s="763"/>
      <c r="AP7" s="763">
        <v>2150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540</v>
      </c>
      <c r="BT7" s="767"/>
      <c r="BU7" s="767"/>
      <c r="BV7" s="767"/>
      <c r="BW7" s="767"/>
      <c r="BX7" s="767"/>
      <c r="BY7" s="767"/>
      <c r="BZ7" s="767"/>
      <c r="CA7" s="767"/>
      <c r="CB7" s="767"/>
      <c r="CC7" s="767"/>
      <c r="CD7" s="767"/>
      <c r="CE7" s="767"/>
      <c r="CF7" s="767"/>
      <c r="CG7" s="768"/>
      <c r="CH7" s="759">
        <v>0</v>
      </c>
      <c r="CI7" s="760"/>
      <c r="CJ7" s="760"/>
      <c r="CK7" s="760"/>
      <c r="CL7" s="761"/>
      <c r="CM7" s="759">
        <v>11</v>
      </c>
      <c r="CN7" s="760"/>
      <c r="CO7" s="760"/>
      <c r="CP7" s="760"/>
      <c r="CQ7" s="761"/>
      <c r="CR7" s="759">
        <v>5</v>
      </c>
      <c r="CS7" s="760"/>
      <c r="CT7" s="760"/>
      <c r="CU7" s="760"/>
      <c r="CV7" s="761"/>
      <c r="CW7" s="759" t="s">
        <v>475</v>
      </c>
      <c r="CX7" s="760"/>
      <c r="CY7" s="760"/>
      <c r="CZ7" s="760"/>
      <c r="DA7" s="761"/>
      <c r="DB7" s="759" t="s">
        <v>475</v>
      </c>
      <c r="DC7" s="760"/>
      <c r="DD7" s="760"/>
      <c r="DE7" s="760"/>
      <c r="DF7" s="761"/>
      <c r="DG7" s="759" t="s">
        <v>475</v>
      </c>
      <c r="DH7" s="760"/>
      <c r="DI7" s="760"/>
      <c r="DJ7" s="760"/>
      <c r="DK7" s="761"/>
      <c r="DL7" s="759" t="s">
        <v>475</v>
      </c>
      <c r="DM7" s="760"/>
      <c r="DN7" s="760"/>
      <c r="DO7" s="760"/>
      <c r="DP7" s="761"/>
      <c r="DQ7" s="759" t="s">
        <v>475</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541</v>
      </c>
      <c r="BT8" s="757"/>
      <c r="BU8" s="757"/>
      <c r="BV8" s="757"/>
      <c r="BW8" s="757"/>
      <c r="BX8" s="757"/>
      <c r="BY8" s="757"/>
      <c r="BZ8" s="757"/>
      <c r="CA8" s="757"/>
      <c r="CB8" s="757"/>
      <c r="CC8" s="757"/>
      <c r="CD8" s="757"/>
      <c r="CE8" s="757"/>
      <c r="CF8" s="757"/>
      <c r="CG8" s="758"/>
      <c r="CH8" s="769">
        <v>-8</v>
      </c>
      <c r="CI8" s="770"/>
      <c r="CJ8" s="770"/>
      <c r="CK8" s="770"/>
      <c r="CL8" s="771"/>
      <c r="CM8" s="769">
        <v>205</v>
      </c>
      <c r="CN8" s="770"/>
      <c r="CO8" s="770"/>
      <c r="CP8" s="770"/>
      <c r="CQ8" s="771"/>
      <c r="CR8" s="769">
        <v>12</v>
      </c>
      <c r="CS8" s="770"/>
      <c r="CT8" s="770"/>
      <c r="CU8" s="770"/>
      <c r="CV8" s="771"/>
      <c r="CW8" s="769">
        <v>2</v>
      </c>
      <c r="CX8" s="770"/>
      <c r="CY8" s="770"/>
      <c r="CZ8" s="770"/>
      <c r="DA8" s="771"/>
      <c r="DB8" s="769" t="s">
        <v>475</v>
      </c>
      <c r="DC8" s="770"/>
      <c r="DD8" s="770"/>
      <c r="DE8" s="770"/>
      <c r="DF8" s="771"/>
      <c r="DG8" s="769" t="s">
        <v>475</v>
      </c>
      <c r="DH8" s="770"/>
      <c r="DI8" s="770"/>
      <c r="DJ8" s="770"/>
      <c r="DK8" s="771"/>
      <c r="DL8" s="769" t="s">
        <v>475</v>
      </c>
      <c r="DM8" s="770"/>
      <c r="DN8" s="770"/>
      <c r="DO8" s="770"/>
      <c r="DP8" s="771"/>
      <c r="DQ8" s="769" t="s">
        <v>475</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542</v>
      </c>
      <c r="BT9" s="757"/>
      <c r="BU9" s="757"/>
      <c r="BV9" s="757"/>
      <c r="BW9" s="757"/>
      <c r="BX9" s="757"/>
      <c r="BY9" s="757"/>
      <c r="BZ9" s="757"/>
      <c r="CA9" s="757"/>
      <c r="CB9" s="757"/>
      <c r="CC9" s="757"/>
      <c r="CD9" s="757"/>
      <c r="CE9" s="757"/>
      <c r="CF9" s="757"/>
      <c r="CG9" s="758"/>
      <c r="CH9" s="769">
        <v>-3</v>
      </c>
      <c r="CI9" s="770"/>
      <c r="CJ9" s="770"/>
      <c r="CK9" s="770"/>
      <c r="CL9" s="771"/>
      <c r="CM9" s="769">
        <v>12083</v>
      </c>
      <c r="CN9" s="770"/>
      <c r="CO9" s="770"/>
      <c r="CP9" s="770"/>
      <c r="CQ9" s="771"/>
      <c r="CR9" s="769">
        <v>1</v>
      </c>
      <c r="CS9" s="770"/>
      <c r="CT9" s="770"/>
      <c r="CU9" s="770"/>
      <c r="CV9" s="771"/>
      <c r="CW9" s="769">
        <v>0</v>
      </c>
      <c r="CX9" s="770"/>
      <c r="CY9" s="770"/>
      <c r="CZ9" s="770"/>
      <c r="DA9" s="771"/>
      <c r="DB9" s="769" t="s">
        <v>475</v>
      </c>
      <c r="DC9" s="770"/>
      <c r="DD9" s="770"/>
      <c r="DE9" s="770"/>
      <c r="DF9" s="771"/>
      <c r="DG9" s="769" t="s">
        <v>475</v>
      </c>
      <c r="DH9" s="770"/>
      <c r="DI9" s="770"/>
      <c r="DJ9" s="770"/>
      <c r="DK9" s="771"/>
      <c r="DL9" s="769" t="s">
        <v>545</v>
      </c>
      <c r="DM9" s="770"/>
      <c r="DN9" s="770"/>
      <c r="DO9" s="770"/>
      <c r="DP9" s="771"/>
      <c r="DQ9" s="769" t="s">
        <v>545</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543</v>
      </c>
      <c r="BT10" s="757"/>
      <c r="BU10" s="757"/>
      <c r="BV10" s="757"/>
      <c r="BW10" s="757"/>
      <c r="BX10" s="757"/>
      <c r="BY10" s="757"/>
      <c r="BZ10" s="757"/>
      <c r="CA10" s="757"/>
      <c r="CB10" s="757"/>
      <c r="CC10" s="757"/>
      <c r="CD10" s="757"/>
      <c r="CE10" s="757"/>
      <c r="CF10" s="757"/>
      <c r="CG10" s="758"/>
      <c r="CH10" s="769">
        <v>-4</v>
      </c>
      <c r="CI10" s="770"/>
      <c r="CJ10" s="770"/>
      <c r="CK10" s="770"/>
      <c r="CL10" s="771"/>
      <c r="CM10" s="769">
        <v>755</v>
      </c>
      <c r="CN10" s="770"/>
      <c r="CO10" s="770"/>
      <c r="CP10" s="770"/>
      <c r="CQ10" s="771"/>
      <c r="CR10" s="769">
        <v>1</v>
      </c>
      <c r="CS10" s="770"/>
      <c r="CT10" s="770"/>
      <c r="CU10" s="770"/>
      <c r="CV10" s="771"/>
      <c r="CW10" s="769" t="s">
        <v>475</v>
      </c>
      <c r="CX10" s="770"/>
      <c r="CY10" s="770"/>
      <c r="CZ10" s="770"/>
      <c r="DA10" s="771"/>
      <c r="DB10" s="769" t="s">
        <v>475</v>
      </c>
      <c r="DC10" s="770"/>
      <c r="DD10" s="770"/>
      <c r="DE10" s="770"/>
      <c r="DF10" s="771"/>
      <c r="DG10" s="769" t="s">
        <v>475</v>
      </c>
      <c r="DH10" s="770"/>
      <c r="DI10" s="770"/>
      <c r="DJ10" s="770"/>
      <c r="DK10" s="771"/>
      <c r="DL10" s="769" t="s">
        <v>545</v>
      </c>
      <c r="DM10" s="770"/>
      <c r="DN10" s="770"/>
      <c r="DO10" s="770"/>
      <c r="DP10" s="771"/>
      <c r="DQ10" s="769" t="s">
        <v>545</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544</v>
      </c>
      <c r="BT11" s="757"/>
      <c r="BU11" s="757"/>
      <c r="BV11" s="757"/>
      <c r="BW11" s="757"/>
      <c r="BX11" s="757"/>
      <c r="BY11" s="757"/>
      <c r="BZ11" s="757"/>
      <c r="CA11" s="757"/>
      <c r="CB11" s="757"/>
      <c r="CC11" s="757"/>
      <c r="CD11" s="757"/>
      <c r="CE11" s="757"/>
      <c r="CF11" s="757"/>
      <c r="CG11" s="758"/>
      <c r="CH11" s="769">
        <v>-1</v>
      </c>
      <c r="CI11" s="770"/>
      <c r="CJ11" s="770"/>
      <c r="CK11" s="770"/>
      <c r="CL11" s="771"/>
      <c r="CM11" s="769">
        <v>6</v>
      </c>
      <c r="CN11" s="770"/>
      <c r="CO11" s="770"/>
      <c r="CP11" s="770"/>
      <c r="CQ11" s="771"/>
      <c r="CR11" s="769">
        <v>20</v>
      </c>
      <c r="CS11" s="770"/>
      <c r="CT11" s="770"/>
      <c r="CU11" s="770"/>
      <c r="CV11" s="771"/>
      <c r="CW11" s="769" t="s">
        <v>475</v>
      </c>
      <c r="CX11" s="770"/>
      <c r="CY11" s="770"/>
      <c r="CZ11" s="770"/>
      <c r="DA11" s="771"/>
      <c r="DB11" s="769" t="s">
        <v>475</v>
      </c>
      <c r="DC11" s="770"/>
      <c r="DD11" s="770"/>
      <c r="DE11" s="770"/>
      <c r="DF11" s="771"/>
      <c r="DG11" s="769" t="s">
        <v>475</v>
      </c>
      <c r="DH11" s="770"/>
      <c r="DI11" s="770"/>
      <c r="DJ11" s="770"/>
      <c r="DK11" s="771"/>
      <c r="DL11" s="769" t="s">
        <v>475</v>
      </c>
      <c r="DM11" s="770"/>
      <c r="DN11" s="770"/>
      <c r="DO11" s="770"/>
      <c r="DP11" s="771"/>
      <c r="DQ11" s="769" t="s">
        <v>475</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368</v>
      </c>
      <c r="B23" s="778" t="s">
        <v>369</v>
      </c>
      <c r="C23" s="779"/>
      <c r="D23" s="779"/>
      <c r="E23" s="779"/>
      <c r="F23" s="779"/>
      <c r="G23" s="779"/>
      <c r="H23" s="779"/>
      <c r="I23" s="779"/>
      <c r="J23" s="779"/>
      <c r="K23" s="779"/>
      <c r="L23" s="779"/>
      <c r="M23" s="779"/>
      <c r="N23" s="779"/>
      <c r="O23" s="779"/>
      <c r="P23" s="780"/>
      <c r="Q23" s="781">
        <v>3327</v>
      </c>
      <c r="R23" s="782"/>
      <c r="S23" s="782"/>
      <c r="T23" s="782"/>
      <c r="U23" s="782"/>
      <c r="V23" s="782">
        <v>2910</v>
      </c>
      <c r="W23" s="782"/>
      <c r="X23" s="782"/>
      <c r="Y23" s="782"/>
      <c r="Z23" s="782"/>
      <c r="AA23" s="782">
        <v>417</v>
      </c>
      <c r="AB23" s="782"/>
      <c r="AC23" s="782"/>
      <c r="AD23" s="782"/>
      <c r="AE23" s="783"/>
      <c r="AF23" s="784">
        <v>346</v>
      </c>
      <c r="AG23" s="782"/>
      <c r="AH23" s="782"/>
      <c r="AI23" s="782"/>
      <c r="AJ23" s="785"/>
      <c r="AK23" s="786"/>
      <c r="AL23" s="787"/>
      <c r="AM23" s="787"/>
      <c r="AN23" s="787"/>
      <c r="AO23" s="787"/>
      <c r="AP23" s="782">
        <v>2150</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349</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380</v>
      </c>
      <c r="C28" s="720"/>
      <c r="D28" s="720"/>
      <c r="E28" s="720"/>
      <c r="F28" s="720"/>
      <c r="G28" s="720"/>
      <c r="H28" s="720"/>
      <c r="I28" s="720"/>
      <c r="J28" s="720"/>
      <c r="K28" s="720"/>
      <c r="L28" s="720"/>
      <c r="M28" s="720"/>
      <c r="N28" s="720"/>
      <c r="O28" s="720"/>
      <c r="P28" s="721"/>
      <c r="Q28" s="810">
        <v>686</v>
      </c>
      <c r="R28" s="811"/>
      <c r="S28" s="811"/>
      <c r="T28" s="811"/>
      <c r="U28" s="811"/>
      <c r="V28" s="811">
        <v>616</v>
      </c>
      <c r="W28" s="811"/>
      <c r="X28" s="811"/>
      <c r="Y28" s="811"/>
      <c r="Z28" s="811"/>
      <c r="AA28" s="811">
        <v>70</v>
      </c>
      <c r="AB28" s="811"/>
      <c r="AC28" s="811"/>
      <c r="AD28" s="811"/>
      <c r="AE28" s="812"/>
      <c r="AF28" s="813">
        <v>70</v>
      </c>
      <c r="AG28" s="811"/>
      <c r="AH28" s="811"/>
      <c r="AI28" s="811"/>
      <c r="AJ28" s="814"/>
      <c r="AK28" s="815">
        <v>53</v>
      </c>
      <c r="AL28" s="806"/>
      <c r="AM28" s="806"/>
      <c r="AN28" s="806"/>
      <c r="AO28" s="806"/>
      <c r="AP28" s="806" t="s">
        <v>545</v>
      </c>
      <c r="AQ28" s="806"/>
      <c r="AR28" s="806"/>
      <c r="AS28" s="806"/>
      <c r="AT28" s="806"/>
      <c r="AU28" s="806" t="s">
        <v>545</v>
      </c>
      <c r="AV28" s="806"/>
      <c r="AW28" s="806"/>
      <c r="AX28" s="806"/>
      <c r="AY28" s="806"/>
      <c r="AZ28" s="807" t="s">
        <v>475</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381</v>
      </c>
      <c r="C29" s="744"/>
      <c r="D29" s="744"/>
      <c r="E29" s="744"/>
      <c r="F29" s="744"/>
      <c r="G29" s="744"/>
      <c r="H29" s="744"/>
      <c r="I29" s="744"/>
      <c r="J29" s="744"/>
      <c r="K29" s="744"/>
      <c r="L29" s="744"/>
      <c r="M29" s="744"/>
      <c r="N29" s="744"/>
      <c r="O29" s="744"/>
      <c r="P29" s="745"/>
      <c r="Q29" s="746">
        <v>59</v>
      </c>
      <c r="R29" s="747"/>
      <c r="S29" s="747"/>
      <c r="T29" s="747"/>
      <c r="U29" s="747"/>
      <c r="V29" s="747">
        <v>59</v>
      </c>
      <c r="W29" s="747"/>
      <c r="X29" s="747"/>
      <c r="Y29" s="747"/>
      <c r="Z29" s="747"/>
      <c r="AA29" s="747">
        <v>0</v>
      </c>
      <c r="AB29" s="747"/>
      <c r="AC29" s="747"/>
      <c r="AD29" s="747"/>
      <c r="AE29" s="748"/>
      <c r="AF29" s="749">
        <v>0</v>
      </c>
      <c r="AG29" s="750"/>
      <c r="AH29" s="750"/>
      <c r="AI29" s="750"/>
      <c r="AJ29" s="751"/>
      <c r="AK29" s="818">
        <v>18</v>
      </c>
      <c r="AL29" s="819"/>
      <c r="AM29" s="819"/>
      <c r="AN29" s="819"/>
      <c r="AO29" s="819"/>
      <c r="AP29" s="819" t="s">
        <v>545</v>
      </c>
      <c r="AQ29" s="819"/>
      <c r="AR29" s="819"/>
      <c r="AS29" s="819"/>
      <c r="AT29" s="819"/>
      <c r="AU29" s="819" t="s">
        <v>545</v>
      </c>
      <c r="AV29" s="819"/>
      <c r="AW29" s="819"/>
      <c r="AX29" s="819"/>
      <c r="AY29" s="819"/>
      <c r="AZ29" s="820" t="s">
        <v>475</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382</v>
      </c>
      <c r="C30" s="744"/>
      <c r="D30" s="744"/>
      <c r="E30" s="744"/>
      <c r="F30" s="744"/>
      <c r="G30" s="744"/>
      <c r="H30" s="744"/>
      <c r="I30" s="744"/>
      <c r="J30" s="744"/>
      <c r="K30" s="744"/>
      <c r="L30" s="744"/>
      <c r="M30" s="744"/>
      <c r="N30" s="744"/>
      <c r="O30" s="744"/>
      <c r="P30" s="745"/>
      <c r="Q30" s="746">
        <v>647</v>
      </c>
      <c r="R30" s="747"/>
      <c r="S30" s="747"/>
      <c r="T30" s="747"/>
      <c r="U30" s="747"/>
      <c r="V30" s="747">
        <v>630</v>
      </c>
      <c r="W30" s="747"/>
      <c r="X30" s="747"/>
      <c r="Y30" s="747"/>
      <c r="Z30" s="747"/>
      <c r="AA30" s="747">
        <v>17</v>
      </c>
      <c r="AB30" s="747"/>
      <c r="AC30" s="747"/>
      <c r="AD30" s="747"/>
      <c r="AE30" s="748"/>
      <c r="AF30" s="749">
        <v>17</v>
      </c>
      <c r="AG30" s="750"/>
      <c r="AH30" s="750"/>
      <c r="AI30" s="750"/>
      <c r="AJ30" s="751"/>
      <c r="AK30" s="818">
        <v>96</v>
      </c>
      <c r="AL30" s="819"/>
      <c r="AM30" s="819"/>
      <c r="AN30" s="819"/>
      <c r="AO30" s="819"/>
      <c r="AP30" s="819" t="s">
        <v>545</v>
      </c>
      <c r="AQ30" s="819"/>
      <c r="AR30" s="819"/>
      <c r="AS30" s="819"/>
      <c r="AT30" s="819"/>
      <c r="AU30" s="819" t="s">
        <v>545</v>
      </c>
      <c r="AV30" s="819"/>
      <c r="AW30" s="819"/>
      <c r="AX30" s="819"/>
      <c r="AY30" s="819"/>
      <c r="AZ30" s="820" t="s">
        <v>475</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383</v>
      </c>
      <c r="C31" s="744"/>
      <c r="D31" s="744"/>
      <c r="E31" s="744"/>
      <c r="F31" s="744"/>
      <c r="G31" s="744"/>
      <c r="H31" s="744"/>
      <c r="I31" s="744"/>
      <c r="J31" s="744"/>
      <c r="K31" s="744"/>
      <c r="L31" s="744"/>
      <c r="M31" s="744"/>
      <c r="N31" s="744"/>
      <c r="O31" s="744"/>
      <c r="P31" s="745"/>
      <c r="Q31" s="746">
        <v>75</v>
      </c>
      <c r="R31" s="747"/>
      <c r="S31" s="747"/>
      <c r="T31" s="747"/>
      <c r="U31" s="747"/>
      <c r="V31" s="747">
        <v>75</v>
      </c>
      <c r="W31" s="747"/>
      <c r="X31" s="747"/>
      <c r="Y31" s="747"/>
      <c r="Z31" s="747"/>
      <c r="AA31" s="747">
        <v>0</v>
      </c>
      <c r="AB31" s="747"/>
      <c r="AC31" s="747"/>
      <c r="AD31" s="747"/>
      <c r="AE31" s="748"/>
      <c r="AF31" s="749">
        <v>0</v>
      </c>
      <c r="AG31" s="750"/>
      <c r="AH31" s="750"/>
      <c r="AI31" s="750"/>
      <c r="AJ31" s="751"/>
      <c r="AK31" s="818">
        <v>31</v>
      </c>
      <c r="AL31" s="819"/>
      <c r="AM31" s="819"/>
      <c r="AN31" s="819"/>
      <c r="AO31" s="819"/>
      <c r="AP31" s="819" t="s">
        <v>545</v>
      </c>
      <c r="AQ31" s="819"/>
      <c r="AR31" s="819"/>
      <c r="AS31" s="819"/>
      <c r="AT31" s="819"/>
      <c r="AU31" s="819" t="s">
        <v>545</v>
      </c>
      <c r="AV31" s="819"/>
      <c r="AW31" s="819"/>
      <c r="AX31" s="819"/>
      <c r="AY31" s="819"/>
      <c r="AZ31" s="820" t="s">
        <v>475</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384</v>
      </c>
      <c r="C32" s="744"/>
      <c r="D32" s="744"/>
      <c r="E32" s="744"/>
      <c r="F32" s="744"/>
      <c r="G32" s="744"/>
      <c r="H32" s="744"/>
      <c r="I32" s="744"/>
      <c r="J32" s="744"/>
      <c r="K32" s="744"/>
      <c r="L32" s="744"/>
      <c r="M32" s="744"/>
      <c r="N32" s="744"/>
      <c r="O32" s="744"/>
      <c r="P32" s="745"/>
      <c r="Q32" s="746">
        <v>55</v>
      </c>
      <c r="R32" s="747"/>
      <c r="S32" s="747"/>
      <c r="T32" s="747"/>
      <c r="U32" s="747"/>
      <c r="V32" s="747">
        <v>55</v>
      </c>
      <c r="W32" s="747"/>
      <c r="X32" s="747"/>
      <c r="Y32" s="747"/>
      <c r="Z32" s="747"/>
      <c r="AA32" s="747">
        <v>0</v>
      </c>
      <c r="AB32" s="747"/>
      <c r="AC32" s="747"/>
      <c r="AD32" s="747"/>
      <c r="AE32" s="748"/>
      <c r="AF32" s="749">
        <v>0</v>
      </c>
      <c r="AG32" s="750"/>
      <c r="AH32" s="750"/>
      <c r="AI32" s="750"/>
      <c r="AJ32" s="751"/>
      <c r="AK32" s="818">
        <v>11</v>
      </c>
      <c r="AL32" s="819"/>
      <c r="AM32" s="819"/>
      <c r="AN32" s="819"/>
      <c r="AO32" s="819"/>
      <c r="AP32" s="819">
        <v>232</v>
      </c>
      <c r="AQ32" s="819"/>
      <c r="AR32" s="819"/>
      <c r="AS32" s="819"/>
      <c r="AT32" s="819"/>
      <c r="AU32" s="819">
        <v>84</v>
      </c>
      <c r="AV32" s="819"/>
      <c r="AW32" s="819"/>
      <c r="AX32" s="819"/>
      <c r="AY32" s="819"/>
      <c r="AZ32" s="820" t="s">
        <v>475</v>
      </c>
      <c r="BA32" s="820"/>
      <c r="BB32" s="820"/>
      <c r="BC32" s="820"/>
      <c r="BD32" s="820"/>
      <c r="BE32" s="816" t="s">
        <v>546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385</v>
      </c>
      <c r="C33" s="744"/>
      <c r="D33" s="744"/>
      <c r="E33" s="744"/>
      <c r="F33" s="744"/>
      <c r="G33" s="744"/>
      <c r="H33" s="744"/>
      <c r="I33" s="744"/>
      <c r="J33" s="744"/>
      <c r="K33" s="744"/>
      <c r="L33" s="744"/>
      <c r="M33" s="744"/>
      <c r="N33" s="744"/>
      <c r="O33" s="744"/>
      <c r="P33" s="745"/>
      <c r="Q33" s="746">
        <v>74</v>
      </c>
      <c r="R33" s="747"/>
      <c r="S33" s="747"/>
      <c r="T33" s="747"/>
      <c r="U33" s="747"/>
      <c r="V33" s="747">
        <v>74</v>
      </c>
      <c r="W33" s="747"/>
      <c r="X33" s="747"/>
      <c r="Y33" s="747"/>
      <c r="Z33" s="747"/>
      <c r="AA33" s="747">
        <v>0</v>
      </c>
      <c r="AB33" s="747"/>
      <c r="AC33" s="747"/>
      <c r="AD33" s="747"/>
      <c r="AE33" s="748"/>
      <c r="AF33" s="749">
        <v>0</v>
      </c>
      <c r="AG33" s="750"/>
      <c r="AH33" s="750"/>
      <c r="AI33" s="750"/>
      <c r="AJ33" s="751"/>
      <c r="AK33" s="818">
        <v>34</v>
      </c>
      <c r="AL33" s="819"/>
      <c r="AM33" s="819"/>
      <c r="AN33" s="819"/>
      <c r="AO33" s="819"/>
      <c r="AP33" s="819">
        <v>392</v>
      </c>
      <c r="AQ33" s="819"/>
      <c r="AR33" s="819"/>
      <c r="AS33" s="819"/>
      <c r="AT33" s="819"/>
      <c r="AU33" s="819">
        <v>296</v>
      </c>
      <c r="AV33" s="819"/>
      <c r="AW33" s="819"/>
      <c r="AX33" s="819"/>
      <c r="AY33" s="819"/>
      <c r="AZ33" s="820" t="s">
        <v>475</v>
      </c>
      <c r="BA33" s="820"/>
      <c r="BB33" s="820"/>
      <c r="BC33" s="820"/>
      <c r="BD33" s="820"/>
      <c r="BE33" s="816" t="s">
        <v>546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386</v>
      </c>
      <c r="C34" s="744"/>
      <c r="D34" s="744"/>
      <c r="E34" s="744"/>
      <c r="F34" s="744"/>
      <c r="G34" s="744"/>
      <c r="H34" s="744"/>
      <c r="I34" s="744"/>
      <c r="J34" s="744"/>
      <c r="K34" s="744"/>
      <c r="L34" s="744"/>
      <c r="M34" s="744"/>
      <c r="N34" s="744"/>
      <c r="O34" s="744"/>
      <c r="P34" s="745"/>
      <c r="Q34" s="746">
        <v>27</v>
      </c>
      <c r="R34" s="747"/>
      <c r="S34" s="747"/>
      <c r="T34" s="747"/>
      <c r="U34" s="747"/>
      <c r="V34" s="747">
        <v>27</v>
      </c>
      <c r="W34" s="747"/>
      <c r="X34" s="747"/>
      <c r="Y34" s="747"/>
      <c r="Z34" s="747"/>
      <c r="AA34" s="747">
        <v>0</v>
      </c>
      <c r="AB34" s="747"/>
      <c r="AC34" s="747"/>
      <c r="AD34" s="747"/>
      <c r="AE34" s="748"/>
      <c r="AF34" s="749">
        <v>0</v>
      </c>
      <c r="AG34" s="750"/>
      <c r="AH34" s="750"/>
      <c r="AI34" s="750"/>
      <c r="AJ34" s="751"/>
      <c r="AK34" s="818">
        <v>10</v>
      </c>
      <c r="AL34" s="819"/>
      <c r="AM34" s="819"/>
      <c r="AN34" s="819"/>
      <c r="AO34" s="819"/>
      <c r="AP34" s="819">
        <v>67</v>
      </c>
      <c r="AQ34" s="819"/>
      <c r="AR34" s="819"/>
      <c r="AS34" s="819"/>
      <c r="AT34" s="819"/>
      <c r="AU34" s="819">
        <v>43</v>
      </c>
      <c r="AV34" s="819"/>
      <c r="AW34" s="819"/>
      <c r="AX34" s="819"/>
      <c r="AY34" s="819"/>
      <c r="AZ34" s="820" t="s">
        <v>475</v>
      </c>
      <c r="BA34" s="820"/>
      <c r="BB34" s="820"/>
      <c r="BC34" s="820"/>
      <c r="BD34" s="820"/>
      <c r="BE34" s="816" t="s">
        <v>546</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368</v>
      </c>
      <c r="B63" s="778" t="s">
        <v>388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88</v>
      </c>
      <c r="AG63" s="830"/>
      <c r="AH63" s="830"/>
      <c r="AI63" s="830"/>
      <c r="AJ63" s="831"/>
      <c r="AK63" s="832"/>
      <c r="AL63" s="827"/>
      <c r="AM63" s="827"/>
      <c r="AN63" s="827"/>
      <c r="AO63" s="827"/>
      <c r="AP63" s="830">
        <v>691</v>
      </c>
      <c r="AQ63" s="830"/>
      <c r="AR63" s="830"/>
      <c r="AS63" s="830"/>
      <c r="AT63" s="830"/>
      <c r="AU63" s="830">
        <v>423</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390</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0" t="s">
        <v>375</v>
      </c>
      <c r="AG66" s="801"/>
      <c r="AH66" s="801"/>
      <c r="AI66" s="801"/>
      <c r="AJ66" s="841"/>
      <c r="AK66" s="705" t="s">
        <v>376</v>
      </c>
      <c r="AL66" s="729"/>
      <c r="AM66" s="729"/>
      <c r="AN66" s="729"/>
      <c r="AO66" s="730"/>
      <c r="AP66" s="705" t="s">
        <v>377</v>
      </c>
      <c r="AQ66" s="706"/>
      <c r="AR66" s="706"/>
      <c r="AS66" s="706"/>
      <c r="AT66" s="707"/>
      <c r="AU66" s="705" t="s">
        <v>391</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531</v>
      </c>
      <c r="C68" s="858"/>
      <c r="D68" s="858"/>
      <c r="E68" s="858"/>
      <c r="F68" s="858"/>
      <c r="G68" s="858"/>
      <c r="H68" s="858"/>
      <c r="I68" s="858"/>
      <c r="J68" s="858"/>
      <c r="K68" s="858"/>
      <c r="L68" s="858"/>
      <c r="M68" s="858"/>
      <c r="N68" s="858"/>
      <c r="O68" s="858"/>
      <c r="P68" s="859"/>
      <c r="Q68" s="860">
        <v>639</v>
      </c>
      <c r="R68" s="854"/>
      <c r="S68" s="854"/>
      <c r="T68" s="854"/>
      <c r="U68" s="854"/>
      <c r="V68" s="854">
        <v>634</v>
      </c>
      <c r="W68" s="854"/>
      <c r="X68" s="854"/>
      <c r="Y68" s="854"/>
      <c r="Z68" s="854"/>
      <c r="AA68" s="854">
        <v>6</v>
      </c>
      <c r="AB68" s="854"/>
      <c r="AC68" s="854"/>
      <c r="AD68" s="854"/>
      <c r="AE68" s="854"/>
      <c r="AF68" s="854">
        <v>6</v>
      </c>
      <c r="AG68" s="854"/>
      <c r="AH68" s="854"/>
      <c r="AI68" s="854"/>
      <c r="AJ68" s="854"/>
      <c r="AK68" s="854">
        <v>463</v>
      </c>
      <c r="AL68" s="854"/>
      <c r="AM68" s="854"/>
      <c r="AN68" s="854"/>
      <c r="AO68" s="854"/>
      <c r="AP68" s="854" t="s">
        <v>545</v>
      </c>
      <c r="AQ68" s="854"/>
      <c r="AR68" s="854"/>
      <c r="AS68" s="854"/>
      <c r="AT68" s="854"/>
      <c r="AU68" s="854" t="s">
        <v>545</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532</v>
      </c>
      <c r="C69" s="862"/>
      <c r="D69" s="862"/>
      <c r="E69" s="862"/>
      <c r="F69" s="862"/>
      <c r="G69" s="862"/>
      <c r="H69" s="862"/>
      <c r="I69" s="862"/>
      <c r="J69" s="862"/>
      <c r="K69" s="862"/>
      <c r="L69" s="862"/>
      <c r="M69" s="862"/>
      <c r="N69" s="862"/>
      <c r="O69" s="862"/>
      <c r="P69" s="863"/>
      <c r="Q69" s="864">
        <v>905</v>
      </c>
      <c r="R69" s="819"/>
      <c r="S69" s="819"/>
      <c r="T69" s="819"/>
      <c r="U69" s="819"/>
      <c r="V69" s="819">
        <v>856</v>
      </c>
      <c r="W69" s="819"/>
      <c r="X69" s="819"/>
      <c r="Y69" s="819"/>
      <c r="Z69" s="819"/>
      <c r="AA69" s="819">
        <v>49</v>
      </c>
      <c r="AB69" s="819"/>
      <c r="AC69" s="819"/>
      <c r="AD69" s="819"/>
      <c r="AE69" s="819"/>
      <c r="AF69" s="819">
        <v>49</v>
      </c>
      <c r="AG69" s="819"/>
      <c r="AH69" s="819"/>
      <c r="AI69" s="819"/>
      <c r="AJ69" s="819"/>
      <c r="AK69" s="819">
        <v>3</v>
      </c>
      <c r="AL69" s="819"/>
      <c r="AM69" s="819"/>
      <c r="AN69" s="819"/>
      <c r="AO69" s="819"/>
      <c r="AP69" s="819" t="s">
        <v>545</v>
      </c>
      <c r="AQ69" s="819"/>
      <c r="AR69" s="819"/>
      <c r="AS69" s="819"/>
      <c r="AT69" s="819"/>
      <c r="AU69" s="819" t="s">
        <v>545</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533</v>
      </c>
      <c r="C70" s="862"/>
      <c r="D70" s="862"/>
      <c r="E70" s="862"/>
      <c r="F70" s="862"/>
      <c r="G70" s="862"/>
      <c r="H70" s="862"/>
      <c r="I70" s="862"/>
      <c r="J70" s="862"/>
      <c r="K70" s="862"/>
      <c r="L70" s="862"/>
      <c r="M70" s="862"/>
      <c r="N70" s="862"/>
      <c r="O70" s="862"/>
      <c r="P70" s="863"/>
      <c r="Q70" s="864">
        <v>173</v>
      </c>
      <c r="R70" s="819"/>
      <c r="S70" s="819"/>
      <c r="T70" s="819"/>
      <c r="U70" s="819"/>
      <c r="V70" s="819">
        <v>172</v>
      </c>
      <c r="W70" s="819"/>
      <c r="X70" s="819"/>
      <c r="Y70" s="819"/>
      <c r="Z70" s="819"/>
      <c r="AA70" s="819" t="s">
        <v>545</v>
      </c>
      <c r="AB70" s="819"/>
      <c r="AC70" s="819"/>
      <c r="AD70" s="819"/>
      <c r="AE70" s="819"/>
      <c r="AF70" s="819" t="s">
        <v>545</v>
      </c>
      <c r="AG70" s="819"/>
      <c r="AH70" s="819"/>
      <c r="AI70" s="819"/>
      <c r="AJ70" s="819"/>
      <c r="AK70" s="819" t="s">
        <v>545</v>
      </c>
      <c r="AL70" s="819"/>
      <c r="AM70" s="819"/>
      <c r="AN70" s="819"/>
      <c r="AO70" s="819"/>
      <c r="AP70" s="819" t="s">
        <v>545</v>
      </c>
      <c r="AQ70" s="819"/>
      <c r="AR70" s="819"/>
      <c r="AS70" s="819"/>
      <c r="AT70" s="819"/>
      <c r="AU70" s="819" t="s">
        <v>545</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534</v>
      </c>
      <c r="C71" s="862"/>
      <c r="D71" s="862"/>
      <c r="E71" s="862"/>
      <c r="F71" s="862"/>
      <c r="G71" s="862"/>
      <c r="H71" s="862"/>
      <c r="I71" s="862"/>
      <c r="J71" s="862"/>
      <c r="K71" s="862"/>
      <c r="L71" s="862"/>
      <c r="M71" s="862"/>
      <c r="N71" s="862"/>
      <c r="O71" s="862"/>
      <c r="P71" s="863"/>
      <c r="Q71" s="864">
        <v>17</v>
      </c>
      <c r="R71" s="819"/>
      <c r="S71" s="819"/>
      <c r="T71" s="819"/>
      <c r="U71" s="819"/>
      <c r="V71" s="819">
        <v>11</v>
      </c>
      <c r="W71" s="819"/>
      <c r="X71" s="819"/>
      <c r="Y71" s="819"/>
      <c r="Z71" s="819"/>
      <c r="AA71" s="819">
        <v>6</v>
      </c>
      <c r="AB71" s="819"/>
      <c r="AC71" s="819"/>
      <c r="AD71" s="819"/>
      <c r="AE71" s="819"/>
      <c r="AF71" s="819">
        <v>6</v>
      </c>
      <c r="AG71" s="819"/>
      <c r="AH71" s="819"/>
      <c r="AI71" s="819"/>
      <c r="AJ71" s="819"/>
      <c r="AK71" s="819" t="s">
        <v>545</v>
      </c>
      <c r="AL71" s="819"/>
      <c r="AM71" s="819"/>
      <c r="AN71" s="819"/>
      <c r="AO71" s="819"/>
      <c r="AP71" s="819" t="s">
        <v>545</v>
      </c>
      <c r="AQ71" s="819"/>
      <c r="AR71" s="819"/>
      <c r="AS71" s="819"/>
      <c r="AT71" s="819"/>
      <c r="AU71" s="819" t="s">
        <v>545</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535</v>
      </c>
      <c r="C72" s="862"/>
      <c r="D72" s="862"/>
      <c r="E72" s="862"/>
      <c r="F72" s="862"/>
      <c r="G72" s="862"/>
      <c r="H72" s="862"/>
      <c r="I72" s="862"/>
      <c r="J72" s="862"/>
      <c r="K72" s="862"/>
      <c r="L72" s="862"/>
      <c r="M72" s="862"/>
      <c r="N72" s="862"/>
      <c r="O72" s="862"/>
      <c r="P72" s="863"/>
      <c r="Q72" s="864">
        <v>15</v>
      </c>
      <c r="R72" s="819"/>
      <c r="S72" s="819"/>
      <c r="T72" s="819"/>
      <c r="U72" s="819"/>
      <c r="V72" s="819">
        <v>11</v>
      </c>
      <c r="W72" s="819"/>
      <c r="X72" s="819"/>
      <c r="Y72" s="819"/>
      <c r="Z72" s="819"/>
      <c r="AA72" s="819">
        <v>4</v>
      </c>
      <c r="AB72" s="819"/>
      <c r="AC72" s="819"/>
      <c r="AD72" s="819"/>
      <c r="AE72" s="819"/>
      <c r="AF72" s="819">
        <v>4</v>
      </c>
      <c r="AG72" s="819"/>
      <c r="AH72" s="819"/>
      <c r="AI72" s="819"/>
      <c r="AJ72" s="819"/>
      <c r="AK72" s="819" t="s">
        <v>545</v>
      </c>
      <c r="AL72" s="819"/>
      <c r="AM72" s="819"/>
      <c r="AN72" s="819"/>
      <c r="AO72" s="819"/>
      <c r="AP72" s="819" t="s">
        <v>545</v>
      </c>
      <c r="AQ72" s="819"/>
      <c r="AR72" s="819"/>
      <c r="AS72" s="819"/>
      <c r="AT72" s="819"/>
      <c r="AU72" s="819" t="s">
        <v>545</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536</v>
      </c>
      <c r="C73" s="862"/>
      <c r="D73" s="862"/>
      <c r="E73" s="862"/>
      <c r="F73" s="862"/>
      <c r="G73" s="862"/>
      <c r="H73" s="862"/>
      <c r="I73" s="862"/>
      <c r="J73" s="862"/>
      <c r="K73" s="862"/>
      <c r="L73" s="862"/>
      <c r="M73" s="862"/>
      <c r="N73" s="862"/>
      <c r="O73" s="862"/>
      <c r="P73" s="863"/>
      <c r="Q73" s="864">
        <v>49</v>
      </c>
      <c r="R73" s="819"/>
      <c r="S73" s="819"/>
      <c r="T73" s="819"/>
      <c r="U73" s="819"/>
      <c r="V73" s="819">
        <v>45</v>
      </c>
      <c r="W73" s="819"/>
      <c r="X73" s="819"/>
      <c r="Y73" s="819"/>
      <c r="Z73" s="819"/>
      <c r="AA73" s="819">
        <v>3</v>
      </c>
      <c r="AB73" s="819"/>
      <c r="AC73" s="819"/>
      <c r="AD73" s="819"/>
      <c r="AE73" s="819"/>
      <c r="AF73" s="819">
        <v>3</v>
      </c>
      <c r="AG73" s="819"/>
      <c r="AH73" s="819"/>
      <c r="AI73" s="819"/>
      <c r="AJ73" s="819"/>
      <c r="AK73" s="819" t="s">
        <v>545</v>
      </c>
      <c r="AL73" s="819"/>
      <c r="AM73" s="819"/>
      <c r="AN73" s="819"/>
      <c r="AO73" s="819"/>
      <c r="AP73" s="819" t="s">
        <v>545</v>
      </c>
      <c r="AQ73" s="819"/>
      <c r="AR73" s="819"/>
      <c r="AS73" s="819"/>
      <c r="AT73" s="819"/>
      <c r="AU73" s="819" t="s">
        <v>545</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537</v>
      </c>
      <c r="C74" s="862"/>
      <c r="D74" s="862"/>
      <c r="E74" s="862"/>
      <c r="F74" s="862"/>
      <c r="G74" s="862"/>
      <c r="H74" s="862"/>
      <c r="I74" s="862"/>
      <c r="J74" s="862"/>
      <c r="K74" s="862"/>
      <c r="L74" s="862"/>
      <c r="M74" s="862"/>
      <c r="N74" s="862"/>
      <c r="O74" s="862"/>
      <c r="P74" s="863"/>
      <c r="Q74" s="864">
        <v>39</v>
      </c>
      <c r="R74" s="819"/>
      <c r="S74" s="819"/>
      <c r="T74" s="819"/>
      <c r="U74" s="819"/>
      <c r="V74" s="819">
        <v>35</v>
      </c>
      <c r="W74" s="819"/>
      <c r="X74" s="819"/>
      <c r="Y74" s="819"/>
      <c r="Z74" s="819"/>
      <c r="AA74" s="819">
        <v>3</v>
      </c>
      <c r="AB74" s="819"/>
      <c r="AC74" s="819"/>
      <c r="AD74" s="819"/>
      <c r="AE74" s="819"/>
      <c r="AF74" s="819">
        <v>3</v>
      </c>
      <c r="AG74" s="819"/>
      <c r="AH74" s="819"/>
      <c r="AI74" s="819"/>
      <c r="AJ74" s="819"/>
      <c r="AK74" s="819" t="s">
        <v>545</v>
      </c>
      <c r="AL74" s="819"/>
      <c r="AM74" s="819"/>
      <c r="AN74" s="819"/>
      <c r="AO74" s="819"/>
      <c r="AP74" s="819" t="s">
        <v>545</v>
      </c>
      <c r="AQ74" s="819"/>
      <c r="AR74" s="819"/>
      <c r="AS74" s="819"/>
      <c r="AT74" s="819"/>
      <c r="AU74" s="819" t="s">
        <v>545</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538</v>
      </c>
      <c r="C75" s="862"/>
      <c r="D75" s="862"/>
      <c r="E75" s="862"/>
      <c r="F75" s="862"/>
      <c r="G75" s="862"/>
      <c r="H75" s="862"/>
      <c r="I75" s="862"/>
      <c r="J75" s="862"/>
      <c r="K75" s="862"/>
      <c r="L75" s="862"/>
      <c r="M75" s="862"/>
      <c r="N75" s="862"/>
      <c r="O75" s="862"/>
      <c r="P75" s="863"/>
      <c r="Q75" s="867">
        <v>77</v>
      </c>
      <c r="R75" s="868"/>
      <c r="S75" s="868"/>
      <c r="T75" s="868"/>
      <c r="U75" s="818"/>
      <c r="V75" s="869">
        <v>76</v>
      </c>
      <c r="W75" s="868"/>
      <c r="X75" s="868"/>
      <c r="Y75" s="868"/>
      <c r="Z75" s="818"/>
      <c r="AA75" s="869">
        <v>1</v>
      </c>
      <c r="AB75" s="868"/>
      <c r="AC75" s="868"/>
      <c r="AD75" s="868"/>
      <c r="AE75" s="818"/>
      <c r="AF75" s="869">
        <v>1</v>
      </c>
      <c r="AG75" s="868"/>
      <c r="AH75" s="868"/>
      <c r="AI75" s="868"/>
      <c r="AJ75" s="818"/>
      <c r="AK75" s="869" t="s">
        <v>545</v>
      </c>
      <c r="AL75" s="868"/>
      <c r="AM75" s="868"/>
      <c r="AN75" s="868"/>
      <c r="AO75" s="818"/>
      <c r="AP75" s="869" t="s">
        <v>545</v>
      </c>
      <c r="AQ75" s="868"/>
      <c r="AR75" s="868"/>
      <c r="AS75" s="868"/>
      <c r="AT75" s="818"/>
      <c r="AU75" s="869" t="s">
        <v>545</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539</v>
      </c>
      <c r="C76" s="862"/>
      <c r="D76" s="862"/>
      <c r="E76" s="862"/>
      <c r="F76" s="862"/>
      <c r="G76" s="862"/>
      <c r="H76" s="862"/>
      <c r="I76" s="862"/>
      <c r="J76" s="862"/>
      <c r="K76" s="862"/>
      <c r="L76" s="862"/>
      <c r="M76" s="862"/>
      <c r="N76" s="862"/>
      <c r="O76" s="862"/>
      <c r="P76" s="863"/>
      <c r="Q76" s="867">
        <v>229551</v>
      </c>
      <c r="R76" s="868"/>
      <c r="S76" s="868"/>
      <c r="T76" s="868"/>
      <c r="U76" s="818"/>
      <c r="V76" s="869">
        <v>221564</v>
      </c>
      <c r="W76" s="868"/>
      <c r="X76" s="868"/>
      <c r="Y76" s="868"/>
      <c r="Z76" s="818"/>
      <c r="AA76" s="869">
        <v>7987</v>
      </c>
      <c r="AB76" s="868"/>
      <c r="AC76" s="868"/>
      <c r="AD76" s="868"/>
      <c r="AE76" s="818"/>
      <c r="AF76" s="869">
        <v>7987</v>
      </c>
      <c r="AG76" s="868"/>
      <c r="AH76" s="868"/>
      <c r="AI76" s="868"/>
      <c r="AJ76" s="818"/>
      <c r="AK76" s="869">
        <v>1484</v>
      </c>
      <c r="AL76" s="868"/>
      <c r="AM76" s="868"/>
      <c r="AN76" s="868"/>
      <c r="AO76" s="818"/>
      <c r="AP76" s="869" t="s">
        <v>545</v>
      </c>
      <c r="AQ76" s="868"/>
      <c r="AR76" s="868"/>
      <c r="AS76" s="868"/>
      <c r="AT76" s="818"/>
      <c r="AU76" s="869" t="s">
        <v>545</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368</v>
      </c>
      <c r="B88" s="778" t="s">
        <v>392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8060</v>
      </c>
      <c r="AG88" s="830"/>
      <c r="AH88" s="830"/>
      <c r="AI88" s="830"/>
      <c r="AJ88" s="830"/>
      <c r="AK88" s="827"/>
      <c r="AL88" s="827"/>
      <c r="AM88" s="827"/>
      <c r="AN88" s="827"/>
      <c r="AO88" s="827"/>
      <c r="AP88" s="830" t="s">
        <v>545</v>
      </c>
      <c r="AQ88" s="830"/>
      <c r="AR88" s="830"/>
      <c r="AS88" s="830"/>
      <c r="AT88" s="830"/>
      <c r="AU88" s="830" t="s">
        <v>545</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39</v>
      </c>
      <c r="CS102" s="838"/>
      <c r="CT102" s="838"/>
      <c r="CU102" s="838"/>
      <c r="CV102" s="881"/>
      <c r="CW102" s="880">
        <v>2</v>
      </c>
      <c r="CX102" s="838"/>
      <c r="CY102" s="838"/>
      <c r="CZ102" s="838"/>
      <c r="DA102" s="881"/>
      <c r="DB102" s="880" t="s">
        <v>545</v>
      </c>
      <c r="DC102" s="838"/>
      <c r="DD102" s="838"/>
      <c r="DE102" s="838"/>
      <c r="DF102" s="881"/>
      <c r="DG102" s="880" t="s">
        <v>545</v>
      </c>
      <c r="DH102" s="838"/>
      <c r="DI102" s="838"/>
      <c r="DJ102" s="838"/>
      <c r="DK102" s="881"/>
      <c r="DL102" s="880" t="s">
        <v>545</v>
      </c>
      <c r="DM102" s="838"/>
      <c r="DN102" s="838"/>
      <c r="DO102" s="838"/>
      <c r="DP102" s="881"/>
      <c r="DQ102" s="880" t="s">
        <v>545</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401</v>
      </c>
      <c r="AB109" s="883"/>
      <c r="AC109" s="883"/>
      <c r="AD109" s="883"/>
      <c r="AE109" s="884"/>
      <c r="AF109" s="882" t="s">
        <v>286</v>
      </c>
      <c r="AG109" s="883"/>
      <c r="AH109" s="883"/>
      <c r="AI109" s="883"/>
      <c r="AJ109" s="884"/>
      <c r="AK109" s="882" t="s">
        <v>285</v>
      </c>
      <c r="AL109" s="883"/>
      <c r="AM109" s="883"/>
      <c r="AN109" s="883"/>
      <c r="AO109" s="884"/>
      <c r="AP109" s="882" t="s">
        <v>402</v>
      </c>
      <c r="AQ109" s="883"/>
      <c r="AR109" s="883"/>
      <c r="AS109" s="883"/>
      <c r="AT109" s="885"/>
      <c r="AU109" s="904" t="s">
        <v>400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401</v>
      </c>
      <c r="BR109" s="883"/>
      <c r="BS109" s="883"/>
      <c r="BT109" s="883"/>
      <c r="BU109" s="884"/>
      <c r="BV109" s="882" t="s">
        <v>286</v>
      </c>
      <c r="BW109" s="883"/>
      <c r="BX109" s="883"/>
      <c r="BY109" s="883"/>
      <c r="BZ109" s="884"/>
      <c r="CA109" s="882" t="s">
        <v>285</v>
      </c>
      <c r="CB109" s="883"/>
      <c r="CC109" s="883"/>
      <c r="CD109" s="883"/>
      <c r="CE109" s="884"/>
      <c r="CF109" s="905" t="s">
        <v>402</v>
      </c>
      <c r="CG109" s="905"/>
      <c r="CH109" s="905"/>
      <c r="CI109" s="905"/>
      <c r="CJ109" s="905"/>
      <c r="CK109" s="882" t="s">
        <v>403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401</v>
      </c>
      <c r="DH109" s="883"/>
      <c r="DI109" s="883"/>
      <c r="DJ109" s="883"/>
      <c r="DK109" s="884"/>
      <c r="DL109" s="882" t="s">
        <v>286</v>
      </c>
      <c r="DM109" s="883"/>
      <c r="DN109" s="883"/>
      <c r="DO109" s="883"/>
      <c r="DP109" s="884"/>
      <c r="DQ109" s="882" t="s">
        <v>285</v>
      </c>
      <c r="DR109" s="883"/>
      <c r="DS109" s="883"/>
      <c r="DT109" s="883"/>
      <c r="DU109" s="884"/>
      <c r="DV109" s="882" t="s">
        <v>402</v>
      </c>
      <c r="DW109" s="883"/>
      <c r="DX109" s="883"/>
      <c r="DY109" s="883"/>
      <c r="DZ109" s="885"/>
    </row>
    <row r="110" spans="1:131" s="197" customFormat="1" ht="26.25" customHeight="1">
      <c r="A110" s="886" t="s">
        <v>404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290252</v>
      </c>
      <c r="AB110" s="890"/>
      <c r="AC110" s="890"/>
      <c r="AD110" s="890"/>
      <c r="AE110" s="891"/>
      <c r="AF110" s="892">
        <v>290514</v>
      </c>
      <c r="AG110" s="890"/>
      <c r="AH110" s="890"/>
      <c r="AI110" s="890"/>
      <c r="AJ110" s="891"/>
      <c r="AK110" s="892">
        <v>277942</v>
      </c>
      <c r="AL110" s="890"/>
      <c r="AM110" s="890"/>
      <c r="AN110" s="890"/>
      <c r="AO110" s="891"/>
      <c r="AP110" s="893">
        <v>16.2</v>
      </c>
      <c r="AQ110" s="894"/>
      <c r="AR110" s="894"/>
      <c r="AS110" s="894"/>
      <c r="AT110" s="895"/>
      <c r="AU110" s="896" t="s">
        <v>60</v>
      </c>
      <c r="AV110" s="897"/>
      <c r="AW110" s="897"/>
      <c r="AX110" s="897"/>
      <c r="AY110" s="898"/>
      <c r="AZ110" s="940" t="s">
        <v>405</v>
      </c>
      <c r="BA110" s="887"/>
      <c r="BB110" s="887"/>
      <c r="BC110" s="887"/>
      <c r="BD110" s="887"/>
      <c r="BE110" s="887"/>
      <c r="BF110" s="887"/>
      <c r="BG110" s="887"/>
      <c r="BH110" s="887"/>
      <c r="BI110" s="887"/>
      <c r="BJ110" s="887"/>
      <c r="BK110" s="887"/>
      <c r="BL110" s="887"/>
      <c r="BM110" s="887"/>
      <c r="BN110" s="887"/>
      <c r="BO110" s="887"/>
      <c r="BP110" s="888"/>
      <c r="BQ110" s="926">
        <v>2409387</v>
      </c>
      <c r="BR110" s="927"/>
      <c r="BS110" s="927"/>
      <c r="BT110" s="927"/>
      <c r="BU110" s="927"/>
      <c r="BV110" s="927">
        <v>2258841</v>
      </c>
      <c r="BW110" s="927"/>
      <c r="BX110" s="927"/>
      <c r="BY110" s="927"/>
      <c r="BZ110" s="927"/>
      <c r="CA110" s="927">
        <v>2149596</v>
      </c>
      <c r="CB110" s="927"/>
      <c r="CC110" s="927"/>
      <c r="CD110" s="927"/>
      <c r="CE110" s="927"/>
      <c r="CF110" s="941">
        <v>125.2</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409</v>
      </c>
      <c r="BA111" s="950"/>
      <c r="BB111" s="950"/>
      <c r="BC111" s="950"/>
      <c r="BD111" s="950"/>
      <c r="BE111" s="950"/>
      <c r="BF111" s="950"/>
      <c r="BG111" s="950"/>
      <c r="BH111" s="950"/>
      <c r="BI111" s="950"/>
      <c r="BJ111" s="950"/>
      <c r="BK111" s="950"/>
      <c r="BL111" s="950"/>
      <c r="BM111" s="950"/>
      <c r="BN111" s="950"/>
      <c r="BO111" s="950"/>
      <c r="BP111" s="951"/>
      <c r="BQ111" s="919">
        <v>136749</v>
      </c>
      <c r="BR111" s="920"/>
      <c r="BS111" s="920"/>
      <c r="BT111" s="920"/>
      <c r="BU111" s="920"/>
      <c r="BV111" s="920">
        <v>93371</v>
      </c>
      <c r="BW111" s="920"/>
      <c r="BX111" s="920"/>
      <c r="BY111" s="920"/>
      <c r="BZ111" s="920"/>
      <c r="CA111" s="920">
        <v>47824</v>
      </c>
      <c r="CB111" s="920"/>
      <c r="CC111" s="920"/>
      <c r="CD111" s="920"/>
      <c r="CE111" s="920"/>
      <c r="CF111" s="914">
        <v>2.8</v>
      </c>
      <c r="CG111" s="915"/>
      <c r="CH111" s="915"/>
      <c r="CI111" s="915"/>
      <c r="CJ111" s="915"/>
      <c r="CK111" s="945"/>
      <c r="CL111" s="946"/>
      <c r="CM111" s="916" t="s">
        <v>410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411</v>
      </c>
      <c r="B112" s="953"/>
      <c r="C112" s="950" t="s">
        <v>412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413</v>
      </c>
      <c r="BA112" s="950"/>
      <c r="BB112" s="950"/>
      <c r="BC112" s="950"/>
      <c r="BD112" s="950"/>
      <c r="BE112" s="950"/>
      <c r="BF112" s="950"/>
      <c r="BG112" s="950"/>
      <c r="BH112" s="950"/>
      <c r="BI112" s="950"/>
      <c r="BJ112" s="950"/>
      <c r="BK112" s="950"/>
      <c r="BL112" s="950"/>
      <c r="BM112" s="950"/>
      <c r="BN112" s="950"/>
      <c r="BO112" s="950"/>
      <c r="BP112" s="951"/>
      <c r="BQ112" s="919">
        <v>510675</v>
      </c>
      <c r="BR112" s="920"/>
      <c r="BS112" s="920"/>
      <c r="BT112" s="920"/>
      <c r="BU112" s="920"/>
      <c r="BV112" s="920">
        <v>476111</v>
      </c>
      <c r="BW112" s="920"/>
      <c r="BX112" s="920"/>
      <c r="BY112" s="920"/>
      <c r="BZ112" s="920"/>
      <c r="CA112" s="920">
        <v>422401</v>
      </c>
      <c r="CB112" s="920"/>
      <c r="CC112" s="920"/>
      <c r="CD112" s="920"/>
      <c r="CE112" s="920"/>
      <c r="CF112" s="914">
        <v>24.6</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136749</v>
      </c>
      <c r="DH112" s="920"/>
      <c r="DI112" s="920"/>
      <c r="DJ112" s="920"/>
      <c r="DK112" s="920"/>
      <c r="DL112" s="920">
        <v>93371</v>
      </c>
      <c r="DM112" s="920"/>
      <c r="DN112" s="920"/>
      <c r="DO112" s="920"/>
      <c r="DP112" s="920"/>
      <c r="DQ112" s="920">
        <v>47824</v>
      </c>
      <c r="DR112" s="920"/>
      <c r="DS112" s="920"/>
      <c r="DT112" s="920"/>
      <c r="DU112" s="920"/>
      <c r="DV112" s="921">
        <v>2.8</v>
      </c>
      <c r="DW112" s="921"/>
      <c r="DX112" s="921"/>
      <c r="DY112" s="921"/>
      <c r="DZ112" s="922"/>
    </row>
    <row r="113" spans="1:130" s="197" customFormat="1" ht="26.25" customHeight="1">
      <c r="A113" s="954"/>
      <c r="B113" s="955"/>
      <c r="C113" s="950" t="s">
        <v>415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49391</v>
      </c>
      <c r="AB113" s="934"/>
      <c r="AC113" s="934"/>
      <c r="AD113" s="934"/>
      <c r="AE113" s="935"/>
      <c r="AF113" s="936">
        <v>50733</v>
      </c>
      <c r="AG113" s="934"/>
      <c r="AH113" s="934"/>
      <c r="AI113" s="934"/>
      <c r="AJ113" s="935"/>
      <c r="AK113" s="936">
        <v>49351</v>
      </c>
      <c r="AL113" s="934"/>
      <c r="AM113" s="934"/>
      <c r="AN113" s="934"/>
      <c r="AO113" s="935"/>
      <c r="AP113" s="937">
        <v>2.9</v>
      </c>
      <c r="AQ113" s="938"/>
      <c r="AR113" s="938"/>
      <c r="AS113" s="938"/>
      <c r="AT113" s="939"/>
      <c r="AU113" s="899"/>
      <c r="AV113" s="900"/>
      <c r="AW113" s="900"/>
      <c r="AX113" s="900"/>
      <c r="AY113" s="901"/>
      <c r="AZ113" s="949" t="s">
        <v>416</v>
      </c>
      <c r="BA113" s="950"/>
      <c r="BB113" s="950"/>
      <c r="BC113" s="950"/>
      <c r="BD113" s="950"/>
      <c r="BE113" s="950"/>
      <c r="BF113" s="950"/>
      <c r="BG113" s="950"/>
      <c r="BH113" s="950"/>
      <c r="BI113" s="950"/>
      <c r="BJ113" s="950"/>
      <c r="BK113" s="950"/>
      <c r="BL113" s="950"/>
      <c r="BM113" s="950"/>
      <c r="BN113" s="950"/>
      <c r="BO113" s="950"/>
      <c r="BP113" s="951"/>
      <c r="BQ113" s="919" t="s">
        <v>111</v>
      </c>
      <c r="BR113" s="920"/>
      <c r="BS113" s="920"/>
      <c r="BT113" s="920"/>
      <c r="BU113" s="920"/>
      <c r="BV113" s="920" t="s">
        <v>111</v>
      </c>
      <c r="BW113" s="920"/>
      <c r="BX113" s="920"/>
      <c r="BY113" s="920"/>
      <c r="BZ113" s="920"/>
      <c r="CA113" s="920" t="s">
        <v>111</v>
      </c>
      <c r="CB113" s="920"/>
      <c r="CC113" s="920"/>
      <c r="CD113" s="920"/>
      <c r="CE113" s="920"/>
      <c r="CF113" s="914" t="s">
        <v>111</v>
      </c>
      <c r="CG113" s="915"/>
      <c r="CH113" s="915"/>
      <c r="CI113" s="915"/>
      <c r="CJ113" s="915"/>
      <c r="CK113" s="945"/>
      <c r="CL113" s="946"/>
      <c r="CM113" s="916" t="s">
        <v>417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418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111</v>
      </c>
      <c r="AB114" s="959"/>
      <c r="AC114" s="959"/>
      <c r="AD114" s="959"/>
      <c r="AE114" s="960"/>
      <c r="AF114" s="961" t="s">
        <v>111</v>
      </c>
      <c r="AG114" s="959"/>
      <c r="AH114" s="959"/>
      <c r="AI114" s="959"/>
      <c r="AJ114" s="960"/>
      <c r="AK114" s="961" t="s">
        <v>111</v>
      </c>
      <c r="AL114" s="959"/>
      <c r="AM114" s="959"/>
      <c r="AN114" s="959"/>
      <c r="AO114" s="960"/>
      <c r="AP114" s="962" t="s">
        <v>111</v>
      </c>
      <c r="AQ114" s="963"/>
      <c r="AR114" s="963"/>
      <c r="AS114" s="963"/>
      <c r="AT114" s="964"/>
      <c r="AU114" s="899"/>
      <c r="AV114" s="900"/>
      <c r="AW114" s="900"/>
      <c r="AX114" s="900"/>
      <c r="AY114" s="901"/>
      <c r="AZ114" s="949" t="s">
        <v>419</v>
      </c>
      <c r="BA114" s="950"/>
      <c r="BB114" s="950"/>
      <c r="BC114" s="950"/>
      <c r="BD114" s="950"/>
      <c r="BE114" s="950"/>
      <c r="BF114" s="950"/>
      <c r="BG114" s="950"/>
      <c r="BH114" s="950"/>
      <c r="BI114" s="950"/>
      <c r="BJ114" s="950"/>
      <c r="BK114" s="950"/>
      <c r="BL114" s="950"/>
      <c r="BM114" s="950"/>
      <c r="BN114" s="950"/>
      <c r="BO114" s="950"/>
      <c r="BP114" s="951"/>
      <c r="BQ114" s="919">
        <v>545060</v>
      </c>
      <c r="BR114" s="920"/>
      <c r="BS114" s="920"/>
      <c r="BT114" s="920"/>
      <c r="BU114" s="920"/>
      <c r="BV114" s="920">
        <v>471171</v>
      </c>
      <c r="BW114" s="920"/>
      <c r="BX114" s="920"/>
      <c r="BY114" s="920"/>
      <c r="BZ114" s="920"/>
      <c r="CA114" s="920">
        <v>422846</v>
      </c>
      <c r="CB114" s="920"/>
      <c r="CC114" s="920"/>
      <c r="CD114" s="920"/>
      <c r="CE114" s="920"/>
      <c r="CF114" s="914">
        <v>24.6</v>
      </c>
      <c r="CG114" s="915"/>
      <c r="CH114" s="915"/>
      <c r="CI114" s="915"/>
      <c r="CJ114" s="915"/>
      <c r="CK114" s="945"/>
      <c r="CL114" s="946"/>
      <c r="CM114" s="916" t="s">
        <v>420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421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50870</v>
      </c>
      <c r="AB115" s="934"/>
      <c r="AC115" s="934"/>
      <c r="AD115" s="934"/>
      <c r="AE115" s="935"/>
      <c r="AF115" s="936">
        <v>50932</v>
      </c>
      <c r="AG115" s="934"/>
      <c r="AH115" s="934"/>
      <c r="AI115" s="934"/>
      <c r="AJ115" s="935"/>
      <c r="AK115" s="936">
        <v>50654</v>
      </c>
      <c r="AL115" s="934"/>
      <c r="AM115" s="934"/>
      <c r="AN115" s="934"/>
      <c r="AO115" s="935"/>
      <c r="AP115" s="937">
        <v>2.9</v>
      </c>
      <c r="AQ115" s="938"/>
      <c r="AR115" s="938"/>
      <c r="AS115" s="938"/>
      <c r="AT115" s="939"/>
      <c r="AU115" s="899"/>
      <c r="AV115" s="900"/>
      <c r="AW115" s="900"/>
      <c r="AX115" s="900"/>
      <c r="AY115" s="901"/>
      <c r="AZ115" s="949" t="s">
        <v>422</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c r="A116" s="956"/>
      <c r="B116" s="957"/>
      <c r="C116" s="971" t="s">
        <v>424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425</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427</v>
      </c>
      <c r="Z117" s="884"/>
      <c r="AA117" s="996">
        <v>390513</v>
      </c>
      <c r="AB117" s="966"/>
      <c r="AC117" s="966"/>
      <c r="AD117" s="966"/>
      <c r="AE117" s="967"/>
      <c r="AF117" s="965">
        <v>392179</v>
      </c>
      <c r="AG117" s="966"/>
      <c r="AH117" s="966"/>
      <c r="AI117" s="966"/>
      <c r="AJ117" s="967"/>
      <c r="AK117" s="965">
        <v>377947</v>
      </c>
      <c r="AL117" s="966"/>
      <c r="AM117" s="966"/>
      <c r="AN117" s="966"/>
      <c r="AO117" s="967"/>
      <c r="AP117" s="968"/>
      <c r="AQ117" s="969"/>
      <c r="AR117" s="969"/>
      <c r="AS117" s="969"/>
      <c r="AT117" s="970"/>
      <c r="AU117" s="899"/>
      <c r="AV117" s="900"/>
      <c r="AW117" s="900"/>
      <c r="AX117" s="900"/>
      <c r="AY117" s="901"/>
      <c r="AZ117" s="995" t="s">
        <v>428</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429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403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401</v>
      </c>
      <c r="AB118" s="883"/>
      <c r="AC118" s="883"/>
      <c r="AD118" s="883"/>
      <c r="AE118" s="884"/>
      <c r="AF118" s="882" t="s">
        <v>286</v>
      </c>
      <c r="AG118" s="883"/>
      <c r="AH118" s="883"/>
      <c r="AI118" s="883"/>
      <c r="AJ118" s="884"/>
      <c r="AK118" s="882" t="s">
        <v>285</v>
      </c>
      <c r="AL118" s="883"/>
      <c r="AM118" s="883"/>
      <c r="AN118" s="883"/>
      <c r="AO118" s="884"/>
      <c r="AP118" s="990" t="s">
        <v>402</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430</v>
      </c>
      <c r="BP118" s="994"/>
      <c r="BQ118" s="985">
        <v>3601871</v>
      </c>
      <c r="BR118" s="986"/>
      <c r="BS118" s="986"/>
      <c r="BT118" s="986"/>
      <c r="BU118" s="986"/>
      <c r="BV118" s="986">
        <v>3299494</v>
      </c>
      <c r="BW118" s="986"/>
      <c r="BX118" s="986"/>
      <c r="BY118" s="986"/>
      <c r="BZ118" s="986"/>
      <c r="CA118" s="986">
        <v>3042667</v>
      </c>
      <c r="CB118" s="986"/>
      <c r="CC118" s="986"/>
      <c r="CD118" s="986"/>
      <c r="CE118" s="986"/>
      <c r="CF118" s="987"/>
      <c r="CG118" s="988"/>
      <c r="CH118" s="988"/>
      <c r="CI118" s="988"/>
      <c r="CJ118" s="989"/>
      <c r="CK118" s="945"/>
      <c r="CL118" s="946"/>
      <c r="CM118" s="916" t="s">
        <v>431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432</v>
      </c>
      <c r="AV119" s="978"/>
      <c r="AW119" s="978"/>
      <c r="AX119" s="978"/>
      <c r="AY119" s="979"/>
      <c r="AZ119" s="940" t="s">
        <v>433</v>
      </c>
      <c r="BA119" s="887"/>
      <c r="BB119" s="887"/>
      <c r="BC119" s="887"/>
      <c r="BD119" s="887"/>
      <c r="BE119" s="887"/>
      <c r="BF119" s="887"/>
      <c r="BG119" s="887"/>
      <c r="BH119" s="887"/>
      <c r="BI119" s="887"/>
      <c r="BJ119" s="887"/>
      <c r="BK119" s="887"/>
      <c r="BL119" s="887"/>
      <c r="BM119" s="887"/>
      <c r="BN119" s="887"/>
      <c r="BO119" s="887"/>
      <c r="BP119" s="888"/>
      <c r="BQ119" s="926">
        <v>2244206</v>
      </c>
      <c r="BR119" s="927"/>
      <c r="BS119" s="927"/>
      <c r="BT119" s="927"/>
      <c r="BU119" s="927"/>
      <c r="BV119" s="927">
        <v>1985934</v>
      </c>
      <c r="BW119" s="927"/>
      <c r="BX119" s="927"/>
      <c r="BY119" s="927"/>
      <c r="BZ119" s="927"/>
      <c r="CA119" s="927">
        <v>1984152</v>
      </c>
      <c r="CB119" s="927"/>
      <c r="CC119" s="927"/>
      <c r="CD119" s="927"/>
      <c r="CE119" s="927"/>
      <c r="CF119" s="941">
        <v>115.6</v>
      </c>
      <c r="CG119" s="942"/>
      <c r="CH119" s="942"/>
      <c r="CI119" s="942"/>
      <c r="CJ119" s="942"/>
      <c r="CK119" s="947"/>
      <c r="CL119" s="948"/>
      <c r="CM119" s="1004" t="s">
        <v>434</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c r="A120" s="975"/>
      <c r="B120" s="946"/>
      <c r="C120" s="916" t="s">
        <v>410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435</v>
      </c>
      <c r="BA120" s="950"/>
      <c r="BB120" s="950"/>
      <c r="BC120" s="950"/>
      <c r="BD120" s="950"/>
      <c r="BE120" s="950"/>
      <c r="BF120" s="950"/>
      <c r="BG120" s="950"/>
      <c r="BH120" s="950"/>
      <c r="BI120" s="950"/>
      <c r="BJ120" s="950"/>
      <c r="BK120" s="950"/>
      <c r="BL120" s="950"/>
      <c r="BM120" s="950"/>
      <c r="BN120" s="950"/>
      <c r="BO120" s="950"/>
      <c r="BP120" s="951"/>
      <c r="BQ120" s="919">
        <v>138639</v>
      </c>
      <c r="BR120" s="920"/>
      <c r="BS120" s="920"/>
      <c r="BT120" s="920"/>
      <c r="BU120" s="920"/>
      <c r="BV120" s="920">
        <v>107561</v>
      </c>
      <c r="BW120" s="920"/>
      <c r="BX120" s="920"/>
      <c r="BY120" s="920"/>
      <c r="BZ120" s="920"/>
      <c r="CA120" s="920">
        <v>85298</v>
      </c>
      <c r="CB120" s="920"/>
      <c r="CC120" s="920"/>
      <c r="CD120" s="920"/>
      <c r="CE120" s="920"/>
      <c r="CF120" s="914">
        <v>5</v>
      </c>
      <c r="CG120" s="915"/>
      <c r="CH120" s="915"/>
      <c r="CI120" s="915"/>
      <c r="CJ120" s="915"/>
      <c r="CK120" s="1013" t="s">
        <v>436</v>
      </c>
      <c r="CL120" s="1014"/>
      <c r="CM120" s="1014"/>
      <c r="CN120" s="1014"/>
      <c r="CO120" s="1015"/>
      <c r="CP120" s="1021" t="s">
        <v>385</v>
      </c>
      <c r="CQ120" s="1022"/>
      <c r="CR120" s="1022"/>
      <c r="CS120" s="1022"/>
      <c r="CT120" s="1022"/>
      <c r="CU120" s="1022"/>
      <c r="CV120" s="1022"/>
      <c r="CW120" s="1022"/>
      <c r="CX120" s="1022"/>
      <c r="CY120" s="1022"/>
      <c r="CZ120" s="1022"/>
      <c r="DA120" s="1022"/>
      <c r="DB120" s="1022"/>
      <c r="DC120" s="1022"/>
      <c r="DD120" s="1022"/>
      <c r="DE120" s="1022"/>
      <c r="DF120" s="1023"/>
      <c r="DG120" s="926">
        <v>362053</v>
      </c>
      <c r="DH120" s="927"/>
      <c r="DI120" s="927"/>
      <c r="DJ120" s="927"/>
      <c r="DK120" s="927"/>
      <c r="DL120" s="927">
        <v>330352</v>
      </c>
      <c r="DM120" s="927"/>
      <c r="DN120" s="927"/>
      <c r="DO120" s="927"/>
      <c r="DP120" s="927"/>
      <c r="DQ120" s="927">
        <v>295534</v>
      </c>
      <c r="DR120" s="927"/>
      <c r="DS120" s="927"/>
      <c r="DT120" s="927"/>
      <c r="DU120" s="927"/>
      <c r="DV120" s="928">
        <v>17.2</v>
      </c>
      <c r="DW120" s="928"/>
      <c r="DX120" s="928"/>
      <c r="DY120" s="928"/>
      <c r="DZ120" s="929"/>
    </row>
    <row r="121" spans="1:130" s="197" customFormat="1" ht="26.25" customHeight="1">
      <c r="A121" s="975"/>
      <c r="B121" s="946"/>
      <c r="C121" s="1010" t="s">
        <v>437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50215</v>
      </c>
      <c r="AB121" s="959"/>
      <c r="AC121" s="959"/>
      <c r="AD121" s="959"/>
      <c r="AE121" s="960"/>
      <c r="AF121" s="961">
        <v>50215</v>
      </c>
      <c r="AG121" s="959"/>
      <c r="AH121" s="959"/>
      <c r="AI121" s="959"/>
      <c r="AJ121" s="960"/>
      <c r="AK121" s="961">
        <v>50215</v>
      </c>
      <c r="AL121" s="959"/>
      <c r="AM121" s="959"/>
      <c r="AN121" s="959"/>
      <c r="AO121" s="960"/>
      <c r="AP121" s="962">
        <v>2.9</v>
      </c>
      <c r="AQ121" s="963"/>
      <c r="AR121" s="963"/>
      <c r="AS121" s="963"/>
      <c r="AT121" s="964"/>
      <c r="AU121" s="980"/>
      <c r="AV121" s="981"/>
      <c r="AW121" s="981"/>
      <c r="AX121" s="981"/>
      <c r="AY121" s="982"/>
      <c r="AZ121" s="995" t="s">
        <v>438</v>
      </c>
      <c r="BA121" s="971"/>
      <c r="BB121" s="971"/>
      <c r="BC121" s="971"/>
      <c r="BD121" s="971"/>
      <c r="BE121" s="971"/>
      <c r="BF121" s="971"/>
      <c r="BG121" s="971"/>
      <c r="BH121" s="971"/>
      <c r="BI121" s="971"/>
      <c r="BJ121" s="971"/>
      <c r="BK121" s="971"/>
      <c r="BL121" s="971"/>
      <c r="BM121" s="971"/>
      <c r="BN121" s="971"/>
      <c r="BO121" s="971"/>
      <c r="BP121" s="972"/>
      <c r="BQ121" s="985">
        <v>2842277</v>
      </c>
      <c r="BR121" s="986"/>
      <c r="BS121" s="986"/>
      <c r="BT121" s="986"/>
      <c r="BU121" s="986"/>
      <c r="BV121" s="986">
        <v>2830428</v>
      </c>
      <c r="BW121" s="986"/>
      <c r="BX121" s="986"/>
      <c r="BY121" s="986"/>
      <c r="BZ121" s="986"/>
      <c r="CA121" s="986">
        <v>2659238</v>
      </c>
      <c r="CB121" s="986"/>
      <c r="CC121" s="986"/>
      <c r="CD121" s="986"/>
      <c r="CE121" s="986"/>
      <c r="CF121" s="1024">
        <v>154.9</v>
      </c>
      <c r="CG121" s="1025"/>
      <c r="CH121" s="1025"/>
      <c r="CI121" s="1025"/>
      <c r="CJ121" s="1025"/>
      <c r="CK121" s="1016"/>
      <c r="CL121" s="1017"/>
      <c r="CM121" s="1017"/>
      <c r="CN121" s="1017"/>
      <c r="CO121" s="1018"/>
      <c r="CP121" s="1007" t="s">
        <v>384</v>
      </c>
      <c r="CQ121" s="1008"/>
      <c r="CR121" s="1008"/>
      <c r="CS121" s="1008"/>
      <c r="CT121" s="1008"/>
      <c r="CU121" s="1008"/>
      <c r="CV121" s="1008"/>
      <c r="CW121" s="1008"/>
      <c r="CX121" s="1008"/>
      <c r="CY121" s="1008"/>
      <c r="CZ121" s="1008"/>
      <c r="DA121" s="1008"/>
      <c r="DB121" s="1008"/>
      <c r="DC121" s="1008"/>
      <c r="DD121" s="1008"/>
      <c r="DE121" s="1008"/>
      <c r="DF121" s="1009"/>
      <c r="DG121" s="919">
        <v>98900</v>
      </c>
      <c r="DH121" s="920"/>
      <c r="DI121" s="920"/>
      <c r="DJ121" s="920"/>
      <c r="DK121" s="920"/>
      <c r="DL121" s="920">
        <v>99023</v>
      </c>
      <c r="DM121" s="920"/>
      <c r="DN121" s="920"/>
      <c r="DO121" s="920"/>
      <c r="DP121" s="920"/>
      <c r="DQ121" s="920">
        <v>84163</v>
      </c>
      <c r="DR121" s="920"/>
      <c r="DS121" s="920"/>
      <c r="DT121" s="920"/>
      <c r="DU121" s="920"/>
      <c r="DV121" s="921">
        <v>4.9000000000000004</v>
      </c>
      <c r="DW121" s="921"/>
      <c r="DX121" s="921"/>
      <c r="DY121" s="921"/>
      <c r="DZ121" s="922"/>
    </row>
    <row r="122" spans="1:130" s="197" customFormat="1" ht="26.25" customHeight="1">
      <c r="A122" s="975"/>
      <c r="B122" s="946"/>
      <c r="C122" s="916" t="s">
        <v>420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439</v>
      </c>
      <c r="BP122" s="994"/>
      <c r="BQ122" s="1034">
        <v>5225122</v>
      </c>
      <c r="BR122" s="1035"/>
      <c r="BS122" s="1035"/>
      <c r="BT122" s="1035"/>
      <c r="BU122" s="1035"/>
      <c r="BV122" s="1035">
        <v>4923923</v>
      </c>
      <c r="BW122" s="1035"/>
      <c r="BX122" s="1035"/>
      <c r="BY122" s="1035"/>
      <c r="BZ122" s="1035"/>
      <c r="CA122" s="1035">
        <v>4728688</v>
      </c>
      <c r="CB122" s="1035"/>
      <c r="CC122" s="1035"/>
      <c r="CD122" s="1035"/>
      <c r="CE122" s="1035"/>
      <c r="CF122" s="987"/>
      <c r="CG122" s="988"/>
      <c r="CH122" s="988"/>
      <c r="CI122" s="988"/>
      <c r="CJ122" s="989"/>
      <c r="CK122" s="1016"/>
      <c r="CL122" s="1017"/>
      <c r="CM122" s="1017"/>
      <c r="CN122" s="1017"/>
      <c r="CO122" s="1018"/>
      <c r="CP122" s="1007" t="s">
        <v>386</v>
      </c>
      <c r="CQ122" s="1008"/>
      <c r="CR122" s="1008"/>
      <c r="CS122" s="1008"/>
      <c r="CT122" s="1008"/>
      <c r="CU122" s="1008"/>
      <c r="CV122" s="1008"/>
      <c r="CW122" s="1008"/>
      <c r="CX122" s="1008"/>
      <c r="CY122" s="1008"/>
      <c r="CZ122" s="1008"/>
      <c r="DA122" s="1008"/>
      <c r="DB122" s="1008"/>
      <c r="DC122" s="1008"/>
      <c r="DD122" s="1008"/>
      <c r="DE122" s="1008"/>
      <c r="DF122" s="1009"/>
      <c r="DG122" s="919">
        <v>49722</v>
      </c>
      <c r="DH122" s="920"/>
      <c r="DI122" s="920"/>
      <c r="DJ122" s="920"/>
      <c r="DK122" s="920"/>
      <c r="DL122" s="920">
        <v>46736</v>
      </c>
      <c r="DM122" s="920"/>
      <c r="DN122" s="920"/>
      <c r="DO122" s="920"/>
      <c r="DP122" s="920"/>
      <c r="DQ122" s="920">
        <v>42704</v>
      </c>
      <c r="DR122" s="920"/>
      <c r="DS122" s="920"/>
      <c r="DT122" s="920"/>
      <c r="DU122" s="920"/>
      <c r="DV122" s="921">
        <v>2.5</v>
      </c>
      <c r="DW122" s="921"/>
      <c r="DX122" s="921"/>
      <c r="DY122" s="921"/>
      <c r="DZ122" s="922"/>
    </row>
    <row r="123" spans="1:130" s="197" customFormat="1" ht="26.25" customHeight="1" thickBot="1">
      <c r="A123" s="975"/>
      <c r="B123" s="946"/>
      <c r="C123" s="916" t="s">
        <v>426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440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111</v>
      </c>
      <c r="BR123" s="1027"/>
      <c r="BS123" s="1027"/>
      <c r="BT123" s="1027"/>
      <c r="BU123" s="1027"/>
      <c r="BV123" s="1027" t="s">
        <v>111</v>
      </c>
      <c r="BW123" s="1027"/>
      <c r="BX123" s="1027"/>
      <c r="BY123" s="1027"/>
      <c r="BZ123" s="1027"/>
      <c r="CA123" s="1027" t="s">
        <v>111</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441</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431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442</v>
      </c>
      <c r="CL125" s="1014"/>
      <c r="CM125" s="1014"/>
      <c r="CN125" s="1014"/>
      <c r="CO125" s="1015"/>
      <c r="CP125" s="940" t="s">
        <v>443</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434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444</v>
      </c>
      <c r="AY126" s="1037"/>
      <c r="AZ126" s="1037"/>
      <c r="BA126" s="1037"/>
      <c r="BB126" s="1037"/>
      <c r="BC126" s="1037"/>
      <c r="BD126" s="1037"/>
      <c r="BE126" s="1038"/>
      <c r="BF126" s="1052" t="s">
        <v>445</v>
      </c>
      <c r="BG126" s="1037"/>
      <c r="BH126" s="1037"/>
      <c r="BI126" s="1037"/>
      <c r="BJ126" s="1037"/>
      <c r="BK126" s="1037"/>
      <c r="BL126" s="1038"/>
      <c r="BM126" s="1052" t="s">
        <v>446</v>
      </c>
      <c r="BN126" s="1037"/>
      <c r="BO126" s="1037"/>
      <c r="BP126" s="1037"/>
      <c r="BQ126" s="1037"/>
      <c r="BR126" s="1037"/>
      <c r="BS126" s="1038"/>
      <c r="BT126" s="1052" t="s">
        <v>447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448</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449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655</v>
      </c>
      <c r="AB127" s="959"/>
      <c r="AC127" s="959"/>
      <c r="AD127" s="959"/>
      <c r="AE127" s="960"/>
      <c r="AF127" s="961">
        <v>717</v>
      </c>
      <c r="AG127" s="959"/>
      <c r="AH127" s="959"/>
      <c r="AI127" s="959"/>
      <c r="AJ127" s="960"/>
      <c r="AK127" s="961">
        <v>439</v>
      </c>
      <c r="AL127" s="959"/>
      <c r="AM127" s="959"/>
      <c r="AN127" s="959"/>
      <c r="AO127" s="960"/>
      <c r="AP127" s="962">
        <v>0</v>
      </c>
      <c r="AQ127" s="963"/>
      <c r="AR127" s="963"/>
      <c r="AS127" s="963"/>
      <c r="AT127" s="964"/>
      <c r="AU127" s="233"/>
      <c r="AV127" s="233"/>
      <c r="AW127" s="233"/>
      <c r="AX127" s="886" t="s">
        <v>450</v>
      </c>
      <c r="AY127" s="887"/>
      <c r="AZ127" s="887"/>
      <c r="BA127" s="887"/>
      <c r="BB127" s="887"/>
      <c r="BC127" s="887"/>
      <c r="BD127" s="887"/>
      <c r="BE127" s="888"/>
      <c r="BF127" s="1041" t="s">
        <v>111</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451</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c r="A128" s="1071" t="s">
        <v>452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453</v>
      </c>
      <c r="X128" s="1073"/>
      <c r="Y128" s="1073"/>
      <c r="Z128" s="1074"/>
      <c r="AA128" s="1089">
        <v>35153</v>
      </c>
      <c r="AB128" s="1090"/>
      <c r="AC128" s="1090"/>
      <c r="AD128" s="1090"/>
      <c r="AE128" s="1091"/>
      <c r="AF128" s="1092">
        <v>33798</v>
      </c>
      <c r="AG128" s="1090"/>
      <c r="AH128" s="1090"/>
      <c r="AI128" s="1090"/>
      <c r="AJ128" s="1091"/>
      <c r="AK128" s="1092">
        <v>24308</v>
      </c>
      <c r="AL128" s="1090"/>
      <c r="AM128" s="1090"/>
      <c r="AN128" s="1090"/>
      <c r="AO128" s="1091"/>
      <c r="AP128" s="1093"/>
      <c r="AQ128" s="1094"/>
      <c r="AR128" s="1094"/>
      <c r="AS128" s="1094"/>
      <c r="AT128" s="1095"/>
      <c r="AU128" s="235"/>
      <c r="AV128" s="235"/>
      <c r="AW128" s="235"/>
      <c r="AX128" s="1054" t="s">
        <v>454</v>
      </c>
      <c r="AY128" s="950"/>
      <c r="AZ128" s="950"/>
      <c r="BA128" s="950"/>
      <c r="BB128" s="950"/>
      <c r="BC128" s="950"/>
      <c r="BD128" s="950"/>
      <c r="BE128" s="951"/>
      <c r="BF128" s="1066" t="s">
        <v>111</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455</v>
      </c>
      <c r="X129" s="1061"/>
      <c r="Y129" s="1061"/>
      <c r="Z129" s="1062"/>
      <c r="AA129" s="958">
        <v>2037422</v>
      </c>
      <c r="AB129" s="959"/>
      <c r="AC129" s="959"/>
      <c r="AD129" s="959"/>
      <c r="AE129" s="960"/>
      <c r="AF129" s="961">
        <v>2053825</v>
      </c>
      <c r="AG129" s="959"/>
      <c r="AH129" s="959"/>
      <c r="AI129" s="959"/>
      <c r="AJ129" s="960"/>
      <c r="AK129" s="961">
        <v>2033543</v>
      </c>
      <c r="AL129" s="959"/>
      <c r="AM129" s="959"/>
      <c r="AN129" s="959"/>
      <c r="AO129" s="960"/>
      <c r="AP129" s="1063"/>
      <c r="AQ129" s="1064"/>
      <c r="AR129" s="1064"/>
      <c r="AS129" s="1064"/>
      <c r="AT129" s="1065"/>
      <c r="AU129" s="235"/>
      <c r="AV129" s="235"/>
      <c r="AW129" s="235"/>
      <c r="AX129" s="1054" t="s">
        <v>456</v>
      </c>
      <c r="AY129" s="950"/>
      <c r="AZ129" s="950"/>
      <c r="BA129" s="950"/>
      <c r="BB129" s="950"/>
      <c r="BC129" s="950"/>
      <c r="BD129" s="950"/>
      <c r="BE129" s="951"/>
      <c r="BF129" s="1055">
        <v>2.6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458</v>
      </c>
      <c r="X130" s="1061"/>
      <c r="Y130" s="1061"/>
      <c r="Z130" s="1062"/>
      <c r="AA130" s="958">
        <v>306508</v>
      </c>
      <c r="AB130" s="959"/>
      <c r="AC130" s="959"/>
      <c r="AD130" s="959"/>
      <c r="AE130" s="960"/>
      <c r="AF130" s="961">
        <v>309052</v>
      </c>
      <c r="AG130" s="959"/>
      <c r="AH130" s="959"/>
      <c r="AI130" s="959"/>
      <c r="AJ130" s="960"/>
      <c r="AK130" s="961">
        <v>316436</v>
      </c>
      <c r="AL130" s="959"/>
      <c r="AM130" s="959"/>
      <c r="AN130" s="959"/>
      <c r="AO130" s="960"/>
      <c r="AP130" s="1063"/>
      <c r="AQ130" s="1064"/>
      <c r="AR130" s="1064"/>
      <c r="AS130" s="1064"/>
      <c r="AT130" s="1065"/>
      <c r="AU130" s="235"/>
      <c r="AV130" s="235"/>
      <c r="AW130" s="235"/>
      <c r="AX130" s="1113" t="s">
        <v>459</v>
      </c>
      <c r="AY130" s="1045"/>
      <c r="AZ130" s="1045"/>
      <c r="BA130" s="1045"/>
      <c r="BB130" s="1045"/>
      <c r="BC130" s="1045"/>
      <c r="BD130" s="1045"/>
      <c r="BE130" s="1046"/>
      <c r="BF130" s="1075" t="s">
        <v>111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460</v>
      </c>
      <c r="X131" s="1084"/>
      <c r="Y131" s="1084"/>
      <c r="Z131" s="1085"/>
      <c r="AA131" s="997">
        <v>1730914</v>
      </c>
      <c r="AB131" s="998"/>
      <c r="AC131" s="998"/>
      <c r="AD131" s="998"/>
      <c r="AE131" s="999"/>
      <c r="AF131" s="1000">
        <v>1744773</v>
      </c>
      <c r="AG131" s="998"/>
      <c r="AH131" s="998"/>
      <c r="AI131" s="998"/>
      <c r="AJ131" s="999"/>
      <c r="AK131" s="1000">
        <v>1717107</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461</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462</v>
      </c>
      <c r="W132" s="1101"/>
      <c r="X132" s="1101"/>
      <c r="Y132" s="1101"/>
      <c r="Z132" s="1102"/>
      <c r="AA132" s="1103">
        <v>2.8223239279999999</v>
      </c>
      <c r="AB132" s="1104"/>
      <c r="AC132" s="1104"/>
      <c r="AD132" s="1104"/>
      <c r="AE132" s="1105"/>
      <c r="AF132" s="1106">
        <v>2.827244576</v>
      </c>
      <c r="AG132" s="1104"/>
      <c r="AH132" s="1104"/>
      <c r="AI132" s="1104"/>
      <c r="AJ132" s="1105"/>
      <c r="AK132" s="1106">
        <v>2.166609303</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463</v>
      </c>
      <c r="W133" s="1108"/>
      <c r="X133" s="1108"/>
      <c r="Y133" s="1108"/>
      <c r="Z133" s="1109"/>
      <c r="AA133" s="1110">
        <v>3.9</v>
      </c>
      <c r="AB133" s="1111"/>
      <c r="AC133" s="1111"/>
      <c r="AD133" s="1111"/>
      <c r="AE133" s="1112"/>
      <c r="AF133" s="1110">
        <v>3.2</v>
      </c>
      <c r="AG133" s="1111"/>
      <c r="AH133" s="1111"/>
      <c r="AI133" s="1111"/>
      <c r="AJ133" s="1112"/>
      <c r="AK133" s="1110">
        <v>2.6</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85" zoomScaleNormal="85" zoomScaleSheetLayoutView="7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7" t="s">
        <v>466</v>
      </c>
      <c r="L7" s="254"/>
      <c r="M7" s="255" t="s">
        <v>467</v>
      </c>
      <c r="N7" s="256"/>
    </row>
    <row r="8" spans="1:16">
      <c r="A8" s="248"/>
      <c r="B8" s="244"/>
      <c r="C8" s="244"/>
      <c r="D8" s="244"/>
      <c r="E8" s="244"/>
      <c r="F8" s="244"/>
      <c r="G8" s="257"/>
      <c r="H8" s="258"/>
      <c r="I8" s="258"/>
      <c r="J8" s="259"/>
      <c r="K8" s="1118"/>
      <c r="L8" s="260" t="s">
        <v>468</v>
      </c>
      <c r="M8" s="261" t="s">
        <v>469</v>
      </c>
      <c r="N8" s="262" t="s">
        <v>470</v>
      </c>
    </row>
    <row r="9" spans="1:16">
      <c r="A9" s="248"/>
      <c r="B9" s="244"/>
      <c r="C9" s="244"/>
      <c r="D9" s="244"/>
      <c r="E9" s="244"/>
      <c r="F9" s="244"/>
      <c r="G9" s="1119" t="s">
        <v>471</v>
      </c>
      <c r="H9" s="1120"/>
      <c r="I9" s="1120"/>
      <c r="J9" s="1121"/>
      <c r="K9" s="263">
        <v>484692</v>
      </c>
      <c r="L9" s="264">
        <v>132865</v>
      </c>
      <c r="M9" s="265">
        <v>189429</v>
      </c>
      <c r="N9" s="266">
        <v>-29.9</v>
      </c>
    </row>
    <row r="10" spans="1:16">
      <c r="A10" s="248"/>
      <c r="B10" s="244"/>
      <c r="C10" s="244"/>
      <c r="D10" s="244"/>
      <c r="E10" s="244"/>
      <c r="F10" s="244"/>
      <c r="G10" s="1119" t="s">
        <v>472</v>
      </c>
      <c r="H10" s="1120"/>
      <c r="I10" s="1120"/>
      <c r="J10" s="1121"/>
      <c r="K10" s="267">
        <v>39914</v>
      </c>
      <c r="L10" s="268">
        <v>10941</v>
      </c>
      <c r="M10" s="269">
        <v>18027</v>
      </c>
      <c r="N10" s="270">
        <v>-39.299999999999997</v>
      </c>
    </row>
    <row r="11" spans="1:16" ht="13.5" customHeight="1">
      <c r="A11" s="248"/>
      <c r="B11" s="244"/>
      <c r="C11" s="244"/>
      <c r="D11" s="244"/>
      <c r="E11" s="244"/>
      <c r="F11" s="244"/>
      <c r="G11" s="1119" t="s">
        <v>473</v>
      </c>
      <c r="H11" s="1120"/>
      <c r="I11" s="1120"/>
      <c r="J11" s="1121"/>
      <c r="K11" s="267">
        <v>2796</v>
      </c>
      <c r="L11" s="268">
        <v>766</v>
      </c>
      <c r="M11" s="269">
        <v>27251</v>
      </c>
      <c r="N11" s="270">
        <v>-97.2</v>
      </c>
    </row>
    <row r="12" spans="1:16" ht="13.5" customHeight="1">
      <c r="A12" s="248"/>
      <c r="B12" s="244"/>
      <c r="C12" s="244"/>
      <c r="D12" s="244"/>
      <c r="E12" s="244"/>
      <c r="F12" s="244"/>
      <c r="G12" s="1119" t="s">
        <v>474</v>
      </c>
      <c r="H12" s="1120"/>
      <c r="I12" s="1120"/>
      <c r="J12" s="1121"/>
      <c r="K12" s="267" t="s">
        <v>475</v>
      </c>
      <c r="L12" s="268" t="s">
        <v>475</v>
      </c>
      <c r="M12" s="269">
        <v>4133</v>
      </c>
      <c r="N12" s="270" t="s">
        <v>475</v>
      </c>
    </row>
    <row r="13" spans="1:16" ht="13.5" customHeight="1">
      <c r="A13" s="248"/>
      <c r="B13" s="244"/>
      <c r="C13" s="244"/>
      <c r="D13" s="244"/>
      <c r="E13" s="244"/>
      <c r="F13" s="244"/>
      <c r="G13" s="1119" t="s">
        <v>476</v>
      </c>
      <c r="H13" s="1120"/>
      <c r="I13" s="1120"/>
      <c r="J13" s="1121"/>
      <c r="K13" s="267" t="s">
        <v>475</v>
      </c>
      <c r="L13" s="268" t="s">
        <v>475</v>
      </c>
      <c r="M13" s="269" t="s">
        <v>475</v>
      </c>
      <c r="N13" s="270" t="s">
        <v>475</v>
      </c>
    </row>
    <row r="14" spans="1:16" ht="13.5" customHeight="1">
      <c r="A14" s="248"/>
      <c r="B14" s="244"/>
      <c r="C14" s="244"/>
      <c r="D14" s="244"/>
      <c r="E14" s="244"/>
      <c r="F14" s="244"/>
      <c r="G14" s="1119" t="s">
        <v>477</v>
      </c>
      <c r="H14" s="1120"/>
      <c r="I14" s="1120"/>
      <c r="J14" s="1121"/>
      <c r="K14" s="267">
        <v>23545</v>
      </c>
      <c r="L14" s="268">
        <v>6454</v>
      </c>
      <c r="M14" s="269">
        <v>9019</v>
      </c>
      <c r="N14" s="270">
        <v>-28.4</v>
      </c>
    </row>
    <row r="15" spans="1:16" ht="13.5" customHeight="1">
      <c r="A15" s="248"/>
      <c r="B15" s="244"/>
      <c r="C15" s="244"/>
      <c r="D15" s="244"/>
      <c r="E15" s="244"/>
      <c r="F15" s="244"/>
      <c r="G15" s="1119" t="s">
        <v>478</v>
      </c>
      <c r="H15" s="1120"/>
      <c r="I15" s="1120"/>
      <c r="J15" s="1121"/>
      <c r="K15" s="267" t="s">
        <v>475</v>
      </c>
      <c r="L15" s="268" t="s">
        <v>475</v>
      </c>
      <c r="M15" s="269">
        <v>5105</v>
      </c>
      <c r="N15" s="270" t="s">
        <v>475</v>
      </c>
    </row>
    <row r="16" spans="1:16">
      <c r="A16" s="248"/>
      <c r="B16" s="244"/>
      <c r="C16" s="244"/>
      <c r="D16" s="244"/>
      <c r="E16" s="244"/>
      <c r="F16" s="244"/>
      <c r="G16" s="1122" t="s">
        <v>479</v>
      </c>
      <c r="H16" s="1123"/>
      <c r="I16" s="1123"/>
      <c r="J16" s="1124"/>
      <c r="K16" s="268">
        <v>-56509</v>
      </c>
      <c r="L16" s="268">
        <v>-15490</v>
      </c>
      <c r="M16" s="269">
        <v>-20971</v>
      </c>
      <c r="N16" s="270">
        <v>-26.1</v>
      </c>
    </row>
    <row r="17" spans="1:16">
      <c r="A17" s="248"/>
      <c r="B17" s="244"/>
      <c r="C17" s="244"/>
      <c r="D17" s="244"/>
      <c r="E17" s="244"/>
      <c r="F17" s="244"/>
      <c r="G17" s="1122" t="s">
        <v>169</v>
      </c>
      <c r="H17" s="1123"/>
      <c r="I17" s="1123"/>
      <c r="J17" s="1124"/>
      <c r="K17" s="268">
        <v>494438</v>
      </c>
      <c r="L17" s="268">
        <v>135537</v>
      </c>
      <c r="M17" s="269">
        <v>231994</v>
      </c>
      <c r="N17" s="270">
        <v>-41.6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4" t="s">
        <v>484</v>
      </c>
      <c r="H21" s="1115"/>
      <c r="I21" s="1115"/>
      <c r="J21" s="1116"/>
      <c r="K21" s="280">
        <v>14.53</v>
      </c>
      <c r="L21" s="281">
        <v>21.1</v>
      </c>
      <c r="M21" s="282">
        <v>-6.57</v>
      </c>
      <c r="N21" s="249"/>
      <c r="O21" s="283"/>
      <c r="P21" s="279"/>
    </row>
    <row r="22" spans="1:16" s="284" customFormat="1">
      <c r="A22" s="279"/>
      <c r="B22" s="249"/>
      <c r="C22" s="249"/>
      <c r="D22" s="249"/>
      <c r="E22" s="249"/>
      <c r="F22" s="249"/>
      <c r="G22" s="1114" t="s">
        <v>485</v>
      </c>
      <c r="H22" s="1115"/>
      <c r="I22" s="1115"/>
      <c r="J22" s="1116"/>
      <c r="K22" s="285">
        <v>96.7</v>
      </c>
      <c r="L22" s="286">
        <v>95</v>
      </c>
      <c r="M22" s="287">
        <v>1.7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7" t="s">
        <v>466</v>
      </c>
      <c r="L30" s="254"/>
      <c r="M30" s="255" t="s">
        <v>467</v>
      </c>
      <c r="N30" s="256"/>
    </row>
    <row r="31" spans="1:16">
      <c r="A31" s="248"/>
      <c r="B31" s="244"/>
      <c r="C31" s="244"/>
      <c r="D31" s="244"/>
      <c r="E31" s="244"/>
      <c r="F31" s="244"/>
      <c r="G31" s="257"/>
      <c r="H31" s="258"/>
      <c r="I31" s="258"/>
      <c r="J31" s="259"/>
      <c r="K31" s="1118"/>
      <c r="L31" s="260" t="s">
        <v>468</v>
      </c>
      <c r="M31" s="261" t="s">
        <v>469</v>
      </c>
      <c r="N31" s="262" t="s">
        <v>470</v>
      </c>
    </row>
    <row r="32" spans="1:16" ht="27" customHeight="1">
      <c r="A32" s="248"/>
      <c r="B32" s="244"/>
      <c r="C32" s="244"/>
      <c r="D32" s="244"/>
      <c r="E32" s="244"/>
      <c r="F32" s="244"/>
      <c r="G32" s="1130" t="s">
        <v>488</v>
      </c>
      <c r="H32" s="1131"/>
      <c r="I32" s="1131"/>
      <c r="J32" s="1132"/>
      <c r="K32" s="294">
        <v>277942</v>
      </c>
      <c r="L32" s="294">
        <v>76190</v>
      </c>
      <c r="M32" s="295">
        <v>144190</v>
      </c>
      <c r="N32" s="296">
        <v>-47.2</v>
      </c>
    </row>
    <row r="33" spans="1:16" ht="13.5" customHeight="1">
      <c r="A33" s="248"/>
      <c r="B33" s="244"/>
      <c r="C33" s="244"/>
      <c r="D33" s="244"/>
      <c r="E33" s="244"/>
      <c r="F33" s="244"/>
      <c r="G33" s="1130" t="s">
        <v>489</v>
      </c>
      <c r="H33" s="1131"/>
      <c r="I33" s="1131"/>
      <c r="J33" s="1132"/>
      <c r="K33" s="294" t="s">
        <v>475</v>
      </c>
      <c r="L33" s="294" t="s">
        <v>475</v>
      </c>
      <c r="M33" s="295" t="s">
        <v>475</v>
      </c>
      <c r="N33" s="296" t="s">
        <v>475</v>
      </c>
    </row>
    <row r="34" spans="1:16" ht="27" customHeight="1">
      <c r="A34" s="248"/>
      <c r="B34" s="244"/>
      <c r="C34" s="244"/>
      <c r="D34" s="244"/>
      <c r="E34" s="244"/>
      <c r="F34" s="244"/>
      <c r="G34" s="1130" t="s">
        <v>490</v>
      </c>
      <c r="H34" s="1131"/>
      <c r="I34" s="1131"/>
      <c r="J34" s="1132"/>
      <c r="K34" s="294" t="s">
        <v>475</v>
      </c>
      <c r="L34" s="294" t="s">
        <v>475</v>
      </c>
      <c r="M34" s="295" t="s">
        <v>475</v>
      </c>
      <c r="N34" s="296" t="s">
        <v>475</v>
      </c>
    </row>
    <row r="35" spans="1:16" ht="27" customHeight="1">
      <c r="A35" s="248"/>
      <c r="B35" s="244"/>
      <c r="C35" s="244"/>
      <c r="D35" s="244"/>
      <c r="E35" s="244"/>
      <c r="F35" s="244"/>
      <c r="G35" s="1130" t="s">
        <v>491</v>
      </c>
      <c r="H35" s="1131"/>
      <c r="I35" s="1131"/>
      <c r="J35" s="1132"/>
      <c r="K35" s="294">
        <v>49351</v>
      </c>
      <c r="L35" s="294">
        <v>13528</v>
      </c>
      <c r="M35" s="295">
        <v>29858</v>
      </c>
      <c r="N35" s="296">
        <v>-54.7</v>
      </c>
    </row>
    <row r="36" spans="1:16" ht="27" customHeight="1">
      <c r="A36" s="248"/>
      <c r="B36" s="244"/>
      <c r="C36" s="244"/>
      <c r="D36" s="244"/>
      <c r="E36" s="244"/>
      <c r="F36" s="244"/>
      <c r="G36" s="1130" t="s">
        <v>492</v>
      </c>
      <c r="H36" s="1131"/>
      <c r="I36" s="1131"/>
      <c r="J36" s="1132"/>
      <c r="K36" s="294" t="s">
        <v>475</v>
      </c>
      <c r="L36" s="294" t="s">
        <v>475</v>
      </c>
      <c r="M36" s="295">
        <v>6079</v>
      </c>
      <c r="N36" s="296" t="s">
        <v>475</v>
      </c>
    </row>
    <row r="37" spans="1:16" ht="13.5" customHeight="1">
      <c r="A37" s="248"/>
      <c r="B37" s="244"/>
      <c r="C37" s="244"/>
      <c r="D37" s="244"/>
      <c r="E37" s="244"/>
      <c r="F37" s="244"/>
      <c r="G37" s="1130" t="s">
        <v>493</v>
      </c>
      <c r="H37" s="1131"/>
      <c r="I37" s="1131"/>
      <c r="J37" s="1132"/>
      <c r="K37" s="294">
        <v>50654</v>
      </c>
      <c r="L37" s="294">
        <v>13885</v>
      </c>
      <c r="M37" s="295">
        <v>2554</v>
      </c>
      <c r="N37" s="296">
        <v>443.7</v>
      </c>
    </row>
    <row r="38" spans="1:16" ht="27" customHeight="1">
      <c r="A38" s="248"/>
      <c r="B38" s="244"/>
      <c r="C38" s="244"/>
      <c r="D38" s="244"/>
      <c r="E38" s="244"/>
      <c r="F38" s="244"/>
      <c r="G38" s="1133" t="s">
        <v>494</v>
      </c>
      <c r="H38" s="1134"/>
      <c r="I38" s="1134"/>
      <c r="J38" s="1135"/>
      <c r="K38" s="297" t="s">
        <v>475</v>
      </c>
      <c r="L38" s="297" t="s">
        <v>475</v>
      </c>
      <c r="M38" s="298">
        <v>44</v>
      </c>
      <c r="N38" s="299" t="s">
        <v>475</v>
      </c>
      <c r="O38" s="293"/>
    </row>
    <row r="39" spans="1:16">
      <c r="A39" s="248"/>
      <c r="B39" s="244"/>
      <c r="C39" s="244"/>
      <c r="D39" s="244"/>
      <c r="E39" s="244"/>
      <c r="F39" s="244"/>
      <c r="G39" s="1133" t="s">
        <v>495</v>
      </c>
      <c r="H39" s="1134"/>
      <c r="I39" s="1134"/>
      <c r="J39" s="1135"/>
      <c r="K39" s="300">
        <v>-24308</v>
      </c>
      <c r="L39" s="300">
        <v>-6663</v>
      </c>
      <c r="M39" s="301">
        <v>-7957</v>
      </c>
      <c r="N39" s="302">
        <v>-16.3</v>
      </c>
      <c r="O39" s="293"/>
    </row>
    <row r="40" spans="1:16" ht="27" customHeight="1">
      <c r="A40" s="248"/>
      <c r="B40" s="244"/>
      <c r="C40" s="244"/>
      <c r="D40" s="244"/>
      <c r="E40" s="244"/>
      <c r="F40" s="244"/>
      <c r="G40" s="1130" t="s">
        <v>496</v>
      </c>
      <c r="H40" s="1131"/>
      <c r="I40" s="1131"/>
      <c r="J40" s="1132"/>
      <c r="K40" s="300">
        <v>-316436</v>
      </c>
      <c r="L40" s="300">
        <v>-86742</v>
      </c>
      <c r="M40" s="301">
        <v>-129245</v>
      </c>
      <c r="N40" s="302">
        <v>-32.9</v>
      </c>
      <c r="O40" s="293"/>
    </row>
    <row r="41" spans="1:16">
      <c r="A41" s="248"/>
      <c r="B41" s="244"/>
      <c r="C41" s="244"/>
      <c r="D41" s="244"/>
      <c r="E41" s="244"/>
      <c r="F41" s="244"/>
      <c r="G41" s="1136" t="s">
        <v>280</v>
      </c>
      <c r="H41" s="1137"/>
      <c r="I41" s="1137"/>
      <c r="J41" s="1138"/>
      <c r="K41" s="294">
        <v>37203</v>
      </c>
      <c r="L41" s="300">
        <v>10198</v>
      </c>
      <c r="M41" s="301">
        <v>45523</v>
      </c>
      <c r="N41" s="302">
        <v>-77.599999999999994</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5" t="s">
        <v>466</v>
      </c>
      <c r="J49" s="1127" t="s">
        <v>500</v>
      </c>
      <c r="K49" s="1128"/>
      <c r="L49" s="1128"/>
      <c r="M49" s="1128"/>
      <c r="N49" s="1129"/>
    </row>
    <row r="50" spans="1:14">
      <c r="A50" s="248"/>
      <c r="B50" s="244"/>
      <c r="C50" s="244"/>
      <c r="D50" s="244"/>
      <c r="E50" s="244"/>
      <c r="F50" s="244"/>
      <c r="G50" s="312"/>
      <c r="H50" s="313"/>
      <c r="I50" s="1126"/>
      <c r="J50" s="314" t="s">
        <v>501</v>
      </c>
      <c r="K50" s="315" t="s">
        <v>502</v>
      </c>
      <c r="L50" s="316" t="s">
        <v>503</v>
      </c>
      <c r="M50" s="317" t="s">
        <v>504</v>
      </c>
      <c r="N50" s="318" t="s">
        <v>505</v>
      </c>
    </row>
    <row r="51" spans="1:14">
      <c r="A51" s="248"/>
      <c r="B51" s="244"/>
      <c r="C51" s="244"/>
      <c r="D51" s="244"/>
      <c r="E51" s="244"/>
      <c r="F51" s="244"/>
      <c r="G51" s="310" t="s">
        <v>506</v>
      </c>
      <c r="H51" s="311"/>
      <c r="I51" s="319">
        <v>1670425</v>
      </c>
      <c r="J51" s="320">
        <v>434554</v>
      </c>
      <c r="K51" s="321">
        <v>70.099999999999994</v>
      </c>
      <c r="L51" s="322">
        <v>334234</v>
      </c>
      <c r="M51" s="323">
        <v>27.2</v>
      </c>
      <c r="N51" s="324">
        <v>42.9</v>
      </c>
    </row>
    <row r="52" spans="1:14">
      <c r="A52" s="248"/>
      <c r="B52" s="244"/>
      <c r="C52" s="244"/>
      <c r="D52" s="244"/>
      <c r="E52" s="244"/>
      <c r="F52" s="244"/>
      <c r="G52" s="325"/>
      <c r="H52" s="326" t="s">
        <v>507</v>
      </c>
      <c r="I52" s="327">
        <v>842406</v>
      </c>
      <c r="J52" s="328">
        <v>219148</v>
      </c>
      <c r="K52" s="329">
        <v>74.3</v>
      </c>
      <c r="L52" s="330">
        <v>135366</v>
      </c>
      <c r="M52" s="331">
        <v>-8.1999999999999993</v>
      </c>
      <c r="N52" s="332">
        <v>82.5</v>
      </c>
    </row>
    <row r="53" spans="1:14">
      <c r="A53" s="248"/>
      <c r="B53" s="244"/>
      <c r="C53" s="244"/>
      <c r="D53" s="244"/>
      <c r="E53" s="244"/>
      <c r="F53" s="244"/>
      <c r="G53" s="310" t="s">
        <v>508</v>
      </c>
      <c r="H53" s="311"/>
      <c r="I53" s="319">
        <v>1007289</v>
      </c>
      <c r="J53" s="320">
        <v>266973</v>
      </c>
      <c r="K53" s="321">
        <v>-38.6</v>
      </c>
      <c r="L53" s="322">
        <v>216155</v>
      </c>
      <c r="M53" s="323">
        <v>-35.299999999999997</v>
      </c>
      <c r="N53" s="324">
        <v>-3.3</v>
      </c>
    </row>
    <row r="54" spans="1:14">
      <c r="A54" s="248"/>
      <c r="B54" s="244"/>
      <c r="C54" s="244"/>
      <c r="D54" s="244"/>
      <c r="E54" s="244"/>
      <c r="F54" s="244"/>
      <c r="G54" s="325"/>
      <c r="H54" s="326" t="s">
        <v>507</v>
      </c>
      <c r="I54" s="327">
        <v>661811</v>
      </c>
      <c r="J54" s="328">
        <v>175407</v>
      </c>
      <c r="K54" s="329">
        <v>-20</v>
      </c>
      <c r="L54" s="330">
        <v>108827</v>
      </c>
      <c r="M54" s="331">
        <v>-19.600000000000001</v>
      </c>
      <c r="N54" s="332">
        <v>-0.4</v>
      </c>
    </row>
    <row r="55" spans="1:14">
      <c r="A55" s="248"/>
      <c r="B55" s="244"/>
      <c r="C55" s="244"/>
      <c r="D55" s="244"/>
      <c r="E55" s="244"/>
      <c r="F55" s="244"/>
      <c r="G55" s="310" t="s">
        <v>509</v>
      </c>
      <c r="H55" s="311"/>
      <c r="I55" s="319">
        <v>759377</v>
      </c>
      <c r="J55" s="320">
        <v>202555</v>
      </c>
      <c r="K55" s="321">
        <v>-24.1</v>
      </c>
      <c r="L55" s="322">
        <v>228305</v>
      </c>
      <c r="M55" s="323">
        <v>5.6</v>
      </c>
      <c r="N55" s="324">
        <v>-29.7</v>
      </c>
    </row>
    <row r="56" spans="1:14">
      <c r="A56" s="248"/>
      <c r="B56" s="244"/>
      <c r="C56" s="244"/>
      <c r="D56" s="244"/>
      <c r="E56" s="244"/>
      <c r="F56" s="244"/>
      <c r="G56" s="325"/>
      <c r="H56" s="326" t="s">
        <v>507</v>
      </c>
      <c r="I56" s="327">
        <v>384394</v>
      </c>
      <c r="J56" s="328">
        <v>102532</v>
      </c>
      <c r="K56" s="329">
        <v>-41.5</v>
      </c>
      <c r="L56" s="330">
        <v>86611</v>
      </c>
      <c r="M56" s="331">
        <v>-20.399999999999999</v>
      </c>
      <c r="N56" s="332">
        <v>-21.1</v>
      </c>
    </row>
    <row r="57" spans="1:14">
      <c r="A57" s="248"/>
      <c r="B57" s="244"/>
      <c r="C57" s="244"/>
      <c r="D57" s="244"/>
      <c r="E57" s="244"/>
      <c r="F57" s="244"/>
      <c r="G57" s="310" t="s">
        <v>510</v>
      </c>
      <c r="H57" s="311"/>
      <c r="I57" s="319">
        <v>1368893</v>
      </c>
      <c r="J57" s="320">
        <v>368775</v>
      </c>
      <c r="K57" s="321">
        <v>82.1</v>
      </c>
      <c r="L57" s="322">
        <v>316331</v>
      </c>
      <c r="M57" s="323">
        <v>38.6</v>
      </c>
      <c r="N57" s="324">
        <v>43.5</v>
      </c>
    </row>
    <row r="58" spans="1:14">
      <c r="A58" s="248"/>
      <c r="B58" s="244"/>
      <c r="C58" s="244"/>
      <c r="D58" s="244"/>
      <c r="E58" s="244"/>
      <c r="F58" s="244"/>
      <c r="G58" s="325"/>
      <c r="H58" s="326" t="s">
        <v>507</v>
      </c>
      <c r="I58" s="327">
        <v>232734</v>
      </c>
      <c r="J58" s="328">
        <v>62698</v>
      </c>
      <c r="K58" s="329">
        <v>-38.9</v>
      </c>
      <c r="L58" s="330">
        <v>106387</v>
      </c>
      <c r="M58" s="331">
        <v>22.8</v>
      </c>
      <c r="N58" s="332">
        <v>-61.7</v>
      </c>
    </row>
    <row r="59" spans="1:14">
      <c r="A59" s="248"/>
      <c r="B59" s="244"/>
      <c r="C59" s="244"/>
      <c r="D59" s="244"/>
      <c r="E59" s="244"/>
      <c r="F59" s="244"/>
      <c r="G59" s="310" t="s">
        <v>511</v>
      </c>
      <c r="H59" s="311"/>
      <c r="I59" s="319">
        <v>748410</v>
      </c>
      <c r="J59" s="320">
        <v>205156</v>
      </c>
      <c r="K59" s="321">
        <v>-44.4</v>
      </c>
      <c r="L59" s="322">
        <v>333013</v>
      </c>
      <c r="M59" s="323">
        <v>5.3</v>
      </c>
      <c r="N59" s="324">
        <v>-49.7</v>
      </c>
    </row>
    <row r="60" spans="1:14">
      <c r="A60" s="248"/>
      <c r="B60" s="244"/>
      <c r="C60" s="244"/>
      <c r="D60" s="244"/>
      <c r="E60" s="244"/>
      <c r="F60" s="244"/>
      <c r="G60" s="325"/>
      <c r="H60" s="326" t="s">
        <v>507</v>
      </c>
      <c r="I60" s="333">
        <v>492349</v>
      </c>
      <c r="J60" s="328">
        <v>134964</v>
      </c>
      <c r="K60" s="329">
        <v>115.3</v>
      </c>
      <c r="L60" s="330">
        <v>126732</v>
      </c>
      <c r="M60" s="331">
        <v>19.100000000000001</v>
      </c>
      <c r="N60" s="332">
        <v>96.2</v>
      </c>
    </row>
    <row r="61" spans="1:14">
      <c r="A61" s="248"/>
      <c r="B61" s="244"/>
      <c r="C61" s="244"/>
      <c r="D61" s="244"/>
      <c r="E61" s="244"/>
      <c r="F61" s="244"/>
      <c r="G61" s="310" t="s">
        <v>512</v>
      </c>
      <c r="H61" s="334"/>
      <c r="I61" s="335">
        <v>1110879</v>
      </c>
      <c r="J61" s="336">
        <v>295603</v>
      </c>
      <c r="K61" s="337">
        <v>9</v>
      </c>
      <c r="L61" s="338">
        <v>285608</v>
      </c>
      <c r="M61" s="339">
        <v>8.3000000000000007</v>
      </c>
      <c r="N61" s="324">
        <v>0.7</v>
      </c>
    </row>
    <row r="62" spans="1:14">
      <c r="A62" s="248"/>
      <c r="B62" s="244"/>
      <c r="C62" s="244"/>
      <c r="D62" s="244"/>
      <c r="E62" s="244"/>
      <c r="F62" s="244"/>
      <c r="G62" s="325"/>
      <c r="H62" s="326" t="s">
        <v>507</v>
      </c>
      <c r="I62" s="327">
        <v>522739</v>
      </c>
      <c r="J62" s="328">
        <v>138950</v>
      </c>
      <c r="K62" s="329">
        <v>17.8</v>
      </c>
      <c r="L62" s="330">
        <v>112785</v>
      </c>
      <c r="M62" s="331">
        <v>-1.3</v>
      </c>
      <c r="N62" s="332">
        <v>19.100000000000001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9" t="s">
        <v>3</v>
      </c>
      <c r="D47" s="1139"/>
      <c r="E47" s="1140"/>
      <c r="F47" s="11">
        <v>13.87</v>
      </c>
      <c r="G47" s="12">
        <v>14.73</v>
      </c>
      <c r="H47" s="12">
        <v>14.93</v>
      </c>
      <c r="I47" s="12">
        <v>14.81</v>
      </c>
      <c r="J47" s="13">
        <v>14.95</v>
      </c>
    </row>
    <row r="48" spans="2:10" ht="57.75" customHeight="1">
      <c r="B48" s="14"/>
      <c r="C48" s="1141" t="s">
        <v>4</v>
      </c>
      <c r="D48" s="1141"/>
      <c r="E48" s="1142"/>
      <c r="F48" s="15">
        <v>12.97</v>
      </c>
      <c r="G48" s="16">
        <v>15.67</v>
      </c>
      <c r="H48" s="16">
        <v>13.52</v>
      </c>
      <c r="I48" s="16">
        <v>14.34</v>
      </c>
      <c r="J48" s="17">
        <v>17.02</v>
      </c>
    </row>
    <row r="49" spans="2:10" ht="57.75" customHeight="1" thickBot="1">
      <c r="B49" s="18"/>
      <c r="C49" s="1143" t="s">
        <v>5</v>
      </c>
      <c r="D49" s="1143"/>
      <c r="E49" s="1144"/>
      <c r="F49" s="19" t="s">
        <v>519</v>
      </c>
      <c r="G49" s="20">
        <v>1.9</v>
      </c>
      <c r="H49" s="20" t="s">
        <v>520</v>
      </c>
      <c r="I49" s="20">
        <v>0.92</v>
      </c>
      <c r="J49" s="21">
        <v>2.54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1" t="s">
        <v>521</v>
      </c>
      <c r="D34" s="1151"/>
      <c r="E34" s="1152"/>
      <c r="F34" s="32">
        <v>12.97</v>
      </c>
      <c r="G34" s="33">
        <v>15.67</v>
      </c>
      <c r="H34" s="33">
        <v>13.52</v>
      </c>
      <c r="I34" s="33">
        <v>14.33</v>
      </c>
      <c r="J34" s="34">
        <v>17.010000000000002</v>
      </c>
      <c r="K34" s="22"/>
      <c r="L34" s="22"/>
      <c r="M34" s="22"/>
      <c r="N34" s="22"/>
      <c r="O34" s="22"/>
      <c r="P34" s="22"/>
    </row>
    <row r="35" spans="1:16" ht="39" customHeight="1">
      <c r="A35" s="22"/>
      <c r="B35" s="35"/>
      <c r="C35" s="1145" t="s">
        <v>522</v>
      </c>
      <c r="D35" s="1146"/>
      <c r="E35" s="1147"/>
      <c r="F35" s="36">
        <v>0.02</v>
      </c>
      <c r="G35" s="37">
        <v>3.11</v>
      </c>
      <c r="H35" s="37">
        <v>3.53</v>
      </c>
      <c r="I35" s="37">
        <v>3.14</v>
      </c>
      <c r="J35" s="38">
        <v>3.46</v>
      </c>
      <c r="K35" s="22"/>
      <c r="L35" s="22"/>
      <c r="M35" s="22"/>
      <c r="N35" s="22"/>
      <c r="O35" s="22"/>
      <c r="P35" s="22"/>
    </row>
    <row r="36" spans="1:16" ht="39" customHeight="1">
      <c r="A36" s="22"/>
      <c r="B36" s="35"/>
      <c r="C36" s="1145" t="s">
        <v>523</v>
      </c>
      <c r="D36" s="1146"/>
      <c r="E36" s="1147"/>
      <c r="F36" s="36">
        <v>1.71</v>
      </c>
      <c r="G36" s="37">
        <v>1.42</v>
      </c>
      <c r="H36" s="37">
        <v>0.89</v>
      </c>
      <c r="I36" s="37">
        <v>1.63</v>
      </c>
      <c r="J36" s="38">
        <v>0.84</v>
      </c>
      <c r="K36" s="22"/>
      <c r="L36" s="22"/>
      <c r="M36" s="22"/>
      <c r="N36" s="22"/>
      <c r="O36" s="22"/>
      <c r="P36" s="22"/>
    </row>
    <row r="37" spans="1:16" ht="39" customHeight="1">
      <c r="A37" s="22"/>
      <c r="B37" s="35"/>
      <c r="C37" s="1145" t="s">
        <v>524</v>
      </c>
      <c r="D37" s="1146"/>
      <c r="E37" s="1147"/>
      <c r="F37" s="36">
        <v>0</v>
      </c>
      <c r="G37" s="37">
        <v>0</v>
      </c>
      <c r="H37" s="37">
        <v>0</v>
      </c>
      <c r="I37" s="37">
        <v>0</v>
      </c>
      <c r="J37" s="38">
        <v>0.01</v>
      </c>
      <c r="K37" s="22"/>
      <c r="L37" s="22"/>
      <c r="M37" s="22"/>
      <c r="N37" s="22"/>
      <c r="O37" s="22"/>
      <c r="P37" s="22"/>
    </row>
    <row r="38" spans="1:16" ht="39" customHeight="1">
      <c r="A38" s="22"/>
      <c r="B38" s="35"/>
      <c r="C38" s="1145" t="s">
        <v>525</v>
      </c>
      <c r="D38" s="1146"/>
      <c r="E38" s="1147"/>
      <c r="F38" s="36">
        <v>0</v>
      </c>
      <c r="G38" s="37">
        <v>0</v>
      </c>
      <c r="H38" s="37">
        <v>0</v>
      </c>
      <c r="I38" s="37">
        <v>0</v>
      </c>
      <c r="J38" s="38">
        <v>0</v>
      </c>
      <c r="K38" s="22"/>
      <c r="L38" s="22"/>
      <c r="M38" s="22"/>
      <c r="N38" s="22"/>
      <c r="O38" s="22"/>
      <c r="P38" s="22"/>
    </row>
    <row r="39" spans="1:16" ht="39" customHeight="1">
      <c r="A39" s="22"/>
      <c r="B39" s="35"/>
      <c r="C39" s="1145" t="s">
        <v>526</v>
      </c>
      <c r="D39" s="1146"/>
      <c r="E39" s="1147"/>
      <c r="F39" s="36">
        <v>0</v>
      </c>
      <c r="G39" s="37">
        <v>0</v>
      </c>
      <c r="H39" s="37">
        <v>0</v>
      </c>
      <c r="I39" s="37">
        <v>0</v>
      </c>
      <c r="J39" s="38">
        <v>0</v>
      </c>
      <c r="K39" s="22"/>
      <c r="L39" s="22"/>
      <c r="M39" s="22"/>
      <c r="N39" s="22"/>
      <c r="O39" s="22"/>
      <c r="P39" s="22"/>
    </row>
    <row r="40" spans="1:16" ht="39" customHeight="1">
      <c r="A40" s="22"/>
      <c r="B40" s="35"/>
      <c r="C40" s="1145" t="s">
        <v>527</v>
      </c>
      <c r="D40" s="1146"/>
      <c r="E40" s="1147"/>
      <c r="F40" s="36">
        <v>0</v>
      </c>
      <c r="G40" s="37">
        <v>0</v>
      </c>
      <c r="H40" s="37">
        <v>0</v>
      </c>
      <c r="I40" s="37">
        <v>0</v>
      </c>
      <c r="J40" s="38">
        <v>0</v>
      </c>
      <c r="K40" s="22"/>
      <c r="L40" s="22"/>
      <c r="M40" s="22"/>
      <c r="N40" s="22"/>
      <c r="O40" s="22"/>
      <c r="P40" s="22"/>
    </row>
    <row r="41" spans="1:16" ht="39" customHeight="1">
      <c r="A41" s="22"/>
      <c r="B41" s="35"/>
      <c r="C41" s="1145" t="s">
        <v>528</v>
      </c>
      <c r="D41" s="1146"/>
      <c r="E41" s="1147"/>
      <c r="F41" s="36">
        <v>0</v>
      </c>
      <c r="G41" s="37">
        <v>0</v>
      </c>
      <c r="H41" s="37">
        <v>0</v>
      </c>
      <c r="I41" s="37">
        <v>0</v>
      </c>
      <c r="J41" s="38">
        <v>0</v>
      </c>
      <c r="K41" s="22"/>
      <c r="L41" s="22"/>
      <c r="M41" s="22"/>
      <c r="N41" s="22"/>
      <c r="O41" s="22"/>
      <c r="P41" s="22"/>
    </row>
    <row r="42" spans="1:16" ht="39" customHeight="1">
      <c r="A42" s="22"/>
      <c r="B42" s="39"/>
      <c r="C42" s="1145" t="s">
        <v>529</v>
      </c>
      <c r="D42" s="1146"/>
      <c r="E42" s="1147"/>
      <c r="F42" s="36" t="s">
        <v>475</v>
      </c>
      <c r="G42" s="37" t="s">
        <v>475</v>
      </c>
      <c r="H42" s="37" t="s">
        <v>475</v>
      </c>
      <c r="I42" s="37" t="s">
        <v>475</v>
      </c>
      <c r="J42" s="38" t="s">
        <v>475</v>
      </c>
      <c r="K42" s="22"/>
      <c r="L42" s="22"/>
      <c r="M42" s="22"/>
      <c r="N42" s="22"/>
      <c r="O42" s="22"/>
      <c r="P42" s="22"/>
    </row>
    <row r="43" spans="1:16" ht="39" customHeight="1" thickBot="1">
      <c r="A43" s="22"/>
      <c r="B43" s="40"/>
      <c r="C43" s="1148" t="s">
        <v>530</v>
      </c>
      <c r="D43" s="1149"/>
      <c r="E43" s="1150"/>
      <c r="F43" s="41">
        <v>0</v>
      </c>
      <c r="G43" s="42" t="s">
        <v>475</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1" t="s">
        <v>11</v>
      </c>
      <c r="C45" s="1162"/>
      <c r="D45" s="58"/>
      <c r="E45" s="1167" t="s">
        <v>12</v>
      </c>
      <c r="F45" s="1167"/>
      <c r="G45" s="1167"/>
      <c r="H45" s="1167"/>
      <c r="I45" s="1167"/>
      <c r="J45" s="1168"/>
      <c r="K45" s="59">
        <v>375</v>
      </c>
      <c r="L45" s="60">
        <v>325</v>
      </c>
      <c r="M45" s="60">
        <v>290</v>
      </c>
      <c r="N45" s="60">
        <v>291</v>
      </c>
      <c r="O45" s="61">
        <v>278</v>
      </c>
      <c r="P45" s="48"/>
      <c r="Q45" s="48"/>
      <c r="R45" s="48"/>
      <c r="S45" s="48"/>
      <c r="T45" s="48"/>
      <c r="U45" s="48"/>
    </row>
    <row r="46" spans="1:21" ht="30.75" customHeight="1">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c r="A48" s="48"/>
      <c r="B48" s="1163"/>
      <c r="C48" s="1164"/>
      <c r="D48" s="62"/>
      <c r="E48" s="1155" t="s">
        <v>15</v>
      </c>
      <c r="F48" s="1155"/>
      <c r="G48" s="1155"/>
      <c r="H48" s="1155"/>
      <c r="I48" s="1155"/>
      <c r="J48" s="1156"/>
      <c r="K48" s="63">
        <v>61</v>
      </c>
      <c r="L48" s="64">
        <v>59</v>
      </c>
      <c r="M48" s="64">
        <v>49</v>
      </c>
      <c r="N48" s="64">
        <v>51</v>
      </c>
      <c r="O48" s="65">
        <v>49</v>
      </c>
      <c r="P48" s="48"/>
      <c r="Q48" s="48"/>
      <c r="R48" s="48"/>
      <c r="S48" s="48"/>
      <c r="T48" s="48"/>
      <c r="U48" s="48"/>
    </row>
    <row r="49" spans="1:21" ht="30.75" customHeight="1">
      <c r="A49" s="48"/>
      <c r="B49" s="1163"/>
      <c r="C49" s="1164"/>
      <c r="D49" s="62"/>
      <c r="E49" s="1155" t="s">
        <v>16</v>
      </c>
      <c r="F49" s="1155"/>
      <c r="G49" s="1155"/>
      <c r="H49" s="1155"/>
      <c r="I49" s="1155"/>
      <c r="J49" s="1156"/>
      <c r="K49" s="63" t="s">
        <v>475</v>
      </c>
      <c r="L49" s="64" t="s">
        <v>475</v>
      </c>
      <c r="M49" s="64" t="s">
        <v>475</v>
      </c>
      <c r="N49" s="64" t="s">
        <v>475</v>
      </c>
      <c r="O49" s="65" t="s">
        <v>475</v>
      </c>
      <c r="P49" s="48"/>
      <c r="Q49" s="48"/>
      <c r="R49" s="48"/>
      <c r="S49" s="48"/>
      <c r="T49" s="48"/>
      <c r="U49" s="48"/>
    </row>
    <row r="50" spans="1:21" ht="30.75" customHeight="1">
      <c r="A50" s="48"/>
      <c r="B50" s="1163"/>
      <c r="C50" s="1164"/>
      <c r="D50" s="62"/>
      <c r="E50" s="1155" t="s">
        <v>17</v>
      </c>
      <c r="F50" s="1155"/>
      <c r="G50" s="1155"/>
      <c r="H50" s="1155"/>
      <c r="I50" s="1155"/>
      <c r="J50" s="1156"/>
      <c r="K50" s="63">
        <v>51</v>
      </c>
      <c r="L50" s="64">
        <v>51</v>
      </c>
      <c r="M50" s="64">
        <v>51</v>
      </c>
      <c r="N50" s="64">
        <v>51</v>
      </c>
      <c r="O50" s="65">
        <v>51</v>
      </c>
      <c r="P50" s="48"/>
      <c r="Q50" s="48"/>
      <c r="R50" s="48"/>
      <c r="S50" s="48"/>
      <c r="T50" s="48"/>
      <c r="U50" s="48"/>
    </row>
    <row r="51" spans="1:21" ht="30.75" customHeight="1">
      <c r="A51" s="48"/>
      <c r="B51" s="1165"/>
      <c r="C51" s="1166"/>
      <c r="D51" s="66"/>
      <c r="E51" s="1155" t="s">
        <v>18</v>
      </c>
      <c r="F51" s="1155"/>
      <c r="G51" s="1155"/>
      <c r="H51" s="1155"/>
      <c r="I51" s="1155"/>
      <c r="J51" s="1156"/>
      <c r="K51" s="63" t="s">
        <v>475</v>
      </c>
      <c r="L51" s="64" t="s">
        <v>475</v>
      </c>
      <c r="M51" s="64" t="s">
        <v>475</v>
      </c>
      <c r="N51" s="64" t="s">
        <v>475</v>
      </c>
      <c r="O51" s="65" t="s">
        <v>475</v>
      </c>
      <c r="P51" s="48"/>
      <c r="Q51" s="48"/>
      <c r="R51" s="48"/>
      <c r="S51" s="48"/>
      <c r="T51" s="48"/>
      <c r="U51" s="48"/>
    </row>
    <row r="52" spans="1:21" ht="30.75" customHeight="1">
      <c r="A52" s="48"/>
      <c r="B52" s="1153" t="s">
        <v>19</v>
      </c>
      <c r="C52" s="1154"/>
      <c r="D52" s="66"/>
      <c r="E52" s="1155" t="s">
        <v>20</v>
      </c>
      <c r="F52" s="1155"/>
      <c r="G52" s="1155"/>
      <c r="H52" s="1155"/>
      <c r="I52" s="1155"/>
      <c r="J52" s="1156"/>
      <c r="K52" s="63">
        <v>397</v>
      </c>
      <c r="L52" s="64">
        <v>364</v>
      </c>
      <c r="M52" s="64">
        <v>342</v>
      </c>
      <c r="N52" s="64">
        <v>344</v>
      </c>
      <c r="O52" s="65">
        <v>341</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90</v>
      </c>
      <c r="L53" s="69">
        <v>71</v>
      </c>
      <c r="M53" s="69">
        <v>48</v>
      </c>
      <c r="N53" s="69">
        <v>49</v>
      </c>
      <c r="O53" s="70">
        <v>37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69" t="s">
        <v>24</v>
      </c>
      <c r="C41" s="1170"/>
      <c r="D41" s="81"/>
      <c r="E41" s="1175" t="s">
        <v>25</v>
      </c>
      <c r="F41" s="1175"/>
      <c r="G41" s="1175"/>
      <c r="H41" s="1176"/>
      <c r="I41" s="82">
        <v>2475</v>
      </c>
      <c r="J41" s="83">
        <v>2395</v>
      </c>
      <c r="K41" s="83">
        <v>2409</v>
      </c>
      <c r="L41" s="83">
        <v>2259</v>
      </c>
      <c r="M41" s="84">
        <v>2150</v>
      </c>
    </row>
    <row r="42" spans="2:13" ht="27.75" customHeight="1">
      <c r="B42" s="1171"/>
      <c r="C42" s="1172"/>
      <c r="D42" s="85"/>
      <c r="E42" s="1177" t="s">
        <v>26</v>
      </c>
      <c r="F42" s="1177"/>
      <c r="G42" s="1177"/>
      <c r="H42" s="1178"/>
      <c r="I42" s="86">
        <v>217</v>
      </c>
      <c r="J42" s="87">
        <v>178</v>
      </c>
      <c r="K42" s="87">
        <v>137</v>
      </c>
      <c r="L42" s="87">
        <v>93</v>
      </c>
      <c r="M42" s="88">
        <v>48</v>
      </c>
    </row>
    <row r="43" spans="2:13" ht="27.75" customHeight="1">
      <c r="B43" s="1171"/>
      <c r="C43" s="1172"/>
      <c r="D43" s="85"/>
      <c r="E43" s="1177" t="s">
        <v>27</v>
      </c>
      <c r="F43" s="1177"/>
      <c r="G43" s="1177"/>
      <c r="H43" s="1178"/>
      <c r="I43" s="86">
        <v>522</v>
      </c>
      <c r="J43" s="87">
        <v>527</v>
      </c>
      <c r="K43" s="87">
        <v>511</v>
      </c>
      <c r="L43" s="87">
        <v>476</v>
      </c>
      <c r="M43" s="88">
        <v>422</v>
      </c>
    </row>
    <row r="44" spans="2:13" ht="27.75" customHeight="1">
      <c r="B44" s="1171"/>
      <c r="C44" s="1172"/>
      <c r="D44" s="85"/>
      <c r="E44" s="1177" t="s">
        <v>28</v>
      </c>
      <c r="F44" s="1177"/>
      <c r="G44" s="1177"/>
      <c r="H44" s="1178"/>
      <c r="I44" s="86" t="s">
        <v>475</v>
      </c>
      <c r="J44" s="87" t="s">
        <v>475</v>
      </c>
      <c r="K44" s="87" t="s">
        <v>475</v>
      </c>
      <c r="L44" s="87" t="s">
        <v>475</v>
      </c>
      <c r="M44" s="88" t="s">
        <v>475</v>
      </c>
    </row>
    <row r="45" spans="2:13" ht="27.75" customHeight="1">
      <c r="B45" s="1171"/>
      <c r="C45" s="1172"/>
      <c r="D45" s="85"/>
      <c r="E45" s="1177" t="s">
        <v>29</v>
      </c>
      <c r="F45" s="1177"/>
      <c r="G45" s="1177"/>
      <c r="H45" s="1178"/>
      <c r="I45" s="86">
        <v>538</v>
      </c>
      <c r="J45" s="87">
        <v>521</v>
      </c>
      <c r="K45" s="87">
        <v>545</v>
      </c>
      <c r="L45" s="87">
        <v>471</v>
      </c>
      <c r="M45" s="88">
        <v>423</v>
      </c>
    </row>
    <row r="46" spans="2:13" ht="27.75" customHeight="1">
      <c r="B46" s="1171"/>
      <c r="C46" s="1172"/>
      <c r="D46" s="85"/>
      <c r="E46" s="1177" t="s">
        <v>30</v>
      </c>
      <c r="F46" s="1177"/>
      <c r="G46" s="1177"/>
      <c r="H46" s="1178"/>
      <c r="I46" s="86" t="s">
        <v>475</v>
      </c>
      <c r="J46" s="87" t="s">
        <v>475</v>
      </c>
      <c r="K46" s="87" t="s">
        <v>475</v>
      </c>
      <c r="L46" s="87" t="s">
        <v>475</v>
      </c>
      <c r="M46" s="88" t="s">
        <v>475</v>
      </c>
    </row>
    <row r="47" spans="2:13" ht="27.75" customHeight="1">
      <c r="B47" s="1171"/>
      <c r="C47" s="1172"/>
      <c r="D47" s="85"/>
      <c r="E47" s="1177" t="s">
        <v>31</v>
      </c>
      <c r="F47" s="1177"/>
      <c r="G47" s="1177"/>
      <c r="H47" s="1178"/>
      <c r="I47" s="86" t="s">
        <v>475</v>
      </c>
      <c r="J47" s="87" t="s">
        <v>475</v>
      </c>
      <c r="K47" s="87" t="s">
        <v>475</v>
      </c>
      <c r="L47" s="87" t="s">
        <v>475</v>
      </c>
      <c r="M47" s="88" t="s">
        <v>475</v>
      </c>
    </row>
    <row r="48" spans="2:13" ht="27.75" customHeight="1">
      <c r="B48" s="1173"/>
      <c r="C48" s="1174"/>
      <c r="D48" s="85"/>
      <c r="E48" s="1177" t="s">
        <v>32</v>
      </c>
      <c r="F48" s="1177"/>
      <c r="G48" s="1177"/>
      <c r="H48" s="1178"/>
      <c r="I48" s="86" t="s">
        <v>475</v>
      </c>
      <c r="J48" s="87" t="s">
        <v>475</v>
      </c>
      <c r="K48" s="87" t="s">
        <v>475</v>
      </c>
      <c r="L48" s="87" t="s">
        <v>475</v>
      </c>
      <c r="M48" s="88" t="s">
        <v>475</v>
      </c>
    </row>
    <row r="49" spans="2:13" ht="27.75" customHeight="1">
      <c r="B49" s="1179" t="s">
        <v>33</v>
      </c>
      <c r="C49" s="1180"/>
      <c r="D49" s="89"/>
      <c r="E49" s="1177" t="s">
        <v>34</v>
      </c>
      <c r="F49" s="1177"/>
      <c r="G49" s="1177"/>
      <c r="H49" s="1178"/>
      <c r="I49" s="86">
        <v>1782</v>
      </c>
      <c r="J49" s="87">
        <v>1940</v>
      </c>
      <c r="K49" s="87">
        <v>2244</v>
      </c>
      <c r="L49" s="87">
        <v>1986</v>
      </c>
      <c r="M49" s="88">
        <v>1984</v>
      </c>
    </row>
    <row r="50" spans="2:13" ht="27.75" customHeight="1">
      <c r="B50" s="1171"/>
      <c r="C50" s="1172"/>
      <c r="D50" s="85"/>
      <c r="E50" s="1177" t="s">
        <v>35</v>
      </c>
      <c r="F50" s="1177"/>
      <c r="G50" s="1177"/>
      <c r="H50" s="1178"/>
      <c r="I50" s="86">
        <v>200</v>
      </c>
      <c r="J50" s="87">
        <v>170</v>
      </c>
      <c r="K50" s="87">
        <v>139</v>
      </c>
      <c r="L50" s="87">
        <v>108</v>
      </c>
      <c r="M50" s="88">
        <v>85</v>
      </c>
    </row>
    <row r="51" spans="2:13" ht="27.75" customHeight="1">
      <c r="B51" s="1173"/>
      <c r="C51" s="1174"/>
      <c r="D51" s="85"/>
      <c r="E51" s="1177" t="s">
        <v>36</v>
      </c>
      <c r="F51" s="1177"/>
      <c r="G51" s="1177"/>
      <c r="H51" s="1178"/>
      <c r="I51" s="86">
        <v>2898</v>
      </c>
      <c r="J51" s="87">
        <v>2746</v>
      </c>
      <c r="K51" s="87">
        <v>2842</v>
      </c>
      <c r="L51" s="87">
        <v>2830</v>
      </c>
      <c r="M51" s="88">
        <v>2659</v>
      </c>
    </row>
    <row r="52" spans="2:13" ht="27.75" customHeight="1" thickBot="1">
      <c r="B52" s="1181" t="s">
        <v>37</v>
      </c>
      <c r="C52" s="1182"/>
      <c r="D52" s="90"/>
      <c r="E52" s="1183" t="s">
        <v>38</v>
      </c>
      <c r="F52" s="1183"/>
      <c r="G52" s="1183"/>
      <c r="H52" s="1184"/>
      <c r="I52" s="91">
        <v>-1128</v>
      </c>
      <c r="J52" s="92">
        <v>-1236</v>
      </c>
      <c r="K52" s="92">
        <v>-1623</v>
      </c>
      <c r="L52" s="92">
        <v>-1624</v>
      </c>
      <c r="M52" s="93">
        <v>-1686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434554</v>
      </c>
      <c r="E3" s="116"/>
      <c r="F3" s="117">
        <v>334234</v>
      </c>
      <c r="G3" s="118"/>
      <c r="H3" s="119"/>
    </row>
    <row r="4" spans="1:8">
      <c r="A4" s="120"/>
      <c r="B4" s="121"/>
      <c r="C4" s="122"/>
      <c r="D4" s="123">
        <v>219148</v>
      </c>
      <c r="E4" s="124"/>
      <c r="F4" s="125">
        <v>135366</v>
      </c>
      <c r="G4" s="126"/>
      <c r="H4" s="127"/>
    </row>
    <row r="5" spans="1:8">
      <c r="A5" s="108" t="s">
        <v>508</v>
      </c>
      <c r="B5" s="113"/>
      <c r="C5" s="114"/>
      <c r="D5" s="115">
        <v>266973</v>
      </c>
      <c r="E5" s="116"/>
      <c r="F5" s="117">
        <v>216155</v>
      </c>
      <c r="G5" s="118"/>
      <c r="H5" s="119"/>
    </row>
    <row r="6" spans="1:8">
      <c r="A6" s="120"/>
      <c r="B6" s="121"/>
      <c r="C6" s="122"/>
      <c r="D6" s="123">
        <v>175407</v>
      </c>
      <c r="E6" s="124"/>
      <c r="F6" s="125">
        <v>108827</v>
      </c>
      <c r="G6" s="126"/>
      <c r="H6" s="127"/>
    </row>
    <row r="7" spans="1:8">
      <c r="A7" s="108" t="s">
        <v>509</v>
      </c>
      <c r="B7" s="113"/>
      <c r="C7" s="114"/>
      <c r="D7" s="115">
        <v>202555</v>
      </c>
      <c r="E7" s="116"/>
      <c r="F7" s="117">
        <v>228305</v>
      </c>
      <c r="G7" s="118"/>
      <c r="H7" s="119"/>
    </row>
    <row r="8" spans="1:8">
      <c r="A8" s="120"/>
      <c r="B8" s="121"/>
      <c r="C8" s="122"/>
      <c r="D8" s="123">
        <v>102532</v>
      </c>
      <c r="E8" s="124"/>
      <c r="F8" s="125">
        <v>86611</v>
      </c>
      <c r="G8" s="126"/>
      <c r="H8" s="127"/>
    </row>
    <row r="9" spans="1:8">
      <c r="A9" s="108" t="s">
        <v>510</v>
      </c>
      <c r="B9" s="113"/>
      <c r="C9" s="114"/>
      <c r="D9" s="115">
        <v>368775</v>
      </c>
      <c r="E9" s="116"/>
      <c r="F9" s="117">
        <v>316331</v>
      </c>
      <c r="G9" s="118"/>
      <c r="H9" s="119"/>
    </row>
    <row r="10" spans="1:8">
      <c r="A10" s="120"/>
      <c r="B10" s="121"/>
      <c r="C10" s="122"/>
      <c r="D10" s="123">
        <v>62698</v>
      </c>
      <c r="E10" s="124"/>
      <c r="F10" s="125">
        <v>106387</v>
      </c>
      <c r="G10" s="126"/>
      <c r="H10" s="127"/>
    </row>
    <row r="11" spans="1:8">
      <c r="A11" s="108" t="s">
        <v>511</v>
      </c>
      <c r="B11" s="113"/>
      <c r="C11" s="114"/>
      <c r="D11" s="115">
        <v>205156</v>
      </c>
      <c r="E11" s="116"/>
      <c r="F11" s="117">
        <v>333013</v>
      </c>
      <c r="G11" s="118"/>
      <c r="H11" s="119"/>
    </row>
    <row r="12" spans="1:8">
      <c r="A12" s="120"/>
      <c r="B12" s="121"/>
      <c r="C12" s="128"/>
      <c r="D12" s="123">
        <v>134964</v>
      </c>
      <c r="E12" s="124"/>
      <c r="F12" s="125">
        <v>126732</v>
      </c>
      <c r="G12" s="126"/>
      <c r="H12" s="127"/>
    </row>
    <row r="13" spans="1:8">
      <c r="A13" s="108"/>
      <c r="B13" s="113"/>
      <c r="C13" s="129"/>
      <c r="D13" s="130">
        <v>295603</v>
      </c>
      <c r="E13" s="131"/>
      <c r="F13" s="132">
        <v>285608</v>
      </c>
      <c r="G13" s="133"/>
      <c r="H13" s="119"/>
    </row>
    <row r="14" spans="1:8">
      <c r="A14" s="120"/>
      <c r="B14" s="121"/>
      <c r="C14" s="122"/>
      <c r="D14" s="123">
        <v>138950</v>
      </c>
      <c r="E14" s="124"/>
      <c r="F14" s="125">
        <v>112785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12.97</v>
      </c>
      <c r="C19" s="134">
        <f>ROUND(VALUE(SUBSTITUTE(実質収支比率等に係る経年分析!G$48,"▲","-")),2)</f>
        <v>15.67</v>
      </c>
      <c r="D19" s="134">
        <f>ROUND(VALUE(SUBSTITUTE(実質収支比率等に係る経年分析!H$48,"▲","-")),2)</f>
        <v>13.52</v>
      </c>
      <c r="E19" s="134">
        <f>ROUND(VALUE(SUBSTITUTE(実質収支比率等に係る経年分析!I$48,"▲","-")),2)</f>
        <v>14.34</v>
      </c>
      <c r="F19" s="134">
        <f>ROUND(VALUE(SUBSTITUTE(実質収支比率等に係る経年分析!J$48,"▲","-")),2)</f>
        <v>17.02</v>
      </c>
    </row>
    <row r="20" spans="1:11">
      <c r="A20" s="134" t="s">
        <v>43</v>
      </c>
      <c r="B20" s="134">
        <f>ROUND(VALUE(SUBSTITUTE(実質収支比率等に係る経年分析!F$47,"▲","-")),2)</f>
        <v>13.87</v>
      </c>
      <c r="C20" s="134">
        <f>ROUND(VALUE(SUBSTITUTE(実質収支比率等に係る経年分析!G$47,"▲","-")),2)</f>
        <v>14.73</v>
      </c>
      <c r="D20" s="134">
        <f>ROUND(VALUE(SUBSTITUTE(実質収支比率等に係る経年分析!H$47,"▲","-")),2)</f>
        <v>14.93</v>
      </c>
      <c r="E20" s="134">
        <f>ROUND(VALUE(SUBSTITUTE(実質収支比率等に係る経年分析!I$47,"▲","-")),2)</f>
        <v>14.81</v>
      </c>
      <c r="F20" s="134">
        <f>ROUND(VALUE(SUBSTITUTE(実質収支比率等に係る経年分析!J$47,"▲","-")),2)</f>
        <v>14.95</v>
      </c>
    </row>
    <row r="21" spans="1:11">
      <c r="A21" s="134" t="s">
        <v>44</v>
      </c>
      <c r="B21" s="134">
        <f>IF(ISNUMBER(VALUE(SUBSTITUTE(実質収支比率等に係る経年分析!F$49,"▲","-"))),ROUND(VALUE(SUBSTITUTE(実質収支比率等に係る経年分析!F$49,"▲","-")),2),NA())</f>
        <v>-2.09</v>
      </c>
      <c r="C21" s="134">
        <f>IF(ISNUMBER(VALUE(SUBSTITUTE(実質収支比率等に係る経年分析!G$49,"▲","-"))),ROUND(VALUE(SUBSTITUTE(実質収支比率等に係る経年分析!G$49,"▲","-")),2),NA())</f>
        <v>1.9</v>
      </c>
      <c r="D21" s="134">
        <f>IF(ISNUMBER(VALUE(SUBSTITUTE(実質収支比率等に係る経年分析!H$49,"▲","-"))),ROUND(VALUE(SUBSTITUTE(実質収支比率等に係る経年分析!H$49,"▲","-")),2),NA())</f>
        <v>-2.36</v>
      </c>
      <c r="E21" s="134">
        <f>IF(ISNUMBER(VALUE(SUBSTITUTE(実質収支比率等に係る経年分析!I$49,"▲","-"))),ROUND(VALUE(SUBSTITUTE(実質収支比率等に係る経年分析!I$49,"▲","-")),2),NA())</f>
        <v>0.92</v>
      </c>
      <c r="F21" s="134">
        <f>IF(ISNUMBER(VALUE(SUBSTITUTE(実質収支比率等に係る経年分析!J$49,"▲","-"))),ROUND(VALUE(SUBSTITUTE(実質収支比率等に係る経年分析!J$49,"▲","-")),2),NA())</f>
        <v>2.54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漁業集落排水事業特別会計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国民健康保険事業（直診勘定）特別会計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0.01</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1.71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1.42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0.84</v>
      </c>
    </row>
    <row r="35" spans="1:16">
      <c r="A35" s="135" t="str">
        <f>IF(連結実質赤字比率に係る赤字・黒字の構成分析!C$35="",NA(),連結実質赤字比率に係る赤字・黒字の構成分析!C$35)</f>
        <v>国民健康保険事業（事業勘定）特別会計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3.11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3.53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3.14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3.46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12.97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15.67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13.52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14.33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17.010000000000002</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397</v>
      </c>
      <c r="E42" s="136"/>
      <c r="F42" s="136"/>
      <c r="G42" s="136">
        <f>'実質公債費比率（分子）の構造'!L$52</f>
        <v>364</v>
      </c>
      <c r="H42" s="136"/>
      <c r="I42" s="136"/>
      <c r="J42" s="136">
        <f>'実質公債費比率（分子）の構造'!M$52</f>
        <v>342</v>
      </c>
      <c r="K42" s="136"/>
      <c r="L42" s="136"/>
      <c r="M42" s="136">
        <f>'実質公債費比率（分子）の構造'!N$52</f>
        <v>344</v>
      </c>
      <c r="N42" s="136"/>
      <c r="O42" s="136"/>
      <c r="P42" s="136">
        <f>'実質公債費比率（分子）の構造'!O$52</f>
        <v>341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51</v>
      </c>
      <c r="C44" s="136"/>
      <c r="D44" s="136"/>
      <c r="E44" s="136">
        <f>'実質公債費比率（分子）の構造'!L$50</f>
        <v>51</v>
      </c>
      <c r="F44" s="136"/>
      <c r="G44" s="136"/>
      <c r="H44" s="136">
        <f>'実質公債費比率（分子）の構造'!M$50</f>
        <v>51</v>
      </c>
      <c r="I44" s="136"/>
      <c r="J44" s="136"/>
      <c r="K44" s="136">
        <f>'実質公債費比率（分子）の構造'!N$50</f>
        <v>51</v>
      </c>
      <c r="L44" s="136"/>
      <c r="M44" s="136"/>
      <c r="N44" s="136">
        <f>'実質公債費比率（分子）の構造'!O$50</f>
        <v>51</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61</v>
      </c>
      <c r="C46" s="136"/>
      <c r="D46" s="136"/>
      <c r="E46" s="136">
        <f>'実質公債費比率（分子）の構造'!L$48</f>
        <v>59</v>
      </c>
      <c r="F46" s="136"/>
      <c r="G46" s="136"/>
      <c r="H46" s="136">
        <f>'実質公債費比率（分子）の構造'!M$48</f>
        <v>49</v>
      </c>
      <c r="I46" s="136"/>
      <c r="J46" s="136"/>
      <c r="K46" s="136">
        <f>'実質公債費比率（分子）の構造'!N$48</f>
        <v>51</v>
      </c>
      <c r="L46" s="136"/>
      <c r="M46" s="136"/>
      <c r="N46" s="136">
        <f>'実質公債費比率（分子）の構造'!O$48</f>
        <v>49</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375</v>
      </c>
      <c r="C49" s="136"/>
      <c r="D49" s="136"/>
      <c r="E49" s="136">
        <f>'実質公債費比率（分子）の構造'!L$45</f>
        <v>325</v>
      </c>
      <c r="F49" s="136"/>
      <c r="G49" s="136"/>
      <c r="H49" s="136">
        <f>'実質公債費比率（分子）の構造'!M$45</f>
        <v>290</v>
      </c>
      <c r="I49" s="136"/>
      <c r="J49" s="136"/>
      <c r="K49" s="136">
        <f>'実質公債費比率（分子）の構造'!N$45</f>
        <v>291</v>
      </c>
      <c r="L49" s="136"/>
      <c r="M49" s="136"/>
      <c r="N49" s="136">
        <f>'実質公債費比率（分子）の構造'!O$45</f>
        <v>278</v>
      </c>
      <c r="O49" s="136"/>
      <c r="P49" s="136"/>
    </row>
    <row r="50" spans="1:16">
      <c r="A50" s="136" t="s">
        <v>58</v>
      </c>
      <c r="B50" s="136" t="e">
        <f>NA()</f>
        <v>#N/A</v>
      </c>
      <c r="C50" s="136">
        <f>IF(ISNUMBER('実質公債費比率（分子）の構造'!K$53),'実質公債費比率（分子）の構造'!K$53,NA())</f>
        <v>90</v>
      </c>
      <c r="D50" s="136" t="e">
        <f>NA()</f>
        <v>#N/A</v>
      </c>
      <c r="E50" s="136" t="e">
        <f>NA()</f>
        <v>#N/A</v>
      </c>
      <c r="F50" s="136">
        <f>IF(ISNUMBER('実質公債費比率（分子）の構造'!L$53),'実質公債費比率（分子）の構造'!L$53,NA())</f>
        <v>71</v>
      </c>
      <c r="G50" s="136" t="e">
        <f>NA()</f>
        <v>#N/A</v>
      </c>
      <c r="H50" s="136" t="e">
        <f>NA()</f>
        <v>#N/A</v>
      </c>
      <c r="I50" s="136">
        <f>IF(ISNUMBER('実質公債費比率（分子）の構造'!M$53),'実質公債費比率（分子）の構造'!M$53,NA())</f>
        <v>48</v>
      </c>
      <c r="J50" s="136" t="e">
        <f>NA()</f>
        <v>#N/A</v>
      </c>
      <c r="K50" s="136" t="e">
        <f>NA()</f>
        <v>#N/A</v>
      </c>
      <c r="L50" s="136">
        <f>IF(ISNUMBER('実質公債費比率（分子）の構造'!N$53),'実質公債費比率（分子）の構造'!N$53,NA())</f>
        <v>49</v>
      </c>
      <c r="M50" s="136" t="e">
        <f>NA()</f>
        <v>#N/A</v>
      </c>
      <c r="N50" s="136" t="e">
        <f>NA()</f>
        <v>#N/A</v>
      </c>
      <c r="O50" s="136">
        <f>IF(ISNUMBER('実質公債費比率（分子）の構造'!O$53),'実質公債費比率（分子）の構造'!O$53,NA())</f>
        <v>37</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2898</v>
      </c>
      <c r="E56" s="135"/>
      <c r="F56" s="135"/>
      <c r="G56" s="135">
        <f>'将来負担比率（分子）の構造'!J$51</f>
        <v>2746</v>
      </c>
      <c r="H56" s="135"/>
      <c r="I56" s="135"/>
      <c r="J56" s="135">
        <f>'将来負担比率（分子）の構造'!K$51</f>
        <v>2842</v>
      </c>
      <c r="K56" s="135"/>
      <c r="L56" s="135"/>
      <c r="M56" s="135">
        <f>'将来負担比率（分子）の構造'!L$51</f>
        <v>2830</v>
      </c>
      <c r="N56" s="135"/>
      <c r="O56" s="135"/>
      <c r="P56" s="135">
        <f>'将来負担比率（分子）の構造'!M$51</f>
        <v>2659</v>
      </c>
    </row>
    <row r="57" spans="1:16">
      <c r="A57" s="135" t="s">
        <v>35</v>
      </c>
      <c r="B57" s="135"/>
      <c r="C57" s="135"/>
      <c r="D57" s="135">
        <f>'将来負担比率（分子）の構造'!I$50</f>
        <v>200</v>
      </c>
      <c r="E57" s="135"/>
      <c r="F57" s="135"/>
      <c r="G57" s="135">
        <f>'将来負担比率（分子）の構造'!J$50</f>
        <v>170</v>
      </c>
      <c r="H57" s="135"/>
      <c r="I57" s="135"/>
      <c r="J57" s="135">
        <f>'将来負担比率（分子）の構造'!K$50</f>
        <v>139</v>
      </c>
      <c r="K57" s="135"/>
      <c r="L57" s="135"/>
      <c r="M57" s="135">
        <f>'将来負担比率（分子）の構造'!L$50</f>
        <v>108</v>
      </c>
      <c r="N57" s="135"/>
      <c r="O57" s="135"/>
      <c r="P57" s="135">
        <f>'将来負担比率（分子）の構造'!M$50</f>
        <v>85</v>
      </c>
    </row>
    <row r="58" spans="1:16">
      <c r="A58" s="135" t="s">
        <v>34</v>
      </c>
      <c r="B58" s="135"/>
      <c r="C58" s="135"/>
      <c r="D58" s="135">
        <f>'将来負担比率（分子）の構造'!I$49</f>
        <v>1782</v>
      </c>
      <c r="E58" s="135"/>
      <c r="F58" s="135"/>
      <c r="G58" s="135">
        <f>'将来負担比率（分子）の構造'!J$49</f>
        <v>1940</v>
      </c>
      <c r="H58" s="135"/>
      <c r="I58" s="135"/>
      <c r="J58" s="135">
        <f>'将来負担比率（分子）の構造'!K$49</f>
        <v>2244</v>
      </c>
      <c r="K58" s="135"/>
      <c r="L58" s="135"/>
      <c r="M58" s="135">
        <f>'将来負担比率（分子）の構造'!L$49</f>
        <v>1986</v>
      </c>
      <c r="N58" s="135"/>
      <c r="O58" s="135"/>
      <c r="P58" s="135">
        <f>'将来負担比率（分子）の構造'!M$49</f>
        <v>1984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538</v>
      </c>
      <c r="C62" s="135"/>
      <c r="D62" s="135"/>
      <c r="E62" s="135">
        <f>'将来負担比率（分子）の構造'!J$45</f>
        <v>521</v>
      </c>
      <c r="F62" s="135"/>
      <c r="G62" s="135"/>
      <c r="H62" s="135">
        <f>'将来負担比率（分子）の構造'!K$45</f>
        <v>545</v>
      </c>
      <c r="I62" s="135"/>
      <c r="J62" s="135"/>
      <c r="K62" s="135">
        <f>'将来負担比率（分子）の構造'!L$45</f>
        <v>471</v>
      </c>
      <c r="L62" s="135"/>
      <c r="M62" s="135"/>
      <c r="N62" s="135">
        <f>'将来負担比率（分子）の構造'!M$45</f>
        <v>423</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522</v>
      </c>
      <c r="C64" s="135"/>
      <c r="D64" s="135"/>
      <c r="E64" s="135">
        <f>'将来負担比率（分子）の構造'!J$43</f>
        <v>527</v>
      </c>
      <c r="F64" s="135"/>
      <c r="G64" s="135"/>
      <c r="H64" s="135">
        <f>'将来負担比率（分子）の構造'!K$43</f>
        <v>511</v>
      </c>
      <c r="I64" s="135"/>
      <c r="J64" s="135"/>
      <c r="K64" s="135">
        <f>'将来負担比率（分子）の構造'!L$43</f>
        <v>476</v>
      </c>
      <c r="L64" s="135"/>
      <c r="M64" s="135"/>
      <c r="N64" s="135">
        <f>'将来負担比率（分子）の構造'!M$43</f>
        <v>422</v>
      </c>
      <c r="O64" s="135"/>
      <c r="P64" s="135"/>
    </row>
    <row r="65" spans="1:16">
      <c r="A65" s="135" t="s">
        <v>26</v>
      </c>
      <c r="B65" s="135">
        <f>'将来負担比率（分子）の構造'!I$42</f>
        <v>217</v>
      </c>
      <c r="C65" s="135"/>
      <c r="D65" s="135"/>
      <c r="E65" s="135">
        <f>'将来負担比率（分子）の構造'!J$42</f>
        <v>178</v>
      </c>
      <c r="F65" s="135"/>
      <c r="G65" s="135"/>
      <c r="H65" s="135">
        <f>'将来負担比率（分子）の構造'!K$42</f>
        <v>137</v>
      </c>
      <c r="I65" s="135"/>
      <c r="J65" s="135"/>
      <c r="K65" s="135">
        <f>'将来負担比率（分子）の構造'!L$42</f>
        <v>93</v>
      </c>
      <c r="L65" s="135"/>
      <c r="M65" s="135"/>
      <c r="N65" s="135">
        <f>'将来負担比率（分子）の構造'!M$42</f>
        <v>48</v>
      </c>
      <c r="O65" s="135"/>
      <c r="P65" s="135"/>
    </row>
    <row r="66" spans="1:16">
      <c r="A66" s="135" t="s">
        <v>25</v>
      </c>
      <c r="B66" s="135">
        <f>'将来負担比率（分子）の構造'!I$41</f>
        <v>2475</v>
      </c>
      <c r="C66" s="135"/>
      <c r="D66" s="135"/>
      <c r="E66" s="135">
        <f>'将来負担比率（分子）の構造'!J$41</f>
        <v>2395</v>
      </c>
      <c r="F66" s="135"/>
      <c r="G66" s="135"/>
      <c r="H66" s="135">
        <f>'将来負担比率（分子）の構造'!K$41</f>
        <v>2409</v>
      </c>
      <c r="I66" s="135"/>
      <c r="J66" s="135"/>
      <c r="K66" s="135">
        <f>'将来負担比率（分子）の構造'!L$41</f>
        <v>2259</v>
      </c>
      <c r="L66" s="135"/>
      <c r="M66" s="135"/>
      <c r="N66" s="135">
        <f>'将来負担比率（分子）の構造'!M$41</f>
        <v>2150</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2016-04-19T06:29:04Z</cp:lastPrinted>
  <dcterms:created xsi:type="dcterms:W3CDTF">2016-02-15T02:03:57Z</dcterms:created>
  <dcterms:modified xsi:type="dcterms:W3CDTF">2016-04-28T00:08:33Z</dcterms:modified>
</cp:coreProperties>
</file>