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AM34" i="9"/>
  <c r="U34" i="9"/>
  <c r="U35" i="9" s="1"/>
  <c r="U36" i="9" s="1"/>
  <c r="U37"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<sst xmlns="http://schemas.openxmlformats.org/spreadsheetml/2006/main" count="1088" uniqueCount="547">
  <si>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</si>
  <si>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</si>
  <si>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</si>
  <si>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</si>
  <si>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</si>
  <si>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</si>
  <si>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</si>
  <si>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</si>
  <si>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</si>
  <si>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</si>
  <si>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</si>
  <si>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</si>
  <si>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</si>
  <si>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</si>
  <si>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</si>
  <si>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</si>
  <si>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</si>
  <si>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</si>
  <si>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</si>
  <si>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</si>
  <si>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</si>
  <si>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</si>
  <si>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</si>
  <si>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</si>
  <si>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</si>
  <si>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</si>
  <si>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</si>
  <si>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</si>
  <si>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</si>
  <si>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</si>
  <si>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</si>
  <si>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</si>
  <si>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</si>
  <si>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</si>
  <si>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</si>
  <si>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</si>
  <si>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</si>
  <si>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</si>
  <si>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</si>
  <si>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</si>
  <si>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</si>
  <si>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</si>
  <si>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</si>
  <si>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</si>
  <si>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</si>
  <si>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</si>
  <si>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</si>
  <si>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</si>
  <si>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</si>
  <si>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</si>
  <si>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</si>
  <si>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</si>
  <si>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</si>
  <si>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</si>
  <si>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</si>
  <si>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</si>
  <si>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</si>
  <si>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</si>
  <si>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</si>
  <si>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</si>
  <si>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</si>
  <si>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</si>
  <si>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</si>
  <si>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</si>
  <si>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</si>
  <si>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</si>
  <si>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</si>
  <si>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</si>
  <si>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</si>
  <si>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</si>
  <si>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</si>
  <si>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</si>
  <si>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</si>
  <si>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</si>
  <si>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</si>
  <si>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</si>
  <si>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</si>
  <si>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</si>
  <si>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</si>
  <si>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</si>
  <si>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</si>
  <si>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</si>
  <si>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</si>
  <si>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</si>
  <si>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</si>
  <si>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</si>
  <si>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</si>
  <si>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</si>
  <si>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</si>
  <si>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</si>
  <si>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</si>
  <si>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</si>
  <si>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</si>
  <si>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</si>
  <si>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</si>
  <si>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</si>
  <si>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</si>
  <si>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</si>
  <si>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</si>
  <si>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</si>
  <si>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</si>
  <si>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</si>
  <si>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</si>
  <si>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</si>
  <si>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</si>
  <si>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</si>
  <si>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</si>
  <si>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</si>
  <si>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</si>
  <si>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</si>
  <si>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</si>
  <si>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</si>
  <si>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</si>
  <si>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</si>
  <si>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</si>
  <si>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</si>
  <si>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</si>
  <si>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</si>
  <si>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</si>
  <si>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</si>
  <si>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</si>
  <si>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</si>
  <si>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</si>
  <si>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</si>
  <si>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</si>
  <si>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</si>
  <si>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</si>
  <si>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</si>
  <si>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</si>
  <si>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</si>
  <si>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</si>
  <si>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</si>
  <si>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</si>
  <si>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</si>
  <si>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</si>
  <si>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</si>
  <si>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</si>
  <si>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</si>
  <si>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</si>
  <si>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</si>
  <si>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</si>
  <si>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</si>
  <si>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</si>
  <si>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</si>
  <si>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</si>
  <si>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</si>
  <si>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</si>
  <si>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</si>
  <si>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</si>
  <si>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</si>
  <si>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</si>
  <si>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</si>
  <si>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</si>
  <si>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</si>
  <si>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</si>
  <si>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</si>
  <si>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</si>
  <si>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</si>
  <si>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</si>
  <si>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</si>
  <si>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</si>
  <si>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</si>
  <si>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</si>
  <si>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</si>
  <si>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</si>
  <si>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</si>
  <si>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</si>
  <si>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</si>
  <si>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</si>
  <si>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</si>
  <si>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</si>
  <si>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</si>
  <si>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</si>
  <si>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</si>
  <si>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</si>
  <si>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</si>
  <si>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</si>
  <si>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</si>
  <si>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</si>
  <si>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</si>
  <si>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</si>
  <si>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</si>
  <si>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</si>
  <si>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</si>
  <si>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</si>
  <si>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</si>
  <si>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</si>
  <si>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</si>
  <si>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</si>
  <si>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</si>
  <si>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</si>
  <si>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</si>
  <si>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</si>
  <si>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</si>
  <si>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山口県阿武町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</si>
  <si>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</si>
  <si>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</si>
  <si>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</si>
  <si>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</si>
  <si>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</si>
  <si>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</si>
  <si>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</si>
  <si>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</si>
  <si>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</si>
  <si>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</si>
  <si>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</si>
  <si>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</si>
  <si>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</si>
  <si>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</si>
  <si>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</si>
  <si>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</si>
  <si>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</si>
  <si>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</si>
  <si>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</si>
  <si>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</si>
  <si>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</si>
  <si>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</si>
  <si>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</si>
  <si>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</si>
  <si>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</si>
  <si>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</si>
  <si>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</si>
  <si>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</si>
  <si>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</si>
  <si>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</si>
  <si>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</si>
  <si>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</si>
  <si>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</si>
  <si>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</si>
  <si>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</si>
  <si>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</si>
  <si>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</si>
  <si>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</si>
  <si>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</si>
  <si>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</si>
  <si>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</si>
  <si>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</si>
  <si>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</si>
  <si>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</si>
  <si>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</si>
  <si>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</si>
  <si>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</si>
  <si>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</si>
  <si>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</si>
  <si>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</si>
  <si>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</si>
  <si>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</si>
  <si>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</si>
  <si>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</si>
  <si>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</si>
  <si>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</si>
  <si>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</si>
  <si>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</si>
  <si>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</si>
  <si>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</si>
  <si>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</si>
  <si>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</si>
  <si>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</si>
  <si>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</si>
  <si>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</si>
  <si>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</si>
  <si>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</si>
  <si>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</si>
  <si>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</si>
  <si>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</si>
  <si>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</si>
  <si>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</si>
  <si>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</si>
  <si>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</si>
  <si>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</si>
  <si>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</si>
  <si>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</si>
  <si>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</si>
  <si>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</si>
  <si>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</si>
  <si>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</si>
  <si>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</si>
  <si>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</si>
  <si>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</si>
  <si>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</si>
  <si>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</si>
  <si>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</si>
  <si>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</si>
  <si>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</si>
  <si>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</si>
  <si>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</si>
  <si>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</si>
  <si>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</si>
  <si>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</si>
  <si>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</si>
  <si>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</si>
  <si>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</si>
  <si>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</si>
  <si>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</si>
  <si>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</si>
  <si>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</si>
  <si>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</si>
  <si>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</si>
  <si>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</si>
  <si>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</si>
  <si>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</si>
  <si>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</si>
  <si>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</si>
  <si>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</si>
  <si>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</si>
  <si>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</si>
  <si>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</si>
  <si>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</si>
  <si>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</si>
  <si>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</si>
  <si>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</si>
  <si>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</si>
  <si>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</si>
  <si>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</si>
  <si>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</si>
  <si>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</si>
  <si>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</si>
  <si>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</si>
  <si>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</si>
  <si>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</si>
  <si>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</si>
  <si>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</si>
  <si>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</si>
  <si>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</si>
  <si>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</si>
  <si>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</si>
  <si>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</si>
  <si>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</si>
  <si>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</si>
  <si>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</si>
  <si>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</si>
  <si>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</si>
  <si>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</si>
  <si>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</si>
  <si>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</si>
  <si>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</si>
  <si>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</si>
  <si>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</si>
  <si>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</si>
  <si>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</si>
  <si>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</si>
  <si>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</si>
  <si>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</si>
  <si>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</si>
  <si>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</si>
  <si>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</si>
  <si>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山口県阿武町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</si>
  <si>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</si>
  <si>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</si>
  <si>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</si>
  <si>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</si>
  <si>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</si>
  <si>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</si>
  <si>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</si>
  <si>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</si>
  <si>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</si>
  <si>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</si>
  <si>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</si>
  <si>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</si>
  <si>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</si>
  <si>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</si>
  <si>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</si>
  <si>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</si>
  <si>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</si>
  <si>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</si>
  <si>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</si>
  <si>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</si>
  <si>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</si>
  <si>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</si>
  <si>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</si>
  <si>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</si>
  <si>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</si>
  <si>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</si>
  <si>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</si>
  <si>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</si>
  <si>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</si>
  <si>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</si>
  <si>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</si>
  <si>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</si>
  <si>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</si>
  <si>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</si>
  <si>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</si>
  <si>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介護保険事業特別会計</t>
    <phoneticPr fontId="5"/>
  </si>
  <si>
    <t>後期高齢者医療事業特別会計</t>
    <phoneticPr fontId="5"/>
  </si>
  <si>
    <t>簡易水道事業特別会計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</si>
  <si>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</si>
  <si>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</si>
  <si>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</si>
  <si>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</si>
  <si>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</si>
  <si>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</si>
  <si>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</si>
  <si>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</si>
  <si>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</si>
  <si>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</si>
  <si>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</si>
  <si>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</si>
  <si>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</si>
  <si>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</si>
  <si>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</si>
  <si>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</si>
  <si>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</si>
  <si>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</si>
  <si>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</si>
  <si>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</si>
  <si>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</si>
  <si>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</si>
  <si>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</si>
  <si>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</si>
  <si>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</si>
  <si>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</si>
  <si>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</si>
  <si>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</si>
  <si>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</si>
  <si>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</si>
  <si>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</si>
  <si>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</si>
  <si>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</si>
  <si>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</si>
  <si>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</si>
  <si>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</si>
  <si>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</si>
  <si>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</si>
  <si>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</si>
  <si>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</si>
  <si>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</si>
  <si>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</si>
  <si>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</si>
  <si>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</si>
  <si>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</si>
  <si>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</si>
  <si>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</si>
  <si>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</si>
  <si>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</si>
  <si>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</si>
  <si>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</si>
  <si>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</si>
  <si>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</si>
  <si>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</si>
  <si>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</si>
  <si>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</si>
  <si>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</si>
  <si>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</si>
  <si>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</si>
  <si>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</si>
  <si>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</si>
  <si>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</si>
  <si>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</si>
  <si>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</si>
  <si>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</si>
  <si>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</si>
  <si>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</si>
  <si>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</si>
  <si>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</si>
  <si>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</si>
  <si>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</si>
  <si>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</si>
  <si>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</si>
  <si>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</si>
  <si>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</si>
  <si>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</si>
  <si>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</si>
  <si>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</si>
  <si>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</si>
  <si>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</si>
  <si>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</si>
  <si>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</si>
  <si>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</si>
  <si>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</si>
  <si>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</si>
  <si>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</si>
  <si>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</si>
  <si>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</si>
  <si>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</si>
  <si>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</si>
  <si>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</si>
  <si>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</si>
  <si>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</si>
  <si>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</si>
  <si>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</si>
  <si>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</si>
  <si>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</si>
  <si>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</si>
  <si>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</si>
  <si>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</si>
  <si>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</si>
  <si>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</si>
  <si>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</si>
  <si>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</si>
  <si>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</si>
  <si>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</si>
  <si>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</si>
  <si>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</si>
  <si>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</si>
  <si>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</si>
  <si>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</si>
  <si>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</si>
  <si>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</si>
  <si>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</si>
  <si>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</si>
  <si>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</si>
  <si>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</si>
  <si>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</si>
  <si>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</si>
  <si>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</si>
  <si>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</si>
  <si>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</si>
  <si>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</si>
  <si>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</si>
  <si>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</si>
  <si>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</si>
  <si>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</si>
  <si>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</si>
  <si>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</si>
  <si>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</si>
  <si>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</si>
  <si>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</si>
  <si>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</si>
  <si>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</si>
  <si>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2.09</t>
  </si>
  <si>
    <t>▲ 2.36</t>
  </si>
  <si>
    <t>一般会計</t>
  </si>
  <si>
    <t>国民健康保険事業（事業勘定）特別会計</t>
  </si>
  <si>
    <t>介護保険事業特別会計</t>
  </si>
  <si>
    <t>簡易水道事業特別会計</t>
  </si>
  <si>
    <t>後期高齢者医療事業特別会計</t>
  </si>
  <si>
    <t>農業集落排水事業特別会計</t>
  </si>
  <si>
    <t>国民健康保険事業（直診勘定）特別会計</t>
  </si>
  <si>
    <t>漁業集落排水事業特別会計</t>
  </si>
  <si>
    <t>その他会計（赤字）</t>
  </si>
  <si>
    <t>その他会計（黒字）</t>
  </si>
  <si>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</si>
  <si>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</si>
  <si>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</si>
  <si>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</si>
  <si>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シチョウ</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</si>
  <si>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</si>
  <si>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シチョウ</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</si>
  <si>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</si>
  <si>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</si>
  <si>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ドリームファーム阿武</t>
    <rPh sb="8" eb="10">
      <t>アブ</t>
    </rPh>
    <phoneticPr fontId="2"/>
  </si>
  <si>
    <t>無角和種振興公社</t>
    <rPh sb="0" eb="2">
      <t>ムカク</t>
    </rPh>
    <rPh sb="2" eb="3">
      <t>ワ</t>
    </rPh>
    <rPh sb="3" eb="4">
      <t>シュ</t>
    </rPh>
    <rPh sb="4" eb="6">
      <t>シンコウ</t>
    </rPh>
    <rPh sb="6" eb="8">
      <t>コウシャ</t>
    </rPh>
    <phoneticPr fontId="2"/>
  </si>
  <si>
    <t>やまぐち農林振興公社</t>
    <rPh sb="4" eb="6">
      <t>ノウリン</t>
    </rPh>
    <rPh sb="6" eb="8">
      <t>シンコウ</t>
    </rPh>
    <rPh sb="8" eb="10">
      <t>コウシャ</t>
    </rPh>
    <phoneticPr fontId="2"/>
  </si>
  <si>
    <t>山口県国際交流協会</t>
    <rPh sb="0" eb="3">
      <t>ヤマグチケン</t>
    </rPh>
    <rPh sb="3" eb="5">
      <t>コクサイ</t>
    </rPh>
    <rPh sb="5" eb="7">
      <t>コウリュウ</t>
    </rPh>
    <rPh sb="7" eb="9">
      <t>キョウカイ</t>
    </rPh>
    <phoneticPr fontId="2"/>
  </si>
  <si>
    <t>あぶクリエイション</t>
    <phoneticPr fontId="2"/>
  </si>
  <si>
    <t>－</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</si>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</sst>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434554</c:v>
                </c:pt>
                <c:pt idx="1">
                  <c:v>266973</c:v>
                </c:pt>
                <c:pt idx="2">
                  <c:v>202555</c:v>
                </c:pt>
                <c:pt idx="3">
                  <c:v>368775</c:v>
                </c:pt>
                <c:pt idx="4">
                  <c:v>205156</c:v>
                </c:pt>
              </c:numCache>
            </c:numRef>
          </c:val>
          <c:smooth val="0"/>
        </c:ser>
        <c:dLbls>
          <c:showLegendKey val="0"/>
          <c:showVal val="0"/>
          <c:showCatName val="0"/>
          <c:showSerName val="0"/>
          <c:showPercent val="0"/>
          <c:showBubbleSize val="0"/>
        </c:dLbls>
        <c:marker val="1"/>
        <c:smooth val="0"/>
        <c:axId val="106328832"/>
        <c:axId val="106330752"/>
      </c:lineChart>
      <c:catAx>
        <c:axId val="10632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30752"/>
        <c:crosses val="autoZero"/>
        <c:auto val="1"/>
        <c:lblAlgn val="ctr"/>
        <c:lblOffset val="100"/>
        <c:tickLblSkip val="1"/>
        <c:tickMarkSkip val="1"/>
        <c:noMultiLvlLbl val="0"/>
      </c:catAx>
      <c:valAx>
        <c:axId val="10633075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2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12.97</c:v>
                </c:pt>
                <c:pt idx="1">
                  <c:v>15.67</c:v>
                </c:pt>
                <c:pt idx="2">
                  <c:v>13.52</c:v>
                </c:pt>
                <c:pt idx="3">
                  <c:v>14.34</c:v>
                </c:pt>
                <c:pt idx="4">
                  <c:v>17.02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13.87</c:v>
                </c:pt>
                <c:pt idx="1">
                  <c:v>14.73</c:v>
                </c:pt>
                <c:pt idx="2">
                  <c:v>14.93</c:v>
                </c:pt>
                <c:pt idx="3">
                  <c:v>14.81</c:v>
                </c:pt>
                <c:pt idx="4">
                  <c:v>14.95</c:v>
                </c:pt>
              </c:numCache>
            </c:numRef>
          </c:val>
        </c:ser>
        <c:dLbls>
          <c:showLegendKey val="0"/>
          <c:showVal val="0"/>
          <c:showCatName val="0"/>
          <c:showSerName val="0"/>
          <c:showPercent val="0"/>
          <c:showBubbleSize val="0"/>
        </c:dLbls>
        <c:gapWidth val="250"/>
        <c:overlap val="100"/>
        <c:axId val="106891904"/>
        <c:axId val="10691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-2.09</c:v>
                </c:pt>
                <c:pt idx="1">
                  <c:v>1.9</c:v>
                </c:pt>
                <c:pt idx="2">
                  <c:v>-2.36</c:v>
                </c:pt>
                <c:pt idx="3">
                  <c:v>0.92</c:v>
                </c:pt>
                <c:pt idx="4">
                  <c:v>2.54</c:v>
                </c:pt>
              </c:numCache>
            </c:numRef>
          </c:val>
          <c:smooth val="0"/>
        </c:ser>
        <c:dLbls>
          <c:showLegendKey val="0"/>
          <c:showVal val="0"/>
          <c:showCatName val="0"/>
          <c:showSerName val="0"/>
          <c:showPercent val="0"/>
          <c:showBubbleSize val="0"/>
        </c:dLbls>
        <c:marker val="1"/>
        <c:smooth val="0"/>
        <c:axId val="106891904"/>
        <c:axId val="106914560"/>
      </c:lineChart>
      <c:catAx>
        <c:axId val="10689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14560"/>
        <c:crosses val="autoZero"/>
        <c:auto val="1"/>
        <c:lblAlgn val="ctr"/>
        <c:lblOffset val="100"/>
        <c:tickLblSkip val="1"/>
        <c:tickMarkSkip val="1"/>
        <c:noMultiLvlLbl val="0"/>
      </c:catAx>
      <c:valAx>
        <c:axId val="10691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9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1.71</c:v>
                </c:pt>
                <c:pt idx="2">
                  <c:v>#N/A</c:v>
                </c:pt>
                <c:pt idx="3">
                  <c:v>1.42</c:v>
                </c:pt>
                <c:pt idx="4">
                  <c:v>#N/A</c:v>
                </c:pt>
                <c:pt idx="5">
                  <c:v>0.89</c:v>
                </c:pt>
                <c:pt idx="6">
                  <c:v>#N/A</c:v>
                </c:pt>
                <c:pt idx="7">
                  <c:v>1.63</c:v>
                </c:pt>
                <c:pt idx="8">
                  <c:v>#N/A</c:v>
                </c:pt>
                <c:pt idx="9">
                  <c:v>0.84</c:v>
                </c:pt>
              </c:numCache>
            </c:numRef>
          </c:val>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0.02</c:v>
                </c:pt>
                <c:pt idx="2">
                  <c:v>#N/A</c:v>
                </c:pt>
                <c:pt idx="3">
                  <c:v>3.11</c:v>
                </c:pt>
                <c:pt idx="4">
                  <c:v>#N/A</c:v>
                </c:pt>
                <c:pt idx="5">
                  <c:v>3.53</c:v>
                </c:pt>
                <c:pt idx="6">
                  <c:v>#N/A</c:v>
                </c:pt>
                <c:pt idx="7">
                  <c:v>3.14</c:v>
                </c:pt>
                <c:pt idx="8">
                  <c:v>#N/A</c:v>
                </c:pt>
                <c:pt idx="9">
                  <c:v>3.46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12.97</c:v>
                </c:pt>
                <c:pt idx="2">
                  <c:v>#N/A</c:v>
                </c:pt>
                <c:pt idx="3">
                  <c:v>15.67</c:v>
                </c:pt>
                <c:pt idx="4">
                  <c:v>#N/A</c:v>
                </c:pt>
                <c:pt idx="5">
                  <c:v>13.52</c:v>
                </c:pt>
                <c:pt idx="6">
                  <c:v>#N/A</c:v>
                </c:pt>
                <c:pt idx="7">
                  <c:v>14.33</c:v>
                </c:pt>
                <c:pt idx="8">
                  <c:v>#N/A</c:v>
                </c:pt>
                <c:pt idx="9">
                  <c:v>17.010000000000002</c:v>
                </c:pt>
              </c:numCache>
            </c:numRef>
          </c:val>
        </c:ser>
        <c:dLbls>
          <c:showLegendKey val="0"/>
          <c:showVal val="0"/>
          <c:showCatName val="0"/>
          <c:showSerName val="0"/>
          <c:showPercent val="0"/>
          <c:showBubbleSize val="0"/>
        </c:dLbls>
        <c:gapWidth val="150"/>
        <c:overlap val="100"/>
        <c:axId val="105981056"/>
        <c:axId val="105982592"/>
      </c:barChart>
      <c:catAx>
        <c:axId val="10598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82592"/>
        <c:crosses val="autoZero"/>
        <c:auto val="1"/>
        <c:lblAlgn val="ctr"/>
        <c:lblOffset val="100"/>
        <c:tickLblSkip val="1"/>
        <c:tickMarkSkip val="1"/>
        <c:noMultiLvlLbl val="0"/>
      </c:catAx>
      <c:valAx>
        <c:axId val="10598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81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397</c:v>
                </c:pt>
                <c:pt idx="5">
                  <c:v>364</c:v>
                </c:pt>
                <c:pt idx="8">
                  <c:v>342</c:v>
                </c:pt>
                <c:pt idx="11">
                  <c:v>344</c:v>
                </c:pt>
                <c:pt idx="14">
                  <c:v>341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51</c:v>
                </c:pt>
                <c:pt idx="6">
                  <c:v>51</c:v>
                </c:pt>
                <c:pt idx="9">
                  <c:v>51</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61</c:v>
                </c:pt>
                <c:pt idx="3">
                  <c:v>59</c:v>
                </c:pt>
                <c:pt idx="6">
                  <c:v>49</c:v>
                </c:pt>
                <c:pt idx="9">
                  <c:v>51</c:v>
                </c:pt>
                <c:pt idx="12">
                  <c:v>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375</c:v>
                </c:pt>
                <c:pt idx="3">
                  <c:v>325</c:v>
                </c:pt>
                <c:pt idx="6">
                  <c:v>290</c:v>
                </c:pt>
                <c:pt idx="9">
                  <c:v>291</c:v>
                </c:pt>
                <c:pt idx="12">
                  <c:v>278</c:v>
                </c:pt>
              </c:numCache>
            </c:numRef>
          </c:val>
        </c:ser>
        <c:dLbls>
          <c:showLegendKey val="0"/>
          <c:showVal val="0"/>
          <c:showCatName val="0"/>
          <c:showSerName val="0"/>
          <c:showPercent val="0"/>
          <c:showBubbleSize val="0"/>
        </c:dLbls>
        <c:gapWidth val="100"/>
        <c:overlap val="100"/>
        <c:axId val="107307392"/>
        <c:axId val="10730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90</c:v>
                </c:pt>
                <c:pt idx="2">
                  <c:v>#N/A</c:v>
                </c:pt>
                <c:pt idx="3">
                  <c:v>#N/A</c:v>
                </c:pt>
                <c:pt idx="4">
                  <c:v>71</c:v>
                </c:pt>
                <c:pt idx="5">
                  <c:v>#N/A</c:v>
                </c:pt>
                <c:pt idx="6">
                  <c:v>#N/A</c:v>
                </c:pt>
                <c:pt idx="7">
                  <c:v>48</c:v>
                </c:pt>
                <c:pt idx="8">
                  <c:v>#N/A</c:v>
                </c:pt>
                <c:pt idx="9">
                  <c:v>#N/A</c:v>
                </c:pt>
                <c:pt idx="10">
                  <c:v>49</c:v>
                </c:pt>
                <c:pt idx="11">
                  <c:v>#N/A</c:v>
                </c:pt>
                <c:pt idx="12">
                  <c:v>#N/A</c:v>
                </c:pt>
                <c:pt idx="13">
                  <c:v>37</c:v>
                </c:pt>
                <c:pt idx="14">
                  <c:v>#N/A</c:v>
                </c:pt>
              </c:numCache>
            </c:numRef>
          </c:val>
          <c:smooth val="0"/>
        </c:ser>
        <c:dLbls>
          <c:showLegendKey val="0"/>
          <c:showVal val="0"/>
          <c:showCatName val="0"/>
          <c:showSerName val="0"/>
          <c:showPercent val="0"/>
          <c:showBubbleSize val="0"/>
        </c:dLbls>
        <c:marker val="1"/>
        <c:smooth val="0"/>
        <c:axId val="107307392"/>
        <c:axId val="107309312"/>
      </c:lineChart>
      <c:catAx>
        <c:axId val="1073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09312"/>
        <c:crosses val="autoZero"/>
        <c:auto val="1"/>
        <c:lblAlgn val="ctr"/>
        <c:lblOffset val="100"/>
        <c:tickLblSkip val="1"/>
        <c:tickMarkSkip val="1"/>
        <c:noMultiLvlLbl val="0"/>
      </c:catAx>
      <c:valAx>
        <c:axId val="10730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0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2898</c:v>
                </c:pt>
                <c:pt idx="5">
                  <c:v>2746</c:v>
                </c:pt>
                <c:pt idx="8">
                  <c:v>2842</c:v>
                </c:pt>
                <c:pt idx="11">
                  <c:v>2830</c:v>
                </c:pt>
                <c:pt idx="14">
                  <c:v>2659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200</c:v>
                </c:pt>
                <c:pt idx="5">
                  <c:v>170</c:v>
                </c:pt>
                <c:pt idx="8">
                  <c:v>139</c:v>
                </c:pt>
                <c:pt idx="11">
                  <c:v>108</c:v>
                </c:pt>
                <c:pt idx="14">
                  <c:v>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1782</c:v>
                </c:pt>
                <c:pt idx="5">
                  <c:v>1940</c:v>
                </c:pt>
                <c:pt idx="8">
                  <c:v>2244</c:v>
                </c:pt>
                <c:pt idx="11">
                  <c:v>1986</c:v>
                </c:pt>
                <c:pt idx="14">
                  <c:v>1984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538</c:v>
                </c:pt>
                <c:pt idx="3">
                  <c:v>521</c:v>
                </c:pt>
                <c:pt idx="6">
                  <c:v>545</c:v>
                </c:pt>
                <c:pt idx="9">
                  <c:v>471</c:v>
                </c:pt>
                <c:pt idx="12">
                  <c:v>423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522</c:v>
                </c:pt>
                <c:pt idx="3">
                  <c:v>527</c:v>
                </c:pt>
                <c:pt idx="6">
                  <c:v>511</c:v>
                </c:pt>
                <c:pt idx="9">
                  <c:v>476</c:v>
                </c:pt>
                <c:pt idx="12">
                  <c:v>422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217</c:v>
                </c:pt>
                <c:pt idx="3">
                  <c:v>178</c:v>
                </c:pt>
                <c:pt idx="6">
                  <c:v>137</c:v>
                </c:pt>
                <c:pt idx="9">
                  <c:v>93</c:v>
                </c:pt>
                <c:pt idx="12">
                  <c:v>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2475</c:v>
                </c:pt>
                <c:pt idx="3">
                  <c:v>2395</c:v>
                </c:pt>
                <c:pt idx="6">
                  <c:v>2409</c:v>
                </c:pt>
                <c:pt idx="9">
                  <c:v>2259</c:v>
                </c:pt>
                <c:pt idx="12">
                  <c:v>2150</c:v>
                </c:pt>
              </c:numCache>
            </c:numRef>
          </c:val>
        </c:ser>
        <c:dLbls>
          <c:showLegendKey val="0"/>
          <c:showVal val="0"/>
          <c:showCatName val="0"/>
          <c:showSerName val="0"/>
          <c:showPercent val="0"/>
          <c:showBubbleSize val="0"/>
        </c:dLbls>
        <c:gapWidth val="100"/>
        <c:overlap val="100"/>
        <c:axId val="106869120"/>
        <c:axId val="10687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869120"/>
        <c:axId val="106871040"/>
      </c:lineChart>
      <c:catAx>
        <c:axId val="1068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871040"/>
        <c:crosses val="autoZero"/>
        <c:auto val="1"/>
        <c:lblAlgn val="ctr"/>
        <c:lblOffset val="100"/>
        <c:tickLblSkip val="1"/>
        <c:tickMarkSkip val="1"/>
        <c:noMultiLvlLbl val="0"/>
      </c:catAx>
      <c:valAx>
        <c:axId val="10687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3,648
3,621
115.95
3,327,058
2,910,187
346,079
2,033,543
2,149,596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現年分の税徴収率は</a:t>
          </a:r>
          <a:r>
            <a:rPr kumimoji="1" lang="en-US" altLang="ja-JP" sz="1300">
              <a:latin typeface="ＭＳ Ｐゴシック"/>
            </a:rPr>
            <a:t>99.05</a:t>
          </a:r>
          <a:r>
            <a:rPr kumimoji="1" lang="ja-JP" altLang="en-US" sz="1300">
              <a:latin typeface="ＭＳ Ｐゴシック"/>
            </a:rPr>
            <a:t>％（</a:t>
          </a:r>
          <a:r>
            <a:rPr kumimoji="1" lang="en-US" altLang="ja-JP" sz="1300">
              <a:latin typeface="ＭＳ Ｐゴシック"/>
            </a:rPr>
            <a:t>H26</a:t>
          </a:r>
          <a:r>
            <a:rPr kumimoji="1" lang="ja-JP" altLang="en-US" sz="1300">
              <a:latin typeface="ＭＳ Ｐゴシック"/>
            </a:rPr>
            <a:t>決算）と、前年度同様高い値で推移しているものの、人口の減少や全国平均を大きく上回る高齢化率（</a:t>
          </a:r>
          <a:r>
            <a:rPr kumimoji="1" lang="en-US" altLang="ja-JP" sz="1300">
              <a:latin typeface="ＭＳ Ｐゴシック"/>
            </a:rPr>
            <a:t>H26</a:t>
          </a:r>
          <a:r>
            <a:rPr kumimoji="1" lang="ja-JP" altLang="en-US" sz="1300">
              <a:latin typeface="ＭＳ Ｐゴシック"/>
            </a:rPr>
            <a:t>末</a:t>
          </a:r>
          <a:r>
            <a:rPr kumimoji="1" lang="en-US" altLang="ja-JP" sz="1300">
              <a:latin typeface="ＭＳ Ｐゴシック"/>
            </a:rPr>
            <a:t>…46.43</a:t>
          </a:r>
          <a:r>
            <a:rPr kumimoji="1" lang="ja-JP" altLang="en-US" sz="1300">
              <a:latin typeface="ＭＳ Ｐゴシック"/>
            </a:rPr>
            <a:t>％）に加え、町内に大きな企業等もないことから、税収は伸びず類似団体平均と同じである。ただし、全国平均や山口県平均は大きく下回っている。</a:t>
          </a:r>
          <a:endParaRPr kumimoji="1" lang="en-US" altLang="ja-JP" sz="1300">
            <a:latin typeface="ＭＳ Ｐゴシック"/>
          </a:endParaRPr>
        </a:p>
        <a:p>
          <a:r>
            <a:rPr kumimoji="1" lang="ja-JP" altLang="en-US" sz="1300">
              <a:latin typeface="ＭＳ Ｐゴシック"/>
            </a:rPr>
            <a:t>　引き続きＵＪＩターン者の受入をはじめとする各種定住対策に積極的に取り組むとともに、町出身者のネットワークを充実させ企業誘致を促進等により財政力の向上に努める。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8" name="直線コネクタ 67"/>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1" name="直線コネクタ 70"/>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4" name="直線コネクタ 73"/>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7" name="直線コネクタ 76"/>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7" name="円/楕円 86"/>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164392</xdr:rowOff>
    </xdr:from>
    <xdr:ext cx="762000" cy="259045"/>
    <xdr:sp macro="" textlink="">
      <xdr:nvSpPr>
        <xdr:cNvPr id="88" name="財政力該当値テキスト"/>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1" name="円/楕円 90"/>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92" name="テキスト ボックス 91"/>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3" name="円/楕円 92"/>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94" name="テキスト ボックス 93"/>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5" name="円/楕円 94"/>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6" name="テキスト ボックス 95"/>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経常収支比率はここ数年</a:t>
          </a:r>
          <a:r>
            <a:rPr kumimoji="1" lang="en-US" altLang="ja-JP" sz="1300">
              <a:latin typeface="ＭＳ Ｐゴシック"/>
            </a:rPr>
            <a:t>70</a:t>
          </a:r>
          <a:r>
            <a:rPr kumimoji="1" lang="ja-JP" altLang="en-US" sz="1300">
              <a:latin typeface="ＭＳ Ｐゴシック"/>
            </a:rPr>
            <a:t>％台を維持しており、</a:t>
          </a:r>
          <a:r>
            <a:rPr kumimoji="1" lang="en-US" altLang="ja-JP" sz="1300">
              <a:latin typeface="ＭＳ Ｐゴシック"/>
            </a:rPr>
            <a:t>H26</a:t>
          </a:r>
          <a:r>
            <a:rPr kumimoji="1" lang="ja-JP" altLang="en-US" sz="1300">
              <a:latin typeface="ＭＳ Ｐゴシック"/>
            </a:rPr>
            <a:t>は対前年度比</a:t>
          </a:r>
          <a:r>
            <a:rPr kumimoji="1" lang="en-US" altLang="ja-JP" sz="1300">
              <a:latin typeface="ＭＳ Ｐゴシック"/>
            </a:rPr>
            <a:t>2.7</a:t>
          </a:r>
          <a:r>
            <a:rPr kumimoji="1" lang="ja-JP" altLang="en-US" sz="1300">
              <a:latin typeface="ＭＳ Ｐゴシック"/>
            </a:rPr>
            <a:t>％増の</a:t>
          </a:r>
          <a:r>
            <a:rPr kumimoji="1" lang="en-US" altLang="ja-JP" sz="1300">
              <a:latin typeface="ＭＳ Ｐゴシック"/>
            </a:rPr>
            <a:t>78.3</a:t>
          </a:r>
          <a:r>
            <a:rPr kumimoji="1" lang="ja-JP" altLang="en-US" sz="1300">
              <a:latin typeface="ＭＳ Ｐゴシック"/>
            </a:rPr>
            <a:t>％となった。これは、山口県下で最も低く、早くから取り組んできた人件費の削減をはじめとする行財政改革の効果によるものが大きい。</a:t>
          </a:r>
          <a:endParaRPr kumimoji="1" lang="en-US" altLang="ja-JP" sz="1300">
            <a:latin typeface="ＭＳ Ｐゴシック"/>
          </a:endParaRPr>
        </a:p>
        <a:p>
          <a:r>
            <a:rPr kumimoji="1" lang="ja-JP" altLang="en-US" sz="1300">
              <a:latin typeface="ＭＳ Ｐゴシック"/>
            </a:rPr>
            <a:t>　ただし、社会保障費や行政事務に係る電算維持管理経費等が増加する等、経常経費が増加傾向で推移しており、今後財政状況が厳しくなることを考慮し、更なる事務事業の徹底した見直しや施策の重点化を図りながら健全財政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12519</xdr:rowOff>
    </xdr:from>
    <xdr:to>
      <xdr:col>7</xdr:col>
      <xdr:colOff>152400</xdr:colOff>
      <xdr:row>61</xdr:row>
      <xdr:rowOff>105591</xdr:rowOff>
    </xdr:to>
    <xdr:cxnSp macro="">
      <xdr:nvCxnSpPr>
        <xdr:cNvPr id="133" name="直線コネクタ 132"/>
        <xdr:cNvCxnSpPr/>
      </xdr:nvCxnSpPr>
      <xdr:spPr>
        <a:xfrm>
          <a:off x="4114800" y="10470969"/>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5624</xdr:rowOff>
    </xdr:from>
    <xdr:to>
      <xdr:col>6</xdr:col>
      <xdr:colOff>0</xdr:colOff>
      <xdr:row>61</xdr:row>
      <xdr:rowOff>12519</xdr:rowOff>
    </xdr:to>
    <xdr:cxnSp macro="">
      <xdr:nvCxnSpPr>
        <xdr:cNvPr id="136" name="直線コネクタ 135"/>
        <xdr:cNvCxnSpPr/>
      </xdr:nvCxnSpPr>
      <xdr:spPr>
        <a:xfrm>
          <a:off x="3225800" y="104640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5624</xdr:rowOff>
    </xdr:from>
    <xdr:to>
      <xdr:col>4</xdr:col>
      <xdr:colOff>482600</xdr:colOff>
      <xdr:row>61</xdr:row>
      <xdr:rowOff>53884</xdr:rowOff>
    </xdr:to>
    <xdr:cxnSp macro="">
      <xdr:nvCxnSpPr>
        <xdr:cNvPr id="139" name="直線コネクタ 138"/>
        <xdr:cNvCxnSpPr/>
      </xdr:nvCxnSpPr>
      <xdr:spPr>
        <a:xfrm flipV="1">
          <a:off x="2336800" y="1046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50437</xdr:rowOff>
    </xdr:from>
    <xdr:to>
      <xdr:col>3</xdr:col>
      <xdr:colOff>279400</xdr:colOff>
      <xdr:row>61</xdr:row>
      <xdr:rowOff>53884</xdr:rowOff>
    </xdr:to>
    <xdr:cxnSp macro="">
      <xdr:nvCxnSpPr>
        <xdr:cNvPr id="142" name="直線コネクタ 141"/>
        <xdr:cNvCxnSpPr/>
      </xdr:nvCxnSpPr>
      <xdr:spPr>
        <a:xfrm>
          <a:off x="1447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54791</xdr:rowOff>
    </xdr:from>
    <xdr:to>
      <xdr:col>7</xdr:col>
      <xdr:colOff>203200</xdr:colOff>
      <xdr:row>61</xdr:row>
      <xdr:rowOff>156391</xdr:rowOff>
    </xdr:to>
    <xdr:sp macro="" textlink="">
      <xdr:nvSpPr>
        <xdr:cNvPr id="152" name="円/楕円 151"/>
        <xdr:cNvSpPr/>
      </xdr:nvSpPr>
      <xdr:spPr>
        <a:xfrm>
          <a:off x="4902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71318</xdr:rowOff>
    </xdr:from>
    <xdr:ext cx="762000" cy="259045"/>
    <xdr:sp macro="" textlink="">
      <xdr:nvSpPr>
        <xdr:cNvPr id="153" name="財政構造の弾力性該当値テキスト"/>
        <xdr:cNvSpPr txBox="1"/>
      </xdr:nvSpPr>
      <xdr:spPr>
        <a:xfrm>
          <a:off x="5041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133169</xdr:rowOff>
    </xdr:from>
    <xdr:to>
      <xdr:col>6</xdr:col>
      <xdr:colOff>50800</xdr:colOff>
      <xdr:row>61</xdr:row>
      <xdr:rowOff>63319</xdr:rowOff>
    </xdr:to>
    <xdr:sp macro="" textlink="">
      <xdr:nvSpPr>
        <xdr:cNvPr id="154" name="円/楕円 153"/>
        <xdr:cNvSpPr/>
      </xdr:nvSpPr>
      <xdr:spPr>
        <a:xfrm>
          <a:off x="4064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73496</xdr:rowOff>
    </xdr:from>
    <xdr:ext cx="736600" cy="259045"/>
    <xdr:sp macro="" textlink="">
      <xdr:nvSpPr>
        <xdr:cNvPr id="155" name="テキスト ボックス 154"/>
        <xdr:cNvSpPr txBox="1"/>
      </xdr:nvSpPr>
      <xdr:spPr>
        <a:xfrm>
          <a:off x="3733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126274</xdr:rowOff>
    </xdr:from>
    <xdr:to>
      <xdr:col>4</xdr:col>
      <xdr:colOff>533400</xdr:colOff>
      <xdr:row>61</xdr:row>
      <xdr:rowOff>56424</xdr:rowOff>
    </xdr:to>
    <xdr:sp macro="" textlink="">
      <xdr:nvSpPr>
        <xdr:cNvPr id="156" name="円/楕円 155"/>
        <xdr:cNvSpPr/>
      </xdr:nvSpPr>
      <xdr:spPr>
        <a:xfrm>
          <a:off x="3175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66601</xdr:rowOff>
    </xdr:from>
    <xdr:ext cx="762000" cy="259045"/>
    <xdr:sp macro="" textlink="">
      <xdr:nvSpPr>
        <xdr:cNvPr id="157" name="テキスト ボックス 156"/>
        <xdr:cNvSpPr txBox="1"/>
      </xdr:nvSpPr>
      <xdr:spPr>
        <a:xfrm>
          <a:off x="2844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3084</xdr:rowOff>
    </xdr:from>
    <xdr:to>
      <xdr:col>3</xdr:col>
      <xdr:colOff>330200</xdr:colOff>
      <xdr:row>61</xdr:row>
      <xdr:rowOff>104684</xdr:rowOff>
    </xdr:to>
    <xdr:sp macro="" textlink="">
      <xdr:nvSpPr>
        <xdr:cNvPr id="158" name="円/楕円 157"/>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59" name="テキスト ボックス 158"/>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171087</xdr:rowOff>
    </xdr:from>
    <xdr:to>
      <xdr:col>2</xdr:col>
      <xdr:colOff>127000</xdr:colOff>
      <xdr:row>61</xdr:row>
      <xdr:rowOff>101237</xdr:rowOff>
    </xdr:to>
    <xdr:sp macro="" textlink="">
      <xdr:nvSpPr>
        <xdr:cNvPr id="160" name="円/楕円 159"/>
        <xdr:cNvSpPr/>
      </xdr:nvSpPr>
      <xdr:spPr>
        <a:xfrm>
          <a:off x="1397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111414</xdr:rowOff>
    </xdr:from>
    <xdr:ext cx="762000" cy="259045"/>
    <xdr:sp macro="" textlink="">
      <xdr:nvSpPr>
        <xdr:cNvPr id="161" name="テキスト ボックス 160"/>
        <xdr:cNvSpPr txBox="1"/>
      </xdr:nvSpPr>
      <xdr:spPr>
        <a:xfrm>
          <a:off x="1066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[255,287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人件費は、職員や議員の削減、議員報酬の削減等の効果により類似団体平均より低いが、一方で物件費は、ゴミ処理業務、斎場業務、消防救急業務等を萩市に委託しており、また</a:t>
          </a:r>
          <a:r>
            <a:rPr kumimoji="1" lang="en-US" altLang="ja-JP" sz="1300">
              <a:latin typeface="ＭＳ Ｐゴシック"/>
            </a:rPr>
            <a:t>､</a:t>
          </a:r>
          <a:r>
            <a:rPr kumimoji="1" lang="ja-JP" altLang="en-US" sz="1300">
              <a:latin typeface="ＭＳ Ｐゴシック"/>
            </a:rPr>
            <a:t>萩・長門新清掃工場建設に係る萩・長門清掃一部事務組合への建設事業の一部負担を含む事務委託を行っていることから類似団体平均より高い。</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64139</xdr:rowOff>
    </xdr:from>
    <xdr:to>
      <xdr:col>7</xdr:col>
      <xdr:colOff>152400</xdr:colOff>
      <xdr:row>82</xdr:row>
      <xdr:rowOff>83993</xdr:rowOff>
    </xdr:to>
    <xdr:cxnSp macro="">
      <xdr:nvCxnSpPr>
        <xdr:cNvPr id="195" name="直線コネクタ 194"/>
        <xdr:cNvCxnSpPr/>
      </xdr:nvCxnSpPr>
      <xdr:spPr>
        <a:xfrm>
          <a:off x="4114800" y="14123039"/>
          <a:ext cx="838200" cy="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51586</xdr:rowOff>
    </xdr:from>
    <xdr:to>
      <xdr:col>6</xdr:col>
      <xdr:colOff>0</xdr:colOff>
      <xdr:row>82</xdr:row>
      <xdr:rowOff>64139</xdr:rowOff>
    </xdr:to>
    <xdr:cxnSp macro="">
      <xdr:nvCxnSpPr>
        <xdr:cNvPr id="198" name="直線コネクタ 197"/>
        <xdr:cNvCxnSpPr/>
      </xdr:nvCxnSpPr>
      <xdr:spPr>
        <a:xfrm>
          <a:off x="3225800" y="14110486"/>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51586</xdr:rowOff>
    </xdr:from>
    <xdr:to>
      <xdr:col>4</xdr:col>
      <xdr:colOff>482600</xdr:colOff>
      <xdr:row>82</xdr:row>
      <xdr:rowOff>72837</xdr:rowOff>
    </xdr:to>
    <xdr:cxnSp macro="">
      <xdr:nvCxnSpPr>
        <xdr:cNvPr id="201" name="直線コネクタ 200"/>
        <xdr:cNvCxnSpPr/>
      </xdr:nvCxnSpPr>
      <xdr:spPr>
        <a:xfrm flipV="1">
          <a:off x="2336800" y="14110486"/>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49000</xdr:rowOff>
    </xdr:from>
    <xdr:to>
      <xdr:col>3</xdr:col>
      <xdr:colOff>279400</xdr:colOff>
      <xdr:row>82</xdr:row>
      <xdr:rowOff>72837</xdr:rowOff>
    </xdr:to>
    <xdr:cxnSp macro="">
      <xdr:nvCxnSpPr>
        <xdr:cNvPr id="204" name="直線コネクタ 203"/>
        <xdr:cNvCxnSpPr/>
      </xdr:nvCxnSpPr>
      <xdr:spPr>
        <a:xfrm>
          <a:off x="1447800" y="14107900"/>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33193</xdr:rowOff>
    </xdr:from>
    <xdr:to>
      <xdr:col>7</xdr:col>
      <xdr:colOff>203200</xdr:colOff>
      <xdr:row>82</xdr:row>
      <xdr:rowOff>134793</xdr:rowOff>
    </xdr:to>
    <xdr:sp macro="" textlink="">
      <xdr:nvSpPr>
        <xdr:cNvPr id="214" name="円/楕円 213"/>
        <xdr:cNvSpPr/>
      </xdr:nvSpPr>
      <xdr:spPr>
        <a:xfrm>
          <a:off x="4902200" y="140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125920</xdr:rowOff>
    </xdr:from>
    <xdr:ext cx="762000" cy="259045"/>
    <xdr:sp macro="" textlink="">
      <xdr:nvSpPr>
        <xdr:cNvPr id="215" name="人件費・物件費等の状況該当値テキスト"/>
        <xdr:cNvSpPr txBox="1"/>
      </xdr:nvSpPr>
      <xdr:spPr>
        <a:xfrm>
          <a:off x="5041900" y="1401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255,287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13339</xdr:rowOff>
    </xdr:from>
    <xdr:to>
      <xdr:col>6</xdr:col>
      <xdr:colOff>50800</xdr:colOff>
      <xdr:row>82</xdr:row>
      <xdr:rowOff>114939</xdr:rowOff>
    </xdr:to>
    <xdr:sp macro="" textlink="">
      <xdr:nvSpPr>
        <xdr:cNvPr id="216" name="円/楕円 215"/>
        <xdr:cNvSpPr/>
      </xdr:nvSpPr>
      <xdr:spPr>
        <a:xfrm>
          <a:off x="4064000" y="140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125116</xdr:rowOff>
    </xdr:from>
    <xdr:ext cx="736600" cy="259045"/>
    <xdr:sp macro="" textlink="">
      <xdr:nvSpPr>
        <xdr:cNvPr id="217" name="テキスト ボックス 216"/>
        <xdr:cNvSpPr txBox="1"/>
      </xdr:nvSpPr>
      <xdr:spPr>
        <a:xfrm>
          <a:off x="3733800" y="13841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786</xdr:rowOff>
    </xdr:from>
    <xdr:to>
      <xdr:col>4</xdr:col>
      <xdr:colOff>533400</xdr:colOff>
      <xdr:row>82</xdr:row>
      <xdr:rowOff>102386</xdr:rowOff>
    </xdr:to>
    <xdr:sp macro="" textlink="">
      <xdr:nvSpPr>
        <xdr:cNvPr id="218" name="円/楕円 217"/>
        <xdr:cNvSpPr/>
      </xdr:nvSpPr>
      <xdr:spPr>
        <a:xfrm>
          <a:off x="3175000" y="140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112563</xdr:rowOff>
    </xdr:from>
    <xdr:ext cx="762000" cy="259045"/>
    <xdr:sp macro="" textlink="">
      <xdr:nvSpPr>
        <xdr:cNvPr id="219" name="テキスト ボックス 218"/>
        <xdr:cNvSpPr txBox="1"/>
      </xdr:nvSpPr>
      <xdr:spPr>
        <a:xfrm>
          <a:off x="2844800" y="1382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22037</xdr:rowOff>
    </xdr:from>
    <xdr:to>
      <xdr:col>3</xdr:col>
      <xdr:colOff>330200</xdr:colOff>
      <xdr:row>82</xdr:row>
      <xdr:rowOff>123637</xdr:rowOff>
    </xdr:to>
    <xdr:sp macro="" textlink="">
      <xdr:nvSpPr>
        <xdr:cNvPr id="220" name="円/楕円 219"/>
        <xdr:cNvSpPr/>
      </xdr:nvSpPr>
      <xdr:spPr>
        <a:xfrm>
          <a:off x="2286000" y="140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133814</xdr:rowOff>
    </xdr:from>
    <xdr:ext cx="762000" cy="259045"/>
    <xdr:sp macro="" textlink="">
      <xdr:nvSpPr>
        <xdr:cNvPr id="221" name="テキスト ボックス 220"/>
        <xdr:cNvSpPr txBox="1"/>
      </xdr:nvSpPr>
      <xdr:spPr>
        <a:xfrm>
          <a:off x="1955800" y="138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169650</xdr:rowOff>
    </xdr:from>
    <xdr:to>
      <xdr:col>2</xdr:col>
      <xdr:colOff>127000</xdr:colOff>
      <xdr:row>82</xdr:row>
      <xdr:rowOff>99800</xdr:rowOff>
    </xdr:to>
    <xdr:sp macro="" textlink="">
      <xdr:nvSpPr>
        <xdr:cNvPr id="222" name="円/楕円 221"/>
        <xdr:cNvSpPr/>
      </xdr:nvSpPr>
      <xdr:spPr>
        <a:xfrm>
          <a:off x="1397000" y="140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109977</xdr:rowOff>
    </xdr:from>
    <xdr:ext cx="762000" cy="259045"/>
    <xdr:sp macro="" textlink="">
      <xdr:nvSpPr>
        <xdr:cNvPr id="223" name="テキスト ボックス 222"/>
        <xdr:cNvSpPr txBox="1"/>
      </xdr:nvSpPr>
      <xdr:spPr>
        <a:xfrm>
          <a:off x="1066800" y="138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給与制度は、類似団体平均より若干高いが、山口県下では低い水準である。</a:t>
          </a:r>
          <a:endParaRPr kumimoji="1" lang="en-US" altLang="ja-JP" sz="1300">
            <a:latin typeface="ＭＳ Ｐゴシック"/>
          </a:endParaRPr>
        </a:p>
        <a:p>
          <a:r>
            <a:rPr kumimoji="1" lang="ja-JP" altLang="en-US" sz="1300">
              <a:latin typeface="ＭＳ Ｐゴシック"/>
            </a:rPr>
            <a:t>　阿武町の給与制度は、６級制を用いており制度的に給与水準を低く抑えている。（国</a:t>
          </a:r>
          <a:r>
            <a:rPr kumimoji="1" lang="en-US" altLang="ja-JP" sz="1300">
              <a:latin typeface="ＭＳ Ｐゴシック"/>
            </a:rPr>
            <a:t>…</a:t>
          </a:r>
          <a:r>
            <a:rPr kumimoji="1" lang="ja-JP" altLang="en-US" sz="1300">
              <a:latin typeface="ＭＳ Ｐゴシック"/>
            </a:rPr>
            <a:t>１０級制、県</a:t>
          </a:r>
          <a:r>
            <a:rPr kumimoji="1" lang="en-US" altLang="ja-JP" sz="1300">
              <a:latin typeface="ＭＳ Ｐゴシック"/>
            </a:rPr>
            <a:t>…</a:t>
          </a:r>
          <a:r>
            <a:rPr kumimoji="1" lang="ja-JP" altLang="en-US" sz="1300">
              <a:latin typeface="ＭＳ Ｐゴシック"/>
            </a:rPr>
            <a:t>９級制）</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129752</xdr:rowOff>
    </xdr:to>
    <xdr:cxnSp macro="">
      <xdr:nvCxnSpPr>
        <xdr:cNvPr id="257" name="直線コネクタ 256"/>
        <xdr:cNvCxnSpPr/>
      </xdr:nvCxnSpPr>
      <xdr:spPr>
        <a:xfrm>
          <a:off x="16179800" y="1482217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88</xdr:row>
      <xdr:rowOff>88477</xdr:rowOff>
    </xdr:to>
    <xdr:cxnSp macro="">
      <xdr:nvCxnSpPr>
        <xdr:cNvPr id="260" name="直線コネクタ 259"/>
        <xdr:cNvCxnSpPr/>
      </xdr:nvCxnSpPr>
      <xdr:spPr>
        <a:xfrm flipV="1">
          <a:off x="15290800" y="1482217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88477</xdr:rowOff>
    </xdr:from>
    <xdr:to>
      <xdr:col>22</xdr:col>
      <xdr:colOff>203200</xdr:colOff>
      <xdr:row>88</xdr:row>
      <xdr:rowOff>108586</xdr:rowOff>
    </xdr:to>
    <xdr:cxnSp macro="">
      <xdr:nvCxnSpPr>
        <xdr:cNvPr id="263" name="直線コネクタ 262"/>
        <xdr:cNvCxnSpPr/>
      </xdr:nvCxnSpPr>
      <xdr:spPr>
        <a:xfrm flipV="1">
          <a:off x="14401800" y="1517607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88</xdr:row>
      <xdr:rowOff>108586</xdr:rowOff>
    </xdr:to>
    <xdr:cxnSp macro="">
      <xdr:nvCxnSpPr>
        <xdr:cNvPr id="266" name="直線コネクタ 265"/>
        <xdr:cNvCxnSpPr/>
      </xdr:nvCxnSpPr>
      <xdr:spPr>
        <a:xfrm>
          <a:off x="13512800" y="14862387"/>
          <a:ext cx="889000" cy="33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78952</xdr:rowOff>
    </xdr:from>
    <xdr:to>
      <xdr:col>24</xdr:col>
      <xdr:colOff>609600</xdr:colOff>
      <xdr:row>87</xdr:row>
      <xdr:rowOff>9102</xdr:rowOff>
    </xdr:to>
    <xdr:sp macro="" textlink="">
      <xdr:nvSpPr>
        <xdr:cNvPr id="276" name="円/楕円 275"/>
        <xdr:cNvSpPr/>
      </xdr:nvSpPr>
      <xdr:spPr>
        <a:xfrm>
          <a:off x="169672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51029</xdr:rowOff>
    </xdr:from>
    <xdr:ext cx="762000" cy="259045"/>
    <xdr:sp macro="" textlink="">
      <xdr:nvSpPr>
        <xdr:cNvPr id="277" name="給与水準   （国との比較）該当値テキスト"/>
        <xdr:cNvSpPr txBox="1"/>
      </xdr:nvSpPr>
      <xdr:spPr>
        <a:xfrm>
          <a:off x="17106900" y="1479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8" name="円/楕円 277"/>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9" name="テキスト ボックス 278"/>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80" name="円/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57786</xdr:rowOff>
    </xdr:from>
    <xdr:to>
      <xdr:col>21</xdr:col>
      <xdr:colOff>50800</xdr:colOff>
      <xdr:row>88</xdr:row>
      <xdr:rowOff>159386</xdr:rowOff>
    </xdr:to>
    <xdr:sp macro="" textlink="">
      <xdr:nvSpPr>
        <xdr:cNvPr id="282" name="円/楕円 281"/>
        <xdr:cNvSpPr/>
      </xdr:nvSpPr>
      <xdr:spPr>
        <a:xfrm>
          <a:off x="14351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144163</xdr:rowOff>
    </xdr:from>
    <xdr:ext cx="762000" cy="259045"/>
    <xdr:sp macro="" textlink="">
      <xdr:nvSpPr>
        <xdr:cNvPr id="283" name="テキスト ボックス 282"/>
        <xdr:cNvSpPr txBox="1"/>
      </xdr:nvSpPr>
      <xdr:spPr>
        <a:xfrm>
          <a:off x="14020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4" name="円/楕円 283"/>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153264</xdr:rowOff>
    </xdr:from>
    <xdr:ext cx="762000" cy="259045"/>
    <xdr:sp macro="" textlink="">
      <xdr:nvSpPr>
        <xdr:cNvPr id="285" name="テキスト ボックス 284"/>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早くから取り組んできた議員及び職員の削減等行財政改革の効果により、千人当たり職員数は類似団体平均より低い。</a:t>
          </a:r>
          <a:endParaRPr kumimoji="1" lang="en-US" altLang="ja-JP" sz="1300">
            <a:latin typeface="ＭＳ Ｐゴシック"/>
          </a:endParaRPr>
        </a:p>
        <a:p>
          <a:r>
            <a:rPr kumimoji="1" lang="ja-JP" altLang="en-US" sz="1300">
              <a:latin typeface="ＭＳ Ｐゴシック"/>
            </a:rPr>
            <a:t>　今後は更なる議員及び職員の削減は困難であるが、引き続き適切な定員管理に努める。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109131</xdr:rowOff>
    </xdr:from>
    <xdr:to>
      <xdr:col>24</xdr:col>
      <xdr:colOff>558800</xdr:colOff>
      <xdr:row>60</xdr:row>
      <xdr:rowOff>134709</xdr:rowOff>
    </xdr:to>
    <xdr:cxnSp macro="">
      <xdr:nvCxnSpPr>
        <xdr:cNvPr id="317" name="直線コネクタ 316"/>
        <xdr:cNvCxnSpPr/>
      </xdr:nvCxnSpPr>
      <xdr:spPr>
        <a:xfrm>
          <a:off x="16179800" y="10396131"/>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105994</xdr:rowOff>
    </xdr:from>
    <xdr:to>
      <xdr:col>23</xdr:col>
      <xdr:colOff>406400</xdr:colOff>
      <xdr:row>60</xdr:row>
      <xdr:rowOff>109131</xdr:rowOff>
    </xdr:to>
    <xdr:cxnSp macro="">
      <xdr:nvCxnSpPr>
        <xdr:cNvPr id="320" name="直線コネクタ 319"/>
        <xdr:cNvCxnSpPr/>
      </xdr:nvCxnSpPr>
      <xdr:spPr>
        <a:xfrm>
          <a:off x="15290800" y="10392994"/>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84760</xdr:rowOff>
    </xdr:from>
    <xdr:to>
      <xdr:col>22</xdr:col>
      <xdr:colOff>203200</xdr:colOff>
      <xdr:row>60</xdr:row>
      <xdr:rowOff>105994</xdr:rowOff>
    </xdr:to>
    <xdr:cxnSp macro="">
      <xdr:nvCxnSpPr>
        <xdr:cNvPr id="323" name="直線コネクタ 322"/>
        <xdr:cNvCxnSpPr/>
      </xdr:nvCxnSpPr>
      <xdr:spPr>
        <a:xfrm>
          <a:off x="14401800" y="10371760"/>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84760</xdr:rowOff>
    </xdr:from>
    <xdr:to>
      <xdr:col>21</xdr:col>
      <xdr:colOff>0</xdr:colOff>
      <xdr:row>60</xdr:row>
      <xdr:rowOff>85484</xdr:rowOff>
    </xdr:to>
    <xdr:cxnSp macro="">
      <xdr:nvCxnSpPr>
        <xdr:cNvPr id="326" name="直線コネクタ 325"/>
        <xdr:cNvCxnSpPr/>
      </xdr:nvCxnSpPr>
      <xdr:spPr>
        <a:xfrm flipV="1">
          <a:off x="13512800" y="1037176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83909</xdr:rowOff>
    </xdr:from>
    <xdr:to>
      <xdr:col>24</xdr:col>
      <xdr:colOff>609600</xdr:colOff>
      <xdr:row>61</xdr:row>
      <xdr:rowOff>14059</xdr:rowOff>
    </xdr:to>
    <xdr:sp macro="" textlink="">
      <xdr:nvSpPr>
        <xdr:cNvPr id="336" name="円/楕円 335"/>
        <xdr:cNvSpPr/>
      </xdr:nvSpPr>
      <xdr:spPr>
        <a:xfrm>
          <a:off x="16967200" y="103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5186</xdr:rowOff>
    </xdr:from>
    <xdr:ext cx="762000" cy="259045"/>
    <xdr:sp macro="" textlink="">
      <xdr:nvSpPr>
        <xdr:cNvPr id="337" name="定員管理の状況該当値テキスト"/>
        <xdr:cNvSpPr txBox="1"/>
      </xdr:nvSpPr>
      <xdr:spPr>
        <a:xfrm>
          <a:off x="17106900" y="1029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58331</xdr:rowOff>
    </xdr:from>
    <xdr:to>
      <xdr:col>23</xdr:col>
      <xdr:colOff>457200</xdr:colOff>
      <xdr:row>60</xdr:row>
      <xdr:rowOff>159931</xdr:rowOff>
    </xdr:to>
    <xdr:sp macro="" textlink="">
      <xdr:nvSpPr>
        <xdr:cNvPr id="338" name="円/楕円 337"/>
        <xdr:cNvSpPr/>
      </xdr:nvSpPr>
      <xdr:spPr>
        <a:xfrm>
          <a:off x="16129000" y="103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170108</xdr:rowOff>
    </xdr:from>
    <xdr:ext cx="736600" cy="259045"/>
    <xdr:sp macro="" textlink="">
      <xdr:nvSpPr>
        <xdr:cNvPr id="339" name="テキスト ボックス 338"/>
        <xdr:cNvSpPr txBox="1"/>
      </xdr:nvSpPr>
      <xdr:spPr>
        <a:xfrm>
          <a:off x="15798800" y="1011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55194</xdr:rowOff>
    </xdr:from>
    <xdr:to>
      <xdr:col>22</xdr:col>
      <xdr:colOff>254000</xdr:colOff>
      <xdr:row>60</xdr:row>
      <xdr:rowOff>156794</xdr:rowOff>
    </xdr:to>
    <xdr:sp macro="" textlink="">
      <xdr:nvSpPr>
        <xdr:cNvPr id="340" name="円/楕円 339"/>
        <xdr:cNvSpPr/>
      </xdr:nvSpPr>
      <xdr:spPr>
        <a:xfrm>
          <a:off x="15240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166971</xdr:rowOff>
    </xdr:from>
    <xdr:ext cx="762000" cy="259045"/>
    <xdr:sp macro="" textlink="">
      <xdr:nvSpPr>
        <xdr:cNvPr id="341" name="テキスト ボックス 340"/>
        <xdr:cNvSpPr txBox="1"/>
      </xdr:nvSpPr>
      <xdr:spPr>
        <a:xfrm>
          <a:off x="14909800" y="101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33960</xdr:rowOff>
    </xdr:from>
    <xdr:to>
      <xdr:col>21</xdr:col>
      <xdr:colOff>50800</xdr:colOff>
      <xdr:row>60</xdr:row>
      <xdr:rowOff>135560</xdr:rowOff>
    </xdr:to>
    <xdr:sp macro="" textlink="">
      <xdr:nvSpPr>
        <xdr:cNvPr id="342" name="円/楕円 341"/>
        <xdr:cNvSpPr/>
      </xdr:nvSpPr>
      <xdr:spPr>
        <a:xfrm>
          <a:off x="14351000" y="103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145737</xdr:rowOff>
    </xdr:from>
    <xdr:ext cx="762000" cy="259045"/>
    <xdr:sp macro="" textlink="">
      <xdr:nvSpPr>
        <xdr:cNvPr id="343" name="テキスト ボックス 342"/>
        <xdr:cNvSpPr txBox="1"/>
      </xdr:nvSpPr>
      <xdr:spPr>
        <a:xfrm>
          <a:off x="14020800" y="100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34684</xdr:rowOff>
    </xdr:from>
    <xdr:to>
      <xdr:col>19</xdr:col>
      <xdr:colOff>533400</xdr:colOff>
      <xdr:row>60</xdr:row>
      <xdr:rowOff>136284</xdr:rowOff>
    </xdr:to>
    <xdr:sp macro="" textlink="">
      <xdr:nvSpPr>
        <xdr:cNvPr id="344" name="円/楕円 343"/>
        <xdr:cNvSpPr/>
      </xdr:nvSpPr>
      <xdr:spPr>
        <a:xfrm>
          <a:off x="13462000" y="103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146461</xdr:rowOff>
    </xdr:from>
    <xdr:ext cx="762000" cy="259045"/>
    <xdr:sp macro="" textlink="">
      <xdr:nvSpPr>
        <xdr:cNvPr id="345" name="テキスト ボックス 344"/>
        <xdr:cNvSpPr txBox="1"/>
      </xdr:nvSpPr>
      <xdr:spPr>
        <a:xfrm>
          <a:off x="13131800" y="1009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可能な限りの地方債の繰上償還及び新規借入の抑制等財政健全化に向けた取組を計画的に実施してきたことにより、ここ数年減少傾向で推移しており、類似団体平均より低く、山口県下でも低い値である。</a:t>
          </a:r>
          <a:endParaRPr kumimoji="1" lang="en-US" altLang="ja-JP" sz="1300">
            <a:latin typeface="ＭＳ Ｐゴシック"/>
          </a:endParaRPr>
        </a:p>
        <a:p>
          <a:r>
            <a:rPr kumimoji="1" lang="ja-JP" altLang="en-US" sz="1300">
              <a:latin typeface="ＭＳ Ｐゴシック"/>
            </a:rPr>
            <a:t>　今後とも事業を厳選するとともに大きく起債に頼ることのない財政運営に努める。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40132</xdr:rowOff>
    </xdr:to>
    <xdr:cxnSp macro="">
      <xdr:nvCxnSpPr>
        <xdr:cNvPr id="376" name="直線コネクタ 375"/>
        <xdr:cNvCxnSpPr/>
      </xdr:nvCxnSpPr>
      <xdr:spPr>
        <a:xfrm flipV="1">
          <a:off x="16179800" y="68691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40</xdr:row>
      <xdr:rowOff>73914</xdr:rowOff>
    </xdr:to>
    <xdr:cxnSp macro="">
      <xdr:nvCxnSpPr>
        <xdr:cNvPr id="379" name="直線コネクタ 378"/>
        <xdr:cNvCxnSpPr/>
      </xdr:nvCxnSpPr>
      <xdr:spPr>
        <a:xfrm flipV="1">
          <a:off x="15290800" y="68981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73914</xdr:rowOff>
    </xdr:from>
    <xdr:to>
      <xdr:col>22</xdr:col>
      <xdr:colOff>203200</xdr:colOff>
      <xdr:row>40</xdr:row>
      <xdr:rowOff>131826</xdr:rowOff>
    </xdr:to>
    <xdr:cxnSp macro="">
      <xdr:nvCxnSpPr>
        <xdr:cNvPr id="382" name="直線コネクタ 381"/>
        <xdr:cNvCxnSpPr/>
      </xdr:nvCxnSpPr>
      <xdr:spPr>
        <a:xfrm flipV="1">
          <a:off x="14401800" y="693191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131826</xdr:rowOff>
    </xdr:from>
    <xdr:to>
      <xdr:col>21</xdr:col>
      <xdr:colOff>0</xdr:colOff>
      <xdr:row>41</xdr:row>
      <xdr:rowOff>27940</xdr:rowOff>
    </xdr:to>
    <xdr:cxnSp macro="">
      <xdr:nvCxnSpPr>
        <xdr:cNvPr id="385" name="直線コネクタ 384"/>
        <xdr:cNvCxnSpPr/>
      </xdr:nvCxnSpPr>
      <xdr:spPr>
        <a:xfrm flipV="1">
          <a:off x="13512800" y="69898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5" name="円/楕円 394"/>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6"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397" name="円/楕円 396"/>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398" name="テキスト ボックス 397"/>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23114</xdr:rowOff>
    </xdr:from>
    <xdr:to>
      <xdr:col>22</xdr:col>
      <xdr:colOff>254000</xdr:colOff>
      <xdr:row>40</xdr:row>
      <xdr:rowOff>124714</xdr:rowOff>
    </xdr:to>
    <xdr:sp macro="" textlink="">
      <xdr:nvSpPr>
        <xdr:cNvPr id="399" name="円/楕円 398"/>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134891</xdr:rowOff>
    </xdr:from>
    <xdr:ext cx="762000" cy="259045"/>
    <xdr:sp macro="" textlink="">
      <xdr:nvSpPr>
        <xdr:cNvPr id="400" name="テキスト ボックス 399"/>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81026</xdr:rowOff>
    </xdr:from>
    <xdr:to>
      <xdr:col>21</xdr:col>
      <xdr:colOff>50800</xdr:colOff>
      <xdr:row>41</xdr:row>
      <xdr:rowOff>11176</xdr:rowOff>
    </xdr:to>
    <xdr:sp macro="" textlink="">
      <xdr:nvSpPr>
        <xdr:cNvPr id="401" name="円/楕円 400"/>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21353</xdr:rowOff>
    </xdr:from>
    <xdr:ext cx="762000" cy="259045"/>
    <xdr:sp macro="" textlink="">
      <xdr:nvSpPr>
        <xdr:cNvPr id="402" name="テキスト ボックス 401"/>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3" name="円/楕円 402"/>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404" name="テキスト ボックス 403"/>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地方債の繰上償還や新規事業実施に係る起債の抑制、また将来の施設整備に備えた基金の計画的な積立等により、将来負担額については、充当可能財源で十分賄える状況にあることから、将来負担比率は算出されない。</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山口県阿武町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3,648
3,621
115.95
3,327,058
2,910,187
346,079
2,033,543
2,149,596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これまで助役・収入役をはじめとする職員、議員の削減や議員報酬の削減等財政健全化に向けた取組を行ってきたことにより、類似団体平均とほぼ同じ値で推移している。</a:t>
          </a:r>
          <a:endParaRPr kumimoji="1" lang="en-US" altLang="ja-JP" sz="1300">
            <a:latin typeface="ＭＳ Ｐゴシック"/>
          </a:endParaRPr>
        </a:p>
        <a:p>
          <a:r>
            <a:rPr kumimoji="1" lang="ja-JP" altLang="en-US" sz="1300">
              <a:latin typeface="ＭＳ Ｐゴシック"/>
            </a:rPr>
            <a:t>　また、前年度比</a:t>
          </a:r>
          <a:r>
            <a:rPr kumimoji="1" lang="en-US" altLang="ja-JP" sz="1300">
              <a:latin typeface="ＭＳ Ｐゴシック"/>
            </a:rPr>
            <a:t>1.8</a:t>
          </a:r>
          <a:r>
            <a:rPr kumimoji="1" lang="ja-JP" altLang="en-US" sz="1300">
              <a:latin typeface="ＭＳ Ｐゴシック"/>
            </a:rPr>
            <a:t>％増加しているのは、給与改定による増額があったほか、</a:t>
          </a:r>
          <a:r>
            <a:rPr kumimoji="1" lang="en-US" altLang="ja-JP" sz="1300">
              <a:latin typeface="ＭＳ Ｐゴシック"/>
            </a:rPr>
            <a:t>H25.6</a:t>
          </a:r>
          <a:r>
            <a:rPr kumimoji="1" lang="ja-JP" altLang="en-US" sz="1300">
              <a:latin typeface="ＭＳ Ｐゴシック"/>
            </a:rPr>
            <a:t>末退職者</a:t>
          </a:r>
          <a:r>
            <a:rPr kumimoji="1" lang="en-US" altLang="ja-JP" sz="1300">
              <a:latin typeface="ＭＳ Ｐゴシック"/>
            </a:rPr>
            <a:t>2</a:t>
          </a:r>
          <a:r>
            <a:rPr kumimoji="1" lang="ja-JP" altLang="en-US" sz="1300">
              <a:latin typeface="ＭＳ Ｐゴシック"/>
            </a:rPr>
            <a:t>名の補充を</a:t>
          </a:r>
          <a:r>
            <a:rPr kumimoji="1" lang="en-US" altLang="ja-JP" sz="1300">
              <a:latin typeface="ＭＳ Ｐゴシック"/>
            </a:rPr>
            <a:t>H26.4</a:t>
          </a:r>
          <a:r>
            <a:rPr kumimoji="1" lang="ja-JP" altLang="en-US" sz="1300">
              <a:latin typeface="ＭＳ Ｐゴシック"/>
            </a:rPr>
            <a:t>月に実施した事による一般職給与手当等の増額があったためで、今後とも適切な定員管理に努める。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36</xdr:row>
      <xdr:rowOff>24130</xdr:rowOff>
    </xdr:to>
    <xdr:cxnSp macro="">
      <xdr:nvCxnSpPr>
        <xdr:cNvPr id="64" name="直線コネクタ 63"/>
        <xdr:cNvCxnSpPr/>
      </xdr:nvCxnSpPr>
      <xdr:spPr>
        <a:xfrm>
          <a:off x="3987800" y="61277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127000</xdr:rowOff>
    </xdr:to>
    <xdr:cxnSp macro="">
      <xdr:nvCxnSpPr>
        <xdr:cNvPr id="67" name="直線コネクタ 66"/>
        <xdr:cNvCxnSpPr/>
      </xdr:nvCxnSpPr>
      <xdr:spPr>
        <a:xfrm>
          <a:off x="3098800" y="610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8890</xdr:rowOff>
    </xdr:to>
    <xdr:cxnSp macro="">
      <xdr:nvCxnSpPr>
        <xdr:cNvPr id="70" name="直線コネクタ 69"/>
        <xdr:cNvCxnSpPr/>
      </xdr:nvCxnSpPr>
      <xdr:spPr>
        <a:xfrm flipV="1">
          <a:off x="2209800" y="6108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130810</xdr:rowOff>
    </xdr:from>
    <xdr:to>
      <xdr:col>3</xdr:col>
      <xdr:colOff>142875</xdr:colOff>
      <xdr:row>36</xdr:row>
      <xdr:rowOff>8890</xdr:rowOff>
    </xdr:to>
    <xdr:cxnSp macro="">
      <xdr:nvCxnSpPr>
        <xdr:cNvPr id="73" name="直線コネクタ 72"/>
        <xdr:cNvCxnSpPr/>
      </xdr:nvCxnSpPr>
      <xdr:spPr>
        <a:xfrm>
          <a:off x="1320800" y="61315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83" name="円/楕円 82"/>
        <xdr:cNvSpPr/>
      </xdr:nvSpPr>
      <xdr:spPr>
        <a:xfrm>
          <a:off x="4775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116857</xdr:rowOff>
    </xdr:from>
    <xdr:ext cx="762000" cy="259045"/>
    <xdr:sp macro="" textlink="">
      <xdr:nvSpPr>
        <xdr:cNvPr id="84" name="人件費該当値テキスト"/>
        <xdr:cNvSpPr txBox="1"/>
      </xdr:nvSpPr>
      <xdr:spPr>
        <a:xfrm>
          <a:off x="49149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5" name="円/楕円 84"/>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6" name="テキスト ボックス 85"/>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7" name="円/楕円 86"/>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8" name="テキスト ボックス 87"/>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129540</xdr:rowOff>
    </xdr:from>
    <xdr:to>
      <xdr:col>3</xdr:col>
      <xdr:colOff>193675</xdr:colOff>
      <xdr:row>36</xdr:row>
      <xdr:rowOff>59690</xdr:rowOff>
    </xdr:to>
    <xdr:sp macro="" textlink="">
      <xdr:nvSpPr>
        <xdr:cNvPr id="89" name="円/楕円 88"/>
        <xdr:cNvSpPr/>
      </xdr:nvSpPr>
      <xdr:spPr>
        <a:xfrm>
          <a:off x="2159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44467</xdr:rowOff>
    </xdr:from>
    <xdr:ext cx="762000" cy="259045"/>
    <xdr:sp macro="" textlink="">
      <xdr:nvSpPr>
        <xdr:cNvPr id="90" name="テキスト ボックス 89"/>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91" name="円/楕円 90"/>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166387</xdr:rowOff>
    </xdr:from>
    <xdr:ext cx="762000" cy="259045"/>
    <xdr:sp macro="" textlink="">
      <xdr:nvSpPr>
        <xdr:cNvPr id="92" name="テキスト ボックス 91"/>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ゴミ処理業務、斎場業務、消防救急業務について、</a:t>
          </a:r>
          <a:r>
            <a:rPr kumimoji="1" lang="en-US" altLang="ja-JP" sz="1300">
              <a:latin typeface="ＭＳ Ｐゴシック"/>
            </a:rPr>
            <a:t>H17.3</a:t>
          </a:r>
          <a:r>
            <a:rPr kumimoji="1" lang="ja-JP" altLang="en-US" sz="1300">
              <a:latin typeface="ＭＳ Ｐゴシック"/>
            </a:rPr>
            <a:t>市町村合併により、従来の一部事務組合への負担金支出から萩市への委託料支出に変わったこと、また、行政事務に係る電算維持管理経費が年々増加傾向にあること等から、類似団体平均を上回っている。</a:t>
          </a:r>
          <a:endParaRPr kumimoji="1" lang="en-US" altLang="ja-JP" sz="1300">
            <a:latin typeface="ＭＳ Ｐゴシック"/>
          </a:endParaRPr>
        </a:p>
        <a:p>
          <a:r>
            <a:rPr kumimoji="1" lang="ja-JP" altLang="en-US" sz="1300">
              <a:latin typeface="ＭＳ Ｐゴシック"/>
            </a:rPr>
            <a:t>　今後もマイナンバー制度導入に係る経費が増加する見込みであり、自治体クラウドへの取組を含め更なる経費節減に努める。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119380</xdr:rowOff>
    </xdr:from>
    <xdr:to>
      <xdr:col>24</xdr:col>
      <xdr:colOff>31750</xdr:colOff>
      <xdr:row>18</xdr:row>
      <xdr:rowOff>142240</xdr:rowOff>
    </xdr:to>
    <xdr:cxnSp macro="">
      <xdr:nvCxnSpPr>
        <xdr:cNvPr id="125" name="直線コネクタ 124"/>
        <xdr:cNvCxnSpPr/>
      </xdr:nvCxnSpPr>
      <xdr:spPr>
        <a:xfrm>
          <a:off x="15671800" y="3205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127000</xdr:rowOff>
    </xdr:to>
    <xdr:cxnSp macro="">
      <xdr:nvCxnSpPr>
        <xdr:cNvPr id="128" name="直線コネクタ 127"/>
        <xdr:cNvCxnSpPr/>
      </xdr:nvCxnSpPr>
      <xdr:spPr>
        <a:xfrm flipV="1">
          <a:off x="14782800" y="3205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127000</xdr:rowOff>
    </xdr:to>
    <xdr:cxnSp macro="">
      <xdr:nvCxnSpPr>
        <xdr:cNvPr id="131" name="直線コネクタ 130"/>
        <xdr:cNvCxnSpPr/>
      </xdr:nvCxnSpPr>
      <xdr:spPr>
        <a:xfrm>
          <a:off x="13893800" y="310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20320</xdr:rowOff>
    </xdr:to>
    <xdr:cxnSp macro="">
      <xdr:nvCxnSpPr>
        <xdr:cNvPr id="134" name="直線コネクタ 133"/>
        <xdr:cNvCxnSpPr/>
      </xdr:nvCxnSpPr>
      <xdr:spPr>
        <a:xfrm>
          <a:off x="13004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4" name="円/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6" name="円/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8" name="円/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0" name="円/楕円 149"/>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1" name="テキスト ボックス 150"/>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2" name="円/楕円 151"/>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3" name="テキスト ボックス 152"/>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当町は、高齢化率が</a:t>
          </a:r>
          <a:r>
            <a:rPr kumimoji="1" lang="en-US" altLang="ja-JP" sz="1300">
              <a:latin typeface="ＭＳ Ｐゴシック"/>
            </a:rPr>
            <a:t>H26</a:t>
          </a:r>
          <a:r>
            <a:rPr kumimoji="1" lang="ja-JP" altLang="en-US" sz="1300">
              <a:latin typeface="ＭＳ Ｐゴシック"/>
            </a:rPr>
            <a:t>末で</a:t>
          </a:r>
          <a:r>
            <a:rPr kumimoji="1" lang="en-US" altLang="ja-JP" sz="1300">
              <a:latin typeface="ＭＳ Ｐゴシック"/>
            </a:rPr>
            <a:t>46.43</a:t>
          </a:r>
          <a:r>
            <a:rPr kumimoji="1" lang="ja-JP" altLang="en-US" sz="1300">
              <a:latin typeface="ＭＳ Ｐゴシック"/>
            </a:rPr>
            <a:t>％と全国平均よりかなり高く、老人福祉施設への措置者数も</a:t>
          </a:r>
          <a:r>
            <a:rPr kumimoji="1" lang="en-US" altLang="ja-JP" sz="1300">
              <a:latin typeface="ＭＳ Ｐゴシック"/>
            </a:rPr>
            <a:t>H26</a:t>
          </a:r>
          <a:r>
            <a:rPr kumimoji="1" lang="ja-JP" altLang="en-US" sz="1300">
              <a:latin typeface="ＭＳ Ｐゴシック"/>
            </a:rPr>
            <a:t>末で</a:t>
          </a:r>
          <a:r>
            <a:rPr kumimoji="1" lang="en-US" altLang="ja-JP" sz="1300">
              <a:latin typeface="ＭＳ Ｐゴシック"/>
            </a:rPr>
            <a:t>21</a:t>
          </a:r>
          <a:r>
            <a:rPr kumimoji="1" lang="ja-JP" altLang="en-US" sz="1300">
              <a:latin typeface="ＭＳ Ｐゴシック"/>
            </a:rPr>
            <a:t>人と人口に対する割合が高く、また、養護老人ホーム</a:t>
          </a:r>
          <a:r>
            <a:rPr kumimoji="1" lang="en-US" altLang="ja-JP" sz="1300">
              <a:latin typeface="ＭＳ Ｐゴシック"/>
            </a:rPr>
            <a:t>(50</a:t>
          </a:r>
          <a:r>
            <a:rPr kumimoji="1" lang="ja-JP" altLang="en-US" sz="1300">
              <a:latin typeface="ＭＳ Ｐゴシック"/>
            </a:rPr>
            <a:t>床）、特別養護老人ホーム</a:t>
          </a:r>
          <a:r>
            <a:rPr kumimoji="1" lang="en-US" altLang="ja-JP" sz="1300">
              <a:latin typeface="ＭＳ Ｐゴシック"/>
            </a:rPr>
            <a:t>(30</a:t>
          </a:r>
          <a:r>
            <a:rPr kumimoji="1" lang="ja-JP" altLang="en-US" sz="1300">
              <a:latin typeface="ＭＳ Ｐゴシック"/>
            </a:rPr>
            <a:t>床）入所者のうち障害者自立支援制度による介護給付を受ける方の割合が高く、類似団体平均を上回っている。</a:t>
          </a:r>
          <a:endParaRPr kumimoji="1" lang="en-US" altLang="ja-JP" sz="1300">
            <a:latin typeface="ＭＳ Ｐゴシック"/>
          </a:endParaRPr>
        </a:p>
        <a:p>
          <a:r>
            <a:rPr kumimoji="1" lang="ja-JP" altLang="en-US" sz="1300">
              <a:latin typeface="ＭＳ Ｐゴシック"/>
            </a:rPr>
            <a:t>　今後とも健康づくり事業や疾病予防事業等に力を入れ扶助費の抑制に努める。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57</xdr:row>
      <xdr:rowOff>20865</xdr:rowOff>
    </xdr:to>
    <xdr:cxnSp macro="">
      <xdr:nvCxnSpPr>
        <xdr:cNvPr id="187" name="直線コネクタ 186"/>
        <xdr:cNvCxnSpPr/>
      </xdr:nvCxnSpPr>
      <xdr:spPr>
        <a:xfrm flipV="1">
          <a:off x="3987800" y="96955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20865</xdr:rowOff>
    </xdr:to>
    <xdr:cxnSp macro="">
      <xdr:nvCxnSpPr>
        <xdr:cNvPr id="190" name="直線コネクタ 189"/>
        <xdr:cNvCxnSpPr/>
      </xdr:nvCxnSpPr>
      <xdr:spPr>
        <a:xfrm>
          <a:off x="3098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78015</xdr:rowOff>
    </xdr:to>
    <xdr:cxnSp macro="">
      <xdr:nvCxnSpPr>
        <xdr:cNvPr id="193" name="直線コネクタ 192"/>
        <xdr:cNvCxnSpPr/>
      </xdr:nvCxnSpPr>
      <xdr:spPr>
        <a:xfrm>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45357</xdr:rowOff>
    </xdr:to>
    <xdr:cxnSp macro="">
      <xdr:nvCxnSpPr>
        <xdr:cNvPr id="196" name="直線コネクタ 195"/>
        <xdr:cNvCxnSpPr/>
      </xdr:nvCxnSpPr>
      <xdr:spPr>
        <a:xfrm>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6" name="円/楕円 205"/>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7"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0" name="円/楕円 209"/>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1" name="テキスト ボックス 210"/>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2" name="円/楕円 211"/>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3" name="テキスト ボックス 212"/>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5" name="テキスト ボックス 21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分流式下水道への繰出基準の見直しや下水道施設の機能強化事業の実施、奈古地区簡易水道整備事業の実施等による起債の償還に伴う繰出金の増加により類似団体平均を上回っている。</a:t>
          </a:r>
          <a:endParaRPr kumimoji="1" lang="en-US" altLang="ja-JP" sz="1300">
            <a:latin typeface="ＭＳ Ｐゴシック"/>
          </a:endParaRPr>
        </a:p>
        <a:p>
          <a:r>
            <a:rPr kumimoji="1" lang="ja-JP" altLang="en-US" sz="1300">
              <a:latin typeface="ＭＳ Ｐゴシック"/>
            </a:rPr>
            <a:t>　今後も水道事業や下水道事業など公営企業会計については、独立採算制の原則に立ち返り、経費の節減はもとより使用料の改定等を図りながら財政の健全化を図る。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57</xdr:row>
      <xdr:rowOff>5842</xdr:rowOff>
    </xdr:to>
    <xdr:cxnSp macro="">
      <xdr:nvCxnSpPr>
        <xdr:cNvPr id="245" name="直線コネクタ 244"/>
        <xdr:cNvCxnSpPr/>
      </xdr:nvCxnSpPr>
      <xdr:spPr>
        <a:xfrm>
          <a:off x="15671800" y="97464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56</xdr:row>
      <xdr:rowOff>163576</xdr:rowOff>
    </xdr:to>
    <xdr:cxnSp macro="">
      <xdr:nvCxnSpPr>
        <xdr:cNvPr id="248" name="直線コネクタ 247"/>
        <xdr:cNvCxnSpPr/>
      </xdr:nvCxnSpPr>
      <xdr:spPr>
        <a:xfrm flipV="1">
          <a:off x="14782800" y="9746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56</xdr:row>
      <xdr:rowOff>163576</xdr:rowOff>
    </xdr:to>
    <xdr:cxnSp macro="">
      <xdr:nvCxnSpPr>
        <xdr:cNvPr id="251" name="直線コネクタ 250"/>
        <xdr:cNvCxnSpPr/>
      </xdr:nvCxnSpPr>
      <xdr:spPr>
        <a:xfrm>
          <a:off x="13893800" y="9755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56</xdr:row>
      <xdr:rowOff>154432</xdr:rowOff>
    </xdr:to>
    <xdr:cxnSp macro="">
      <xdr:nvCxnSpPr>
        <xdr:cNvPr id="254" name="直線コネクタ 253"/>
        <xdr:cNvCxnSpPr/>
      </xdr:nvCxnSpPr>
      <xdr:spPr>
        <a:xfrm>
          <a:off x="13004800" y="9751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4" name="円/楕円 263"/>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98569</xdr:rowOff>
    </xdr:from>
    <xdr:ext cx="762000" cy="259045"/>
    <xdr:sp macro="" textlink="">
      <xdr:nvSpPr>
        <xdr:cNvPr id="265"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6" name="円/楕円 265"/>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9415</xdr:rowOff>
    </xdr:from>
    <xdr:ext cx="736600" cy="259045"/>
    <xdr:sp macro="" textlink="">
      <xdr:nvSpPr>
        <xdr:cNvPr id="267" name="テキスト ボックス 266"/>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8" name="円/楕円 267"/>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27703</xdr:rowOff>
    </xdr:from>
    <xdr:ext cx="762000" cy="259045"/>
    <xdr:sp macro="" textlink="">
      <xdr:nvSpPr>
        <xdr:cNvPr id="269" name="テキスト ボックス 268"/>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70" name="円/楕円 269"/>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18559</xdr:rowOff>
    </xdr:from>
    <xdr:ext cx="762000" cy="259045"/>
    <xdr:sp macro="" textlink="">
      <xdr:nvSpPr>
        <xdr:cNvPr id="271" name="テキスト ボックス 270"/>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2" name="円/楕円 271"/>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3" name="テキスト ボックス 27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ゴミ処理業務、斎場業務、消防救急業務について、</a:t>
          </a:r>
          <a:r>
            <a:rPr kumimoji="1" lang="en-US" altLang="ja-JP" sz="1300">
              <a:solidFill>
                <a:schemeClr val="dk1"/>
              </a:solidFill>
              <a:effectLst/>
              <a:latin typeface="+mj-ea"/>
              <a:ea typeface="+mj-ea"/>
              <a:cs typeface="+mn-cs"/>
            </a:rPr>
            <a:t>H17.3</a:t>
          </a:r>
          <a:r>
            <a:rPr kumimoji="1" lang="ja-JP" altLang="ja-JP" sz="1300">
              <a:solidFill>
                <a:schemeClr val="dk1"/>
              </a:solidFill>
              <a:effectLst/>
              <a:latin typeface="+mn-lt"/>
              <a:ea typeface="+mn-ea"/>
              <a:cs typeface="+mn-cs"/>
            </a:rPr>
            <a:t>市町村合併により、従来の一部事務組合への負担金支出から萩市への委託料支出に変わったこと</a:t>
          </a:r>
          <a:r>
            <a:rPr kumimoji="1" lang="ja-JP" altLang="en-US" sz="1300">
              <a:solidFill>
                <a:schemeClr val="dk1"/>
              </a:solidFill>
              <a:effectLst/>
              <a:latin typeface="+mn-lt"/>
              <a:ea typeface="+mn-ea"/>
              <a:cs typeface="+mn-cs"/>
            </a:rPr>
            <a:t>により、以降補助費等の割合が減少し類似団体平均を下回っている。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今後も各種補助金の見直しを含め更なる経費削減に努める。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34</xdr:row>
      <xdr:rowOff>127000</xdr:rowOff>
    </xdr:to>
    <xdr:cxnSp macro="">
      <xdr:nvCxnSpPr>
        <xdr:cNvPr id="303" name="直線コネクタ 302"/>
        <xdr:cNvCxnSpPr/>
      </xdr:nvCxnSpPr>
      <xdr:spPr>
        <a:xfrm>
          <a:off x="15671800" y="59380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117856</xdr:rowOff>
    </xdr:to>
    <xdr:cxnSp macro="">
      <xdr:nvCxnSpPr>
        <xdr:cNvPr id="306" name="直線コネクタ 305"/>
        <xdr:cNvCxnSpPr/>
      </xdr:nvCxnSpPr>
      <xdr:spPr>
        <a:xfrm flipV="1">
          <a:off x="14782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117856</xdr:rowOff>
    </xdr:to>
    <xdr:cxnSp macro="">
      <xdr:nvCxnSpPr>
        <xdr:cNvPr id="309" name="直線コネクタ 308"/>
        <xdr:cNvCxnSpPr/>
      </xdr:nvCxnSpPr>
      <xdr:spPr>
        <a:xfrm>
          <a:off x="13893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85852</xdr:rowOff>
    </xdr:from>
    <xdr:to>
      <xdr:col>20</xdr:col>
      <xdr:colOff>158750</xdr:colOff>
      <xdr:row>34</xdr:row>
      <xdr:rowOff>104140</xdr:rowOff>
    </xdr:to>
    <xdr:cxnSp macro="">
      <xdr:nvCxnSpPr>
        <xdr:cNvPr id="312" name="直線コネクタ 311"/>
        <xdr:cNvCxnSpPr/>
      </xdr:nvCxnSpPr>
      <xdr:spPr>
        <a:xfrm>
          <a:off x="13004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2" name="円/楕円 321"/>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23"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24" name="円/楕円 323"/>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25" name="テキスト ボックス 324"/>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26" name="円/楕円 325"/>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27" name="テキスト ボックス 326"/>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28" name="円/楕円 327"/>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29" name="テキスト ボックス 328"/>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35052</xdr:rowOff>
    </xdr:from>
    <xdr:to>
      <xdr:col>19</xdr:col>
      <xdr:colOff>6350</xdr:colOff>
      <xdr:row>34</xdr:row>
      <xdr:rowOff>136652</xdr:rowOff>
    </xdr:to>
    <xdr:sp macro="" textlink="">
      <xdr:nvSpPr>
        <xdr:cNvPr id="330" name="円/楕円 329"/>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146829</xdr:rowOff>
    </xdr:from>
    <xdr:ext cx="762000" cy="259045"/>
    <xdr:sp macro="" textlink="">
      <xdr:nvSpPr>
        <xdr:cNvPr id="331" name="テキスト ボックス 330"/>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地方債の繰上償還や償還満了、また、新規借入の抑制等により人口１人当たり決算額は類似団体平均よりかなり低い。</a:t>
          </a:r>
          <a:endParaRPr kumimoji="1" lang="en-US" altLang="ja-JP" sz="1300">
            <a:latin typeface="ＭＳ Ｐゴシック"/>
          </a:endParaRPr>
        </a:p>
        <a:p>
          <a:r>
            <a:rPr kumimoji="1" lang="ja-JP" altLang="en-US" sz="1300">
              <a:latin typeface="ＭＳ Ｐゴシック"/>
            </a:rPr>
            <a:t>　今後とも、極力起債に頼らない財政運営に努める。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75</xdr:row>
      <xdr:rowOff>149861</xdr:rowOff>
    </xdr:to>
    <xdr:cxnSp macro="">
      <xdr:nvCxnSpPr>
        <xdr:cNvPr id="363" name="直線コネクタ 362"/>
        <xdr:cNvCxnSpPr/>
      </xdr:nvCxnSpPr>
      <xdr:spPr>
        <a:xfrm>
          <a:off x="3987800" y="13004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75</xdr:row>
      <xdr:rowOff>157480</xdr:rowOff>
    </xdr:to>
    <xdr:cxnSp macro="">
      <xdr:nvCxnSpPr>
        <xdr:cNvPr id="366" name="直線コネクタ 365"/>
        <xdr:cNvCxnSpPr/>
      </xdr:nvCxnSpPr>
      <xdr:spPr>
        <a:xfrm flipV="1">
          <a:off x="3098800" y="13004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76</xdr:row>
      <xdr:rowOff>46989</xdr:rowOff>
    </xdr:to>
    <xdr:cxnSp macro="">
      <xdr:nvCxnSpPr>
        <xdr:cNvPr id="369" name="直線コネクタ 368"/>
        <xdr:cNvCxnSpPr/>
      </xdr:nvCxnSpPr>
      <xdr:spPr>
        <a:xfrm flipV="1">
          <a:off x="2209800" y="13016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46989</xdr:rowOff>
    </xdr:from>
    <xdr:to>
      <xdr:col>3</xdr:col>
      <xdr:colOff>142875</xdr:colOff>
      <xdr:row>76</xdr:row>
      <xdr:rowOff>123189</xdr:rowOff>
    </xdr:to>
    <xdr:cxnSp macro="">
      <xdr:nvCxnSpPr>
        <xdr:cNvPr id="372" name="直線コネクタ 371"/>
        <xdr:cNvCxnSpPr/>
      </xdr:nvCxnSpPr>
      <xdr:spPr>
        <a:xfrm flipV="1">
          <a:off x="1320800" y="13077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82" name="円/楕円 381"/>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115587</xdr:rowOff>
    </xdr:from>
    <xdr:ext cx="762000" cy="259045"/>
    <xdr:sp macro="" textlink="">
      <xdr:nvSpPr>
        <xdr:cNvPr id="383" name="公債費該当値テキスト"/>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4" name="円/楕円 383"/>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5" name="テキスト ボックス 384"/>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106680</xdr:rowOff>
    </xdr:from>
    <xdr:to>
      <xdr:col>4</xdr:col>
      <xdr:colOff>396875</xdr:colOff>
      <xdr:row>76</xdr:row>
      <xdr:rowOff>36830</xdr:rowOff>
    </xdr:to>
    <xdr:sp macro="" textlink="">
      <xdr:nvSpPr>
        <xdr:cNvPr id="386" name="円/楕円 385"/>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47007</xdr:rowOff>
    </xdr:from>
    <xdr:ext cx="762000" cy="259045"/>
    <xdr:sp macro="" textlink="">
      <xdr:nvSpPr>
        <xdr:cNvPr id="387" name="テキスト ボックス 386"/>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167639</xdr:rowOff>
    </xdr:from>
    <xdr:to>
      <xdr:col>3</xdr:col>
      <xdr:colOff>193675</xdr:colOff>
      <xdr:row>76</xdr:row>
      <xdr:rowOff>97789</xdr:rowOff>
    </xdr:to>
    <xdr:sp macro="" textlink="">
      <xdr:nvSpPr>
        <xdr:cNvPr id="388" name="円/楕円 387"/>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107967</xdr:rowOff>
    </xdr:from>
    <xdr:ext cx="762000" cy="259045"/>
    <xdr:sp macro="" textlink="">
      <xdr:nvSpPr>
        <xdr:cNvPr id="389" name="テキスト ボックス 388"/>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72389</xdr:rowOff>
    </xdr:from>
    <xdr:to>
      <xdr:col>1</xdr:col>
      <xdr:colOff>676275</xdr:colOff>
      <xdr:row>77</xdr:row>
      <xdr:rowOff>2539</xdr:rowOff>
    </xdr:to>
    <xdr:sp macro="" textlink="">
      <xdr:nvSpPr>
        <xdr:cNvPr id="390" name="円/楕円 389"/>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12717</xdr:rowOff>
    </xdr:from>
    <xdr:ext cx="762000" cy="259045"/>
    <xdr:sp macro="" textlink="">
      <xdr:nvSpPr>
        <xdr:cNvPr id="391" name="テキスト ボックス 390"/>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高齢化の進展による扶助費の増加、行政事務に係る電算維持管理経費等物件費の増加、水道事業や下水道事業の償還による繰出金の増加等により類似団体平均を若干上回っているものの、全国平均や山口県平均を下回っている。</a:t>
          </a:r>
          <a:endParaRPr kumimoji="1" lang="en-US" altLang="ja-JP" sz="1300">
            <a:latin typeface="ＭＳ Ｐゴシック"/>
          </a:endParaRPr>
        </a:p>
        <a:p>
          <a:r>
            <a:rPr kumimoji="1" lang="ja-JP" altLang="en-US" sz="1300">
              <a:latin typeface="ＭＳ Ｐゴシック"/>
            </a:rPr>
            <a:t>　ただし、扶助費、物件費、補助費等いずれも増加傾向で推移しており、今後も徹底した事務事業の見直しや事業の厳選等により経費の節減を図る。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162923</xdr:rowOff>
    </xdr:from>
    <xdr:to>
      <xdr:col>24</xdr:col>
      <xdr:colOff>31750</xdr:colOff>
      <xdr:row>77</xdr:row>
      <xdr:rowOff>76381</xdr:rowOff>
    </xdr:to>
    <xdr:cxnSp macro="">
      <xdr:nvCxnSpPr>
        <xdr:cNvPr id="426" name="直線コネクタ 425"/>
        <xdr:cNvCxnSpPr/>
      </xdr:nvCxnSpPr>
      <xdr:spPr>
        <a:xfrm>
          <a:off x="15671800" y="1319312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146594</xdr:rowOff>
    </xdr:from>
    <xdr:to>
      <xdr:col>22</xdr:col>
      <xdr:colOff>565150</xdr:colOff>
      <xdr:row>76</xdr:row>
      <xdr:rowOff>162923</xdr:rowOff>
    </xdr:to>
    <xdr:cxnSp macro="">
      <xdr:nvCxnSpPr>
        <xdr:cNvPr id="429" name="直線コネクタ 428"/>
        <xdr:cNvCxnSpPr/>
      </xdr:nvCxnSpPr>
      <xdr:spPr>
        <a:xfrm>
          <a:off x="14782800" y="131767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140063</xdr:rowOff>
    </xdr:from>
    <xdr:to>
      <xdr:col>21</xdr:col>
      <xdr:colOff>361950</xdr:colOff>
      <xdr:row>76</xdr:row>
      <xdr:rowOff>146594</xdr:rowOff>
    </xdr:to>
    <xdr:cxnSp macro="">
      <xdr:nvCxnSpPr>
        <xdr:cNvPr id="432" name="直線コネクタ 431"/>
        <xdr:cNvCxnSpPr/>
      </xdr:nvCxnSpPr>
      <xdr:spPr>
        <a:xfrm>
          <a:off x="13893800" y="13170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71482</xdr:rowOff>
    </xdr:from>
    <xdr:to>
      <xdr:col>20</xdr:col>
      <xdr:colOff>158750</xdr:colOff>
      <xdr:row>76</xdr:row>
      <xdr:rowOff>140063</xdr:rowOff>
    </xdr:to>
    <xdr:cxnSp macro="">
      <xdr:nvCxnSpPr>
        <xdr:cNvPr id="435" name="直線コネクタ 434"/>
        <xdr:cNvCxnSpPr/>
      </xdr:nvCxnSpPr>
      <xdr:spPr>
        <a:xfrm>
          <a:off x="13004800" y="131016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25581</xdr:rowOff>
    </xdr:from>
    <xdr:to>
      <xdr:col>24</xdr:col>
      <xdr:colOff>82550</xdr:colOff>
      <xdr:row>77</xdr:row>
      <xdr:rowOff>127181</xdr:rowOff>
    </xdr:to>
    <xdr:sp macro="" textlink="">
      <xdr:nvSpPr>
        <xdr:cNvPr id="445" name="円/楕円 444"/>
        <xdr:cNvSpPr/>
      </xdr:nvSpPr>
      <xdr:spPr>
        <a:xfrm>
          <a:off x="16459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169108</xdr:rowOff>
    </xdr:from>
    <xdr:ext cx="762000" cy="259045"/>
    <xdr:sp macro="" textlink="">
      <xdr:nvSpPr>
        <xdr:cNvPr id="446" name="公債費以外該当値テキスト"/>
        <xdr:cNvSpPr txBox="1"/>
      </xdr:nvSpPr>
      <xdr:spPr>
        <a:xfrm>
          <a:off x="16598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112123</xdr:rowOff>
    </xdr:from>
    <xdr:to>
      <xdr:col>22</xdr:col>
      <xdr:colOff>615950</xdr:colOff>
      <xdr:row>77</xdr:row>
      <xdr:rowOff>42273</xdr:rowOff>
    </xdr:to>
    <xdr:sp macro="" textlink="">
      <xdr:nvSpPr>
        <xdr:cNvPr id="447" name="円/楕円 446"/>
        <xdr:cNvSpPr/>
      </xdr:nvSpPr>
      <xdr:spPr>
        <a:xfrm>
          <a:off x="15621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27050</xdr:rowOff>
    </xdr:from>
    <xdr:ext cx="736600" cy="259045"/>
    <xdr:sp macro="" textlink="">
      <xdr:nvSpPr>
        <xdr:cNvPr id="448" name="テキスト ボックス 447"/>
        <xdr:cNvSpPr txBox="1"/>
      </xdr:nvSpPr>
      <xdr:spPr>
        <a:xfrm>
          <a:off x="15290800" y="1322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95794</xdr:rowOff>
    </xdr:from>
    <xdr:to>
      <xdr:col>21</xdr:col>
      <xdr:colOff>412750</xdr:colOff>
      <xdr:row>77</xdr:row>
      <xdr:rowOff>25944</xdr:rowOff>
    </xdr:to>
    <xdr:sp macro="" textlink="">
      <xdr:nvSpPr>
        <xdr:cNvPr id="449" name="円/楕円 448"/>
        <xdr:cNvSpPr/>
      </xdr:nvSpPr>
      <xdr:spPr>
        <a:xfrm>
          <a:off x="14732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10721</xdr:rowOff>
    </xdr:from>
    <xdr:ext cx="762000" cy="259045"/>
    <xdr:sp macro="" textlink="">
      <xdr:nvSpPr>
        <xdr:cNvPr id="450" name="テキスト ボックス 449"/>
        <xdr:cNvSpPr txBox="1"/>
      </xdr:nvSpPr>
      <xdr:spPr>
        <a:xfrm>
          <a:off x="14401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89263</xdr:rowOff>
    </xdr:from>
    <xdr:to>
      <xdr:col>20</xdr:col>
      <xdr:colOff>209550</xdr:colOff>
      <xdr:row>77</xdr:row>
      <xdr:rowOff>19413</xdr:rowOff>
    </xdr:to>
    <xdr:sp macro="" textlink="">
      <xdr:nvSpPr>
        <xdr:cNvPr id="451" name="円/楕円 450"/>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4190</xdr:rowOff>
    </xdr:from>
    <xdr:ext cx="762000" cy="259045"/>
    <xdr:sp macro="" textlink="">
      <xdr:nvSpPr>
        <xdr:cNvPr id="452" name="テキスト ボックス 451"/>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20682</xdr:rowOff>
    </xdr:from>
    <xdr:to>
      <xdr:col>19</xdr:col>
      <xdr:colOff>6350</xdr:colOff>
      <xdr:row>76</xdr:row>
      <xdr:rowOff>122282</xdr:rowOff>
    </xdr:to>
    <xdr:sp macro="" textlink="">
      <xdr:nvSpPr>
        <xdr:cNvPr id="453" name="円/楕円 452"/>
        <xdr:cNvSpPr/>
      </xdr:nvSpPr>
      <xdr:spPr>
        <a:xfrm>
          <a:off x="12954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107059</xdr:rowOff>
    </xdr:from>
    <xdr:ext cx="762000" cy="259045"/>
    <xdr:sp macro="" textlink="">
      <xdr:nvSpPr>
        <xdr:cNvPr id="454" name="テキスト ボックス 453"/>
        <xdr:cNvSpPr txBox="1"/>
      </xdr:nvSpPr>
      <xdr:spPr>
        <a:xfrm>
          <a:off x="12623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山口県阿武町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36237</xdr:rowOff>
    </xdr:from>
    <xdr:to>
      <xdr:col>4</xdr:col>
      <xdr:colOff>1117600</xdr:colOff>
      <xdr:row>18</xdr:row>
      <xdr:rowOff>55607</xdr:rowOff>
    </xdr:to>
    <xdr:cxnSp macro="">
      <xdr:nvCxnSpPr>
        <xdr:cNvPr id="47" name="直線コネクタ 46"/>
        <xdr:cNvCxnSpPr/>
      </xdr:nvCxnSpPr>
      <xdr:spPr bwMode="auto">
        <a:xfrm flipV="1">
          <a:off x="5003800" y="3169962"/>
          <a:ext cx="647700" cy="1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55607</xdr:rowOff>
    </xdr:from>
    <xdr:to>
      <xdr:col>4</xdr:col>
      <xdr:colOff>469900</xdr:colOff>
      <xdr:row>18</xdr:row>
      <xdr:rowOff>60682</xdr:rowOff>
    </xdr:to>
    <xdr:cxnSp macro="">
      <xdr:nvCxnSpPr>
        <xdr:cNvPr id="50" name="直線コネクタ 49"/>
        <xdr:cNvCxnSpPr/>
      </xdr:nvCxnSpPr>
      <xdr:spPr bwMode="auto">
        <a:xfrm flipV="1">
          <a:off x="4305300" y="3189332"/>
          <a:ext cx="6985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56729</xdr:rowOff>
    </xdr:from>
    <xdr:to>
      <xdr:col>3</xdr:col>
      <xdr:colOff>904875</xdr:colOff>
      <xdr:row>18</xdr:row>
      <xdr:rowOff>60682</xdr:rowOff>
    </xdr:to>
    <xdr:cxnSp macro="">
      <xdr:nvCxnSpPr>
        <xdr:cNvPr id="53" name="直線コネクタ 52"/>
        <xdr:cNvCxnSpPr/>
      </xdr:nvCxnSpPr>
      <xdr:spPr bwMode="auto">
        <a:xfrm>
          <a:off x="3606800" y="3190454"/>
          <a:ext cx="698500" cy="3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56729</xdr:rowOff>
    </xdr:from>
    <xdr:to>
      <xdr:col>3</xdr:col>
      <xdr:colOff>206375</xdr:colOff>
      <xdr:row>18</xdr:row>
      <xdr:rowOff>60922</xdr:rowOff>
    </xdr:to>
    <xdr:cxnSp macro="">
      <xdr:nvCxnSpPr>
        <xdr:cNvPr id="56" name="直線コネクタ 55"/>
        <xdr:cNvCxnSpPr/>
      </xdr:nvCxnSpPr>
      <xdr:spPr bwMode="auto">
        <a:xfrm flipV="1">
          <a:off x="2908300" y="3190454"/>
          <a:ext cx="698500" cy="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156887</xdr:rowOff>
    </xdr:from>
    <xdr:to>
      <xdr:col>5</xdr:col>
      <xdr:colOff>34925</xdr:colOff>
      <xdr:row>18</xdr:row>
      <xdr:rowOff>87037</xdr:rowOff>
    </xdr:to>
    <xdr:sp macro="" textlink="">
      <xdr:nvSpPr>
        <xdr:cNvPr id="66" name="円/楕円 65"/>
        <xdr:cNvSpPr/>
      </xdr:nvSpPr>
      <xdr:spPr bwMode="auto">
        <a:xfrm>
          <a:off x="5600700" y="311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65464</xdr:rowOff>
    </xdr:from>
    <xdr:ext cx="762000" cy="259045"/>
    <xdr:sp macro="" textlink="">
      <xdr:nvSpPr>
        <xdr:cNvPr id="67" name="人口1人当たり決算額の推移該当値テキスト130"/>
        <xdr:cNvSpPr txBox="1"/>
      </xdr:nvSpPr>
      <xdr:spPr>
        <a:xfrm>
          <a:off x="5740400" y="30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135,537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4807</xdr:rowOff>
    </xdr:from>
    <xdr:to>
      <xdr:col>4</xdr:col>
      <xdr:colOff>520700</xdr:colOff>
      <xdr:row>18</xdr:row>
      <xdr:rowOff>106407</xdr:rowOff>
    </xdr:to>
    <xdr:sp macro="" textlink="">
      <xdr:nvSpPr>
        <xdr:cNvPr id="68" name="円/楕円 67"/>
        <xdr:cNvSpPr/>
      </xdr:nvSpPr>
      <xdr:spPr bwMode="auto">
        <a:xfrm>
          <a:off x="4953000" y="313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91184</xdr:rowOff>
    </xdr:from>
    <xdr:ext cx="736600" cy="259045"/>
    <xdr:sp macro="" textlink="">
      <xdr:nvSpPr>
        <xdr:cNvPr id="69" name="テキスト ボックス 68"/>
        <xdr:cNvSpPr txBox="1"/>
      </xdr:nvSpPr>
      <xdr:spPr>
        <a:xfrm>
          <a:off x="4622800" y="322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127,064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9882</xdr:rowOff>
    </xdr:from>
    <xdr:to>
      <xdr:col>3</xdr:col>
      <xdr:colOff>955675</xdr:colOff>
      <xdr:row>18</xdr:row>
      <xdr:rowOff>111482</xdr:rowOff>
    </xdr:to>
    <xdr:sp macro="" textlink="">
      <xdr:nvSpPr>
        <xdr:cNvPr id="70" name="円/楕円 69"/>
        <xdr:cNvSpPr/>
      </xdr:nvSpPr>
      <xdr:spPr bwMode="auto">
        <a:xfrm>
          <a:off x="4254500" y="31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96259</xdr:rowOff>
    </xdr:from>
    <xdr:ext cx="762000" cy="259045"/>
    <xdr:sp macro="" textlink="">
      <xdr:nvSpPr>
        <xdr:cNvPr id="71" name="テキスト ボックス 70"/>
        <xdr:cNvSpPr txBox="1"/>
      </xdr:nvSpPr>
      <xdr:spPr>
        <a:xfrm>
          <a:off x="3924300" y="322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5929</xdr:rowOff>
    </xdr:from>
    <xdr:to>
      <xdr:col>3</xdr:col>
      <xdr:colOff>257175</xdr:colOff>
      <xdr:row>18</xdr:row>
      <xdr:rowOff>107529</xdr:rowOff>
    </xdr:to>
    <xdr:sp macro="" textlink="">
      <xdr:nvSpPr>
        <xdr:cNvPr id="72" name="円/楕円 71"/>
        <xdr:cNvSpPr/>
      </xdr:nvSpPr>
      <xdr:spPr bwMode="auto">
        <a:xfrm>
          <a:off x="3556000" y="3139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92306</xdr:rowOff>
    </xdr:from>
    <xdr:ext cx="762000" cy="259045"/>
    <xdr:sp macro="" textlink="">
      <xdr:nvSpPr>
        <xdr:cNvPr id="73" name="テキスト ボックス 72"/>
        <xdr:cNvSpPr txBox="1"/>
      </xdr:nvSpPr>
      <xdr:spPr>
        <a:xfrm>
          <a:off x="3225800" y="322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10122</xdr:rowOff>
    </xdr:from>
    <xdr:to>
      <xdr:col>2</xdr:col>
      <xdr:colOff>692150</xdr:colOff>
      <xdr:row>18</xdr:row>
      <xdr:rowOff>111722</xdr:rowOff>
    </xdr:to>
    <xdr:sp macro="" textlink="">
      <xdr:nvSpPr>
        <xdr:cNvPr id="74" name="円/楕円 73"/>
        <xdr:cNvSpPr/>
      </xdr:nvSpPr>
      <xdr:spPr bwMode="auto">
        <a:xfrm>
          <a:off x="2857500" y="314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96498</xdr:rowOff>
    </xdr:from>
    <xdr:ext cx="762000" cy="259045"/>
    <xdr:sp macro="" textlink="">
      <xdr:nvSpPr>
        <xdr:cNvPr id="75" name="テキスト ボックス 74"/>
        <xdr:cNvSpPr txBox="1"/>
      </xdr:nvSpPr>
      <xdr:spPr>
        <a:xfrm>
          <a:off x="2527300" y="323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120988</xdr:rowOff>
    </xdr:from>
    <xdr:to>
      <xdr:col>4</xdr:col>
      <xdr:colOff>1117600</xdr:colOff>
      <xdr:row>36</xdr:row>
      <xdr:rowOff>144542</xdr:rowOff>
    </xdr:to>
    <xdr:cxnSp macro="">
      <xdr:nvCxnSpPr>
        <xdr:cNvPr id="108" name="直線コネクタ 107"/>
        <xdr:cNvCxnSpPr/>
      </xdr:nvCxnSpPr>
      <xdr:spPr bwMode="auto">
        <a:xfrm>
          <a:off x="5003800" y="7074238"/>
          <a:ext cx="647700" cy="23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120988</xdr:rowOff>
    </xdr:from>
    <xdr:to>
      <xdr:col>4</xdr:col>
      <xdr:colOff>469900</xdr:colOff>
      <xdr:row>36</xdr:row>
      <xdr:rowOff>122954</xdr:rowOff>
    </xdr:to>
    <xdr:cxnSp macro="">
      <xdr:nvCxnSpPr>
        <xdr:cNvPr id="111" name="直線コネクタ 110"/>
        <xdr:cNvCxnSpPr/>
      </xdr:nvCxnSpPr>
      <xdr:spPr bwMode="auto">
        <a:xfrm flipV="1">
          <a:off x="4305300" y="7074238"/>
          <a:ext cx="6985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79763</xdr:rowOff>
    </xdr:from>
    <xdr:to>
      <xdr:col>3</xdr:col>
      <xdr:colOff>904875</xdr:colOff>
      <xdr:row>36</xdr:row>
      <xdr:rowOff>122954</xdr:rowOff>
    </xdr:to>
    <xdr:cxnSp macro="">
      <xdr:nvCxnSpPr>
        <xdr:cNvPr id="114" name="直線コネクタ 113"/>
        <xdr:cNvCxnSpPr/>
      </xdr:nvCxnSpPr>
      <xdr:spPr bwMode="auto">
        <a:xfrm>
          <a:off x="3606800" y="7033013"/>
          <a:ext cx="698500" cy="4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42159</xdr:rowOff>
    </xdr:from>
    <xdr:to>
      <xdr:col>3</xdr:col>
      <xdr:colOff>206375</xdr:colOff>
      <xdr:row>36</xdr:row>
      <xdr:rowOff>79763</xdr:rowOff>
    </xdr:to>
    <xdr:cxnSp macro="">
      <xdr:nvCxnSpPr>
        <xdr:cNvPr id="117" name="直線コネクタ 116"/>
        <xdr:cNvCxnSpPr/>
      </xdr:nvCxnSpPr>
      <xdr:spPr bwMode="auto">
        <a:xfrm>
          <a:off x="2908300" y="6995409"/>
          <a:ext cx="698500" cy="3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93742</xdr:rowOff>
    </xdr:from>
    <xdr:to>
      <xdr:col>5</xdr:col>
      <xdr:colOff>34925</xdr:colOff>
      <xdr:row>37</xdr:row>
      <xdr:rowOff>23892</xdr:rowOff>
    </xdr:to>
    <xdr:sp macro="" textlink="">
      <xdr:nvSpPr>
        <xdr:cNvPr id="127" name="円/楕円 126"/>
        <xdr:cNvSpPr/>
      </xdr:nvSpPr>
      <xdr:spPr bwMode="auto">
        <a:xfrm>
          <a:off x="5600700" y="704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65819</xdr:rowOff>
    </xdr:from>
    <xdr:ext cx="762000" cy="259045"/>
    <xdr:sp macro="" textlink="">
      <xdr:nvSpPr>
        <xdr:cNvPr id="128" name="人口1人当たり決算額の推移該当値テキスト445"/>
        <xdr:cNvSpPr txBox="1"/>
      </xdr:nvSpPr>
      <xdr:spPr>
        <a:xfrm>
          <a:off x="5740400" y="701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70188</xdr:rowOff>
    </xdr:from>
    <xdr:to>
      <xdr:col>4</xdr:col>
      <xdr:colOff>520700</xdr:colOff>
      <xdr:row>37</xdr:row>
      <xdr:rowOff>338</xdr:rowOff>
    </xdr:to>
    <xdr:sp macro="" textlink="">
      <xdr:nvSpPr>
        <xdr:cNvPr id="129" name="円/楕円 128"/>
        <xdr:cNvSpPr/>
      </xdr:nvSpPr>
      <xdr:spPr bwMode="auto">
        <a:xfrm>
          <a:off x="4953000" y="702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156565</xdr:rowOff>
    </xdr:from>
    <xdr:ext cx="736600" cy="259045"/>
    <xdr:sp macro="" textlink="">
      <xdr:nvSpPr>
        <xdr:cNvPr id="130" name="テキスト ボックス 129"/>
        <xdr:cNvSpPr txBox="1"/>
      </xdr:nvSpPr>
      <xdr:spPr>
        <a:xfrm>
          <a:off x="4622800" y="710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72154</xdr:rowOff>
    </xdr:from>
    <xdr:to>
      <xdr:col>3</xdr:col>
      <xdr:colOff>955675</xdr:colOff>
      <xdr:row>37</xdr:row>
      <xdr:rowOff>2304</xdr:rowOff>
    </xdr:to>
    <xdr:sp macro="" textlink="">
      <xdr:nvSpPr>
        <xdr:cNvPr id="131" name="円/楕円 130"/>
        <xdr:cNvSpPr/>
      </xdr:nvSpPr>
      <xdr:spPr bwMode="auto">
        <a:xfrm>
          <a:off x="4254500" y="702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158531</xdr:rowOff>
    </xdr:from>
    <xdr:ext cx="762000" cy="259045"/>
    <xdr:sp macro="" textlink="">
      <xdr:nvSpPr>
        <xdr:cNvPr id="132" name="テキスト ボックス 131"/>
        <xdr:cNvSpPr txBox="1"/>
      </xdr:nvSpPr>
      <xdr:spPr>
        <a:xfrm>
          <a:off x="3924300" y="711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28963</xdr:rowOff>
    </xdr:from>
    <xdr:to>
      <xdr:col>3</xdr:col>
      <xdr:colOff>257175</xdr:colOff>
      <xdr:row>36</xdr:row>
      <xdr:rowOff>130563</xdr:rowOff>
    </xdr:to>
    <xdr:sp macro="" textlink="">
      <xdr:nvSpPr>
        <xdr:cNvPr id="133" name="円/楕円 132"/>
        <xdr:cNvSpPr/>
      </xdr:nvSpPr>
      <xdr:spPr bwMode="auto">
        <a:xfrm>
          <a:off x="3556000" y="698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115340</xdr:rowOff>
    </xdr:from>
    <xdr:ext cx="762000" cy="259045"/>
    <xdr:sp macro="" textlink="">
      <xdr:nvSpPr>
        <xdr:cNvPr id="134" name="テキスト ボックス 133"/>
        <xdr:cNvSpPr txBox="1"/>
      </xdr:nvSpPr>
      <xdr:spPr>
        <a:xfrm>
          <a:off x="3225800" y="706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334259</xdr:rowOff>
    </xdr:from>
    <xdr:to>
      <xdr:col>2</xdr:col>
      <xdr:colOff>692150</xdr:colOff>
      <xdr:row>36</xdr:row>
      <xdr:rowOff>92959</xdr:rowOff>
    </xdr:to>
    <xdr:sp macro="" textlink="">
      <xdr:nvSpPr>
        <xdr:cNvPr id="135" name="円/楕円 134"/>
        <xdr:cNvSpPr/>
      </xdr:nvSpPr>
      <xdr:spPr bwMode="auto">
        <a:xfrm>
          <a:off x="2857500" y="694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77736</xdr:rowOff>
    </xdr:from>
    <xdr:ext cx="762000" cy="259045"/>
    <xdr:sp macro="" textlink="">
      <xdr:nvSpPr>
        <xdr:cNvPr id="136" name="テキスト ボックス 135"/>
        <xdr:cNvSpPr txBox="1"/>
      </xdr:nvSpPr>
      <xdr:spPr>
        <a:xfrm>
          <a:off x="2527300" y="703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年度に１億円を積み立てて以降、積立も取崩もせず、その残高を維持している。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また、実質収支は、早くから職員の削減等行財政改革に取り組んできたことや、国の経済対策に係る各種交付金を活用できたこと等によりここ数年２桁の値を維持している。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今後とも事務事業の見直しを含め経費削減に努め、健全財政を維持する。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一般会計に３つの公営企業会計を含む７つの特別会計を合わせた連結実質赤字比率は、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以降いずれも黒字決算で推移しているため、比率は算出されない。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今後とも引き続き健全財政を維持していく。特に３つの公営企業会計については、独立採算制を基本とし、経費の節減はもとより使用料の改定等による経営改善に努める。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これまで可能な限りの繰上償還を実施するとともに、国の経済対策による各種交付金の活用等により新規事業実施における起債の借入を抑制してきたことから、ここ数年比率は減少傾向で推移している。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今後とも基金の取り崩しを含め起債に大きく頼ることのない財政運営に努める。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早くから人件費削減や地方債の繰上償還及び新規借入の抑制等の行財政改革に積極的に取り組んできたことにより、地方債残高をはじめ将来負担額を構成する各指標とも減少傾向で推移している。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一方、将来の公共施設等の整備に充てるため計画的に基金への積立も実施しており、現在のところ将来負担額を充当可能財源で十分賄える状況にあることから将来負担比率は算出されない。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今後とも引き続き健全財政を維持する。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3327058</v>
      </c>
      <c r="BO4" s="349"/>
      <c r="BP4" s="349"/>
      <c r="BQ4" s="349"/>
      <c r="BR4" s="349"/>
      <c r="BS4" s="349"/>
      <c r="BT4" s="349"/>
      <c r="BU4" s="350"/>
      <c r="BV4" s="348">
        <v>3806665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17</v>
      </c>
      <c r="CU4" s="355"/>
      <c r="CV4" s="355"/>
      <c r="CW4" s="355"/>
      <c r="CX4" s="355"/>
      <c r="CY4" s="355"/>
      <c r="CZ4" s="355"/>
      <c r="DA4" s="356"/>
      <c r="DB4" s="354">
        <v>14.3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2910187</v>
      </c>
      <c r="BO5" s="386"/>
      <c r="BP5" s="386"/>
      <c r="BQ5" s="386"/>
      <c r="BR5" s="386"/>
      <c r="BS5" s="386"/>
      <c r="BT5" s="386"/>
      <c r="BU5" s="387"/>
      <c r="BV5" s="385">
        <v>3437005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78.3</v>
      </c>
      <c r="CU5" s="383"/>
      <c r="CV5" s="383"/>
      <c r="CW5" s="383"/>
      <c r="CX5" s="383"/>
      <c r="CY5" s="383"/>
      <c r="CZ5" s="383"/>
      <c r="DA5" s="384"/>
      <c r="DB5" s="382">
        <v>75.599999999999994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416871</v>
      </c>
      <c r="BO6" s="386"/>
      <c r="BP6" s="386"/>
      <c r="BQ6" s="386"/>
      <c r="BR6" s="386"/>
      <c r="BS6" s="386"/>
      <c r="BT6" s="386"/>
      <c r="BU6" s="387"/>
      <c r="BV6" s="385">
        <v>369660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78.3</v>
      </c>
      <c r="CU6" s="423"/>
      <c r="CV6" s="423"/>
      <c r="CW6" s="423"/>
      <c r="CX6" s="423"/>
      <c r="CY6" s="423"/>
      <c r="CZ6" s="423"/>
      <c r="DA6" s="424"/>
      <c r="DB6" s="422">
        <v>75.599999999999994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70792</v>
      </c>
      <c r="BO7" s="386"/>
      <c r="BP7" s="386"/>
      <c r="BQ7" s="386"/>
      <c r="BR7" s="386"/>
      <c r="BS7" s="386"/>
      <c r="BT7" s="386"/>
      <c r="BU7" s="387"/>
      <c r="BV7" s="385">
        <v>75164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2033543</v>
      </c>
      <c r="CU7" s="386"/>
      <c r="CV7" s="386"/>
      <c r="CW7" s="386"/>
      <c r="CX7" s="386"/>
      <c r="CY7" s="386"/>
      <c r="CZ7" s="386"/>
      <c r="DA7" s="387"/>
      <c r="DB7" s="385">
        <v>2053825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346079</v>
      </c>
      <c r="BO8" s="386"/>
      <c r="BP8" s="386"/>
      <c r="BQ8" s="386"/>
      <c r="BR8" s="386"/>
      <c r="BS8" s="386"/>
      <c r="BT8" s="386"/>
      <c r="BU8" s="387"/>
      <c r="BV8" s="385">
        <v>294496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3743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51583</v>
      </c>
      <c r="BO9" s="386"/>
      <c r="BP9" s="386"/>
      <c r="BQ9" s="386"/>
      <c r="BR9" s="386"/>
      <c r="BS9" s="386"/>
      <c r="BT9" s="386"/>
      <c r="BU9" s="387"/>
      <c r="BV9" s="385">
        <v>18953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10.3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4101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t="s">
        <v>105</v>
      </c>
      <c r="BO10" s="386"/>
      <c r="BP10" s="386"/>
      <c r="BQ10" s="386"/>
      <c r="BR10" s="386"/>
      <c r="BS10" s="386"/>
      <c r="BT10" s="386"/>
      <c r="BU10" s="387"/>
      <c r="BV10" s="385" t="s">
        <v>105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3648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3621</v>
      </c>
      <c r="S13" s="467"/>
      <c r="T13" s="467"/>
      <c r="U13" s="467"/>
      <c r="V13" s="468"/>
      <c r="W13" s="401" t="s">
        <v>123</v>
      </c>
      <c r="X13" s="402"/>
      <c r="Y13" s="402"/>
      <c r="Z13" s="402"/>
      <c r="AA13" s="402"/>
      <c r="AB13" s="392"/>
      <c r="AC13" s="436">
        <v>496</v>
      </c>
      <c r="AD13" s="437"/>
      <c r="AE13" s="437"/>
      <c r="AF13" s="437"/>
      <c r="AG13" s="476"/>
      <c r="AH13" s="436">
        <v>653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51583</v>
      </c>
      <c r="BO13" s="386"/>
      <c r="BP13" s="386"/>
      <c r="BQ13" s="386"/>
      <c r="BR13" s="386"/>
      <c r="BS13" s="386"/>
      <c r="BT13" s="386"/>
      <c r="BU13" s="387"/>
      <c r="BV13" s="385">
        <v>18953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2.6</v>
      </c>
      <c r="CU13" s="383"/>
      <c r="CV13" s="383"/>
      <c r="CW13" s="383"/>
      <c r="CX13" s="383"/>
      <c r="CY13" s="383"/>
      <c r="CZ13" s="383"/>
      <c r="DA13" s="384"/>
      <c r="DB13" s="382">
        <v>3.2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3712</v>
      </c>
      <c r="S14" s="467"/>
      <c r="T14" s="467"/>
      <c r="U14" s="467"/>
      <c r="V14" s="468"/>
      <c r="W14" s="375"/>
      <c r="X14" s="376"/>
      <c r="Y14" s="376"/>
      <c r="Z14" s="376"/>
      <c r="AA14" s="376"/>
      <c r="AB14" s="365"/>
      <c r="AC14" s="469">
        <v>27.6</v>
      </c>
      <c r="AD14" s="470"/>
      <c r="AE14" s="470"/>
      <c r="AF14" s="470"/>
      <c r="AG14" s="471"/>
      <c r="AH14" s="469">
        <v>30.3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3682</v>
      </c>
      <c r="S15" s="467"/>
      <c r="T15" s="467"/>
      <c r="U15" s="467"/>
      <c r="V15" s="468"/>
      <c r="W15" s="401" t="s">
        <v>129</v>
      </c>
      <c r="X15" s="402"/>
      <c r="Y15" s="402"/>
      <c r="Z15" s="402"/>
      <c r="AA15" s="402"/>
      <c r="AB15" s="392"/>
      <c r="AC15" s="436">
        <v>407</v>
      </c>
      <c r="AD15" s="437"/>
      <c r="AE15" s="437"/>
      <c r="AF15" s="437"/>
      <c r="AG15" s="476"/>
      <c r="AH15" s="436">
        <v>507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304152</v>
      </c>
      <c r="BO15" s="349"/>
      <c r="BP15" s="349"/>
      <c r="BQ15" s="349"/>
      <c r="BR15" s="349"/>
      <c r="BS15" s="349"/>
      <c r="BT15" s="349"/>
      <c r="BU15" s="350"/>
      <c r="BV15" s="348">
        <v>288121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22.7</v>
      </c>
      <c r="AD16" s="470"/>
      <c r="AE16" s="470"/>
      <c r="AF16" s="470"/>
      <c r="AG16" s="471"/>
      <c r="AH16" s="469">
        <v>23.5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1848361</v>
      </c>
      <c r="BO16" s="386"/>
      <c r="BP16" s="386"/>
      <c r="BQ16" s="386"/>
      <c r="BR16" s="386"/>
      <c r="BS16" s="386"/>
      <c r="BT16" s="386"/>
      <c r="BU16" s="387"/>
      <c r="BV16" s="385">
        <v>1869101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891</v>
      </c>
      <c r="AD17" s="437"/>
      <c r="AE17" s="437"/>
      <c r="AF17" s="437"/>
      <c r="AG17" s="476"/>
      <c r="AH17" s="436">
        <v>994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383052</v>
      </c>
      <c r="BO17" s="386"/>
      <c r="BP17" s="386"/>
      <c r="BQ17" s="386"/>
      <c r="BR17" s="386"/>
      <c r="BS17" s="386"/>
      <c r="BT17" s="386"/>
      <c r="BU17" s="387"/>
      <c r="BV17" s="385">
        <v>362142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115.95</v>
      </c>
      <c r="M18" s="498"/>
      <c r="N18" s="498"/>
      <c r="O18" s="498"/>
      <c r="P18" s="498"/>
      <c r="Q18" s="498"/>
      <c r="R18" s="499"/>
      <c r="S18" s="499"/>
      <c r="T18" s="499"/>
      <c r="U18" s="499"/>
      <c r="V18" s="500"/>
      <c r="W18" s="403"/>
      <c r="X18" s="404"/>
      <c r="Y18" s="404"/>
      <c r="Z18" s="404"/>
      <c r="AA18" s="404"/>
      <c r="AB18" s="395"/>
      <c r="AC18" s="501">
        <v>49.7</v>
      </c>
      <c r="AD18" s="502"/>
      <c r="AE18" s="502"/>
      <c r="AF18" s="502"/>
      <c r="AG18" s="503"/>
      <c r="AH18" s="501">
        <v>46.1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1519812</v>
      </c>
      <c r="BO18" s="386"/>
      <c r="BP18" s="386"/>
      <c r="BQ18" s="386"/>
      <c r="BR18" s="386"/>
      <c r="BS18" s="386"/>
      <c r="BT18" s="386"/>
      <c r="BU18" s="387"/>
      <c r="BV18" s="385">
        <v>1487657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2491560</v>
      </c>
      <c r="BO19" s="386"/>
      <c r="BP19" s="386"/>
      <c r="BQ19" s="386"/>
      <c r="BR19" s="386"/>
      <c r="BS19" s="386"/>
      <c r="BT19" s="386"/>
      <c r="BU19" s="387"/>
      <c r="BV19" s="385">
        <v>2502848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1579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2149596</v>
      </c>
      <c r="BO23" s="386"/>
      <c r="BP23" s="386"/>
      <c r="BQ23" s="386"/>
      <c r="BR23" s="386"/>
      <c r="BS23" s="386"/>
      <c r="BT23" s="386"/>
      <c r="BU23" s="387"/>
      <c r="BV23" s="385">
        <v>2258841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7030</v>
      </c>
      <c r="R24" s="437"/>
      <c r="S24" s="437"/>
      <c r="T24" s="437"/>
      <c r="U24" s="437"/>
      <c r="V24" s="476"/>
      <c r="W24" s="531"/>
      <c r="X24" s="519"/>
      <c r="Y24" s="520"/>
      <c r="Z24" s="435" t="s">
        <v>152</v>
      </c>
      <c r="AA24" s="415"/>
      <c r="AB24" s="415"/>
      <c r="AC24" s="415"/>
      <c r="AD24" s="415"/>
      <c r="AE24" s="415"/>
      <c r="AF24" s="415"/>
      <c r="AG24" s="416"/>
      <c r="AH24" s="436">
        <v>53</v>
      </c>
      <c r="AI24" s="437"/>
      <c r="AJ24" s="437"/>
      <c r="AK24" s="437"/>
      <c r="AL24" s="476"/>
      <c r="AM24" s="436">
        <v>173363</v>
      </c>
      <c r="AN24" s="437"/>
      <c r="AO24" s="437"/>
      <c r="AP24" s="437"/>
      <c r="AQ24" s="437"/>
      <c r="AR24" s="476"/>
      <c r="AS24" s="436">
        <v>3271</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1626826</v>
      </c>
      <c r="BO24" s="386"/>
      <c r="BP24" s="386"/>
      <c r="BQ24" s="386"/>
      <c r="BR24" s="386"/>
      <c r="BS24" s="386"/>
      <c r="BT24" s="386"/>
      <c r="BU24" s="387"/>
      <c r="BV24" s="385">
        <v>1692535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t="s">
        <v>120</v>
      </c>
      <c r="M25" s="437"/>
      <c r="N25" s="437"/>
      <c r="O25" s="437"/>
      <c r="P25" s="476"/>
      <c r="Q25" s="436" t="s">
        <v>120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50672</v>
      </c>
      <c r="BO25" s="349"/>
      <c r="BP25" s="349"/>
      <c r="BQ25" s="349"/>
      <c r="BR25" s="349"/>
      <c r="BS25" s="349"/>
      <c r="BT25" s="349"/>
      <c r="BU25" s="350"/>
      <c r="BV25" s="348">
        <v>101168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5320</v>
      </c>
      <c r="R26" s="437"/>
      <c r="S26" s="437"/>
      <c r="T26" s="437"/>
      <c r="U26" s="437"/>
      <c r="V26" s="476"/>
      <c r="W26" s="531"/>
      <c r="X26" s="519"/>
      <c r="Y26" s="520"/>
      <c r="Z26" s="435" t="s">
        <v>158</v>
      </c>
      <c r="AA26" s="541"/>
      <c r="AB26" s="541"/>
      <c r="AC26" s="541"/>
      <c r="AD26" s="541"/>
      <c r="AE26" s="541"/>
      <c r="AF26" s="541"/>
      <c r="AG26" s="542"/>
      <c r="AH26" s="436">
        <v>1</v>
      </c>
      <c r="AI26" s="437"/>
      <c r="AJ26" s="437"/>
      <c r="AK26" s="437"/>
      <c r="AL26" s="476"/>
      <c r="AM26" s="436" t="s">
        <v>159</v>
      </c>
      <c r="AN26" s="437"/>
      <c r="AO26" s="437"/>
      <c r="AP26" s="437"/>
      <c r="AQ26" s="437"/>
      <c r="AR26" s="476"/>
      <c r="AS26" s="436" t="s">
        <v>159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2580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126163</v>
      </c>
      <c r="BO27" s="555"/>
      <c r="BP27" s="555"/>
      <c r="BQ27" s="555"/>
      <c r="BR27" s="555"/>
      <c r="BS27" s="555"/>
      <c r="BT27" s="555"/>
      <c r="BU27" s="556"/>
      <c r="BV27" s="554">
        <v>126163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2100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304089</v>
      </c>
      <c r="BO28" s="349"/>
      <c r="BP28" s="349"/>
      <c r="BQ28" s="349"/>
      <c r="BR28" s="349"/>
      <c r="BS28" s="349"/>
      <c r="BT28" s="349"/>
      <c r="BU28" s="350"/>
      <c r="BV28" s="348">
        <v>304089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v>
      </c>
      <c r="M29" s="437"/>
      <c r="N29" s="437"/>
      <c r="O29" s="437"/>
      <c r="P29" s="476"/>
      <c r="Q29" s="436">
        <v>1900</v>
      </c>
      <c r="R29" s="437"/>
      <c r="S29" s="437"/>
      <c r="T29" s="437"/>
      <c r="U29" s="437"/>
      <c r="V29" s="476"/>
      <c r="W29" s="532"/>
      <c r="X29" s="533"/>
      <c r="Y29" s="534"/>
      <c r="Z29" s="435" t="s">
        <v>169</v>
      </c>
      <c r="AA29" s="415"/>
      <c r="AB29" s="415"/>
      <c r="AC29" s="415"/>
      <c r="AD29" s="415"/>
      <c r="AE29" s="415"/>
      <c r="AF29" s="415"/>
      <c r="AG29" s="416"/>
      <c r="AH29" s="436">
        <v>53</v>
      </c>
      <c r="AI29" s="437"/>
      <c r="AJ29" s="437"/>
      <c r="AK29" s="437"/>
      <c r="AL29" s="476"/>
      <c r="AM29" s="436">
        <v>173363</v>
      </c>
      <c r="AN29" s="437"/>
      <c r="AO29" s="437"/>
      <c r="AP29" s="437"/>
      <c r="AQ29" s="437"/>
      <c r="AR29" s="476"/>
      <c r="AS29" s="436">
        <v>3271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819</v>
      </c>
      <c r="BO29" s="386"/>
      <c r="BP29" s="386"/>
      <c r="BQ29" s="386"/>
      <c r="BR29" s="386"/>
      <c r="BS29" s="386"/>
      <c r="BT29" s="386"/>
      <c r="BU29" s="387"/>
      <c r="BV29" s="385">
        <v>819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1414777</v>
      </c>
      <c r="BO30" s="555"/>
      <c r="BP30" s="555"/>
      <c r="BQ30" s="555"/>
      <c r="BR30" s="555"/>
      <c r="BS30" s="555"/>
      <c r="BT30" s="555"/>
      <c r="BU30" s="556"/>
      <c r="BV30" s="554">
        <v>1414178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国民健康保険事業（事業勘定）特別会計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山口県市町総合事務組合一般会計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ドリームファーム阿武</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国民健康保険事業（直診勘定）特別会計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山口県市町総合事務組合退職手当特別会計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無角和種振興公社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漁業集落排水事業特別会計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山口県市町総合事務組合消防団員補償等特別会計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やまぐち農林振興公社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山口県市町総合事務組合非常勤職員公務災害補償特別会計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山口県国際交流協会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山口県市町総合事務組合山口県市町公平委員会特別会計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あぶクリエイション</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山口県市町総合事務組合交通災害共済特別会計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山口県市町総合事務組合山口県自治会館管理特別会計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山口県後期高齢者医療広域連合一般会計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山口県後期高齢者医療広域連合後期高齢者医療特別会計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2475</v>
      </c>
      <c r="J41" s="83">
        <v>2395</v>
      </c>
      <c r="K41" s="83">
        <v>2409</v>
      </c>
      <c r="L41" s="83">
        <v>2259</v>
      </c>
      <c r="M41" s="84">
        <v>2150</v>
      </c>
    </row>
    <row r="42" spans="2:13" ht="27.75" customHeight="1">
      <c r="B42" s="1171"/>
      <c r="C42" s="1172"/>
      <c r="D42" s="85"/>
      <c r="E42" s="1177" t="s">
        <v>26</v>
      </c>
      <c r="F42" s="1177"/>
      <c r="G42" s="1177"/>
      <c r="H42" s="1178"/>
      <c r="I42" s="86">
        <v>217</v>
      </c>
      <c r="J42" s="87">
        <v>178</v>
      </c>
      <c r="K42" s="87">
        <v>137</v>
      </c>
      <c r="L42" s="87">
        <v>93</v>
      </c>
      <c r="M42" s="88">
        <v>48</v>
      </c>
    </row>
    <row r="43" spans="2:13" ht="27.75" customHeight="1">
      <c r="B43" s="1171"/>
      <c r="C43" s="1172"/>
      <c r="D43" s="85"/>
      <c r="E43" s="1177" t="s">
        <v>27</v>
      </c>
      <c r="F43" s="1177"/>
      <c r="G43" s="1177"/>
      <c r="H43" s="1178"/>
      <c r="I43" s="86">
        <v>522</v>
      </c>
      <c r="J43" s="87">
        <v>527</v>
      </c>
      <c r="K43" s="87">
        <v>511</v>
      </c>
      <c r="L43" s="87">
        <v>476</v>
      </c>
      <c r="M43" s="88">
        <v>422</v>
      </c>
    </row>
    <row r="44" spans="2:13" ht="27.75" customHeight="1">
      <c r="B44" s="1171"/>
      <c r="C44" s="1172"/>
      <c r="D44" s="85"/>
      <c r="E44" s="1177" t="s">
        <v>28</v>
      </c>
      <c r="F44" s="1177"/>
      <c r="G44" s="1177"/>
      <c r="H44" s="1178"/>
      <c r="I44" s="86" t="s">
        <v>475</v>
      </c>
      <c r="J44" s="87" t="s">
        <v>475</v>
      </c>
      <c r="K44" s="87" t="s">
        <v>475</v>
      </c>
      <c r="L44" s="87" t="s">
        <v>475</v>
      </c>
      <c r="M44" s="88" t="s">
        <v>475</v>
      </c>
    </row>
    <row r="45" spans="2:13" ht="27.75" customHeight="1">
      <c r="B45" s="1171"/>
      <c r="C45" s="1172"/>
      <c r="D45" s="85"/>
      <c r="E45" s="1177" t="s">
        <v>29</v>
      </c>
      <c r="F45" s="1177"/>
      <c r="G45" s="1177"/>
      <c r="H45" s="1178"/>
      <c r="I45" s="86">
        <v>538</v>
      </c>
      <c r="J45" s="87">
        <v>521</v>
      </c>
      <c r="K45" s="87">
        <v>545</v>
      </c>
      <c r="L45" s="87">
        <v>471</v>
      </c>
      <c r="M45" s="88">
        <v>423</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1782</v>
      </c>
      <c r="J49" s="87">
        <v>1940</v>
      </c>
      <c r="K49" s="87">
        <v>2244</v>
      </c>
      <c r="L49" s="87">
        <v>1986</v>
      </c>
      <c r="M49" s="88">
        <v>1984</v>
      </c>
    </row>
    <row r="50" spans="2:13" ht="27.75" customHeight="1">
      <c r="B50" s="1171"/>
      <c r="C50" s="1172"/>
      <c r="D50" s="85"/>
      <c r="E50" s="1177" t="s">
        <v>35</v>
      </c>
      <c r="F50" s="1177"/>
      <c r="G50" s="1177"/>
      <c r="H50" s="1178"/>
      <c r="I50" s="86">
        <v>200</v>
      </c>
      <c r="J50" s="87">
        <v>170</v>
      </c>
      <c r="K50" s="87">
        <v>139</v>
      </c>
      <c r="L50" s="87">
        <v>108</v>
      </c>
      <c r="M50" s="88">
        <v>85</v>
      </c>
    </row>
    <row r="51" spans="2:13" ht="27.75" customHeight="1">
      <c r="B51" s="1173"/>
      <c r="C51" s="1174"/>
      <c r="D51" s="85"/>
      <c r="E51" s="1177" t="s">
        <v>36</v>
      </c>
      <c r="F51" s="1177"/>
      <c r="G51" s="1177"/>
      <c r="H51" s="1178"/>
      <c r="I51" s="86">
        <v>2898</v>
      </c>
      <c r="J51" s="87">
        <v>2746</v>
      </c>
      <c r="K51" s="87">
        <v>2842</v>
      </c>
      <c r="L51" s="87">
        <v>2830</v>
      </c>
      <c r="M51" s="88">
        <v>2659</v>
      </c>
    </row>
    <row r="52" spans="2:13" ht="27.75" customHeight="1" thickBot="1">
      <c r="B52" s="1181" t="s">
        <v>37</v>
      </c>
      <c r="C52" s="1182"/>
      <c r="D52" s="90"/>
      <c r="E52" s="1183" t="s">
        <v>38</v>
      </c>
      <c r="F52" s="1183"/>
      <c r="G52" s="1183"/>
      <c r="H52" s="1184"/>
      <c r="I52" s="91">
        <v>-1128</v>
      </c>
      <c r="J52" s="92">
        <v>-1236</v>
      </c>
      <c r="K52" s="92">
        <v>-1623</v>
      </c>
      <c r="L52" s="92">
        <v>-1624</v>
      </c>
      <c r="M52" s="93">
        <v>-1686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434554</v>
      </c>
      <c r="E3" s="116"/>
      <c r="F3" s="117">
        <v>334234</v>
      </c>
      <c r="G3" s="118"/>
      <c r="H3" s="119"/>
    </row>
    <row r="4" spans="1:8">
      <c r="A4" s="120"/>
      <c r="B4" s="121"/>
      <c r="C4" s="122"/>
      <c r="D4" s="123">
        <v>219148</v>
      </c>
      <c r="E4" s="124"/>
      <c r="F4" s="125">
        <v>135366</v>
      </c>
      <c r="G4" s="126"/>
      <c r="H4" s="127"/>
    </row>
    <row r="5" spans="1:8">
      <c r="A5" s="108" t="s">
        <v>508</v>
      </c>
      <c r="B5" s="113"/>
      <c r="C5" s="114"/>
      <c r="D5" s="115">
        <v>266973</v>
      </c>
      <c r="E5" s="116"/>
      <c r="F5" s="117">
        <v>216155</v>
      </c>
      <c r="G5" s="118"/>
      <c r="H5" s="119"/>
    </row>
    <row r="6" spans="1:8">
      <c r="A6" s="120"/>
      <c r="B6" s="121"/>
      <c r="C6" s="122"/>
      <c r="D6" s="123">
        <v>175407</v>
      </c>
      <c r="E6" s="124"/>
      <c r="F6" s="125">
        <v>108827</v>
      </c>
      <c r="G6" s="126"/>
      <c r="H6" s="127"/>
    </row>
    <row r="7" spans="1:8">
      <c r="A7" s="108" t="s">
        <v>509</v>
      </c>
      <c r="B7" s="113"/>
      <c r="C7" s="114"/>
      <c r="D7" s="115">
        <v>202555</v>
      </c>
      <c r="E7" s="116"/>
      <c r="F7" s="117">
        <v>228305</v>
      </c>
      <c r="G7" s="118"/>
      <c r="H7" s="119"/>
    </row>
    <row r="8" spans="1:8">
      <c r="A8" s="120"/>
      <c r="B8" s="121"/>
      <c r="C8" s="122"/>
      <c r="D8" s="123">
        <v>102532</v>
      </c>
      <c r="E8" s="124"/>
      <c r="F8" s="125">
        <v>86611</v>
      </c>
      <c r="G8" s="126"/>
      <c r="H8" s="127"/>
    </row>
    <row r="9" spans="1:8">
      <c r="A9" s="108" t="s">
        <v>510</v>
      </c>
      <c r="B9" s="113"/>
      <c r="C9" s="114"/>
      <c r="D9" s="115">
        <v>368775</v>
      </c>
      <c r="E9" s="116"/>
      <c r="F9" s="117">
        <v>316331</v>
      </c>
      <c r="G9" s="118"/>
      <c r="H9" s="119"/>
    </row>
    <row r="10" spans="1:8">
      <c r="A10" s="120"/>
      <c r="B10" s="121"/>
      <c r="C10" s="122"/>
      <c r="D10" s="123">
        <v>62698</v>
      </c>
      <c r="E10" s="124"/>
      <c r="F10" s="125">
        <v>106387</v>
      </c>
      <c r="G10" s="126"/>
      <c r="H10" s="127"/>
    </row>
    <row r="11" spans="1:8">
      <c r="A11" s="108" t="s">
        <v>511</v>
      </c>
      <c r="B11" s="113"/>
      <c r="C11" s="114"/>
      <c r="D11" s="115">
        <v>205156</v>
      </c>
      <c r="E11" s="116"/>
      <c r="F11" s="117">
        <v>333013</v>
      </c>
      <c r="G11" s="118"/>
      <c r="H11" s="119"/>
    </row>
    <row r="12" spans="1:8">
      <c r="A12" s="120"/>
      <c r="B12" s="121"/>
      <c r="C12" s="128"/>
      <c r="D12" s="123">
        <v>134964</v>
      </c>
      <c r="E12" s="124"/>
      <c r="F12" s="125">
        <v>126732</v>
      </c>
      <c r="G12" s="126"/>
      <c r="H12" s="127"/>
    </row>
    <row r="13" spans="1:8">
      <c r="A13" s="108"/>
      <c r="B13" s="113"/>
      <c r="C13" s="129"/>
      <c r="D13" s="130">
        <v>295603</v>
      </c>
      <c r="E13" s="131"/>
      <c r="F13" s="132">
        <v>285608</v>
      </c>
      <c r="G13" s="133"/>
      <c r="H13" s="119"/>
    </row>
    <row r="14" spans="1:8">
      <c r="A14" s="120"/>
      <c r="B14" s="121"/>
      <c r="C14" s="122"/>
      <c r="D14" s="123">
        <v>138950</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12.97</v>
      </c>
      <c r="C19" s="134">
        <f>ROUND(VALUE(SUBSTITUTE(実質収支比率等に係る経年分析!G$48,"▲","-")),2)</f>
        <v>15.67</v>
      </c>
      <c r="D19" s="134">
        <f>ROUND(VALUE(SUBSTITUTE(実質収支比率等に係る経年分析!H$48,"▲","-")),2)</f>
        <v>13.52</v>
      </c>
      <c r="E19" s="134">
        <f>ROUND(VALUE(SUBSTITUTE(実質収支比率等に係る経年分析!I$48,"▲","-")),2)</f>
        <v>14.34</v>
      </c>
      <c r="F19" s="134">
        <f>ROUND(VALUE(SUBSTITUTE(実質収支比率等に係る経年分析!J$48,"▲","-")),2)</f>
        <v>17.02</v>
      </c>
    </row>
    <row r="20" spans="1:11">
      <c r="A20" s="134" t="s">
        <v>43</v>
      </c>
      <c r="B20" s="134">
        <f>ROUND(VALUE(SUBSTITUTE(実質収支比率等に係る経年分析!F$47,"▲","-")),2)</f>
        <v>13.87</v>
      </c>
      <c r="C20" s="134">
        <f>ROUND(VALUE(SUBSTITUTE(実質収支比率等に係る経年分析!G$47,"▲","-")),2)</f>
        <v>14.73</v>
      </c>
      <c r="D20" s="134">
        <f>ROUND(VALUE(SUBSTITUTE(実質収支比率等に係る経年分析!H$47,"▲","-")),2)</f>
        <v>14.93</v>
      </c>
      <c r="E20" s="134">
        <f>ROUND(VALUE(SUBSTITUTE(実質収支比率等に係る経年分析!I$47,"▲","-")),2)</f>
        <v>14.81</v>
      </c>
      <c r="F20" s="134">
        <f>ROUND(VALUE(SUBSTITUTE(実質収支比率等に係る経年分析!J$47,"▲","-")),2)</f>
        <v>14.95</v>
      </c>
    </row>
    <row r="21" spans="1:11">
      <c r="A21" s="134" t="s">
        <v>44</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1.9</v>
      </c>
      <c r="D21" s="134">
        <f>IF(ISNUMBER(VALUE(SUBSTITUTE(実質収支比率等に係る経年分析!H$49,"▲","-"))),ROUND(VALUE(SUBSTITUTE(実質収支比率等に係る経年分析!H$49,"▲","-")),2),NA())</f>
        <v>-2.36</v>
      </c>
      <c r="E21" s="134">
        <f>IF(ISNUMBER(VALUE(SUBSTITUTE(実質収支比率等に係る経年分析!I$49,"▲","-"))),ROUND(VALUE(SUBSTITUTE(実質収支比率等に係る経年分析!I$49,"▲","-")),2),NA())</f>
        <v>0.92</v>
      </c>
      <c r="F21" s="134">
        <f>IF(ISNUMBER(VALUE(SUBSTITUTE(実質収支比率等に係る経年分析!J$49,"▲","-"))),ROUND(VALUE(SUBSTITUTE(実質収支比率等に係る経年分析!J$49,"▲","-")),2),NA())</f>
        <v>2.54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国民健康保険事業（直診勘定）特別会計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国民健康保険事業（事業勘定）特別会計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17.010000000000002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397</v>
      </c>
      <c r="E42" s="136"/>
      <c r="F42" s="136"/>
      <c r="G42" s="136">
        <f>'実質公債費比率（分子）の構造'!L$52</f>
        <v>364</v>
      </c>
      <c r="H42" s="136"/>
      <c r="I42" s="136"/>
      <c r="J42" s="136">
        <f>'実質公債費比率（分子）の構造'!M$52</f>
        <v>342</v>
      </c>
      <c r="K42" s="136"/>
      <c r="L42" s="136"/>
      <c r="M42" s="136">
        <f>'実質公債費比率（分子）の構造'!N$52</f>
        <v>344</v>
      </c>
      <c r="N42" s="136"/>
      <c r="O42" s="136"/>
      <c r="P42" s="136">
        <f>'実質公債費比率（分子）の構造'!O$52</f>
        <v>341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51</v>
      </c>
      <c r="C44" s="136"/>
      <c r="D44" s="136"/>
      <c r="E44" s="136">
        <f>'実質公債費比率（分子）の構造'!L$50</f>
        <v>51</v>
      </c>
      <c r="F44" s="136"/>
      <c r="G44" s="136"/>
      <c r="H44" s="136">
        <f>'実質公債費比率（分子）の構造'!M$50</f>
        <v>51</v>
      </c>
      <c r="I44" s="136"/>
      <c r="J44" s="136"/>
      <c r="K44" s="136">
        <f>'実質公債費比率（分子）の構造'!N$50</f>
        <v>51</v>
      </c>
      <c r="L44" s="136"/>
      <c r="M44" s="136"/>
      <c r="N44" s="136">
        <f>'実質公債費比率（分子）の構造'!O$50</f>
        <v>51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61</v>
      </c>
      <c r="C46" s="136"/>
      <c r="D46" s="136"/>
      <c r="E46" s="136">
        <f>'実質公債費比率（分子）の構造'!L$48</f>
        <v>59</v>
      </c>
      <c r="F46" s="136"/>
      <c r="G46" s="136"/>
      <c r="H46" s="136">
        <f>'実質公債費比率（分子）の構造'!M$48</f>
        <v>49</v>
      </c>
      <c r="I46" s="136"/>
      <c r="J46" s="136"/>
      <c r="K46" s="136">
        <f>'実質公債費比率（分子）の構造'!N$48</f>
        <v>51</v>
      </c>
      <c r="L46" s="136"/>
      <c r="M46" s="136"/>
      <c r="N46" s="136">
        <f>'実質公債費比率（分子）の構造'!O$48</f>
        <v>49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375</v>
      </c>
      <c r="C49" s="136"/>
      <c r="D49" s="136"/>
      <c r="E49" s="136">
        <f>'実質公債費比率（分子）の構造'!L$45</f>
        <v>325</v>
      </c>
      <c r="F49" s="136"/>
      <c r="G49" s="136"/>
      <c r="H49" s="136">
        <f>'実質公債費比率（分子）の構造'!M$45</f>
        <v>290</v>
      </c>
      <c r="I49" s="136"/>
      <c r="J49" s="136"/>
      <c r="K49" s="136">
        <f>'実質公債費比率（分子）の構造'!N$45</f>
        <v>291</v>
      </c>
      <c r="L49" s="136"/>
      <c r="M49" s="136"/>
      <c r="N49" s="136">
        <f>'実質公債費比率（分子）の構造'!O$45</f>
        <v>278</v>
      </c>
      <c r="O49" s="136"/>
      <c r="P49" s="136"/>
    </row>
    <row r="50" spans="1:16">
      <c r="A50" s="136" t="s">
        <v>58</v>
      </c>
      <c r="B50" s="136" t="e">
        <f>NA()</f>
        <v>#N/A</v>
      </c>
      <c r="C50" s="136">
        <f>IF(ISNUMBER('実質公債費比率（分子）の構造'!K$53),'実質公債費比率（分子）の構造'!K$53,NA())</f>
        <v>90</v>
      </c>
      <c r="D50" s="136" t="e">
        <f>NA()</f>
        <v>#N/A</v>
      </c>
      <c r="E50" s="136" t="e">
        <f>NA()</f>
        <v>#N/A</v>
      </c>
      <c r="F50" s="136">
        <f>IF(ISNUMBER('実質公債費比率（分子）の構造'!L$53),'実質公債費比率（分子）の構造'!L$53,NA())</f>
        <v>71</v>
      </c>
      <c r="G50" s="136" t="e">
        <f>NA()</f>
        <v>#N/A</v>
      </c>
      <c r="H50" s="136" t="e">
        <f>NA()</f>
        <v>#N/A</v>
      </c>
      <c r="I50" s="136">
        <f>IF(ISNUMBER('実質公債費比率（分子）の構造'!M$53),'実質公債費比率（分子）の構造'!M$53,NA())</f>
        <v>48</v>
      </c>
      <c r="J50" s="136" t="e">
        <f>NA()</f>
        <v>#N/A</v>
      </c>
      <c r="K50" s="136" t="e">
        <f>NA()</f>
        <v>#N/A</v>
      </c>
      <c r="L50" s="136">
        <f>IF(ISNUMBER('実質公債費比率（分子）の構造'!N$53),'実質公債費比率（分子）の構造'!N$53,NA())</f>
        <v>49</v>
      </c>
      <c r="M50" s="136" t="e">
        <f>NA()</f>
        <v>#N/A</v>
      </c>
      <c r="N50" s="136" t="e">
        <f>NA()</f>
        <v>#N/A</v>
      </c>
      <c r="O50" s="136">
        <f>IF(ISNUMBER('実質公債費比率（分子）の構造'!O$53),'実質公債費比率（分子）の構造'!O$53,NA())</f>
        <v>37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2898</v>
      </c>
      <c r="E56" s="135"/>
      <c r="F56" s="135"/>
      <c r="G56" s="135">
        <f>'将来負担比率（分子）の構造'!J$51</f>
        <v>2746</v>
      </c>
      <c r="H56" s="135"/>
      <c r="I56" s="135"/>
      <c r="J56" s="135">
        <f>'将来負担比率（分子）の構造'!K$51</f>
        <v>2842</v>
      </c>
      <c r="K56" s="135"/>
      <c r="L56" s="135"/>
      <c r="M56" s="135">
        <f>'将来負担比率（分子）の構造'!L$51</f>
        <v>2830</v>
      </c>
      <c r="N56" s="135"/>
      <c r="O56" s="135"/>
      <c r="P56" s="135">
        <f>'将来負担比率（分子）の構造'!M$51</f>
        <v>2659</v>
      </c>
    </row>
    <row r="57" spans="1:16">
      <c r="A57" s="135" t="s">
        <v>35</v>
      </c>
      <c r="B57" s="135"/>
      <c r="C57" s="135"/>
      <c r="D57" s="135">
        <f>'将来負担比率（分子）の構造'!I$50</f>
        <v>200</v>
      </c>
      <c r="E57" s="135"/>
      <c r="F57" s="135"/>
      <c r="G57" s="135">
        <f>'将来負担比率（分子）の構造'!J$50</f>
        <v>170</v>
      </c>
      <c r="H57" s="135"/>
      <c r="I57" s="135"/>
      <c r="J57" s="135">
        <f>'将来負担比率（分子）の構造'!K$50</f>
        <v>139</v>
      </c>
      <c r="K57" s="135"/>
      <c r="L57" s="135"/>
      <c r="M57" s="135">
        <f>'将来負担比率（分子）の構造'!L$50</f>
        <v>108</v>
      </c>
      <c r="N57" s="135"/>
      <c r="O57" s="135"/>
      <c r="P57" s="135">
        <f>'将来負担比率（分子）の構造'!M$50</f>
        <v>85</v>
      </c>
    </row>
    <row r="58" spans="1:16">
      <c r="A58" s="135" t="s">
        <v>34</v>
      </c>
      <c r="B58" s="135"/>
      <c r="C58" s="135"/>
      <c r="D58" s="135">
        <f>'将来負担比率（分子）の構造'!I$49</f>
        <v>1782</v>
      </c>
      <c r="E58" s="135"/>
      <c r="F58" s="135"/>
      <c r="G58" s="135">
        <f>'将来負担比率（分子）の構造'!J$49</f>
        <v>1940</v>
      </c>
      <c r="H58" s="135"/>
      <c r="I58" s="135"/>
      <c r="J58" s="135">
        <f>'将来負担比率（分子）の構造'!K$49</f>
        <v>2244</v>
      </c>
      <c r="K58" s="135"/>
      <c r="L58" s="135"/>
      <c r="M58" s="135">
        <f>'将来負担比率（分子）の構造'!L$49</f>
        <v>1986</v>
      </c>
      <c r="N58" s="135"/>
      <c r="O58" s="135"/>
      <c r="P58" s="135">
        <f>'将来負担比率（分子）の構造'!M$49</f>
        <v>1984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538</v>
      </c>
      <c r="C62" s="135"/>
      <c r="D62" s="135"/>
      <c r="E62" s="135">
        <f>'将来負担比率（分子）の構造'!J$45</f>
        <v>521</v>
      </c>
      <c r="F62" s="135"/>
      <c r="G62" s="135"/>
      <c r="H62" s="135">
        <f>'将来負担比率（分子）の構造'!K$45</f>
        <v>545</v>
      </c>
      <c r="I62" s="135"/>
      <c r="J62" s="135"/>
      <c r="K62" s="135">
        <f>'将来負担比率（分子）の構造'!L$45</f>
        <v>471</v>
      </c>
      <c r="L62" s="135"/>
      <c r="M62" s="135"/>
      <c r="N62" s="135">
        <f>'将来負担比率（分子）の構造'!M$45</f>
        <v>423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522</v>
      </c>
      <c r="C64" s="135"/>
      <c r="D64" s="135"/>
      <c r="E64" s="135">
        <f>'将来負担比率（分子）の構造'!J$43</f>
        <v>527</v>
      </c>
      <c r="F64" s="135"/>
      <c r="G64" s="135"/>
      <c r="H64" s="135">
        <f>'将来負担比率（分子）の構造'!K$43</f>
        <v>511</v>
      </c>
      <c r="I64" s="135"/>
      <c r="J64" s="135"/>
      <c r="K64" s="135">
        <f>'将来負担比率（分子）の構造'!L$43</f>
        <v>476</v>
      </c>
      <c r="L64" s="135"/>
      <c r="M64" s="135"/>
      <c r="N64" s="135">
        <f>'将来負担比率（分子）の構造'!M$43</f>
        <v>422</v>
      </c>
      <c r="O64" s="135"/>
      <c r="P64" s="135"/>
    </row>
    <row r="65" spans="1:16">
      <c r="A65" s="135" t="s">
        <v>26</v>
      </c>
      <c r="B65" s="135">
        <f>'将来負担比率（分子）の構造'!I$42</f>
        <v>217</v>
      </c>
      <c r="C65" s="135"/>
      <c r="D65" s="135"/>
      <c r="E65" s="135">
        <f>'将来負担比率（分子）の構造'!J$42</f>
        <v>178</v>
      </c>
      <c r="F65" s="135"/>
      <c r="G65" s="135"/>
      <c r="H65" s="135">
        <f>'将来負担比率（分子）の構造'!K$42</f>
        <v>137</v>
      </c>
      <c r="I65" s="135"/>
      <c r="J65" s="135"/>
      <c r="K65" s="135">
        <f>'将来負担比率（分子）の構造'!L$42</f>
        <v>93</v>
      </c>
      <c r="L65" s="135"/>
      <c r="M65" s="135"/>
      <c r="N65" s="135">
        <f>'将来負担比率（分子）の構造'!M$42</f>
        <v>48</v>
      </c>
      <c r="O65" s="135"/>
      <c r="P65" s="135"/>
    </row>
    <row r="66" spans="1:16">
      <c r="A66" s="135" t="s">
        <v>25</v>
      </c>
      <c r="B66" s="135">
        <f>'将来負担比率（分子）の構造'!I$41</f>
        <v>2475</v>
      </c>
      <c r="C66" s="135"/>
      <c r="D66" s="135"/>
      <c r="E66" s="135">
        <f>'将来負担比率（分子）の構造'!J$41</f>
        <v>2395</v>
      </c>
      <c r="F66" s="135"/>
      <c r="G66" s="135"/>
      <c r="H66" s="135">
        <f>'将来負担比率（分子）の構造'!K$41</f>
        <v>2409</v>
      </c>
      <c r="I66" s="135"/>
      <c r="J66" s="135"/>
      <c r="K66" s="135">
        <f>'将来負担比率（分子）の構造'!L$41</f>
        <v>2259</v>
      </c>
      <c r="L66" s="135"/>
      <c r="M66" s="135"/>
      <c r="N66" s="135">
        <f>'将来負担比率（分子）の構造'!M$41</f>
        <v>2150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311641</v>
      </c>
      <c r="S5" s="583"/>
      <c r="T5" s="583"/>
      <c r="U5" s="583"/>
      <c r="V5" s="583"/>
      <c r="W5" s="583"/>
      <c r="X5" s="583"/>
      <c r="Y5" s="584"/>
      <c r="Z5" s="585">
        <v>9.4</v>
      </c>
      <c r="AA5" s="585"/>
      <c r="AB5" s="585"/>
      <c r="AC5" s="585"/>
      <c r="AD5" s="586">
        <v>311641</v>
      </c>
      <c r="AE5" s="586"/>
      <c r="AF5" s="586"/>
      <c r="AG5" s="586"/>
      <c r="AH5" s="586"/>
      <c r="AI5" s="586"/>
      <c r="AJ5" s="586"/>
      <c r="AK5" s="586"/>
      <c r="AL5" s="587">
        <v>16</v>
      </c>
      <c r="AM5" s="588"/>
      <c r="AN5" s="588"/>
      <c r="AO5" s="589"/>
      <c r="AP5" s="579" t="s">
        <v>207</v>
      </c>
      <c r="AQ5" s="580"/>
      <c r="AR5" s="580"/>
      <c r="AS5" s="580"/>
      <c r="AT5" s="580"/>
      <c r="AU5" s="580"/>
      <c r="AV5" s="580"/>
      <c r="AW5" s="580"/>
      <c r="AX5" s="580"/>
      <c r="AY5" s="580"/>
      <c r="AZ5" s="580"/>
      <c r="BA5" s="580"/>
      <c r="BB5" s="580"/>
      <c r="BC5" s="580"/>
      <c r="BD5" s="580"/>
      <c r="BE5" s="580"/>
      <c r="BF5" s="581"/>
      <c r="BG5" s="593">
        <v>309815</v>
      </c>
      <c r="BH5" s="594"/>
      <c r="BI5" s="594"/>
      <c r="BJ5" s="594"/>
      <c r="BK5" s="594"/>
      <c r="BL5" s="594"/>
      <c r="BM5" s="594"/>
      <c r="BN5" s="595"/>
      <c r="BO5" s="596">
        <v>99.4</v>
      </c>
      <c r="BP5" s="596"/>
      <c r="BQ5" s="596"/>
      <c r="BR5" s="596"/>
      <c r="BS5" s="597">
        <v>2119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31241</v>
      </c>
      <c r="S6" s="594"/>
      <c r="T6" s="594"/>
      <c r="U6" s="594"/>
      <c r="V6" s="594"/>
      <c r="W6" s="594"/>
      <c r="X6" s="594"/>
      <c r="Y6" s="595"/>
      <c r="Z6" s="596">
        <v>0.9</v>
      </c>
      <c r="AA6" s="596"/>
      <c r="AB6" s="596"/>
      <c r="AC6" s="596"/>
      <c r="AD6" s="597">
        <v>31241</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309815</v>
      </c>
      <c r="BH6" s="594"/>
      <c r="BI6" s="594"/>
      <c r="BJ6" s="594"/>
      <c r="BK6" s="594"/>
      <c r="BL6" s="594"/>
      <c r="BM6" s="594"/>
      <c r="BN6" s="595"/>
      <c r="BO6" s="596">
        <v>99.4</v>
      </c>
      <c r="BP6" s="596"/>
      <c r="BQ6" s="596"/>
      <c r="BR6" s="596"/>
      <c r="BS6" s="597">
        <v>2119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39867</v>
      </c>
      <c r="CS6" s="594"/>
      <c r="CT6" s="594"/>
      <c r="CU6" s="594"/>
      <c r="CV6" s="594"/>
      <c r="CW6" s="594"/>
      <c r="CX6" s="594"/>
      <c r="CY6" s="595"/>
      <c r="CZ6" s="596">
        <v>1.4</v>
      </c>
      <c r="DA6" s="596"/>
      <c r="DB6" s="596"/>
      <c r="DC6" s="596"/>
      <c r="DD6" s="602" t="s">
        <v>214</v>
      </c>
      <c r="DE6" s="594"/>
      <c r="DF6" s="594"/>
      <c r="DG6" s="594"/>
      <c r="DH6" s="594"/>
      <c r="DI6" s="594"/>
      <c r="DJ6" s="594"/>
      <c r="DK6" s="594"/>
      <c r="DL6" s="594"/>
      <c r="DM6" s="594"/>
      <c r="DN6" s="594"/>
      <c r="DO6" s="594"/>
      <c r="DP6" s="595"/>
      <c r="DQ6" s="602">
        <v>39837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805</v>
      </c>
      <c r="S7" s="594"/>
      <c r="T7" s="594"/>
      <c r="U7" s="594"/>
      <c r="V7" s="594"/>
      <c r="W7" s="594"/>
      <c r="X7" s="594"/>
      <c r="Y7" s="595"/>
      <c r="Z7" s="596">
        <v>0</v>
      </c>
      <c r="AA7" s="596"/>
      <c r="AB7" s="596"/>
      <c r="AC7" s="596"/>
      <c r="AD7" s="597">
        <v>805</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122082</v>
      </c>
      <c r="BH7" s="594"/>
      <c r="BI7" s="594"/>
      <c r="BJ7" s="594"/>
      <c r="BK7" s="594"/>
      <c r="BL7" s="594"/>
      <c r="BM7" s="594"/>
      <c r="BN7" s="595"/>
      <c r="BO7" s="596">
        <v>39.200000000000003</v>
      </c>
      <c r="BP7" s="596"/>
      <c r="BQ7" s="596"/>
      <c r="BR7" s="596"/>
      <c r="BS7" s="597">
        <v>2119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416757</v>
      </c>
      <c r="CS7" s="594"/>
      <c r="CT7" s="594"/>
      <c r="CU7" s="594"/>
      <c r="CV7" s="594"/>
      <c r="CW7" s="594"/>
      <c r="CX7" s="594"/>
      <c r="CY7" s="595"/>
      <c r="CZ7" s="596">
        <v>14.3</v>
      </c>
      <c r="DA7" s="596"/>
      <c r="DB7" s="596"/>
      <c r="DC7" s="596"/>
      <c r="DD7" s="602">
        <v>13065</v>
      </c>
      <c r="DE7" s="594"/>
      <c r="DF7" s="594"/>
      <c r="DG7" s="594"/>
      <c r="DH7" s="594"/>
      <c r="DI7" s="594"/>
      <c r="DJ7" s="594"/>
      <c r="DK7" s="594"/>
      <c r="DL7" s="594"/>
      <c r="DM7" s="594"/>
      <c r="DN7" s="594"/>
      <c r="DO7" s="594"/>
      <c r="DP7" s="595"/>
      <c r="DQ7" s="602">
        <v>354911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2104</v>
      </c>
      <c r="S8" s="594"/>
      <c r="T8" s="594"/>
      <c r="U8" s="594"/>
      <c r="V8" s="594"/>
      <c r="W8" s="594"/>
      <c r="X8" s="594"/>
      <c r="Y8" s="595"/>
      <c r="Z8" s="596">
        <v>0.1</v>
      </c>
      <c r="AA8" s="596"/>
      <c r="AB8" s="596"/>
      <c r="AC8" s="596"/>
      <c r="AD8" s="597">
        <v>2104</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5275</v>
      </c>
      <c r="BH8" s="594"/>
      <c r="BI8" s="594"/>
      <c r="BJ8" s="594"/>
      <c r="BK8" s="594"/>
      <c r="BL8" s="594"/>
      <c r="BM8" s="594"/>
      <c r="BN8" s="595"/>
      <c r="BO8" s="596">
        <v>1.7</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620239</v>
      </c>
      <c r="CS8" s="594"/>
      <c r="CT8" s="594"/>
      <c r="CU8" s="594"/>
      <c r="CV8" s="594"/>
      <c r="CW8" s="594"/>
      <c r="CX8" s="594"/>
      <c r="CY8" s="595"/>
      <c r="CZ8" s="596">
        <v>21.3</v>
      </c>
      <c r="DA8" s="596"/>
      <c r="DB8" s="596"/>
      <c r="DC8" s="596"/>
      <c r="DD8" s="602">
        <v>5255</v>
      </c>
      <c r="DE8" s="594"/>
      <c r="DF8" s="594"/>
      <c r="DG8" s="594"/>
      <c r="DH8" s="594"/>
      <c r="DI8" s="594"/>
      <c r="DJ8" s="594"/>
      <c r="DK8" s="594"/>
      <c r="DL8" s="594"/>
      <c r="DM8" s="594"/>
      <c r="DN8" s="594"/>
      <c r="DO8" s="594"/>
      <c r="DP8" s="595"/>
      <c r="DQ8" s="602">
        <v>396196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1076</v>
      </c>
      <c r="S9" s="594"/>
      <c r="T9" s="594"/>
      <c r="U9" s="594"/>
      <c r="V9" s="594"/>
      <c r="W9" s="594"/>
      <c r="X9" s="594"/>
      <c r="Y9" s="595"/>
      <c r="Z9" s="596">
        <v>0</v>
      </c>
      <c r="AA9" s="596"/>
      <c r="AB9" s="596"/>
      <c r="AC9" s="596"/>
      <c r="AD9" s="597">
        <v>1076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92463</v>
      </c>
      <c r="BH9" s="594"/>
      <c r="BI9" s="594"/>
      <c r="BJ9" s="594"/>
      <c r="BK9" s="594"/>
      <c r="BL9" s="594"/>
      <c r="BM9" s="594"/>
      <c r="BN9" s="595"/>
      <c r="BO9" s="596">
        <v>29.7</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362132</v>
      </c>
      <c r="CS9" s="594"/>
      <c r="CT9" s="594"/>
      <c r="CU9" s="594"/>
      <c r="CV9" s="594"/>
      <c r="CW9" s="594"/>
      <c r="CX9" s="594"/>
      <c r="CY9" s="595"/>
      <c r="CZ9" s="596">
        <v>12.4</v>
      </c>
      <c r="DA9" s="596"/>
      <c r="DB9" s="596"/>
      <c r="DC9" s="596"/>
      <c r="DD9" s="602">
        <v>241577</v>
      </c>
      <c r="DE9" s="594"/>
      <c r="DF9" s="594"/>
      <c r="DG9" s="594"/>
      <c r="DH9" s="594"/>
      <c r="DI9" s="594"/>
      <c r="DJ9" s="594"/>
      <c r="DK9" s="594"/>
      <c r="DL9" s="594"/>
      <c r="DM9" s="594"/>
      <c r="DN9" s="594"/>
      <c r="DO9" s="594"/>
      <c r="DP9" s="595"/>
      <c r="DQ9" s="602">
        <v>275715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35945</v>
      </c>
      <c r="S10" s="594"/>
      <c r="T10" s="594"/>
      <c r="U10" s="594"/>
      <c r="V10" s="594"/>
      <c r="W10" s="594"/>
      <c r="X10" s="594"/>
      <c r="Y10" s="595"/>
      <c r="Z10" s="596">
        <v>1.1000000000000001</v>
      </c>
      <c r="AA10" s="596"/>
      <c r="AB10" s="596"/>
      <c r="AC10" s="596"/>
      <c r="AD10" s="597">
        <v>35945</v>
      </c>
      <c r="AE10" s="597"/>
      <c r="AF10" s="597"/>
      <c r="AG10" s="597"/>
      <c r="AH10" s="597"/>
      <c r="AI10" s="597"/>
      <c r="AJ10" s="597"/>
      <c r="AK10" s="597"/>
      <c r="AL10" s="598">
        <v>1.9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6918</v>
      </c>
      <c r="BH10" s="594"/>
      <c r="BI10" s="594"/>
      <c r="BJ10" s="594"/>
      <c r="BK10" s="594"/>
      <c r="BL10" s="594"/>
      <c r="BM10" s="594"/>
      <c r="BN10" s="595"/>
      <c r="BO10" s="596">
        <v>2.2000000000000002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1507</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1507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17426</v>
      </c>
      <c r="BH11" s="594"/>
      <c r="BI11" s="594"/>
      <c r="BJ11" s="594"/>
      <c r="BK11" s="594"/>
      <c r="BL11" s="594"/>
      <c r="BM11" s="594"/>
      <c r="BN11" s="595"/>
      <c r="BO11" s="596">
        <v>5.6</v>
      </c>
      <c r="BP11" s="596"/>
      <c r="BQ11" s="596"/>
      <c r="BR11" s="596"/>
      <c r="BS11" s="602">
        <v>2119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399505</v>
      </c>
      <c r="CS11" s="594"/>
      <c r="CT11" s="594"/>
      <c r="CU11" s="594"/>
      <c r="CV11" s="594"/>
      <c r="CW11" s="594"/>
      <c r="CX11" s="594"/>
      <c r="CY11" s="595"/>
      <c r="CZ11" s="596">
        <v>13.7</v>
      </c>
      <c r="DA11" s="596"/>
      <c r="DB11" s="596"/>
      <c r="DC11" s="596"/>
      <c r="DD11" s="602">
        <v>167637</v>
      </c>
      <c r="DE11" s="594"/>
      <c r="DF11" s="594"/>
      <c r="DG11" s="594"/>
      <c r="DH11" s="594"/>
      <c r="DI11" s="594"/>
      <c r="DJ11" s="594"/>
      <c r="DK11" s="594"/>
      <c r="DL11" s="594"/>
      <c r="DM11" s="594"/>
      <c r="DN11" s="594"/>
      <c r="DO11" s="594"/>
      <c r="DP11" s="595"/>
      <c r="DQ11" s="602">
        <v>217101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167337</v>
      </c>
      <c r="BH12" s="594"/>
      <c r="BI12" s="594"/>
      <c r="BJ12" s="594"/>
      <c r="BK12" s="594"/>
      <c r="BL12" s="594"/>
      <c r="BM12" s="594"/>
      <c r="BN12" s="595"/>
      <c r="BO12" s="596">
        <v>53.7</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78787</v>
      </c>
      <c r="CS12" s="594"/>
      <c r="CT12" s="594"/>
      <c r="CU12" s="594"/>
      <c r="CV12" s="594"/>
      <c r="CW12" s="594"/>
      <c r="CX12" s="594"/>
      <c r="CY12" s="595"/>
      <c r="CZ12" s="596">
        <v>2.7</v>
      </c>
      <c r="DA12" s="596"/>
      <c r="DB12" s="596"/>
      <c r="DC12" s="596"/>
      <c r="DD12" s="602">
        <v>28128</v>
      </c>
      <c r="DE12" s="594"/>
      <c r="DF12" s="594"/>
      <c r="DG12" s="594"/>
      <c r="DH12" s="594"/>
      <c r="DI12" s="594"/>
      <c r="DJ12" s="594"/>
      <c r="DK12" s="594"/>
      <c r="DL12" s="594"/>
      <c r="DM12" s="594"/>
      <c r="DN12" s="594"/>
      <c r="DO12" s="594"/>
      <c r="DP12" s="595"/>
      <c r="DQ12" s="602">
        <v>74069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4423</v>
      </c>
      <c r="S13" s="594"/>
      <c r="T13" s="594"/>
      <c r="U13" s="594"/>
      <c r="V13" s="594"/>
      <c r="W13" s="594"/>
      <c r="X13" s="594"/>
      <c r="Y13" s="595"/>
      <c r="Z13" s="596">
        <v>0.1</v>
      </c>
      <c r="AA13" s="596"/>
      <c r="AB13" s="596"/>
      <c r="AC13" s="596"/>
      <c r="AD13" s="597">
        <v>4423</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166074</v>
      </c>
      <c r="BH13" s="594"/>
      <c r="BI13" s="594"/>
      <c r="BJ13" s="594"/>
      <c r="BK13" s="594"/>
      <c r="BL13" s="594"/>
      <c r="BM13" s="594"/>
      <c r="BN13" s="595"/>
      <c r="BO13" s="596">
        <v>53.3</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243527</v>
      </c>
      <c r="CS13" s="594"/>
      <c r="CT13" s="594"/>
      <c r="CU13" s="594"/>
      <c r="CV13" s="594"/>
      <c r="CW13" s="594"/>
      <c r="CX13" s="594"/>
      <c r="CY13" s="595"/>
      <c r="CZ13" s="596">
        <v>8.4</v>
      </c>
      <c r="DA13" s="596"/>
      <c r="DB13" s="596"/>
      <c r="DC13" s="596"/>
      <c r="DD13" s="602">
        <v>174276</v>
      </c>
      <c r="DE13" s="594"/>
      <c r="DF13" s="594"/>
      <c r="DG13" s="594"/>
      <c r="DH13" s="594"/>
      <c r="DI13" s="594"/>
      <c r="DJ13" s="594"/>
      <c r="DK13" s="594"/>
      <c r="DL13" s="594"/>
      <c r="DM13" s="594"/>
      <c r="DN13" s="594"/>
      <c r="DO13" s="594"/>
      <c r="DP13" s="595"/>
      <c r="DQ13" s="602">
        <v>145968</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10136</v>
      </c>
      <c r="BH14" s="594"/>
      <c r="BI14" s="594"/>
      <c r="BJ14" s="594"/>
      <c r="BK14" s="594"/>
      <c r="BL14" s="594"/>
      <c r="BM14" s="594"/>
      <c r="BN14" s="595"/>
      <c r="BO14" s="596">
        <v>3.3</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101834</v>
      </c>
      <c r="CS14" s="594"/>
      <c r="CT14" s="594"/>
      <c r="CU14" s="594"/>
      <c r="CV14" s="594"/>
      <c r="CW14" s="594"/>
      <c r="CX14" s="594"/>
      <c r="CY14" s="595"/>
      <c r="CZ14" s="596">
        <v>3.5</v>
      </c>
      <c r="DA14" s="596"/>
      <c r="DB14" s="596"/>
      <c r="DC14" s="596"/>
      <c r="DD14" s="602" t="s">
        <v>220</v>
      </c>
      <c r="DE14" s="594"/>
      <c r="DF14" s="594"/>
      <c r="DG14" s="594"/>
      <c r="DH14" s="594"/>
      <c r="DI14" s="594"/>
      <c r="DJ14" s="594"/>
      <c r="DK14" s="594"/>
      <c r="DL14" s="594"/>
      <c r="DM14" s="594"/>
      <c r="DN14" s="594"/>
      <c r="DO14" s="594"/>
      <c r="DP14" s="595"/>
      <c r="DQ14" s="602">
        <v>101426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537</v>
      </c>
      <c r="S15" s="594"/>
      <c r="T15" s="594"/>
      <c r="U15" s="594"/>
      <c r="V15" s="594"/>
      <c r="W15" s="594"/>
      <c r="X15" s="594"/>
      <c r="Y15" s="595"/>
      <c r="Z15" s="596">
        <v>0</v>
      </c>
      <c r="AA15" s="596"/>
      <c r="AB15" s="596"/>
      <c r="AC15" s="596"/>
      <c r="AD15" s="597">
        <v>537</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10260</v>
      </c>
      <c r="BH15" s="594"/>
      <c r="BI15" s="594"/>
      <c r="BJ15" s="594"/>
      <c r="BK15" s="594"/>
      <c r="BL15" s="594"/>
      <c r="BM15" s="594"/>
      <c r="BN15" s="595"/>
      <c r="BO15" s="596">
        <v>3.3</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171238</v>
      </c>
      <c r="CS15" s="594"/>
      <c r="CT15" s="594"/>
      <c r="CU15" s="594"/>
      <c r="CV15" s="594"/>
      <c r="CW15" s="594"/>
      <c r="CX15" s="594"/>
      <c r="CY15" s="595"/>
      <c r="CZ15" s="596">
        <v>5.9</v>
      </c>
      <c r="DA15" s="596"/>
      <c r="DB15" s="596"/>
      <c r="DC15" s="596"/>
      <c r="DD15" s="602">
        <v>36122</v>
      </c>
      <c r="DE15" s="594"/>
      <c r="DF15" s="594"/>
      <c r="DG15" s="594"/>
      <c r="DH15" s="594"/>
      <c r="DI15" s="594"/>
      <c r="DJ15" s="594"/>
      <c r="DK15" s="594"/>
      <c r="DL15" s="594"/>
      <c r="DM15" s="594"/>
      <c r="DN15" s="594"/>
      <c r="DO15" s="594"/>
      <c r="DP15" s="595"/>
      <c r="DQ15" s="602">
        <v>156784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1675079</v>
      </c>
      <c r="S16" s="594"/>
      <c r="T16" s="594"/>
      <c r="U16" s="594"/>
      <c r="V16" s="594"/>
      <c r="W16" s="594"/>
      <c r="X16" s="594"/>
      <c r="Y16" s="595"/>
      <c r="Z16" s="596">
        <v>50.3</v>
      </c>
      <c r="AA16" s="596"/>
      <c r="AB16" s="596"/>
      <c r="AC16" s="596"/>
      <c r="AD16" s="597">
        <v>1544209</v>
      </c>
      <c r="AE16" s="597"/>
      <c r="AF16" s="597"/>
      <c r="AG16" s="597"/>
      <c r="AH16" s="597"/>
      <c r="AI16" s="597"/>
      <c r="AJ16" s="597"/>
      <c r="AK16" s="597"/>
      <c r="AL16" s="598">
        <v>79.5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114502</v>
      </c>
      <c r="CS16" s="594"/>
      <c r="CT16" s="594"/>
      <c r="CU16" s="594"/>
      <c r="CV16" s="594"/>
      <c r="CW16" s="594"/>
      <c r="CX16" s="594"/>
      <c r="CY16" s="595"/>
      <c r="CZ16" s="596">
        <v>3.9</v>
      </c>
      <c r="DA16" s="596"/>
      <c r="DB16" s="596"/>
      <c r="DC16" s="596"/>
      <c r="DD16" s="602" t="s">
        <v>220</v>
      </c>
      <c r="DE16" s="594"/>
      <c r="DF16" s="594"/>
      <c r="DG16" s="594"/>
      <c r="DH16" s="594"/>
      <c r="DI16" s="594"/>
      <c r="DJ16" s="594"/>
      <c r="DK16" s="594"/>
      <c r="DL16" s="594"/>
      <c r="DM16" s="594"/>
      <c r="DN16" s="594"/>
      <c r="DO16" s="594"/>
      <c r="DP16" s="595"/>
      <c r="DQ16" s="602">
        <v>4181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1544209</v>
      </c>
      <c r="S17" s="594"/>
      <c r="T17" s="594"/>
      <c r="U17" s="594"/>
      <c r="V17" s="594"/>
      <c r="W17" s="594"/>
      <c r="X17" s="594"/>
      <c r="Y17" s="595"/>
      <c r="Z17" s="596">
        <v>46.4</v>
      </c>
      <c r="AA17" s="596"/>
      <c r="AB17" s="596"/>
      <c r="AC17" s="596"/>
      <c r="AD17" s="597">
        <v>1544209</v>
      </c>
      <c r="AE17" s="597"/>
      <c r="AF17" s="597"/>
      <c r="AG17" s="597"/>
      <c r="AH17" s="597"/>
      <c r="AI17" s="597"/>
      <c r="AJ17" s="597"/>
      <c r="AK17" s="597"/>
      <c r="AL17" s="598">
        <v>79.5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277942</v>
      </c>
      <c r="CS17" s="594"/>
      <c r="CT17" s="594"/>
      <c r="CU17" s="594"/>
      <c r="CV17" s="594"/>
      <c r="CW17" s="594"/>
      <c r="CX17" s="594"/>
      <c r="CY17" s="595"/>
      <c r="CZ17" s="596">
        <v>9.6</v>
      </c>
      <c r="DA17" s="596"/>
      <c r="DB17" s="596"/>
      <c r="DC17" s="596"/>
      <c r="DD17" s="602" t="s">
        <v>220</v>
      </c>
      <c r="DE17" s="594"/>
      <c r="DF17" s="594"/>
      <c r="DG17" s="594"/>
      <c r="DH17" s="594"/>
      <c r="DI17" s="594"/>
      <c r="DJ17" s="594"/>
      <c r="DK17" s="594"/>
      <c r="DL17" s="594"/>
      <c r="DM17" s="594"/>
      <c r="DN17" s="594"/>
      <c r="DO17" s="594"/>
      <c r="DP17" s="595"/>
      <c r="DQ17" s="602">
        <v>253634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130870</v>
      </c>
      <c r="S18" s="594"/>
      <c r="T18" s="594"/>
      <c r="U18" s="594"/>
      <c r="V18" s="594"/>
      <c r="W18" s="594"/>
      <c r="X18" s="594"/>
      <c r="Y18" s="595"/>
      <c r="Z18" s="596">
        <v>3.9</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82350</v>
      </c>
      <c r="CS18" s="594"/>
      <c r="CT18" s="594"/>
      <c r="CU18" s="594"/>
      <c r="CV18" s="594"/>
      <c r="CW18" s="594"/>
      <c r="CX18" s="594"/>
      <c r="CY18" s="595"/>
      <c r="CZ18" s="596">
        <v>2.8</v>
      </c>
      <c r="DA18" s="596"/>
      <c r="DB18" s="596"/>
      <c r="DC18" s="596"/>
      <c r="DD18" s="602">
        <v>82350</v>
      </c>
      <c r="DE18" s="594"/>
      <c r="DF18" s="594"/>
      <c r="DG18" s="594"/>
      <c r="DH18" s="594"/>
      <c r="DI18" s="594"/>
      <c r="DJ18" s="594"/>
      <c r="DK18" s="594"/>
      <c r="DL18" s="594"/>
      <c r="DM18" s="594"/>
      <c r="DN18" s="594"/>
      <c r="DO18" s="594"/>
      <c r="DP18" s="595"/>
      <c r="DQ18" s="602">
        <v>53360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1826</v>
      </c>
      <c r="BH19" s="594"/>
      <c r="BI19" s="594"/>
      <c r="BJ19" s="594"/>
      <c r="BK19" s="594"/>
      <c r="BL19" s="594"/>
      <c r="BM19" s="594"/>
      <c r="BN19" s="595"/>
      <c r="BO19" s="596">
        <v>0.6</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2062851</v>
      </c>
      <c r="S20" s="594"/>
      <c r="T20" s="594"/>
      <c r="U20" s="594"/>
      <c r="V20" s="594"/>
      <c r="W20" s="594"/>
      <c r="X20" s="594"/>
      <c r="Y20" s="595"/>
      <c r="Z20" s="596">
        <v>62</v>
      </c>
      <c r="AA20" s="596"/>
      <c r="AB20" s="596"/>
      <c r="AC20" s="596"/>
      <c r="AD20" s="597">
        <v>1931981</v>
      </c>
      <c r="AE20" s="597"/>
      <c r="AF20" s="597"/>
      <c r="AG20" s="597"/>
      <c r="AH20" s="597"/>
      <c r="AI20" s="597"/>
      <c r="AJ20" s="597"/>
      <c r="AK20" s="597"/>
      <c r="AL20" s="598">
        <v>99.5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1826</v>
      </c>
      <c r="BH20" s="594"/>
      <c r="BI20" s="594"/>
      <c r="BJ20" s="594"/>
      <c r="BK20" s="594"/>
      <c r="BL20" s="594"/>
      <c r="BM20" s="594"/>
      <c r="BN20" s="595"/>
      <c r="BO20" s="596">
        <v>0.6</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2910187</v>
      </c>
      <c r="CS20" s="594"/>
      <c r="CT20" s="594"/>
      <c r="CU20" s="594"/>
      <c r="CV20" s="594"/>
      <c r="CW20" s="594"/>
      <c r="CX20" s="594"/>
      <c r="CY20" s="595"/>
      <c r="CZ20" s="596">
        <v>100</v>
      </c>
      <c r="DA20" s="596"/>
      <c r="DB20" s="596"/>
      <c r="DC20" s="596"/>
      <c r="DD20" s="602">
        <v>748410</v>
      </c>
      <c r="DE20" s="594"/>
      <c r="DF20" s="594"/>
      <c r="DG20" s="594"/>
      <c r="DH20" s="594"/>
      <c r="DI20" s="594"/>
      <c r="DJ20" s="594"/>
      <c r="DK20" s="594"/>
      <c r="DL20" s="594"/>
      <c r="DM20" s="594"/>
      <c r="DN20" s="594"/>
      <c r="DO20" s="594"/>
      <c r="DP20" s="595"/>
      <c r="DQ20" s="602">
        <v>2074689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799</v>
      </c>
      <c r="S21" s="594"/>
      <c r="T21" s="594"/>
      <c r="U21" s="594"/>
      <c r="V21" s="594"/>
      <c r="W21" s="594"/>
      <c r="X21" s="594"/>
      <c r="Y21" s="595"/>
      <c r="Z21" s="596">
        <v>0</v>
      </c>
      <c r="AA21" s="596"/>
      <c r="AB21" s="596"/>
      <c r="AC21" s="596"/>
      <c r="AD21" s="597">
        <v>799</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1826</v>
      </c>
      <c r="BH21" s="594"/>
      <c r="BI21" s="594"/>
      <c r="BJ21" s="594"/>
      <c r="BK21" s="594"/>
      <c r="BL21" s="594"/>
      <c r="BM21" s="594"/>
      <c r="BN21" s="595"/>
      <c r="BO21" s="596">
        <v>0.6</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19060</v>
      </c>
      <c r="S22" s="594"/>
      <c r="T22" s="594"/>
      <c r="U22" s="594"/>
      <c r="V22" s="594"/>
      <c r="W22" s="594"/>
      <c r="X22" s="594"/>
      <c r="Y22" s="595"/>
      <c r="Z22" s="596">
        <v>0.6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55877</v>
      </c>
      <c r="S23" s="594"/>
      <c r="T23" s="594"/>
      <c r="U23" s="594"/>
      <c r="V23" s="594"/>
      <c r="W23" s="594"/>
      <c r="X23" s="594"/>
      <c r="Y23" s="595"/>
      <c r="Z23" s="596">
        <v>1.7</v>
      </c>
      <c r="AA23" s="596"/>
      <c r="AB23" s="596"/>
      <c r="AC23" s="596"/>
      <c r="AD23" s="597">
        <v>2776</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10234</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994021</v>
      </c>
      <c r="CS24" s="583"/>
      <c r="CT24" s="583"/>
      <c r="CU24" s="583"/>
      <c r="CV24" s="583"/>
      <c r="CW24" s="583"/>
      <c r="CX24" s="583"/>
      <c r="CY24" s="584"/>
      <c r="CZ24" s="622">
        <v>34.200000000000003</v>
      </c>
      <c r="DA24" s="623"/>
      <c r="DB24" s="623"/>
      <c r="DC24" s="624"/>
      <c r="DD24" s="621">
        <v>804490</v>
      </c>
      <c r="DE24" s="583"/>
      <c r="DF24" s="583"/>
      <c r="DG24" s="583"/>
      <c r="DH24" s="583"/>
      <c r="DI24" s="583"/>
      <c r="DJ24" s="583"/>
      <c r="DK24" s="584"/>
      <c r="DL24" s="621">
        <v>804252</v>
      </c>
      <c r="DM24" s="583"/>
      <c r="DN24" s="583"/>
      <c r="DO24" s="583"/>
      <c r="DP24" s="583"/>
      <c r="DQ24" s="583"/>
      <c r="DR24" s="583"/>
      <c r="DS24" s="583"/>
      <c r="DT24" s="583"/>
      <c r="DU24" s="583"/>
      <c r="DV24" s="584"/>
      <c r="DW24" s="587">
        <v>41.4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307425</v>
      </c>
      <c r="S25" s="594"/>
      <c r="T25" s="594"/>
      <c r="U25" s="594"/>
      <c r="V25" s="594"/>
      <c r="W25" s="594"/>
      <c r="X25" s="594"/>
      <c r="Y25" s="595"/>
      <c r="Z25" s="596">
        <v>9.1999999999999993</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484692</v>
      </c>
      <c r="CS25" s="625"/>
      <c r="CT25" s="625"/>
      <c r="CU25" s="625"/>
      <c r="CV25" s="625"/>
      <c r="CW25" s="625"/>
      <c r="CX25" s="625"/>
      <c r="CY25" s="626"/>
      <c r="CZ25" s="627">
        <v>16.7</v>
      </c>
      <c r="DA25" s="628"/>
      <c r="DB25" s="628"/>
      <c r="DC25" s="629"/>
      <c r="DD25" s="602">
        <v>472154</v>
      </c>
      <c r="DE25" s="625"/>
      <c r="DF25" s="625"/>
      <c r="DG25" s="625"/>
      <c r="DH25" s="625"/>
      <c r="DI25" s="625"/>
      <c r="DJ25" s="625"/>
      <c r="DK25" s="626"/>
      <c r="DL25" s="602">
        <v>471972</v>
      </c>
      <c r="DM25" s="625"/>
      <c r="DN25" s="625"/>
      <c r="DO25" s="625"/>
      <c r="DP25" s="625"/>
      <c r="DQ25" s="625"/>
      <c r="DR25" s="625"/>
      <c r="DS25" s="625"/>
      <c r="DT25" s="625"/>
      <c r="DU25" s="625"/>
      <c r="DV25" s="626"/>
      <c r="DW25" s="598">
        <v>24.3</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288800</v>
      </c>
      <c r="CS26" s="594"/>
      <c r="CT26" s="594"/>
      <c r="CU26" s="594"/>
      <c r="CV26" s="594"/>
      <c r="CW26" s="594"/>
      <c r="CX26" s="594"/>
      <c r="CY26" s="595"/>
      <c r="CZ26" s="627">
        <v>9.9</v>
      </c>
      <c r="DA26" s="628"/>
      <c r="DB26" s="628"/>
      <c r="DC26" s="629"/>
      <c r="DD26" s="602">
        <v>278087</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297724</v>
      </c>
      <c r="S27" s="594"/>
      <c r="T27" s="594"/>
      <c r="U27" s="594"/>
      <c r="V27" s="594"/>
      <c r="W27" s="594"/>
      <c r="X27" s="594"/>
      <c r="Y27" s="595"/>
      <c r="Z27" s="596">
        <v>8.9</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311641</v>
      </c>
      <c r="BH27" s="594"/>
      <c r="BI27" s="594"/>
      <c r="BJ27" s="594"/>
      <c r="BK27" s="594"/>
      <c r="BL27" s="594"/>
      <c r="BM27" s="594"/>
      <c r="BN27" s="595"/>
      <c r="BO27" s="596">
        <v>100</v>
      </c>
      <c r="BP27" s="596"/>
      <c r="BQ27" s="596"/>
      <c r="BR27" s="596"/>
      <c r="BS27" s="602">
        <v>2119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231387</v>
      </c>
      <c r="CS27" s="625"/>
      <c r="CT27" s="625"/>
      <c r="CU27" s="625"/>
      <c r="CV27" s="625"/>
      <c r="CW27" s="625"/>
      <c r="CX27" s="625"/>
      <c r="CY27" s="626"/>
      <c r="CZ27" s="627">
        <v>8</v>
      </c>
      <c r="DA27" s="628"/>
      <c r="DB27" s="628"/>
      <c r="DC27" s="629"/>
      <c r="DD27" s="602">
        <v>78702</v>
      </c>
      <c r="DE27" s="625"/>
      <c r="DF27" s="625"/>
      <c r="DG27" s="625"/>
      <c r="DH27" s="625"/>
      <c r="DI27" s="625"/>
      <c r="DJ27" s="625"/>
      <c r="DK27" s="626"/>
      <c r="DL27" s="602">
        <v>78646</v>
      </c>
      <c r="DM27" s="625"/>
      <c r="DN27" s="625"/>
      <c r="DO27" s="625"/>
      <c r="DP27" s="625"/>
      <c r="DQ27" s="625"/>
      <c r="DR27" s="625"/>
      <c r="DS27" s="625"/>
      <c r="DT27" s="625"/>
      <c r="DU27" s="625"/>
      <c r="DV27" s="626"/>
      <c r="DW27" s="598">
        <v>4.0999999999999996</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20277</v>
      </c>
      <c r="S28" s="594"/>
      <c r="T28" s="594"/>
      <c r="U28" s="594"/>
      <c r="V28" s="594"/>
      <c r="W28" s="594"/>
      <c r="X28" s="594"/>
      <c r="Y28" s="595"/>
      <c r="Z28" s="596">
        <v>0.6</v>
      </c>
      <c r="AA28" s="596"/>
      <c r="AB28" s="596"/>
      <c r="AC28" s="596"/>
      <c r="AD28" s="597">
        <v>5446</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277942</v>
      </c>
      <c r="CS28" s="594"/>
      <c r="CT28" s="594"/>
      <c r="CU28" s="594"/>
      <c r="CV28" s="594"/>
      <c r="CW28" s="594"/>
      <c r="CX28" s="594"/>
      <c r="CY28" s="595"/>
      <c r="CZ28" s="627">
        <v>9.6</v>
      </c>
      <c r="DA28" s="628"/>
      <c r="DB28" s="628"/>
      <c r="DC28" s="629"/>
      <c r="DD28" s="602">
        <v>253634</v>
      </c>
      <c r="DE28" s="594"/>
      <c r="DF28" s="594"/>
      <c r="DG28" s="594"/>
      <c r="DH28" s="594"/>
      <c r="DI28" s="594"/>
      <c r="DJ28" s="594"/>
      <c r="DK28" s="595"/>
      <c r="DL28" s="602">
        <v>253634</v>
      </c>
      <c r="DM28" s="594"/>
      <c r="DN28" s="594"/>
      <c r="DO28" s="594"/>
      <c r="DP28" s="594"/>
      <c r="DQ28" s="594"/>
      <c r="DR28" s="594"/>
      <c r="DS28" s="594"/>
      <c r="DT28" s="594"/>
      <c r="DU28" s="594"/>
      <c r="DV28" s="595"/>
      <c r="DW28" s="598">
        <v>13.1</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1210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277942</v>
      </c>
      <c r="CS29" s="625"/>
      <c r="CT29" s="625"/>
      <c r="CU29" s="625"/>
      <c r="CV29" s="625"/>
      <c r="CW29" s="625"/>
      <c r="CX29" s="625"/>
      <c r="CY29" s="626"/>
      <c r="CZ29" s="627">
        <v>9.6</v>
      </c>
      <c r="DA29" s="628"/>
      <c r="DB29" s="628"/>
      <c r="DC29" s="629"/>
      <c r="DD29" s="602">
        <v>253634</v>
      </c>
      <c r="DE29" s="625"/>
      <c r="DF29" s="625"/>
      <c r="DG29" s="625"/>
      <c r="DH29" s="625"/>
      <c r="DI29" s="625"/>
      <c r="DJ29" s="625"/>
      <c r="DK29" s="626"/>
      <c r="DL29" s="602">
        <v>253634</v>
      </c>
      <c r="DM29" s="625"/>
      <c r="DN29" s="625"/>
      <c r="DO29" s="625"/>
      <c r="DP29" s="625"/>
      <c r="DQ29" s="625"/>
      <c r="DR29" s="625"/>
      <c r="DS29" s="625"/>
      <c r="DT29" s="625"/>
      <c r="DU29" s="625"/>
      <c r="DV29" s="626"/>
      <c r="DW29" s="598">
        <v>13.1</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3132</v>
      </c>
      <c r="S30" s="594"/>
      <c r="T30" s="594"/>
      <c r="U30" s="594"/>
      <c r="V30" s="594"/>
      <c r="W30" s="594"/>
      <c r="X30" s="594"/>
      <c r="Y30" s="595"/>
      <c r="Z30" s="596">
        <v>0.1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97.4</v>
      </c>
      <c r="BN30" s="652"/>
      <c r="BO30" s="652"/>
      <c r="BP30" s="652"/>
      <c r="BQ30" s="653"/>
      <c r="BR30" s="651">
        <v>99.2</v>
      </c>
      <c r="BS30" s="652"/>
      <c r="BT30" s="652"/>
      <c r="BU30" s="652"/>
      <c r="BV30" s="652"/>
      <c r="BW30" s="652"/>
      <c r="BX30" s="588">
        <v>97.1</v>
      </c>
      <c r="BY30" s="652"/>
      <c r="BZ30" s="652"/>
      <c r="CA30" s="652"/>
      <c r="CB30" s="653"/>
      <c r="CD30" s="656"/>
      <c r="CE30" s="657"/>
      <c r="CF30" s="607" t="s">
        <v>292</v>
      </c>
      <c r="CG30" s="608"/>
      <c r="CH30" s="608"/>
      <c r="CI30" s="608"/>
      <c r="CJ30" s="608"/>
      <c r="CK30" s="608"/>
      <c r="CL30" s="608"/>
      <c r="CM30" s="608"/>
      <c r="CN30" s="608"/>
      <c r="CO30" s="608"/>
      <c r="CP30" s="608"/>
      <c r="CQ30" s="609"/>
      <c r="CR30" s="593">
        <v>248245</v>
      </c>
      <c r="CS30" s="594"/>
      <c r="CT30" s="594"/>
      <c r="CU30" s="594"/>
      <c r="CV30" s="594"/>
      <c r="CW30" s="594"/>
      <c r="CX30" s="594"/>
      <c r="CY30" s="595"/>
      <c r="CZ30" s="627">
        <v>8.5</v>
      </c>
      <c r="DA30" s="628"/>
      <c r="DB30" s="628"/>
      <c r="DC30" s="629"/>
      <c r="DD30" s="602">
        <v>223937</v>
      </c>
      <c r="DE30" s="594"/>
      <c r="DF30" s="594"/>
      <c r="DG30" s="594"/>
      <c r="DH30" s="594"/>
      <c r="DI30" s="594"/>
      <c r="DJ30" s="594"/>
      <c r="DK30" s="595"/>
      <c r="DL30" s="602">
        <v>223937</v>
      </c>
      <c r="DM30" s="594"/>
      <c r="DN30" s="594"/>
      <c r="DO30" s="594"/>
      <c r="DP30" s="594"/>
      <c r="DQ30" s="594"/>
      <c r="DR30" s="594"/>
      <c r="DS30" s="594"/>
      <c r="DT30" s="594"/>
      <c r="DU30" s="594"/>
      <c r="DV30" s="595"/>
      <c r="DW30" s="598">
        <v>11.5</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369660</v>
      </c>
      <c r="S31" s="594"/>
      <c r="T31" s="594"/>
      <c r="U31" s="594"/>
      <c r="V31" s="594"/>
      <c r="W31" s="594"/>
      <c r="X31" s="594"/>
      <c r="Y31" s="595"/>
      <c r="Z31" s="596">
        <v>11.1</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98.3</v>
      </c>
      <c r="BN31" s="649"/>
      <c r="BO31" s="649"/>
      <c r="BP31" s="649"/>
      <c r="BQ31" s="650"/>
      <c r="BR31" s="648">
        <v>99.3</v>
      </c>
      <c r="BS31" s="625"/>
      <c r="BT31" s="625"/>
      <c r="BU31" s="625"/>
      <c r="BV31" s="625"/>
      <c r="BW31" s="625"/>
      <c r="BX31" s="599">
        <v>98.2</v>
      </c>
      <c r="BY31" s="649"/>
      <c r="BZ31" s="649"/>
      <c r="CA31" s="649"/>
      <c r="CB31" s="650"/>
      <c r="CD31" s="656"/>
      <c r="CE31" s="657"/>
      <c r="CF31" s="607" t="s">
        <v>296</v>
      </c>
      <c r="CG31" s="608"/>
      <c r="CH31" s="608"/>
      <c r="CI31" s="608"/>
      <c r="CJ31" s="608"/>
      <c r="CK31" s="608"/>
      <c r="CL31" s="608"/>
      <c r="CM31" s="608"/>
      <c r="CN31" s="608"/>
      <c r="CO31" s="608"/>
      <c r="CP31" s="608"/>
      <c r="CQ31" s="609"/>
      <c r="CR31" s="593">
        <v>29697</v>
      </c>
      <c r="CS31" s="625"/>
      <c r="CT31" s="625"/>
      <c r="CU31" s="625"/>
      <c r="CV31" s="625"/>
      <c r="CW31" s="625"/>
      <c r="CX31" s="625"/>
      <c r="CY31" s="626"/>
      <c r="CZ31" s="627">
        <v>1</v>
      </c>
      <c r="DA31" s="628"/>
      <c r="DB31" s="628"/>
      <c r="DC31" s="629"/>
      <c r="DD31" s="602">
        <v>29697</v>
      </c>
      <c r="DE31" s="625"/>
      <c r="DF31" s="625"/>
      <c r="DG31" s="625"/>
      <c r="DH31" s="625"/>
      <c r="DI31" s="625"/>
      <c r="DJ31" s="625"/>
      <c r="DK31" s="626"/>
      <c r="DL31" s="602">
        <v>29697</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39809</v>
      </c>
      <c r="S32" s="594"/>
      <c r="T32" s="594"/>
      <c r="U32" s="594"/>
      <c r="V32" s="594"/>
      <c r="W32" s="594"/>
      <c r="X32" s="594"/>
      <c r="Y32" s="595"/>
      <c r="Z32" s="596">
        <v>1.2</v>
      </c>
      <c r="AA32" s="596"/>
      <c r="AB32" s="596"/>
      <c r="AC32" s="596"/>
      <c r="AD32" s="597">
        <v>705</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96.6</v>
      </c>
      <c r="BN32" s="661"/>
      <c r="BO32" s="661"/>
      <c r="BP32" s="661"/>
      <c r="BQ32" s="663"/>
      <c r="BR32" s="660">
        <v>99.1</v>
      </c>
      <c r="BS32" s="661"/>
      <c r="BT32" s="661"/>
      <c r="BU32" s="661"/>
      <c r="BV32" s="661"/>
      <c r="BW32" s="661"/>
      <c r="BX32" s="662">
        <v>96.2</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139000</v>
      </c>
      <c r="S33" s="594"/>
      <c r="T33" s="594"/>
      <c r="U33" s="594"/>
      <c r="V33" s="594"/>
      <c r="W33" s="594"/>
      <c r="X33" s="594"/>
      <c r="Y33" s="595"/>
      <c r="Z33" s="596">
        <v>4.2</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1053254</v>
      </c>
      <c r="CS33" s="625"/>
      <c r="CT33" s="625"/>
      <c r="CU33" s="625"/>
      <c r="CV33" s="625"/>
      <c r="CW33" s="625"/>
      <c r="CX33" s="625"/>
      <c r="CY33" s="626"/>
      <c r="CZ33" s="627">
        <v>36.200000000000003</v>
      </c>
      <c r="DA33" s="628"/>
      <c r="DB33" s="628"/>
      <c r="DC33" s="629"/>
      <c r="DD33" s="602">
        <v>853793</v>
      </c>
      <c r="DE33" s="625"/>
      <c r="DF33" s="625"/>
      <c r="DG33" s="625"/>
      <c r="DH33" s="625"/>
      <c r="DI33" s="625"/>
      <c r="DJ33" s="625"/>
      <c r="DK33" s="626"/>
      <c r="DL33" s="602">
        <v>715560</v>
      </c>
      <c r="DM33" s="625"/>
      <c r="DN33" s="625"/>
      <c r="DO33" s="625"/>
      <c r="DP33" s="625"/>
      <c r="DQ33" s="625"/>
      <c r="DR33" s="625"/>
      <c r="DS33" s="625"/>
      <c r="DT33" s="625"/>
      <c r="DU33" s="625"/>
      <c r="DV33" s="626"/>
      <c r="DW33" s="598">
        <v>36.9</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495292</v>
      </c>
      <c r="CS34" s="594"/>
      <c r="CT34" s="594"/>
      <c r="CU34" s="594"/>
      <c r="CV34" s="594"/>
      <c r="CW34" s="594"/>
      <c r="CX34" s="594"/>
      <c r="CY34" s="595"/>
      <c r="CZ34" s="627">
        <v>17</v>
      </c>
      <c r="DA34" s="628"/>
      <c r="DB34" s="628"/>
      <c r="DC34" s="629"/>
      <c r="DD34" s="602">
        <v>408454</v>
      </c>
      <c r="DE34" s="594"/>
      <c r="DF34" s="594"/>
      <c r="DG34" s="594"/>
      <c r="DH34" s="594"/>
      <c r="DI34" s="594"/>
      <c r="DJ34" s="594"/>
      <c r="DK34" s="595"/>
      <c r="DL34" s="602">
        <v>353687</v>
      </c>
      <c r="DM34" s="594"/>
      <c r="DN34" s="594"/>
      <c r="DO34" s="594"/>
      <c r="DP34" s="594"/>
      <c r="DQ34" s="594"/>
      <c r="DR34" s="594"/>
      <c r="DS34" s="594"/>
      <c r="DT34" s="594"/>
      <c r="DU34" s="594"/>
      <c r="DV34" s="595"/>
      <c r="DW34" s="598">
        <v>18.2</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t="s">
        <v>220</v>
      </c>
      <c r="S35" s="594"/>
      <c r="T35" s="594"/>
      <c r="U35" s="594"/>
      <c r="V35" s="594"/>
      <c r="W35" s="594"/>
      <c r="X35" s="594"/>
      <c r="Y35" s="595"/>
      <c r="Z35" s="596" t="s">
        <v>220</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312123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70476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7812</v>
      </c>
      <c r="CS35" s="625"/>
      <c r="CT35" s="625"/>
      <c r="CU35" s="625"/>
      <c r="CV35" s="625"/>
      <c r="CW35" s="625"/>
      <c r="CX35" s="625"/>
      <c r="CY35" s="626"/>
      <c r="CZ35" s="627">
        <v>0.3</v>
      </c>
      <c r="DA35" s="628"/>
      <c r="DB35" s="628"/>
      <c r="DC35" s="629"/>
      <c r="DD35" s="602">
        <v>4818</v>
      </c>
      <c r="DE35" s="625"/>
      <c r="DF35" s="625"/>
      <c r="DG35" s="625"/>
      <c r="DH35" s="625"/>
      <c r="DI35" s="625"/>
      <c r="DJ35" s="625"/>
      <c r="DK35" s="626"/>
      <c r="DL35" s="602">
        <v>4818</v>
      </c>
      <c r="DM35" s="625"/>
      <c r="DN35" s="625"/>
      <c r="DO35" s="625"/>
      <c r="DP35" s="625"/>
      <c r="DQ35" s="625"/>
      <c r="DR35" s="625"/>
      <c r="DS35" s="625"/>
      <c r="DT35" s="625"/>
      <c r="DU35" s="625"/>
      <c r="DV35" s="626"/>
      <c r="DW35" s="598">
        <v>0.2</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3327058</v>
      </c>
      <c r="S36" s="666"/>
      <c r="T36" s="666"/>
      <c r="U36" s="666"/>
      <c r="V36" s="666"/>
      <c r="W36" s="666"/>
      <c r="X36" s="666"/>
      <c r="Y36" s="667"/>
      <c r="Z36" s="668">
        <v>100</v>
      </c>
      <c r="AA36" s="668"/>
      <c r="AB36" s="668"/>
      <c r="AC36" s="668"/>
      <c r="AD36" s="669">
        <v>1941707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41030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68440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234296</v>
      </c>
      <c r="CS36" s="594"/>
      <c r="CT36" s="594"/>
      <c r="CU36" s="594"/>
      <c r="CV36" s="594"/>
      <c r="CW36" s="594"/>
      <c r="CX36" s="594"/>
      <c r="CY36" s="595"/>
      <c r="CZ36" s="627">
        <v>8.1</v>
      </c>
      <c r="DA36" s="628"/>
      <c r="DB36" s="628"/>
      <c r="DC36" s="629"/>
      <c r="DD36" s="602">
        <v>162906</v>
      </c>
      <c r="DE36" s="594"/>
      <c r="DF36" s="594"/>
      <c r="DG36" s="594"/>
      <c r="DH36" s="594"/>
      <c r="DI36" s="594"/>
      <c r="DJ36" s="594"/>
      <c r="DK36" s="595"/>
      <c r="DL36" s="602">
        <v>97338</v>
      </c>
      <c r="DM36" s="594"/>
      <c r="DN36" s="594"/>
      <c r="DO36" s="594"/>
      <c r="DP36" s="594"/>
      <c r="DQ36" s="594"/>
      <c r="DR36" s="594"/>
      <c r="DS36" s="594"/>
      <c r="DT36" s="594"/>
      <c r="DU36" s="594"/>
      <c r="DV36" s="595"/>
      <c r="DW36" s="598">
        <v>5</v>
      </c>
      <c r="DX36" s="619"/>
      <c r="DY36" s="619"/>
      <c r="DZ36" s="619"/>
      <c r="EA36" s="619"/>
      <c r="EB36" s="619"/>
      <c r="EC36" s="620"/>
    </row>
    <row r="37" spans="2:133" ht="11.25" customHeight="1">
      <c r="AQ37" s="672" t="s">
        <v>314</v>
      </c>
      <c r="AR37" s="673"/>
      <c r="AS37" s="673"/>
      <c r="AT37" s="673"/>
      <c r="AU37" s="673"/>
      <c r="AV37" s="673"/>
      <c r="AW37" s="673"/>
      <c r="AX37" s="673"/>
      <c r="AY37" s="674"/>
      <c r="AZ37" s="593">
        <v>10310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705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5809</v>
      </c>
      <c r="CS37" s="625"/>
      <c r="CT37" s="625"/>
      <c r="CU37" s="625"/>
      <c r="CV37" s="625"/>
      <c r="CW37" s="625"/>
      <c r="CX37" s="625"/>
      <c r="CY37" s="626"/>
      <c r="CZ37" s="627">
        <v>0.2</v>
      </c>
      <c r="DA37" s="628"/>
      <c r="DB37" s="628"/>
      <c r="DC37" s="629"/>
      <c r="DD37" s="602">
        <v>5809</v>
      </c>
      <c r="DE37" s="625"/>
      <c r="DF37" s="625"/>
      <c r="DG37" s="625"/>
      <c r="DH37" s="625"/>
      <c r="DI37" s="625"/>
      <c r="DJ37" s="625"/>
      <c r="DK37" s="626"/>
      <c r="DL37" s="602">
        <v>5809</v>
      </c>
      <c r="DM37" s="625"/>
      <c r="DN37" s="625"/>
      <c r="DO37" s="625"/>
      <c r="DP37" s="625"/>
      <c r="DQ37" s="625"/>
      <c r="DR37" s="625"/>
      <c r="DS37" s="625"/>
      <c r="DT37" s="625"/>
      <c r="DU37" s="625"/>
      <c r="DV37" s="626"/>
      <c r="DW37" s="598">
        <v>0.3</v>
      </c>
      <c r="DX37" s="619"/>
      <c r="DY37" s="619"/>
      <c r="DZ37" s="619"/>
      <c r="EA37" s="619"/>
      <c r="EB37" s="619"/>
      <c r="EC37" s="620"/>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1153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312123</v>
      </c>
      <c r="CS38" s="594"/>
      <c r="CT38" s="594"/>
      <c r="CU38" s="594"/>
      <c r="CV38" s="594"/>
      <c r="CW38" s="594"/>
      <c r="CX38" s="594"/>
      <c r="CY38" s="595"/>
      <c r="CZ38" s="627">
        <v>10.7</v>
      </c>
      <c r="DA38" s="628"/>
      <c r="DB38" s="628"/>
      <c r="DC38" s="629"/>
      <c r="DD38" s="602">
        <v>275789</v>
      </c>
      <c r="DE38" s="594"/>
      <c r="DF38" s="594"/>
      <c r="DG38" s="594"/>
      <c r="DH38" s="594"/>
      <c r="DI38" s="594"/>
      <c r="DJ38" s="594"/>
      <c r="DK38" s="595"/>
      <c r="DL38" s="602">
        <v>259717</v>
      </c>
      <c r="DM38" s="594"/>
      <c r="DN38" s="594"/>
      <c r="DO38" s="594"/>
      <c r="DP38" s="594"/>
      <c r="DQ38" s="594"/>
      <c r="DR38" s="594"/>
      <c r="DS38" s="594"/>
      <c r="DT38" s="594"/>
      <c r="DU38" s="594"/>
      <c r="DV38" s="595"/>
      <c r="DW38" s="598">
        <v>13.4</v>
      </c>
      <c r="DX38" s="619"/>
      <c r="DY38" s="619"/>
      <c r="DZ38" s="619"/>
      <c r="EA38" s="619"/>
      <c r="EB38" s="619"/>
      <c r="EC38" s="620"/>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101</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3731</v>
      </c>
      <c r="CS39" s="625"/>
      <c r="CT39" s="625"/>
      <c r="CU39" s="625"/>
      <c r="CV39" s="625"/>
      <c r="CW39" s="625"/>
      <c r="CX39" s="625"/>
      <c r="CY39" s="626"/>
      <c r="CZ39" s="627">
        <v>0.1</v>
      </c>
      <c r="DA39" s="628"/>
      <c r="DB39" s="628"/>
      <c r="DC39" s="629"/>
      <c r="DD39" s="602">
        <v>1826</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59299</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130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318</v>
      </c>
      <c r="CS40" s="594"/>
      <c r="CT40" s="594"/>
      <c r="CU40" s="594"/>
      <c r="CV40" s="594"/>
      <c r="CW40" s="594"/>
      <c r="CX40" s="594"/>
      <c r="CY40" s="595"/>
      <c r="CZ40" s="627" t="s">
        <v>318</v>
      </c>
      <c r="DA40" s="628"/>
      <c r="DB40" s="628"/>
      <c r="DC40" s="629"/>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201484</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350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862912</v>
      </c>
      <c r="CS42" s="594"/>
      <c r="CT42" s="594"/>
      <c r="CU42" s="594"/>
      <c r="CV42" s="594"/>
      <c r="CW42" s="594"/>
      <c r="CX42" s="594"/>
      <c r="CY42" s="595"/>
      <c r="CZ42" s="627">
        <v>29.7</v>
      </c>
      <c r="DA42" s="676"/>
      <c r="DB42" s="676"/>
      <c r="DC42" s="677"/>
      <c r="DD42" s="602">
        <v>416406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t="s">
        <v>336</v>
      </c>
      <c r="CS43" s="625"/>
      <c r="CT43" s="625"/>
      <c r="CU43" s="625"/>
      <c r="CV43" s="625"/>
      <c r="CW43" s="625"/>
      <c r="CX43" s="625"/>
      <c r="CY43" s="626"/>
      <c r="CZ43" s="627" t="s">
        <v>336</v>
      </c>
      <c r="DA43" s="628"/>
      <c r="DB43" s="628"/>
      <c r="DC43" s="629"/>
      <c r="DD43" s="602" t="s">
        <v>336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287</v>
      </c>
      <c r="CE44" s="700"/>
      <c r="CF44" s="590" t="s">
        <v>338</v>
      </c>
      <c r="CG44" s="591"/>
      <c r="CH44" s="591"/>
      <c r="CI44" s="591"/>
      <c r="CJ44" s="591"/>
      <c r="CK44" s="591"/>
      <c r="CL44" s="591"/>
      <c r="CM44" s="591"/>
      <c r="CN44" s="591"/>
      <c r="CO44" s="591"/>
      <c r="CP44" s="591"/>
      <c r="CQ44" s="592"/>
      <c r="CR44" s="593">
        <v>748410</v>
      </c>
      <c r="CS44" s="594"/>
      <c r="CT44" s="594"/>
      <c r="CU44" s="594"/>
      <c r="CV44" s="594"/>
      <c r="CW44" s="594"/>
      <c r="CX44" s="594"/>
      <c r="CY44" s="595"/>
      <c r="CZ44" s="627">
        <v>25.7</v>
      </c>
      <c r="DA44" s="676"/>
      <c r="DB44" s="676"/>
      <c r="DC44" s="677"/>
      <c r="DD44" s="602">
        <v>412225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231338</v>
      </c>
      <c r="CS45" s="625"/>
      <c r="CT45" s="625"/>
      <c r="CU45" s="625"/>
      <c r="CV45" s="625"/>
      <c r="CW45" s="625"/>
      <c r="CX45" s="625"/>
      <c r="CY45" s="626"/>
      <c r="CZ45" s="627">
        <v>7.9</v>
      </c>
      <c r="DA45" s="628"/>
      <c r="DB45" s="628"/>
      <c r="DC45" s="629"/>
      <c r="DD45" s="602">
        <v>22403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492349</v>
      </c>
      <c r="CS46" s="594"/>
      <c r="CT46" s="594"/>
      <c r="CU46" s="594"/>
      <c r="CV46" s="594"/>
      <c r="CW46" s="594"/>
      <c r="CX46" s="594"/>
      <c r="CY46" s="595"/>
      <c r="CZ46" s="627">
        <v>16.899999999999999</v>
      </c>
      <c r="DA46" s="676"/>
      <c r="DB46" s="676"/>
      <c r="DC46" s="677"/>
      <c r="DD46" s="602">
        <v>371924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114502</v>
      </c>
      <c r="CS47" s="625"/>
      <c r="CT47" s="625"/>
      <c r="CU47" s="625"/>
      <c r="CV47" s="625"/>
      <c r="CW47" s="625"/>
      <c r="CX47" s="625"/>
      <c r="CY47" s="626"/>
      <c r="CZ47" s="627">
        <v>3.9</v>
      </c>
      <c r="DA47" s="628"/>
      <c r="DB47" s="628"/>
      <c r="DC47" s="629"/>
      <c r="DD47" s="602">
        <v>4181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336</v>
      </c>
      <c r="CS48" s="594"/>
      <c r="CT48" s="594"/>
      <c r="CU48" s="594"/>
      <c r="CV48" s="594"/>
      <c r="CW48" s="594"/>
      <c r="CX48" s="594"/>
      <c r="CY48" s="595"/>
      <c r="CZ48" s="627" t="s">
        <v>336</v>
      </c>
      <c r="DA48" s="676"/>
      <c r="DB48" s="676"/>
      <c r="DC48" s="677"/>
      <c r="DD48" s="602" t="s">
        <v>336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2910187</v>
      </c>
      <c r="CS49" s="661"/>
      <c r="CT49" s="661"/>
      <c r="CU49" s="661"/>
      <c r="CV49" s="661"/>
      <c r="CW49" s="661"/>
      <c r="CX49" s="661"/>
      <c r="CY49" s="688"/>
      <c r="CZ49" s="689">
        <v>100</v>
      </c>
      <c r="DA49" s="690"/>
      <c r="DB49" s="690"/>
      <c r="DC49" s="691"/>
      <c r="DD49" s="692">
        <v>2074689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3327</v>
      </c>
      <c r="R7" s="723"/>
      <c r="S7" s="723"/>
      <c r="T7" s="723"/>
      <c r="U7" s="723"/>
      <c r="V7" s="723">
        <v>2910</v>
      </c>
      <c r="W7" s="723"/>
      <c r="X7" s="723"/>
      <c r="Y7" s="723"/>
      <c r="Z7" s="723"/>
      <c r="AA7" s="723">
        <v>417</v>
      </c>
      <c r="AB7" s="723"/>
      <c r="AC7" s="723"/>
      <c r="AD7" s="723"/>
      <c r="AE7" s="724"/>
      <c r="AF7" s="725">
        <v>346</v>
      </c>
      <c r="AG7" s="726"/>
      <c r="AH7" s="726"/>
      <c r="AI7" s="726"/>
      <c r="AJ7" s="727"/>
      <c r="AK7" s="762">
        <v>3</v>
      </c>
      <c r="AL7" s="763"/>
      <c r="AM7" s="763"/>
      <c r="AN7" s="763"/>
      <c r="AO7" s="763"/>
      <c r="AP7" s="763">
        <v>2150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0</v>
      </c>
      <c r="CI7" s="760"/>
      <c r="CJ7" s="760"/>
      <c r="CK7" s="760"/>
      <c r="CL7" s="761"/>
      <c r="CM7" s="759">
        <v>11</v>
      </c>
      <c r="CN7" s="760"/>
      <c r="CO7" s="760"/>
      <c r="CP7" s="760"/>
      <c r="CQ7" s="761"/>
      <c r="CR7" s="759">
        <v>5</v>
      </c>
      <c r="CS7" s="760"/>
      <c r="CT7" s="760"/>
      <c r="CU7" s="760"/>
      <c r="CV7" s="761"/>
      <c r="CW7" s="759" t="s">
        <v>475</v>
      </c>
      <c r="CX7" s="760"/>
      <c r="CY7" s="760"/>
      <c r="CZ7" s="760"/>
      <c r="DA7" s="761"/>
      <c r="DB7" s="759" t="s">
        <v>475</v>
      </c>
      <c r="DC7" s="760"/>
      <c r="DD7" s="760"/>
      <c r="DE7" s="760"/>
      <c r="DF7" s="761"/>
      <c r="DG7" s="759" t="s">
        <v>475</v>
      </c>
      <c r="DH7" s="760"/>
      <c r="DI7" s="760"/>
      <c r="DJ7" s="760"/>
      <c r="DK7" s="761"/>
      <c r="DL7" s="759" t="s">
        <v>475</v>
      </c>
      <c r="DM7" s="760"/>
      <c r="DN7" s="760"/>
      <c r="DO7" s="760"/>
      <c r="DP7" s="761"/>
      <c r="DQ7" s="759" t="s">
        <v>475</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-8</v>
      </c>
      <c r="CI8" s="770"/>
      <c r="CJ8" s="770"/>
      <c r="CK8" s="770"/>
      <c r="CL8" s="771"/>
      <c r="CM8" s="769">
        <v>205</v>
      </c>
      <c r="CN8" s="770"/>
      <c r="CO8" s="770"/>
      <c r="CP8" s="770"/>
      <c r="CQ8" s="771"/>
      <c r="CR8" s="769">
        <v>12</v>
      </c>
      <c r="CS8" s="770"/>
      <c r="CT8" s="770"/>
      <c r="CU8" s="770"/>
      <c r="CV8" s="771"/>
      <c r="CW8" s="769">
        <v>2</v>
      </c>
      <c r="CX8" s="770"/>
      <c r="CY8" s="770"/>
      <c r="CZ8" s="770"/>
      <c r="DA8" s="771"/>
      <c r="DB8" s="769" t="s">
        <v>475</v>
      </c>
      <c r="DC8" s="770"/>
      <c r="DD8" s="770"/>
      <c r="DE8" s="770"/>
      <c r="DF8" s="771"/>
      <c r="DG8" s="769" t="s">
        <v>475</v>
      </c>
      <c r="DH8" s="770"/>
      <c r="DI8" s="770"/>
      <c r="DJ8" s="770"/>
      <c r="DK8" s="771"/>
      <c r="DL8" s="769" t="s">
        <v>475</v>
      </c>
      <c r="DM8" s="770"/>
      <c r="DN8" s="770"/>
      <c r="DO8" s="770"/>
      <c r="DP8" s="771"/>
      <c r="DQ8" s="769" t="s">
        <v>475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542</v>
      </c>
      <c r="BT9" s="757"/>
      <c r="BU9" s="757"/>
      <c r="BV9" s="757"/>
      <c r="BW9" s="757"/>
      <c r="BX9" s="757"/>
      <c r="BY9" s="757"/>
      <c r="BZ9" s="757"/>
      <c r="CA9" s="757"/>
      <c r="CB9" s="757"/>
      <c r="CC9" s="757"/>
      <c r="CD9" s="757"/>
      <c r="CE9" s="757"/>
      <c r="CF9" s="757"/>
      <c r="CG9" s="758"/>
      <c r="CH9" s="769">
        <v>-3</v>
      </c>
      <c r="CI9" s="770"/>
      <c r="CJ9" s="770"/>
      <c r="CK9" s="770"/>
      <c r="CL9" s="771"/>
      <c r="CM9" s="769">
        <v>12083</v>
      </c>
      <c r="CN9" s="770"/>
      <c r="CO9" s="770"/>
      <c r="CP9" s="770"/>
      <c r="CQ9" s="771"/>
      <c r="CR9" s="769">
        <v>1</v>
      </c>
      <c r="CS9" s="770"/>
      <c r="CT9" s="770"/>
      <c r="CU9" s="770"/>
      <c r="CV9" s="771"/>
      <c r="CW9" s="769">
        <v>0</v>
      </c>
      <c r="CX9" s="770"/>
      <c r="CY9" s="770"/>
      <c r="CZ9" s="770"/>
      <c r="DA9" s="771"/>
      <c r="DB9" s="769" t="s">
        <v>475</v>
      </c>
      <c r="DC9" s="770"/>
      <c r="DD9" s="770"/>
      <c r="DE9" s="770"/>
      <c r="DF9" s="771"/>
      <c r="DG9" s="769" t="s">
        <v>475</v>
      </c>
      <c r="DH9" s="770"/>
      <c r="DI9" s="770"/>
      <c r="DJ9" s="770"/>
      <c r="DK9" s="771"/>
      <c r="DL9" s="769" t="s">
        <v>545</v>
      </c>
      <c r="DM9" s="770"/>
      <c r="DN9" s="770"/>
      <c r="DO9" s="770"/>
      <c r="DP9" s="771"/>
      <c r="DQ9" s="769" t="s">
        <v>545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543</v>
      </c>
      <c r="BT10" s="757"/>
      <c r="BU10" s="757"/>
      <c r="BV10" s="757"/>
      <c r="BW10" s="757"/>
      <c r="BX10" s="757"/>
      <c r="BY10" s="757"/>
      <c r="BZ10" s="757"/>
      <c r="CA10" s="757"/>
      <c r="CB10" s="757"/>
      <c r="CC10" s="757"/>
      <c r="CD10" s="757"/>
      <c r="CE10" s="757"/>
      <c r="CF10" s="757"/>
      <c r="CG10" s="758"/>
      <c r="CH10" s="769">
        <v>-4</v>
      </c>
      <c r="CI10" s="770"/>
      <c r="CJ10" s="770"/>
      <c r="CK10" s="770"/>
      <c r="CL10" s="771"/>
      <c r="CM10" s="769">
        <v>755</v>
      </c>
      <c r="CN10" s="770"/>
      <c r="CO10" s="770"/>
      <c r="CP10" s="770"/>
      <c r="CQ10" s="771"/>
      <c r="CR10" s="769">
        <v>1</v>
      </c>
      <c r="CS10" s="770"/>
      <c r="CT10" s="770"/>
      <c r="CU10" s="770"/>
      <c r="CV10" s="771"/>
      <c r="CW10" s="769" t="s">
        <v>475</v>
      </c>
      <c r="CX10" s="770"/>
      <c r="CY10" s="770"/>
      <c r="CZ10" s="770"/>
      <c r="DA10" s="771"/>
      <c r="DB10" s="769" t="s">
        <v>475</v>
      </c>
      <c r="DC10" s="770"/>
      <c r="DD10" s="770"/>
      <c r="DE10" s="770"/>
      <c r="DF10" s="771"/>
      <c r="DG10" s="769" t="s">
        <v>475</v>
      </c>
      <c r="DH10" s="770"/>
      <c r="DI10" s="770"/>
      <c r="DJ10" s="770"/>
      <c r="DK10" s="771"/>
      <c r="DL10" s="769" t="s">
        <v>545</v>
      </c>
      <c r="DM10" s="770"/>
      <c r="DN10" s="770"/>
      <c r="DO10" s="770"/>
      <c r="DP10" s="771"/>
      <c r="DQ10" s="769" t="s">
        <v>545</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544</v>
      </c>
      <c r="BT11" s="757"/>
      <c r="BU11" s="757"/>
      <c r="BV11" s="757"/>
      <c r="BW11" s="757"/>
      <c r="BX11" s="757"/>
      <c r="BY11" s="757"/>
      <c r="BZ11" s="757"/>
      <c r="CA11" s="757"/>
      <c r="CB11" s="757"/>
      <c r="CC11" s="757"/>
      <c r="CD11" s="757"/>
      <c r="CE11" s="757"/>
      <c r="CF11" s="757"/>
      <c r="CG11" s="758"/>
      <c r="CH11" s="769">
        <v>-1</v>
      </c>
      <c r="CI11" s="770"/>
      <c r="CJ11" s="770"/>
      <c r="CK11" s="770"/>
      <c r="CL11" s="771"/>
      <c r="CM11" s="769">
        <v>6</v>
      </c>
      <c r="CN11" s="770"/>
      <c r="CO11" s="770"/>
      <c r="CP11" s="770"/>
      <c r="CQ11" s="771"/>
      <c r="CR11" s="769">
        <v>20</v>
      </c>
      <c r="CS11" s="770"/>
      <c r="CT11" s="770"/>
      <c r="CU11" s="770"/>
      <c r="CV11" s="771"/>
      <c r="CW11" s="769" t="s">
        <v>475</v>
      </c>
      <c r="CX11" s="770"/>
      <c r="CY11" s="770"/>
      <c r="CZ11" s="770"/>
      <c r="DA11" s="771"/>
      <c r="DB11" s="769" t="s">
        <v>475</v>
      </c>
      <c r="DC11" s="770"/>
      <c r="DD11" s="770"/>
      <c r="DE11" s="770"/>
      <c r="DF11" s="771"/>
      <c r="DG11" s="769" t="s">
        <v>475</v>
      </c>
      <c r="DH11" s="770"/>
      <c r="DI11" s="770"/>
      <c r="DJ11" s="770"/>
      <c r="DK11" s="771"/>
      <c r="DL11" s="769" t="s">
        <v>475</v>
      </c>
      <c r="DM11" s="770"/>
      <c r="DN11" s="770"/>
      <c r="DO11" s="770"/>
      <c r="DP11" s="771"/>
      <c r="DQ11" s="769" t="s">
        <v>475</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3327</v>
      </c>
      <c r="R23" s="782"/>
      <c r="S23" s="782"/>
      <c r="T23" s="782"/>
      <c r="U23" s="782"/>
      <c r="V23" s="782">
        <v>2910</v>
      </c>
      <c r="W23" s="782"/>
      <c r="X23" s="782"/>
      <c r="Y23" s="782"/>
      <c r="Z23" s="782"/>
      <c r="AA23" s="782">
        <v>417</v>
      </c>
      <c r="AB23" s="782"/>
      <c r="AC23" s="782"/>
      <c r="AD23" s="782"/>
      <c r="AE23" s="783"/>
      <c r="AF23" s="784">
        <v>346</v>
      </c>
      <c r="AG23" s="782"/>
      <c r="AH23" s="782"/>
      <c r="AI23" s="782"/>
      <c r="AJ23" s="785"/>
      <c r="AK23" s="786"/>
      <c r="AL23" s="787"/>
      <c r="AM23" s="787"/>
      <c r="AN23" s="787"/>
      <c r="AO23" s="787"/>
      <c r="AP23" s="782">
        <v>2150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686</v>
      </c>
      <c r="R28" s="811"/>
      <c r="S28" s="811"/>
      <c r="T28" s="811"/>
      <c r="U28" s="811"/>
      <c r="V28" s="811">
        <v>616</v>
      </c>
      <c r="W28" s="811"/>
      <c r="X28" s="811"/>
      <c r="Y28" s="811"/>
      <c r="Z28" s="811"/>
      <c r="AA28" s="811">
        <v>70</v>
      </c>
      <c r="AB28" s="811"/>
      <c r="AC28" s="811"/>
      <c r="AD28" s="811"/>
      <c r="AE28" s="812"/>
      <c r="AF28" s="813">
        <v>70</v>
      </c>
      <c r="AG28" s="811"/>
      <c r="AH28" s="811"/>
      <c r="AI28" s="811"/>
      <c r="AJ28" s="814"/>
      <c r="AK28" s="815">
        <v>53</v>
      </c>
      <c r="AL28" s="806"/>
      <c r="AM28" s="806"/>
      <c r="AN28" s="806"/>
      <c r="AO28" s="806"/>
      <c r="AP28" s="806" t="s">
        <v>545</v>
      </c>
      <c r="AQ28" s="806"/>
      <c r="AR28" s="806"/>
      <c r="AS28" s="806"/>
      <c r="AT28" s="806"/>
      <c r="AU28" s="806" t="s">
        <v>545</v>
      </c>
      <c r="AV28" s="806"/>
      <c r="AW28" s="806"/>
      <c r="AX28" s="806"/>
      <c r="AY28" s="806"/>
      <c r="AZ28" s="807" t="s">
        <v>475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59</v>
      </c>
      <c r="R29" s="747"/>
      <c r="S29" s="747"/>
      <c r="T29" s="747"/>
      <c r="U29" s="747"/>
      <c r="V29" s="747">
        <v>59</v>
      </c>
      <c r="W29" s="747"/>
      <c r="X29" s="747"/>
      <c r="Y29" s="747"/>
      <c r="Z29" s="747"/>
      <c r="AA29" s="747">
        <v>0</v>
      </c>
      <c r="AB29" s="747"/>
      <c r="AC29" s="747"/>
      <c r="AD29" s="747"/>
      <c r="AE29" s="748"/>
      <c r="AF29" s="749">
        <v>0</v>
      </c>
      <c r="AG29" s="750"/>
      <c r="AH29" s="750"/>
      <c r="AI29" s="750"/>
      <c r="AJ29" s="751"/>
      <c r="AK29" s="818">
        <v>18</v>
      </c>
      <c r="AL29" s="819"/>
      <c r="AM29" s="819"/>
      <c r="AN29" s="819"/>
      <c r="AO29" s="819"/>
      <c r="AP29" s="819" t="s">
        <v>545</v>
      </c>
      <c r="AQ29" s="819"/>
      <c r="AR29" s="819"/>
      <c r="AS29" s="819"/>
      <c r="AT29" s="819"/>
      <c r="AU29" s="819" t="s">
        <v>545</v>
      </c>
      <c r="AV29" s="819"/>
      <c r="AW29" s="819"/>
      <c r="AX29" s="819"/>
      <c r="AY29" s="819"/>
      <c r="AZ29" s="820" t="s">
        <v>475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647</v>
      </c>
      <c r="R30" s="747"/>
      <c r="S30" s="747"/>
      <c r="T30" s="747"/>
      <c r="U30" s="747"/>
      <c r="V30" s="747">
        <v>630</v>
      </c>
      <c r="W30" s="747"/>
      <c r="X30" s="747"/>
      <c r="Y30" s="747"/>
      <c r="Z30" s="747"/>
      <c r="AA30" s="747">
        <v>17</v>
      </c>
      <c r="AB30" s="747"/>
      <c r="AC30" s="747"/>
      <c r="AD30" s="747"/>
      <c r="AE30" s="748"/>
      <c r="AF30" s="749">
        <v>17</v>
      </c>
      <c r="AG30" s="750"/>
      <c r="AH30" s="750"/>
      <c r="AI30" s="750"/>
      <c r="AJ30" s="751"/>
      <c r="AK30" s="818">
        <v>96</v>
      </c>
      <c r="AL30" s="819"/>
      <c r="AM30" s="819"/>
      <c r="AN30" s="819"/>
      <c r="AO30" s="819"/>
      <c r="AP30" s="819" t="s">
        <v>545</v>
      </c>
      <c r="AQ30" s="819"/>
      <c r="AR30" s="819"/>
      <c r="AS30" s="819"/>
      <c r="AT30" s="819"/>
      <c r="AU30" s="819" t="s">
        <v>545</v>
      </c>
      <c r="AV30" s="819"/>
      <c r="AW30" s="819"/>
      <c r="AX30" s="819"/>
      <c r="AY30" s="819"/>
      <c r="AZ30" s="820" t="s">
        <v>475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75</v>
      </c>
      <c r="R31" s="747"/>
      <c r="S31" s="747"/>
      <c r="T31" s="747"/>
      <c r="U31" s="747"/>
      <c r="V31" s="747">
        <v>75</v>
      </c>
      <c r="W31" s="747"/>
      <c r="X31" s="747"/>
      <c r="Y31" s="747"/>
      <c r="Z31" s="747"/>
      <c r="AA31" s="747">
        <v>0</v>
      </c>
      <c r="AB31" s="747"/>
      <c r="AC31" s="747"/>
      <c r="AD31" s="747"/>
      <c r="AE31" s="748"/>
      <c r="AF31" s="749">
        <v>0</v>
      </c>
      <c r="AG31" s="750"/>
      <c r="AH31" s="750"/>
      <c r="AI31" s="750"/>
      <c r="AJ31" s="751"/>
      <c r="AK31" s="818">
        <v>31</v>
      </c>
      <c r="AL31" s="819"/>
      <c r="AM31" s="819"/>
      <c r="AN31" s="819"/>
      <c r="AO31" s="819"/>
      <c r="AP31" s="819" t="s">
        <v>545</v>
      </c>
      <c r="AQ31" s="819"/>
      <c r="AR31" s="819"/>
      <c r="AS31" s="819"/>
      <c r="AT31" s="819"/>
      <c r="AU31" s="819" t="s">
        <v>545</v>
      </c>
      <c r="AV31" s="819"/>
      <c r="AW31" s="819"/>
      <c r="AX31" s="819"/>
      <c r="AY31" s="819"/>
      <c r="AZ31" s="820" t="s">
        <v>475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55</v>
      </c>
      <c r="R32" s="747"/>
      <c r="S32" s="747"/>
      <c r="T32" s="747"/>
      <c r="U32" s="747"/>
      <c r="V32" s="747">
        <v>55</v>
      </c>
      <c r="W32" s="747"/>
      <c r="X32" s="747"/>
      <c r="Y32" s="747"/>
      <c r="Z32" s="747"/>
      <c r="AA32" s="747">
        <v>0</v>
      </c>
      <c r="AB32" s="747"/>
      <c r="AC32" s="747"/>
      <c r="AD32" s="747"/>
      <c r="AE32" s="748"/>
      <c r="AF32" s="749">
        <v>0</v>
      </c>
      <c r="AG32" s="750"/>
      <c r="AH32" s="750"/>
      <c r="AI32" s="750"/>
      <c r="AJ32" s="751"/>
      <c r="AK32" s="818">
        <v>11</v>
      </c>
      <c r="AL32" s="819"/>
      <c r="AM32" s="819"/>
      <c r="AN32" s="819"/>
      <c r="AO32" s="819"/>
      <c r="AP32" s="819">
        <v>232</v>
      </c>
      <c r="AQ32" s="819"/>
      <c r="AR32" s="819"/>
      <c r="AS32" s="819"/>
      <c r="AT32" s="819"/>
      <c r="AU32" s="819">
        <v>84</v>
      </c>
      <c r="AV32" s="819"/>
      <c r="AW32" s="819"/>
      <c r="AX32" s="819"/>
      <c r="AY32" s="819"/>
      <c r="AZ32" s="820" t="s">
        <v>475</v>
      </c>
      <c r="BA32" s="820"/>
      <c r="BB32" s="820"/>
      <c r="BC32" s="820"/>
      <c r="BD32" s="820"/>
      <c r="BE32" s="816" t="s">
        <v>546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74</v>
      </c>
      <c r="R33" s="747"/>
      <c r="S33" s="747"/>
      <c r="T33" s="747"/>
      <c r="U33" s="747"/>
      <c r="V33" s="747">
        <v>74</v>
      </c>
      <c r="W33" s="747"/>
      <c r="X33" s="747"/>
      <c r="Y33" s="747"/>
      <c r="Z33" s="747"/>
      <c r="AA33" s="747">
        <v>0</v>
      </c>
      <c r="AB33" s="747"/>
      <c r="AC33" s="747"/>
      <c r="AD33" s="747"/>
      <c r="AE33" s="748"/>
      <c r="AF33" s="749">
        <v>0</v>
      </c>
      <c r="AG33" s="750"/>
      <c r="AH33" s="750"/>
      <c r="AI33" s="750"/>
      <c r="AJ33" s="751"/>
      <c r="AK33" s="818">
        <v>34</v>
      </c>
      <c r="AL33" s="819"/>
      <c r="AM33" s="819"/>
      <c r="AN33" s="819"/>
      <c r="AO33" s="819"/>
      <c r="AP33" s="819">
        <v>392</v>
      </c>
      <c r="AQ33" s="819"/>
      <c r="AR33" s="819"/>
      <c r="AS33" s="819"/>
      <c r="AT33" s="819"/>
      <c r="AU33" s="819">
        <v>296</v>
      </c>
      <c r="AV33" s="819"/>
      <c r="AW33" s="819"/>
      <c r="AX33" s="819"/>
      <c r="AY33" s="819"/>
      <c r="AZ33" s="820" t="s">
        <v>475</v>
      </c>
      <c r="BA33" s="820"/>
      <c r="BB33" s="820"/>
      <c r="BC33" s="820"/>
      <c r="BD33" s="820"/>
      <c r="BE33" s="816" t="s">
        <v>546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27</v>
      </c>
      <c r="R34" s="747"/>
      <c r="S34" s="747"/>
      <c r="T34" s="747"/>
      <c r="U34" s="747"/>
      <c r="V34" s="747">
        <v>27</v>
      </c>
      <c r="W34" s="747"/>
      <c r="X34" s="747"/>
      <c r="Y34" s="747"/>
      <c r="Z34" s="747"/>
      <c r="AA34" s="747">
        <v>0</v>
      </c>
      <c r="AB34" s="747"/>
      <c r="AC34" s="747"/>
      <c r="AD34" s="747"/>
      <c r="AE34" s="748"/>
      <c r="AF34" s="749">
        <v>0</v>
      </c>
      <c r="AG34" s="750"/>
      <c r="AH34" s="750"/>
      <c r="AI34" s="750"/>
      <c r="AJ34" s="751"/>
      <c r="AK34" s="818">
        <v>10</v>
      </c>
      <c r="AL34" s="819"/>
      <c r="AM34" s="819"/>
      <c r="AN34" s="819"/>
      <c r="AO34" s="819"/>
      <c r="AP34" s="819">
        <v>67</v>
      </c>
      <c r="AQ34" s="819"/>
      <c r="AR34" s="819"/>
      <c r="AS34" s="819"/>
      <c r="AT34" s="819"/>
      <c r="AU34" s="819">
        <v>43</v>
      </c>
      <c r="AV34" s="819"/>
      <c r="AW34" s="819"/>
      <c r="AX34" s="819"/>
      <c r="AY34" s="819"/>
      <c r="AZ34" s="820" t="s">
        <v>475</v>
      </c>
      <c r="BA34" s="820"/>
      <c r="BB34" s="820"/>
      <c r="BC34" s="820"/>
      <c r="BD34" s="820"/>
      <c r="BE34" s="816" t="s">
        <v>546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88</v>
      </c>
      <c r="AG63" s="830"/>
      <c r="AH63" s="830"/>
      <c r="AI63" s="830"/>
      <c r="AJ63" s="831"/>
      <c r="AK63" s="832"/>
      <c r="AL63" s="827"/>
      <c r="AM63" s="827"/>
      <c r="AN63" s="827"/>
      <c r="AO63" s="827"/>
      <c r="AP63" s="830">
        <v>691</v>
      </c>
      <c r="AQ63" s="830"/>
      <c r="AR63" s="830"/>
      <c r="AS63" s="830"/>
      <c r="AT63" s="830"/>
      <c r="AU63" s="830">
        <v>423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639</v>
      </c>
      <c r="R68" s="854"/>
      <c r="S68" s="854"/>
      <c r="T68" s="854"/>
      <c r="U68" s="854"/>
      <c r="V68" s="854">
        <v>634</v>
      </c>
      <c r="W68" s="854"/>
      <c r="X68" s="854"/>
      <c r="Y68" s="854"/>
      <c r="Z68" s="854"/>
      <c r="AA68" s="854">
        <v>6</v>
      </c>
      <c r="AB68" s="854"/>
      <c r="AC68" s="854"/>
      <c r="AD68" s="854"/>
      <c r="AE68" s="854"/>
      <c r="AF68" s="854">
        <v>6</v>
      </c>
      <c r="AG68" s="854"/>
      <c r="AH68" s="854"/>
      <c r="AI68" s="854"/>
      <c r="AJ68" s="854"/>
      <c r="AK68" s="854">
        <v>463</v>
      </c>
      <c r="AL68" s="854"/>
      <c r="AM68" s="854"/>
      <c r="AN68" s="854"/>
      <c r="AO68" s="854"/>
      <c r="AP68" s="854" t="s">
        <v>545</v>
      </c>
      <c r="AQ68" s="854"/>
      <c r="AR68" s="854"/>
      <c r="AS68" s="854"/>
      <c r="AT68" s="854"/>
      <c r="AU68" s="854" t="s">
        <v>545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905</v>
      </c>
      <c r="R69" s="819"/>
      <c r="S69" s="819"/>
      <c r="T69" s="819"/>
      <c r="U69" s="819"/>
      <c r="V69" s="819">
        <v>856</v>
      </c>
      <c r="W69" s="819"/>
      <c r="X69" s="819"/>
      <c r="Y69" s="819"/>
      <c r="Z69" s="819"/>
      <c r="AA69" s="819">
        <v>49</v>
      </c>
      <c r="AB69" s="819"/>
      <c r="AC69" s="819"/>
      <c r="AD69" s="819"/>
      <c r="AE69" s="819"/>
      <c r="AF69" s="819">
        <v>49</v>
      </c>
      <c r="AG69" s="819"/>
      <c r="AH69" s="819"/>
      <c r="AI69" s="819"/>
      <c r="AJ69" s="819"/>
      <c r="AK69" s="819">
        <v>3</v>
      </c>
      <c r="AL69" s="819"/>
      <c r="AM69" s="819"/>
      <c r="AN69" s="819"/>
      <c r="AO69" s="819"/>
      <c r="AP69" s="819" t="s">
        <v>545</v>
      </c>
      <c r="AQ69" s="819"/>
      <c r="AR69" s="819"/>
      <c r="AS69" s="819"/>
      <c r="AT69" s="819"/>
      <c r="AU69" s="819" t="s">
        <v>545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173</v>
      </c>
      <c r="R70" s="819"/>
      <c r="S70" s="819"/>
      <c r="T70" s="819"/>
      <c r="U70" s="819"/>
      <c r="V70" s="819">
        <v>172</v>
      </c>
      <c r="W70" s="819"/>
      <c r="X70" s="819"/>
      <c r="Y70" s="819"/>
      <c r="Z70" s="819"/>
      <c r="AA70" s="819" t="s">
        <v>545</v>
      </c>
      <c r="AB70" s="819"/>
      <c r="AC70" s="819"/>
      <c r="AD70" s="819"/>
      <c r="AE70" s="819"/>
      <c r="AF70" s="819" t="s">
        <v>545</v>
      </c>
      <c r="AG70" s="819"/>
      <c r="AH70" s="819"/>
      <c r="AI70" s="819"/>
      <c r="AJ70" s="819"/>
      <c r="AK70" s="819" t="s">
        <v>545</v>
      </c>
      <c r="AL70" s="819"/>
      <c r="AM70" s="819"/>
      <c r="AN70" s="819"/>
      <c r="AO70" s="819"/>
      <c r="AP70" s="819" t="s">
        <v>545</v>
      </c>
      <c r="AQ70" s="819"/>
      <c r="AR70" s="819"/>
      <c r="AS70" s="819"/>
      <c r="AT70" s="819"/>
      <c r="AU70" s="819" t="s">
        <v>545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17</v>
      </c>
      <c r="R71" s="819"/>
      <c r="S71" s="819"/>
      <c r="T71" s="819"/>
      <c r="U71" s="819"/>
      <c r="V71" s="819">
        <v>11</v>
      </c>
      <c r="W71" s="819"/>
      <c r="X71" s="819"/>
      <c r="Y71" s="819"/>
      <c r="Z71" s="819"/>
      <c r="AA71" s="819">
        <v>6</v>
      </c>
      <c r="AB71" s="819"/>
      <c r="AC71" s="819"/>
      <c r="AD71" s="819"/>
      <c r="AE71" s="819"/>
      <c r="AF71" s="819">
        <v>6</v>
      </c>
      <c r="AG71" s="819"/>
      <c r="AH71" s="819"/>
      <c r="AI71" s="819"/>
      <c r="AJ71" s="819"/>
      <c r="AK71" s="819" t="s">
        <v>545</v>
      </c>
      <c r="AL71" s="819"/>
      <c r="AM71" s="819"/>
      <c r="AN71" s="819"/>
      <c r="AO71" s="819"/>
      <c r="AP71" s="819" t="s">
        <v>545</v>
      </c>
      <c r="AQ71" s="819"/>
      <c r="AR71" s="819"/>
      <c r="AS71" s="819"/>
      <c r="AT71" s="819"/>
      <c r="AU71" s="819" t="s">
        <v>545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15</v>
      </c>
      <c r="R72" s="819"/>
      <c r="S72" s="819"/>
      <c r="T72" s="819"/>
      <c r="U72" s="819"/>
      <c r="V72" s="819">
        <v>11</v>
      </c>
      <c r="W72" s="819"/>
      <c r="X72" s="819"/>
      <c r="Y72" s="819"/>
      <c r="Z72" s="819"/>
      <c r="AA72" s="819">
        <v>4</v>
      </c>
      <c r="AB72" s="819"/>
      <c r="AC72" s="819"/>
      <c r="AD72" s="819"/>
      <c r="AE72" s="819"/>
      <c r="AF72" s="819">
        <v>4</v>
      </c>
      <c r="AG72" s="819"/>
      <c r="AH72" s="819"/>
      <c r="AI72" s="819"/>
      <c r="AJ72" s="819"/>
      <c r="AK72" s="819" t="s">
        <v>545</v>
      </c>
      <c r="AL72" s="819"/>
      <c r="AM72" s="819"/>
      <c r="AN72" s="819"/>
      <c r="AO72" s="819"/>
      <c r="AP72" s="819" t="s">
        <v>545</v>
      </c>
      <c r="AQ72" s="819"/>
      <c r="AR72" s="819"/>
      <c r="AS72" s="819"/>
      <c r="AT72" s="819"/>
      <c r="AU72" s="819" t="s">
        <v>545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49</v>
      </c>
      <c r="R73" s="819"/>
      <c r="S73" s="819"/>
      <c r="T73" s="819"/>
      <c r="U73" s="819"/>
      <c r="V73" s="819">
        <v>45</v>
      </c>
      <c r="W73" s="819"/>
      <c r="X73" s="819"/>
      <c r="Y73" s="819"/>
      <c r="Z73" s="819"/>
      <c r="AA73" s="819">
        <v>3</v>
      </c>
      <c r="AB73" s="819"/>
      <c r="AC73" s="819"/>
      <c r="AD73" s="819"/>
      <c r="AE73" s="819"/>
      <c r="AF73" s="819">
        <v>3</v>
      </c>
      <c r="AG73" s="819"/>
      <c r="AH73" s="819"/>
      <c r="AI73" s="819"/>
      <c r="AJ73" s="819"/>
      <c r="AK73" s="819" t="s">
        <v>545</v>
      </c>
      <c r="AL73" s="819"/>
      <c r="AM73" s="819"/>
      <c r="AN73" s="819"/>
      <c r="AO73" s="819"/>
      <c r="AP73" s="819" t="s">
        <v>545</v>
      </c>
      <c r="AQ73" s="819"/>
      <c r="AR73" s="819"/>
      <c r="AS73" s="819"/>
      <c r="AT73" s="819"/>
      <c r="AU73" s="819" t="s">
        <v>545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39</v>
      </c>
      <c r="R74" s="819"/>
      <c r="S74" s="819"/>
      <c r="T74" s="819"/>
      <c r="U74" s="819"/>
      <c r="V74" s="819">
        <v>35</v>
      </c>
      <c r="W74" s="819"/>
      <c r="X74" s="819"/>
      <c r="Y74" s="819"/>
      <c r="Z74" s="819"/>
      <c r="AA74" s="819">
        <v>3</v>
      </c>
      <c r="AB74" s="819"/>
      <c r="AC74" s="819"/>
      <c r="AD74" s="819"/>
      <c r="AE74" s="819"/>
      <c r="AF74" s="819">
        <v>3</v>
      </c>
      <c r="AG74" s="819"/>
      <c r="AH74" s="819"/>
      <c r="AI74" s="819"/>
      <c r="AJ74" s="819"/>
      <c r="AK74" s="819" t="s">
        <v>545</v>
      </c>
      <c r="AL74" s="819"/>
      <c r="AM74" s="819"/>
      <c r="AN74" s="819"/>
      <c r="AO74" s="819"/>
      <c r="AP74" s="819" t="s">
        <v>545</v>
      </c>
      <c r="AQ74" s="819"/>
      <c r="AR74" s="819"/>
      <c r="AS74" s="819"/>
      <c r="AT74" s="819"/>
      <c r="AU74" s="819" t="s">
        <v>545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538</v>
      </c>
      <c r="C75" s="862"/>
      <c r="D75" s="862"/>
      <c r="E75" s="862"/>
      <c r="F75" s="862"/>
      <c r="G75" s="862"/>
      <c r="H75" s="862"/>
      <c r="I75" s="862"/>
      <c r="J75" s="862"/>
      <c r="K75" s="862"/>
      <c r="L75" s="862"/>
      <c r="M75" s="862"/>
      <c r="N75" s="862"/>
      <c r="O75" s="862"/>
      <c r="P75" s="863"/>
      <c r="Q75" s="867">
        <v>77</v>
      </c>
      <c r="R75" s="868"/>
      <c r="S75" s="868"/>
      <c r="T75" s="868"/>
      <c r="U75" s="818"/>
      <c r="V75" s="869">
        <v>76</v>
      </c>
      <c r="W75" s="868"/>
      <c r="X75" s="868"/>
      <c r="Y75" s="868"/>
      <c r="Z75" s="818"/>
      <c r="AA75" s="869">
        <v>1</v>
      </c>
      <c r="AB75" s="868"/>
      <c r="AC75" s="868"/>
      <c r="AD75" s="868"/>
      <c r="AE75" s="818"/>
      <c r="AF75" s="869">
        <v>1</v>
      </c>
      <c r="AG75" s="868"/>
      <c r="AH75" s="868"/>
      <c r="AI75" s="868"/>
      <c r="AJ75" s="818"/>
      <c r="AK75" s="869" t="s">
        <v>545</v>
      </c>
      <c r="AL75" s="868"/>
      <c r="AM75" s="868"/>
      <c r="AN75" s="868"/>
      <c r="AO75" s="818"/>
      <c r="AP75" s="869" t="s">
        <v>545</v>
      </c>
      <c r="AQ75" s="868"/>
      <c r="AR75" s="868"/>
      <c r="AS75" s="868"/>
      <c r="AT75" s="818"/>
      <c r="AU75" s="869" t="s">
        <v>545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539</v>
      </c>
      <c r="C76" s="862"/>
      <c r="D76" s="862"/>
      <c r="E76" s="862"/>
      <c r="F76" s="862"/>
      <c r="G76" s="862"/>
      <c r="H76" s="862"/>
      <c r="I76" s="862"/>
      <c r="J76" s="862"/>
      <c r="K76" s="862"/>
      <c r="L76" s="862"/>
      <c r="M76" s="862"/>
      <c r="N76" s="862"/>
      <c r="O76" s="862"/>
      <c r="P76" s="863"/>
      <c r="Q76" s="867">
        <v>229551</v>
      </c>
      <c r="R76" s="868"/>
      <c r="S76" s="868"/>
      <c r="T76" s="868"/>
      <c r="U76" s="818"/>
      <c r="V76" s="869">
        <v>221564</v>
      </c>
      <c r="W76" s="868"/>
      <c r="X76" s="868"/>
      <c r="Y76" s="868"/>
      <c r="Z76" s="818"/>
      <c r="AA76" s="869">
        <v>7987</v>
      </c>
      <c r="AB76" s="868"/>
      <c r="AC76" s="868"/>
      <c r="AD76" s="868"/>
      <c r="AE76" s="818"/>
      <c r="AF76" s="869">
        <v>7987</v>
      </c>
      <c r="AG76" s="868"/>
      <c r="AH76" s="868"/>
      <c r="AI76" s="868"/>
      <c r="AJ76" s="818"/>
      <c r="AK76" s="869">
        <v>1484</v>
      </c>
      <c r="AL76" s="868"/>
      <c r="AM76" s="868"/>
      <c r="AN76" s="868"/>
      <c r="AO76" s="818"/>
      <c r="AP76" s="869" t="s">
        <v>545</v>
      </c>
      <c r="AQ76" s="868"/>
      <c r="AR76" s="868"/>
      <c r="AS76" s="868"/>
      <c r="AT76" s="818"/>
      <c r="AU76" s="869" t="s">
        <v>545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8060</v>
      </c>
      <c r="AG88" s="830"/>
      <c r="AH88" s="830"/>
      <c r="AI88" s="830"/>
      <c r="AJ88" s="830"/>
      <c r="AK88" s="827"/>
      <c r="AL88" s="827"/>
      <c r="AM88" s="827"/>
      <c r="AN88" s="827"/>
      <c r="AO88" s="827"/>
      <c r="AP88" s="830" t="s">
        <v>545</v>
      </c>
      <c r="AQ88" s="830"/>
      <c r="AR88" s="830"/>
      <c r="AS88" s="830"/>
      <c r="AT88" s="830"/>
      <c r="AU88" s="830" t="s">
        <v>545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39</v>
      </c>
      <c r="CS102" s="838"/>
      <c r="CT102" s="838"/>
      <c r="CU102" s="838"/>
      <c r="CV102" s="881"/>
      <c r="CW102" s="880">
        <v>2</v>
      </c>
      <c r="CX102" s="838"/>
      <c r="CY102" s="838"/>
      <c r="CZ102" s="838"/>
      <c r="DA102" s="881"/>
      <c r="DB102" s="880" t="s">
        <v>545</v>
      </c>
      <c r="DC102" s="838"/>
      <c r="DD102" s="838"/>
      <c r="DE102" s="838"/>
      <c r="DF102" s="881"/>
      <c r="DG102" s="880" t="s">
        <v>545</v>
      </c>
      <c r="DH102" s="838"/>
      <c r="DI102" s="838"/>
      <c r="DJ102" s="838"/>
      <c r="DK102" s="881"/>
      <c r="DL102" s="880" t="s">
        <v>545</v>
      </c>
      <c r="DM102" s="838"/>
      <c r="DN102" s="838"/>
      <c r="DO102" s="838"/>
      <c r="DP102" s="881"/>
      <c r="DQ102" s="880" t="s">
        <v>545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286</v>
      </c>
      <c r="AG109" s="883"/>
      <c r="AH109" s="883"/>
      <c r="AI109" s="883"/>
      <c r="AJ109" s="884"/>
      <c r="AK109" s="882" t="s">
        <v>285</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286</v>
      </c>
      <c r="BW109" s="883"/>
      <c r="BX109" s="883"/>
      <c r="BY109" s="883"/>
      <c r="BZ109" s="884"/>
      <c r="CA109" s="882" t="s">
        <v>285</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286</v>
      </c>
      <c r="DM109" s="883"/>
      <c r="DN109" s="883"/>
      <c r="DO109" s="883"/>
      <c r="DP109" s="884"/>
      <c r="DQ109" s="882" t="s">
        <v>285</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290252</v>
      </c>
      <c r="AB110" s="890"/>
      <c r="AC110" s="890"/>
      <c r="AD110" s="890"/>
      <c r="AE110" s="891"/>
      <c r="AF110" s="892">
        <v>290514</v>
      </c>
      <c r="AG110" s="890"/>
      <c r="AH110" s="890"/>
      <c r="AI110" s="890"/>
      <c r="AJ110" s="891"/>
      <c r="AK110" s="892">
        <v>277942</v>
      </c>
      <c r="AL110" s="890"/>
      <c r="AM110" s="890"/>
      <c r="AN110" s="890"/>
      <c r="AO110" s="891"/>
      <c r="AP110" s="893">
        <v>16.2</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2409387</v>
      </c>
      <c r="BR110" s="927"/>
      <c r="BS110" s="927"/>
      <c r="BT110" s="927"/>
      <c r="BU110" s="927"/>
      <c r="BV110" s="927">
        <v>2258841</v>
      </c>
      <c r="BW110" s="927"/>
      <c r="BX110" s="927"/>
      <c r="BY110" s="927"/>
      <c r="BZ110" s="927"/>
      <c r="CA110" s="927">
        <v>2149596</v>
      </c>
      <c r="CB110" s="927"/>
      <c r="CC110" s="927"/>
      <c r="CD110" s="927"/>
      <c r="CE110" s="927"/>
      <c r="CF110" s="941">
        <v>125.2</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136749</v>
      </c>
      <c r="BR111" s="920"/>
      <c r="BS111" s="920"/>
      <c r="BT111" s="920"/>
      <c r="BU111" s="920"/>
      <c r="BV111" s="920">
        <v>93371</v>
      </c>
      <c r="BW111" s="920"/>
      <c r="BX111" s="920"/>
      <c r="BY111" s="920"/>
      <c r="BZ111" s="920"/>
      <c r="CA111" s="920">
        <v>47824</v>
      </c>
      <c r="CB111" s="920"/>
      <c r="CC111" s="920"/>
      <c r="CD111" s="920"/>
      <c r="CE111" s="920"/>
      <c r="CF111" s="914">
        <v>2.8</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510675</v>
      </c>
      <c r="BR112" s="920"/>
      <c r="BS112" s="920"/>
      <c r="BT112" s="920"/>
      <c r="BU112" s="920"/>
      <c r="BV112" s="920">
        <v>476111</v>
      </c>
      <c r="BW112" s="920"/>
      <c r="BX112" s="920"/>
      <c r="BY112" s="920"/>
      <c r="BZ112" s="920"/>
      <c r="CA112" s="920">
        <v>422401</v>
      </c>
      <c r="CB112" s="920"/>
      <c r="CC112" s="920"/>
      <c r="CD112" s="920"/>
      <c r="CE112" s="920"/>
      <c r="CF112" s="914">
        <v>24.6</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136749</v>
      </c>
      <c r="DH112" s="920"/>
      <c r="DI112" s="920"/>
      <c r="DJ112" s="920"/>
      <c r="DK112" s="920"/>
      <c r="DL112" s="920">
        <v>93371</v>
      </c>
      <c r="DM112" s="920"/>
      <c r="DN112" s="920"/>
      <c r="DO112" s="920"/>
      <c r="DP112" s="920"/>
      <c r="DQ112" s="920">
        <v>47824</v>
      </c>
      <c r="DR112" s="920"/>
      <c r="DS112" s="920"/>
      <c r="DT112" s="920"/>
      <c r="DU112" s="920"/>
      <c r="DV112" s="921">
        <v>2.8</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49391</v>
      </c>
      <c r="AB113" s="934"/>
      <c r="AC113" s="934"/>
      <c r="AD113" s="934"/>
      <c r="AE113" s="935"/>
      <c r="AF113" s="936">
        <v>50733</v>
      </c>
      <c r="AG113" s="934"/>
      <c r="AH113" s="934"/>
      <c r="AI113" s="934"/>
      <c r="AJ113" s="935"/>
      <c r="AK113" s="936">
        <v>49351</v>
      </c>
      <c r="AL113" s="934"/>
      <c r="AM113" s="934"/>
      <c r="AN113" s="934"/>
      <c r="AO113" s="935"/>
      <c r="AP113" s="937">
        <v>2.9</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545060</v>
      </c>
      <c r="BR114" s="920"/>
      <c r="BS114" s="920"/>
      <c r="BT114" s="920"/>
      <c r="BU114" s="920"/>
      <c r="BV114" s="920">
        <v>471171</v>
      </c>
      <c r="BW114" s="920"/>
      <c r="BX114" s="920"/>
      <c r="BY114" s="920"/>
      <c r="BZ114" s="920"/>
      <c r="CA114" s="920">
        <v>422846</v>
      </c>
      <c r="CB114" s="920"/>
      <c r="CC114" s="920"/>
      <c r="CD114" s="920"/>
      <c r="CE114" s="920"/>
      <c r="CF114" s="914">
        <v>24.6</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50870</v>
      </c>
      <c r="AB115" s="934"/>
      <c r="AC115" s="934"/>
      <c r="AD115" s="934"/>
      <c r="AE115" s="935"/>
      <c r="AF115" s="936">
        <v>50932</v>
      </c>
      <c r="AG115" s="934"/>
      <c r="AH115" s="934"/>
      <c r="AI115" s="934"/>
      <c r="AJ115" s="935"/>
      <c r="AK115" s="936">
        <v>50654</v>
      </c>
      <c r="AL115" s="934"/>
      <c r="AM115" s="934"/>
      <c r="AN115" s="934"/>
      <c r="AO115" s="935"/>
      <c r="AP115" s="937">
        <v>2.9</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390513</v>
      </c>
      <c r="AB117" s="966"/>
      <c r="AC117" s="966"/>
      <c r="AD117" s="966"/>
      <c r="AE117" s="967"/>
      <c r="AF117" s="965">
        <v>392179</v>
      </c>
      <c r="AG117" s="966"/>
      <c r="AH117" s="966"/>
      <c r="AI117" s="966"/>
      <c r="AJ117" s="967"/>
      <c r="AK117" s="965">
        <v>377947</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286</v>
      </c>
      <c r="AG118" s="883"/>
      <c r="AH118" s="883"/>
      <c r="AI118" s="883"/>
      <c r="AJ118" s="884"/>
      <c r="AK118" s="882" t="s">
        <v>285</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3601871</v>
      </c>
      <c r="BR118" s="986"/>
      <c r="BS118" s="986"/>
      <c r="BT118" s="986"/>
      <c r="BU118" s="986"/>
      <c r="BV118" s="986">
        <v>3299494</v>
      </c>
      <c r="BW118" s="986"/>
      <c r="BX118" s="986"/>
      <c r="BY118" s="986"/>
      <c r="BZ118" s="986"/>
      <c r="CA118" s="986">
        <v>3042667</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2244206</v>
      </c>
      <c r="BR119" s="927"/>
      <c r="BS119" s="927"/>
      <c r="BT119" s="927"/>
      <c r="BU119" s="927"/>
      <c r="BV119" s="927">
        <v>1985934</v>
      </c>
      <c r="BW119" s="927"/>
      <c r="BX119" s="927"/>
      <c r="BY119" s="927"/>
      <c r="BZ119" s="927"/>
      <c r="CA119" s="927">
        <v>1984152</v>
      </c>
      <c r="CB119" s="927"/>
      <c r="CC119" s="927"/>
      <c r="CD119" s="927"/>
      <c r="CE119" s="927"/>
      <c r="CF119" s="941">
        <v>115.6</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138639</v>
      </c>
      <c r="BR120" s="920"/>
      <c r="BS120" s="920"/>
      <c r="BT120" s="920"/>
      <c r="BU120" s="920"/>
      <c r="BV120" s="920">
        <v>107561</v>
      </c>
      <c r="BW120" s="920"/>
      <c r="BX120" s="920"/>
      <c r="BY120" s="920"/>
      <c r="BZ120" s="920"/>
      <c r="CA120" s="920">
        <v>85298</v>
      </c>
      <c r="CB120" s="920"/>
      <c r="CC120" s="920"/>
      <c r="CD120" s="920"/>
      <c r="CE120" s="920"/>
      <c r="CF120" s="914">
        <v>5</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362053</v>
      </c>
      <c r="DH120" s="927"/>
      <c r="DI120" s="927"/>
      <c r="DJ120" s="927"/>
      <c r="DK120" s="927"/>
      <c r="DL120" s="927">
        <v>330352</v>
      </c>
      <c r="DM120" s="927"/>
      <c r="DN120" s="927"/>
      <c r="DO120" s="927"/>
      <c r="DP120" s="927"/>
      <c r="DQ120" s="927">
        <v>295534</v>
      </c>
      <c r="DR120" s="927"/>
      <c r="DS120" s="927"/>
      <c r="DT120" s="927"/>
      <c r="DU120" s="927"/>
      <c r="DV120" s="928">
        <v>17.2</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50215</v>
      </c>
      <c r="AB121" s="959"/>
      <c r="AC121" s="959"/>
      <c r="AD121" s="959"/>
      <c r="AE121" s="960"/>
      <c r="AF121" s="961">
        <v>50215</v>
      </c>
      <c r="AG121" s="959"/>
      <c r="AH121" s="959"/>
      <c r="AI121" s="959"/>
      <c r="AJ121" s="960"/>
      <c r="AK121" s="961">
        <v>50215</v>
      </c>
      <c r="AL121" s="959"/>
      <c r="AM121" s="959"/>
      <c r="AN121" s="959"/>
      <c r="AO121" s="960"/>
      <c r="AP121" s="962">
        <v>2.9</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2842277</v>
      </c>
      <c r="BR121" s="986"/>
      <c r="BS121" s="986"/>
      <c r="BT121" s="986"/>
      <c r="BU121" s="986"/>
      <c r="BV121" s="986">
        <v>2830428</v>
      </c>
      <c r="BW121" s="986"/>
      <c r="BX121" s="986"/>
      <c r="BY121" s="986"/>
      <c r="BZ121" s="986"/>
      <c r="CA121" s="986">
        <v>2659238</v>
      </c>
      <c r="CB121" s="986"/>
      <c r="CC121" s="986"/>
      <c r="CD121" s="986"/>
      <c r="CE121" s="986"/>
      <c r="CF121" s="1024">
        <v>154.9</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98900</v>
      </c>
      <c r="DH121" s="920"/>
      <c r="DI121" s="920"/>
      <c r="DJ121" s="920"/>
      <c r="DK121" s="920"/>
      <c r="DL121" s="920">
        <v>99023</v>
      </c>
      <c r="DM121" s="920"/>
      <c r="DN121" s="920"/>
      <c r="DO121" s="920"/>
      <c r="DP121" s="920"/>
      <c r="DQ121" s="920">
        <v>84163</v>
      </c>
      <c r="DR121" s="920"/>
      <c r="DS121" s="920"/>
      <c r="DT121" s="920"/>
      <c r="DU121" s="920"/>
      <c r="DV121" s="921">
        <v>4.9000000000000004</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5225122</v>
      </c>
      <c r="BR122" s="1035"/>
      <c r="BS122" s="1035"/>
      <c r="BT122" s="1035"/>
      <c r="BU122" s="1035"/>
      <c r="BV122" s="1035">
        <v>4923923</v>
      </c>
      <c r="BW122" s="1035"/>
      <c r="BX122" s="1035"/>
      <c r="BY122" s="1035"/>
      <c r="BZ122" s="1035"/>
      <c r="CA122" s="1035">
        <v>4728688</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49722</v>
      </c>
      <c r="DH122" s="920"/>
      <c r="DI122" s="920"/>
      <c r="DJ122" s="920"/>
      <c r="DK122" s="920"/>
      <c r="DL122" s="920">
        <v>46736</v>
      </c>
      <c r="DM122" s="920"/>
      <c r="DN122" s="920"/>
      <c r="DO122" s="920"/>
      <c r="DP122" s="920"/>
      <c r="DQ122" s="920">
        <v>42704</v>
      </c>
      <c r="DR122" s="920"/>
      <c r="DS122" s="920"/>
      <c r="DT122" s="920"/>
      <c r="DU122" s="920"/>
      <c r="DV122" s="921">
        <v>2.5</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655</v>
      </c>
      <c r="AB127" s="959"/>
      <c r="AC127" s="959"/>
      <c r="AD127" s="959"/>
      <c r="AE127" s="960"/>
      <c r="AF127" s="961">
        <v>717</v>
      </c>
      <c r="AG127" s="959"/>
      <c r="AH127" s="959"/>
      <c r="AI127" s="959"/>
      <c r="AJ127" s="960"/>
      <c r="AK127" s="961">
        <v>439</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35153</v>
      </c>
      <c r="AB128" s="1090"/>
      <c r="AC128" s="1090"/>
      <c r="AD128" s="1090"/>
      <c r="AE128" s="1091"/>
      <c r="AF128" s="1092">
        <v>33798</v>
      </c>
      <c r="AG128" s="1090"/>
      <c r="AH128" s="1090"/>
      <c r="AI128" s="1090"/>
      <c r="AJ128" s="1091"/>
      <c r="AK128" s="1092">
        <v>24308</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2037422</v>
      </c>
      <c r="AB129" s="959"/>
      <c r="AC129" s="959"/>
      <c r="AD129" s="959"/>
      <c r="AE129" s="960"/>
      <c r="AF129" s="961">
        <v>2053825</v>
      </c>
      <c r="AG129" s="959"/>
      <c r="AH129" s="959"/>
      <c r="AI129" s="959"/>
      <c r="AJ129" s="960"/>
      <c r="AK129" s="961">
        <v>2033543</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2.6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306508</v>
      </c>
      <c r="AB130" s="959"/>
      <c r="AC130" s="959"/>
      <c r="AD130" s="959"/>
      <c r="AE130" s="960"/>
      <c r="AF130" s="961">
        <v>309052</v>
      </c>
      <c r="AG130" s="959"/>
      <c r="AH130" s="959"/>
      <c r="AI130" s="959"/>
      <c r="AJ130" s="960"/>
      <c r="AK130" s="961">
        <v>316436</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1730914</v>
      </c>
      <c r="AB131" s="998"/>
      <c r="AC131" s="998"/>
      <c r="AD131" s="998"/>
      <c r="AE131" s="999"/>
      <c r="AF131" s="1000">
        <v>1744773</v>
      </c>
      <c r="AG131" s="998"/>
      <c r="AH131" s="998"/>
      <c r="AI131" s="998"/>
      <c r="AJ131" s="999"/>
      <c r="AK131" s="1000">
        <v>1717107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2.8223239279999999</v>
      </c>
      <c r="AB132" s="1104"/>
      <c r="AC132" s="1104"/>
      <c r="AD132" s="1104"/>
      <c r="AE132" s="1105"/>
      <c r="AF132" s="1106">
        <v>2.827244576</v>
      </c>
      <c r="AG132" s="1104"/>
      <c r="AH132" s="1104"/>
      <c r="AI132" s="1104"/>
      <c r="AJ132" s="1105"/>
      <c r="AK132" s="1106">
        <v>2.166609303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3.9</v>
      </c>
      <c r="AB133" s="1111"/>
      <c r="AC133" s="1111"/>
      <c r="AD133" s="1111"/>
      <c r="AE133" s="1112"/>
      <c r="AF133" s="1110">
        <v>3.2</v>
      </c>
      <c r="AG133" s="1111"/>
      <c r="AH133" s="1111"/>
      <c r="AI133" s="1111"/>
      <c r="AJ133" s="1112"/>
      <c r="AK133" s="1110">
        <v>2.6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484692</v>
      </c>
      <c r="L9" s="264">
        <v>132865</v>
      </c>
      <c r="M9" s="265">
        <v>189429</v>
      </c>
      <c r="N9" s="266">
        <v>-29.9</v>
      </c>
    </row>
    <row r="10" spans="1:16">
      <c r="A10" s="248"/>
      <c r="B10" s="244"/>
      <c r="C10" s="244"/>
      <c r="D10" s="244"/>
      <c r="E10" s="244"/>
      <c r="F10" s="244"/>
      <c r="G10" s="1119" t="s">
        <v>472</v>
      </c>
      <c r="H10" s="1120"/>
      <c r="I10" s="1120"/>
      <c r="J10" s="1121"/>
      <c r="K10" s="267">
        <v>39914</v>
      </c>
      <c r="L10" s="268">
        <v>10941</v>
      </c>
      <c r="M10" s="269">
        <v>18027</v>
      </c>
      <c r="N10" s="270">
        <v>-39.299999999999997</v>
      </c>
    </row>
    <row r="11" spans="1:16" ht="13.5" customHeight="1">
      <c r="A11" s="248"/>
      <c r="B11" s="244"/>
      <c r="C11" s="244"/>
      <c r="D11" s="244"/>
      <c r="E11" s="244"/>
      <c r="F11" s="244"/>
      <c r="G11" s="1119" t="s">
        <v>473</v>
      </c>
      <c r="H11" s="1120"/>
      <c r="I11" s="1120"/>
      <c r="J11" s="1121"/>
      <c r="K11" s="267">
        <v>2796</v>
      </c>
      <c r="L11" s="268">
        <v>766</v>
      </c>
      <c r="M11" s="269">
        <v>27251</v>
      </c>
      <c r="N11" s="270">
        <v>-97.2</v>
      </c>
    </row>
    <row r="12" spans="1:16" ht="13.5" customHeight="1">
      <c r="A12" s="248"/>
      <c r="B12" s="244"/>
      <c r="C12" s="244"/>
      <c r="D12" s="244"/>
      <c r="E12" s="244"/>
      <c r="F12" s="244"/>
      <c r="G12" s="1119" t="s">
        <v>474</v>
      </c>
      <c r="H12" s="1120"/>
      <c r="I12" s="1120"/>
      <c r="J12" s="1121"/>
      <c r="K12" s="267" t="s">
        <v>475</v>
      </c>
      <c r="L12" s="268" t="s">
        <v>475</v>
      </c>
      <c r="M12" s="269">
        <v>4133</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23545</v>
      </c>
      <c r="L14" s="268">
        <v>6454</v>
      </c>
      <c r="M14" s="269">
        <v>9019</v>
      </c>
      <c r="N14" s="270">
        <v>-28.4</v>
      </c>
    </row>
    <row r="15" spans="1:16" ht="13.5" customHeight="1">
      <c r="A15" s="248"/>
      <c r="B15" s="244"/>
      <c r="C15" s="244"/>
      <c r="D15" s="244"/>
      <c r="E15" s="244"/>
      <c r="F15" s="244"/>
      <c r="G15" s="1119" t="s">
        <v>478</v>
      </c>
      <c r="H15" s="1120"/>
      <c r="I15" s="1120"/>
      <c r="J15" s="1121"/>
      <c r="K15" s="267" t="s">
        <v>475</v>
      </c>
      <c r="L15" s="268" t="s">
        <v>475</v>
      </c>
      <c r="M15" s="269">
        <v>5105</v>
      </c>
      <c r="N15" s="270" t="s">
        <v>475</v>
      </c>
    </row>
    <row r="16" spans="1:16">
      <c r="A16" s="248"/>
      <c r="B16" s="244"/>
      <c r="C16" s="244"/>
      <c r="D16" s="244"/>
      <c r="E16" s="244"/>
      <c r="F16" s="244"/>
      <c r="G16" s="1122" t="s">
        <v>479</v>
      </c>
      <c r="H16" s="1123"/>
      <c r="I16" s="1123"/>
      <c r="J16" s="1124"/>
      <c r="K16" s="268">
        <v>-56509</v>
      </c>
      <c r="L16" s="268">
        <v>-15490</v>
      </c>
      <c r="M16" s="269">
        <v>-20971</v>
      </c>
      <c r="N16" s="270">
        <v>-26.1</v>
      </c>
    </row>
    <row r="17" spans="1:16">
      <c r="A17" s="248"/>
      <c r="B17" s="244"/>
      <c r="C17" s="244"/>
      <c r="D17" s="244"/>
      <c r="E17" s="244"/>
      <c r="F17" s="244"/>
      <c r="G17" s="1122" t="s">
        <v>169</v>
      </c>
      <c r="H17" s="1123"/>
      <c r="I17" s="1123"/>
      <c r="J17" s="1124"/>
      <c r="K17" s="268">
        <v>494438</v>
      </c>
      <c r="L17" s="268">
        <v>135537</v>
      </c>
      <c r="M17" s="269">
        <v>231994</v>
      </c>
      <c r="N17" s="270">
        <v>-41.6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14.53</v>
      </c>
      <c r="L21" s="281">
        <v>21.1</v>
      </c>
      <c r="M21" s="282">
        <v>-6.57</v>
      </c>
      <c r="N21" s="249"/>
      <c r="O21" s="283"/>
      <c r="P21" s="279"/>
    </row>
    <row r="22" spans="1:16" s="284" customFormat="1">
      <c r="A22" s="279"/>
      <c r="B22" s="249"/>
      <c r="C22" s="249"/>
      <c r="D22" s="249"/>
      <c r="E22" s="249"/>
      <c r="F22" s="249"/>
      <c r="G22" s="1114" t="s">
        <v>485</v>
      </c>
      <c r="H22" s="1115"/>
      <c r="I22" s="1115"/>
      <c r="J22" s="1116"/>
      <c r="K22" s="285">
        <v>96.7</v>
      </c>
      <c r="L22" s="286">
        <v>95</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277942</v>
      </c>
      <c r="L32" s="294">
        <v>76190</v>
      </c>
      <c r="M32" s="295">
        <v>144190</v>
      </c>
      <c r="N32" s="296">
        <v>-47.2</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t="s">
        <v>475</v>
      </c>
      <c r="N34" s="296" t="s">
        <v>475</v>
      </c>
    </row>
    <row r="35" spans="1:16" ht="27" customHeight="1">
      <c r="A35" s="248"/>
      <c r="B35" s="244"/>
      <c r="C35" s="244"/>
      <c r="D35" s="244"/>
      <c r="E35" s="244"/>
      <c r="F35" s="244"/>
      <c r="G35" s="1130" t="s">
        <v>491</v>
      </c>
      <c r="H35" s="1131"/>
      <c r="I35" s="1131"/>
      <c r="J35" s="1132"/>
      <c r="K35" s="294">
        <v>49351</v>
      </c>
      <c r="L35" s="294">
        <v>13528</v>
      </c>
      <c r="M35" s="295">
        <v>29858</v>
      </c>
      <c r="N35" s="296">
        <v>-54.7</v>
      </c>
    </row>
    <row r="36" spans="1:16" ht="27" customHeight="1">
      <c r="A36" s="248"/>
      <c r="B36" s="244"/>
      <c r="C36" s="244"/>
      <c r="D36" s="244"/>
      <c r="E36" s="244"/>
      <c r="F36" s="244"/>
      <c r="G36" s="1130" t="s">
        <v>492</v>
      </c>
      <c r="H36" s="1131"/>
      <c r="I36" s="1131"/>
      <c r="J36" s="1132"/>
      <c r="K36" s="294" t="s">
        <v>475</v>
      </c>
      <c r="L36" s="294" t="s">
        <v>475</v>
      </c>
      <c r="M36" s="295">
        <v>6079</v>
      </c>
      <c r="N36" s="296" t="s">
        <v>475</v>
      </c>
    </row>
    <row r="37" spans="1:16" ht="13.5" customHeight="1">
      <c r="A37" s="248"/>
      <c r="B37" s="244"/>
      <c r="C37" s="244"/>
      <c r="D37" s="244"/>
      <c r="E37" s="244"/>
      <c r="F37" s="244"/>
      <c r="G37" s="1130" t="s">
        <v>493</v>
      </c>
      <c r="H37" s="1131"/>
      <c r="I37" s="1131"/>
      <c r="J37" s="1132"/>
      <c r="K37" s="294">
        <v>50654</v>
      </c>
      <c r="L37" s="294">
        <v>13885</v>
      </c>
      <c r="M37" s="295">
        <v>2554</v>
      </c>
      <c r="N37" s="296">
        <v>443.7</v>
      </c>
    </row>
    <row r="38" spans="1:16" ht="27" customHeight="1">
      <c r="A38" s="248"/>
      <c r="B38" s="244"/>
      <c r="C38" s="244"/>
      <c r="D38" s="244"/>
      <c r="E38" s="244"/>
      <c r="F38" s="244"/>
      <c r="G38" s="1133" t="s">
        <v>494</v>
      </c>
      <c r="H38" s="1134"/>
      <c r="I38" s="1134"/>
      <c r="J38" s="1135"/>
      <c r="K38" s="297" t="s">
        <v>475</v>
      </c>
      <c r="L38" s="297" t="s">
        <v>475</v>
      </c>
      <c r="M38" s="298">
        <v>44</v>
      </c>
      <c r="N38" s="299" t="s">
        <v>475</v>
      </c>
      <c r="O38" s="293"/>
    </row>
    <row r="39" spans="1:16">
      <c r="A39" s="248"/>
      <c r="B39" s="244"/>
      <c r="C39" s="244"/>
      <c r="D39" s="244"/>
      <c r="E39" s="244"/>
      <c r="F39" s="244"/>
      <c r="G39" s="1133" t="s">
        <v>495</v>
      </c>
      <c r="H39" s="1134"/>
      <c r="I39" s="1134"/>
      <c r="J39" s="1135"/>
      <c r="K39" s="300">
        <v>-24308</v>
      </c>
      <c r="L39" s="300">
        <v>-6663</v>
      </c>
      <c r="M39" s="301">
        <v>-7957</v>
      </c>
      <c r="N39" s="302">
        <v>-16.3</v>
      </c>
      <c r="O39" s="293"/>
    </row>
    <row r="40" spans="1:16" ht="27" customHeight="1">
      <c r="A40" s="248"/>
      <c r="B40" s="244"/>
      <c r="C40" s="244"/>
      <c r="D40" s="244"/>
      <c r="E40" s="244"/>
      <c r="F40" s="244"/>
      <c r="G40" s="1130" t="s">
        <v>496</v>
      </c>
      <c r="H40" s="1131"/>
      <c r="I40" s="1131"/>
      <c r="J40" s="1132"/>
      <c r="K40" s="300">
        <v>-316436</v>
      </c>
      <c r="L40" s="300">
        <v>-86742</v>
      </c>
      <c r="M40" s="301">
        <v>-129245</v>
      </c>
      <c r="N40" s="302">
        <v>-32.9</v>
      </c>
      <c r="O40" s="293"/>
    </row>
    <row r="41" spans="1:16">
      <c r="A41" s="248"/>
      <c r="B41" s="244"/>
      <c r="C41" s="244"/>
      <c r="D41" s="244"/>
      <c r="E41" s="244"/>
      <c r="F41" s="244"/>
      <c r="G41" s="1136" t="s">
        <v>280</v>
      </c>
      <c r="H41" s="1137"/>
      <c r="I41" s="1137"/>
      <c r="J41" s="1138"/>
      <c r="K41" s="294">
        <v>37203</v>
      </c>
      <c r="L41" s="300">
        <v>10198</v>
      </c>
      <c r="M41" s="301">
        <v>45523</v>
      </c>
      <c r="N41" s="302">
        <v>-77.599999999999994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1670425</v>
      </c>
      <c r="J51" s="320">
        <v>434554</v>
      </c>
      <c r="K51" s="321">
        <v>70.099999999999994</v>
      </c>
      <c r="L51" s="322">
        <v>334234</v>
      </c>
      <c r="M51" s="323">
        <v>27.2</v>
      </c>
      <c r="N51" s="324">
        <v>42.9</v>
      </c>
    </row>
    <row r="52" spans="1:14">
      <c r="A52" s="248"/>
      <c r="B52" s="244"/>
      <c r="C52" s="244"/>
      <c r="D52" s="244"/>
      <c r="E52" s="244"/>
      <c r="F52" s="244"/>
      <c r="G52" s="325"/>
      <c r="H52" s="326" t="s">
        <v>507</v>
      </c>
      <c r="I52" s="327">
        <v>842406</v>
      </c>
      <c r="J52" s="328">
        <v>219148</v>
      </c>
      <c r="K52" s="329">
        <v>74.3</v>
      </c>
      <c r="L52" s="330">
        <v>135366</v>
      </c>
      <c r="M52" s="331">
        <v>-8.1999999999999993</v>
      </c>
      <c r="N52" s="332">
        <v>82.5</v>
      </c>
    </row>
    <row r="53" spans="1:14">
      <c r="A53" s="248"/>
      <c r="B53" s="244"/>
      <c r="C53" s="244"/>
      <c r="D53" s="244"/>
      <c r="E53" s="244"/>
      <c r="F53" s="244"/>
      <c r="G53" s="310" t="s">
        <v>508</v>
      </c>
      <c r="H53" s="311"/>
      <c r="I53" s="319">
        <v>1007289</v>
      </c>
      <c r="J53" s="320">
        <v>266973</v>
      </c>
      <c r="K53" s="321">
        <v>-38.6</v>
      </c>
      <c r="L53" s="322">
        <v>216155</v>
      </c>
      <c r="M53" s="323">
        <v>-35.299999999999997</v>
      </c>
      <c r="N53" s="324">
        <v>-3.3</v>
      </c>
    </row>
    <row r="54" spans="1:14">
      <c r="A54" s="248"/>
      <c r="B54" s="244"/>
      <c r="C54" s="244"/>
      <c r="D54" s="244"/>
      <c r="E54" s="244"/>
      <c r="F54" s="244"/>
      <c r="G54" s="325"/>
      <c r="H54" s="326" t="s">
        <v>507</v>
      </c>
      <c r="I54" s="327">
        <v>661811</v>
      </c>
      <c r="J54" s="328">
        <v>175407</v>
      </c>
      <c r="K54" s="329">
        <v>-20</v>
      </c>
      <c r="L54" s="330">
        <v>108827</v>
      </c>
      <c r="M54" s="331">
        <v>-19.600000000000001</v>
      </c>
      <c r="N54" s="332">
        <v>-0.4</v>
      </c>
    </row>
    <row r="55" spans="1:14">
      <c r="A55" s="248"/>
      <c r="B55" s="244"/>
      <c r="C55" s="244"/>
      <c r="D55" s="244"/>
      <c r="E55" s="244"/>
      <c r="F55" s="244"/>
      <c r="G55" s="310" t="s">
        <v>509</v>
      </c>
      <c r="H55" s="311"/>
      <c r="I55" s="319">
        <v>759377</v>
      </c>
      <c r="J55" s="320">
        <v>202555</v>
      </c>
      <c r="K55" s="321">
        <v>-24.1</v>
      </c>
      <c r="L55" s="322">
        <v>228305</v>
      </c>
      <c r="M55" s="323">
        <v>5.6</v>
      </c>
      <c r="N55" s="324">
        <v>-29.7</v>
      </c>
    </row>
    <row r="56" spans="1:14">
      <c r="A56" s="248"/>
      <c r="B56" s="244"/>
      <c r="C56" s="244"/>
      <c r="D56" s="244"/>
      <c r="E56" s="244"/>
      <c r="F56" s="244"/>
      <c r="G56" s="325"/>
      <c r="H56" s="326" t="s">
        <v>507</v>
      </c>
      <c r="I56" s="327">
        <v>384394</v>
      </c>
      <c r="J56" s="328">
        <v>102532</v>
      </c>
      <c r="K56" s="329">
        <v>-41.5</v>
      </c>
      <c r="L56" s="330">
        <v>86611</v>
      </c>
      <c r="M56" s="331">
        <v>-20.399999999999999</v>
      </c>
      <c r="N56" s="332">
        <v>-21.1</v>
      </c>
    </row>
    <row r="57" spans="1:14">
      <c r="A57" s="248"/>
      <c r="B57" s="244"/>
      <c r="C57" s="244"/>
      <c r="D57" s="244"/>
      <c r="E57" s="244"/>
      <c r="F57" s="244"/>
      <c r="G57" s="310" t="s">
        <v>510</v>
      </c>
      <c r="H57" s="311"/>
      <c r="I57" s="319">
        <v>1368893</v>
      </c>
      <c r="J57" s="320">
        <v>368775</v>
      </c>
      <c r="K57" s="321">
        <v>82.1</v>
      </c>
      <c r="L57" s="322">
        <v>316331</v>
      </c>
      <c r="M57" s="323">
        <v>38.6</v>
      </c>
      <c r="N57" s="324">
        <v>43.5</v>
      </c>
    </row>
    <row r="58" spans="1:14">
      <c r="A58" s="248"/>
      <c r="B58" s="244"/>
      <c r="C58" s="244"/>
      <c r="D58" s="244"/>
      <c r="E58" s="244"/>
      <c r="F58" s="244"/>
      <c r="G58" s="325"/>
      <c r="H58" s="326" t="s">
        <v>507</v>
      </c>
      <c r="I58" s="327">
        <v>232734</v>
      </c>
      <c r="J58" s="328">
        <v>62698</v>
      </c>
      <c r="K58" s="329">
        <v>-38.9</v>
      </c>
      <c r="L58" s="330">
        <v>106387</v>
      </c>
      <c r="M58" s="331">
        <v>22.8</v>
      </c>
      <c r="N58" s="332">
        <v>-61.7</v>
      </c>
    </row>
    <row r="59" spans="1:14">
      <c r="A59" s="248"/>
      <c r="B59" s="244"/>
      <c r="C59" s="244"/>
      <c r="D59" s="244"/>
      <c r="E59" s="244"/>
      <c r="F59" s="244"/>
      <c r="G59" s="310" t="s">
        <v>511</v>
      </c>
      <c r="H59" s="311"/>
      <c r="I59" s="319">
        <v>748410</v>
      </c>
      <c r="J59" s="320">
        <v>205156</v>
      </c>
      <c r="K59" s="321">
        <v>-44.4</v>
      </c>
      <c r="L59" s="322">
        <v>333013</v>
      </c>
      <c r="M59" s="323">
        <v>5.3</v>
      </c>
      <c r="N59" s="324">
        <v>-49.7</v>
      </c>
    </row>
    <row r="60" spans="1:14">
      <c r="A60" s="248"/>
      <c r="B60" s="244"/>
      <c r="C60" s="244"/>
      <c r="D60" s="244"/>
      <c r="E60" s="244"/>
      <c r="F60" s="244"/>
      <c r="G60" s="325"/>
      <c r="H60" s="326" t="s">
        <v>507</v>
      </c>
      <c r="I60" s="333">
        <v>492349</v>
      </c>
      <c r="J60" s="328">
        <v>134964</v>
      </c>
      <c r="K60" s="329">
        <v>115.3</v>
      </c>
      <c r="L60" s="330">
        <v>126732</v>
      </c>
      <c r="M60" s="331">
        <v>19.100000000000001</v>
      </c>
      <c r="N60" s="332">
        <v>96.2</v>
      </c>
    </row>
    <row r="61" spans="1:14">
      <c r="A61" s="248"/>
      <c r="B61" s="244"/>
      <c r="C61" s="244"/>
      <c r="D61" s="244"/>
      <c r="E61" s="244"/>
      <c r="F61" s="244"/>
      <c r="G61" s="310" t="s">
        <v>512</v>
      </c>
      <c r="H61" s="334"/>
      <c r="I61" s="335">
        <v>1110879</v>
      </c>
      <c r="J61" s="336">
        <v>295603</v>
      </c>
      <c r="K61" s="337">
        <v>9</v>
      </c>
      <c r="L61" s="338">
        <v>285608</v>
      </c>
      <c r="M61" s="339">
        <v>8.3000000000000007</v>
      </c>
      <c r="N61" s="324">
        <v>0.7</v>
      </c>
    </row>
    <row r="62" spans="1:14">
      <c r="A62" s="248"/>
      <c r="B62" s="244"/>
      <c r="C62" s="244"/>
      <c r="D62" s="244"/>
      <c r="E62" s="244"/>
      <c r="F62" s="244"/>
      <c r="G62" s="325"/>
      <c r="H62" s="326" t="s">
        <v>507</v>
      </c>
      <c r="I62" s="327">
        <v>522739</v>
      </c>
      <c r="J62" s="328">
        <v>138950</v>
      </c>
      <c r="K62" s="329">
        <v>17.8</v>
      </c>
      <c r="L62" s="330">
        <v>112785</v>
      </c>
      <c r="M62" s="331">
        <v>-1.3</v>
      </c>
      <c r="N62" s="332">
        <v>19.100000000000001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13.87</v>
      </c>
      <c r="G47" s="12">
        <v>14.73</v>
      </c>
      <c r="H47" s="12">
        <v>14.93</v>
      </c>
      <c r="I47" s="12">
        <v>14.81</v>
      </c>
      <c r="J47" s="13">
        <v>14.95</v>
      </c>
    </row>
    <row r="48" spans="2:10" ht="57.75" customHeight="1">
      <c r="B48" s="14"/>
      <c r="C48" s="1141" t="s">
        <v>4</v>
      </c>
      <c r="D48" s="1141"/>
      <c r="E48" s="1142"/>
      <c r="F48" s="15">
        <v>12.97</v>
      </c>
      <c r="G48" s="16">
        <v>15.67</v>
      </c>
      <c r="H48" s="16">
        <v>13.52</v>
      </c>
      <c r="I48" s="16">
        <v>14.34</v>
      </c>
      <c r="J48" s="17">
        <v>17.02</v>
      </c>
    </row>
    <row r="49" spans="2:10" ht="57.75" customHeight="1" thickBot="1">
      <c r="B49" s="18"/>
      <c r="C49" s="1143" t="s">
        <v>5</v>
      </c>
      <c r="D49" s="1143"/>
      <c r="E49" s="1144"/>
      <c r="F49" s="19" t="s">
        <v>519</v>
      </c>
      <c r="G49" s="20">
        <v>1.9</v>
      </c>
      <c r="H49" s="20" t="s">
        <v>520</v>
      </c>
      <c r="I49" s="20">
        <v>0.92</v>
      </c>
      <c r="J49" s="21">
        <v>2.54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12.97</v>
      </c>
      <c r="G34" s="33">
        <v>15.67</v>
      </c>
      <c r="H34" s="33">
        <v>13.52</v>
      </c>
      <c r="I34" s="33">
        <v>14.33</v>
      </c>
      <c r="J34" s="34">
        <v>17.010000000000002</v>
      </c>
      <c r="K34" s="22"/>
      <c r="L34" s="22"/>
      <c r="M34" s="22"/>
      <c r="N34" s="22"/>
      <c r="O34" s="22"/>
      <c r="P34" s="22"/>
    </row>
    <row r="35" spans="1:16" ht="39" customHeight="1">
      <c r="A35" s="22"/>
      <c r="B35" s="35"/>
      <c r="C35" s="1145" t="s">
        <v>522</v>
      </c>
      <c r="D35" s="1146"/>
      <c r="E35" s="1147"/>
      <c r="F35" s="36">
        <v>0.02</v>
      </c>
      <c r="G35" s="37">
        <v>3.11</v>
      </c>
      <c r="H35" s="37">
        <v>3.53</v>
      </c>
      <c r="I35" s="37">
        <v>3.14</v>
      </c>
      <c r="J35" s="38">
        <v>3.46</v>
      </c>
      <c r="K35" s="22"/>
      <c r="L35" s="22"/>
      <c r="M35" s="22"/>
      <c r="N35" s="22"/>
      <c r="O35" s="22"/>
      <c r="P35" s="22"/>
    </row>
    <row r="36" spans="1:16" ht="39" customHeight="1">
      <c r="A36" s="22"/>
      <c r="B36" s="35"/>
      <c r="C36" s="1145" t="s">
        <v>523</v>
      </c>
      <c r="D36" s="1146"/>
      <c r="E36" s="1147"/>
      <c r="F36" s="36">
        <v>1.71</v>
      </c>
      <c r="G36" s="37">
        <v>1.42</v>
      </c>
      <c r="H36" s="37">
        <v>0.89</v>
      </c>
      <c r="I36" s="37">
        <v>1.63</v>
      </c>
      <c r="J36" s="38">
        <v>0.84</v>
      </c>
      <c r="K36" s="22"/>
      <c r="L36" s="22"/>
      <c r="M36" s="22"/>
      <c r="N36" s="22"/>
      <c r="O36" s="22"/>
      <c r="P36" s="22"/>
    </row>
    <row r="37" spans="1:16" ht="39" customHeight="1">
      <c r="A37" s="22"/>
      <c r="B37" s="35"/>
      <c r="C37" s="1145" t="s">
        <v>524</v>
      </c>
      <c r="D37" s="1146"/>
      <c r="E37" s="1147"/>
      <c r="F37" s="36">
        <v>0</v>
      </c>
      <c r="G37" s="37">
        <v>0</v>
      </c>
      <c r="H37" s="37">
        <v>0</v>
      </c>
      <c r="I37" s="37">
        <v>0</v>
      </c>
      <c r="J37" s="38">
        <v>0.01</v>
      </c>
      <c r="K37" s="22"/>
      <c r="L37" s="22"/>
      <c r="M37" s="22"/>
      <c r="N37" s="22"/>
      <c r="O37" s="22"/>
      <c r="P37" s="22"/>
    </row>
    <row r="38" spans="1:16" ht="39" customHeight="1">
      <c r="A38" s="22"/>
      <c r="B38" s="35"/>
      <c r="C38" s="1145" t="s">
        <v>525</v>
      </c>
      <c r="D38" s="1146"/>
      <c r="E38" s="1147"/>
      <c r="F38" s="36">
        <v>0</v>
      </c>
      <c r="G38" s="37">
        <v>0</v>
      </c>
      <c r="H38" s="37">
        <v>0</v>
      </c>
      <c r="I38" s="37">
        <v>0</v>
      </c>
      <c r="J38" s="38">
        <v>0</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530</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375</v>
      </c>
      <c r="L45" s="60">
        <v>325</v>
      </c>
      <c r="M45" s="60">
        <v>290</v>
      </c>
      <c r="N45" s="60">
        <v>291</v>
      </c>
      <c r="O45" s="61">
        <v>278</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61</v>
      </c>
      <c r="L48" s="64">
        <v>59</v>
      </c>
      <c r="M48" s="64">
        <v>49</v>
      </c>
      <c r="N48" s="64">
        <v>51</v>
      </c>
      <c r="O48" s="65">
        <v>49</v>
      </c>
      <c r="P48" s="48"/>
      <c r="Q48" s="48"/>
      <c r="R48" s="48"/>
      <c r="S48" s="48"/>
      <c r="T48" s="48"/>
      <c r="U48" s="48"/>
    </row>
    <row r="49" spans="1:21" ht="30.75" customHeight="1">
      <c r="A49" s="48"/>
      <c r="B49" s="1163"/>
      <c r="C49" s="1164"/>
      <c r="D49" s="62"/>
      <c r="E49" s="1155" t="s">
        <v>16</v>
      </c>
      <c r="F49" s="1155"/>
      <c r="G49" s="1155"/>
      <c r="H49" s="1155"/>
      <c r="I49" s="1155"/>
      <c r="J49" s="1156"/>
      <c r="K49" s="63" t="s">
        <v>475</v>
      </c>
      <c r="L49" s="64" t="s">
        <v>475</v>
      </c>
      <c r="M49" s="64" t="s">
        <v>475</v>
      </c>
      <c r="N49" s="64" t="s">
        <v>475</v>
      </c>
      <c r="O49" s="65" t="s">
        <v>475</v>
      </c>
      <c r="P49" s="48"/>
      <c r="Q49" s="48"/>
      <c r="R49" s="48"/>
      <c r="S49" s="48"/>
      <c r="T49" s="48"/>
      <c r="U49" s="48"/>
    </row>
    <row r="50" spans="1:21" ht="30.75" customHeight="1">
      <c r="A50" s="48"/>
      <c r="B50" s="1163"/>
      <c r="C50" s="1164"/>
      <c r="D50" s="62"/>
      <c r="E50" s="1155" t="s">
        <v>17</v>
      </c>
      <c r="F50" s="1155"/>
      <c r="G50" s="1155"/>
      <c r="H50" s="1155"/>
      <c r="I50" s="1155"/>
      <c r="J50" s="1156"/>
      <c r="K50" s="63">
        <v>51</v>
      </c>
      <c r="L50" s="64">
        <v>51</v>
      </c>
      <c r="M50" s="64">
        <v>51</v>
      </c>
      <c r="N50" s="64">
        <v>51</v>
      </c>
      <c r="O50" s="65">
        <v>51</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397</v>
      </c>
      <c r="L52" s="64">
        <v>364</v>
      </c>
      <c r="M52" s="64">
        <v>342</v>
      </c>
      <c r="N52" s="64">
        <v>344</v>
      </c>
      <c r="O52" s="65">
        <v>341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90</v>
      </c>
      <c r="L53" s="69">
        <v>71</v>
      </c>
      <c r="M53" s="69">
        <v>48</v>
      </c>
      <c r="N53" s="69">
        <v>49</v>
      </c>
      <c r="O53" s="70">
        <v>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2016-04-19T06:29:04Z</cp:lastPrinted>
  <dcterms:created xsi:type="dcterms:W3CDTF">2016-02-15T02:03:57Z</dcterms:created>
  <dcterms:modified xsi:type="dcterms:W3CDTF">2016-04-28T00:08:33Z</dcterms:modified>
</cp:coreProperties>
</file>