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AM38" i="9"/>
  <c r="C38" i="9"/>
  <c r="AM37" i="9"/>
  <c r="C37" i="9"/>
  <c r="AM36" i="9"/>
  <c r="CO35" i="9"/>
  <c r="CO36" i="9" s="1"/>
  <c r="CO37" i="9" s="1"/>
  <c r="CO38" i="9" s="1"/>
  <c r="CO39" i="9" s="1"/>
  <c r="CO40" i="9" s="1"/>
  <c r="CO41" i="9" s="1"/>
  <c r="CO42" i="9" s="1"/>
  <c r="CO43" i="9" s="1"/>
  <c r="CO34" i="9"/>
  <c r="BW34" i="9"/>
  <c r="BW35" i="9" s="1"/>
  <c r="BW36" i="9" s="1"/>
  <c r="BW37" i="9" s="1"/>
  <c r="BW38" i="9" s="1"/>
  <c r="BW39" i="9" s="1"/>
  <c r="BW40" i="9" s="1"/>
  <c r="BW41" i="9" s="1"/>
  <c r="BW42" i="9" s="1"/>
  <c r="BW43" i="9" s="1"/>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<sst xmlns="http://schemas.openxmlformats.org/spreadsheetml/2006/main" count="1109" uniqueCount="577">
  <si>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</si>
  <si>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</si>
  <si>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</si>
  <si>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</si>
  <si>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</si>
  <si>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</si>
  <si>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</si>
  <si>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</si>
  <si>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</si>
  <si>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</si>
  <si>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</si>
  <si>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</si>
  <si>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</si>
  <si>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</si>
  <si>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</si>
  <si>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</si>
  <si>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</si>
  <si>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</si>
  <si>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</si>
  <si>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</si>
  <si>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</si>
  <si>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</si>
  <si>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</si>
  <si>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</si>
  <si>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</si>
  <si>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</si>
  <si>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</si>
  <si>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</si>
  <si>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</si>
  <si>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</si>
  <si>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</si>
  <si>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</si>
  <si>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</si>
  <si>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</si>
  <si>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</si>
  <si>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</si>
  <si>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</si>
  <si>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</si>
  <si>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</si>
  <si>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</si>
  <si>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</si>
  <si>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</si>
  <si>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</si>
  <si>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</si>
  <si>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</si>
  <si>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</si>
  <si>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</si>
  <si>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</si>
  <si>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</si>
  <si>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</si>
  <si>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</si>
  <si>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</si>
  <si>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</si>
  <si>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</si>
  <si>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</si>
  <si>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</si>
  <si>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</si>
  <si>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</si>
  <si>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</si>
  <si>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</si>
  <si>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</si>
  <si>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</si>
  <si>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</si>
  <si>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</si>
  <si>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</si>
  <si>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</si>
  <si>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</si>
  <si>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</si>
  <si>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</si>
  <si>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</si>
  <si>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</si>
  <si>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</si>
  <si>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</si>
  <si>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</si>
  <si>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</si>
  <si>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</si>
  <si>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</si>
  <si>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</si>
  <si>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</si>
  <si>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</si>
  <si>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</si>
  <si>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</si>
  <si>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</si>
  <si>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</si>
  <si>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</si>
  <si>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</si>
  <si>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</si>
  <si>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</si>
  <si>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</si>
  <si>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</si>
  <si>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</si>
  <si>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</si>
  <si>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</si>
  <si>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</si>
  <si>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</si>
  <si>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</si>
  <si>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</si>
  <si>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</si>
  <si>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</si>
  <si>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</si>
  <si>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</si>
  <si>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</si>
  <si>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</si>
  <si>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</si>
  <si>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</si>
  <si>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</si>
  <si>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</si>
  <si>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</si>
  <si>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</si>
  <si>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</si>
  <si>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</si>
  <si>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</si>
  <si>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</si>
  <si>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</si>
  <si>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</si>
  <si>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</si>
  <si>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</si>
  <si>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</si>
  <si>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</si>
  <si>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</si>
  <si>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</si>
  <si>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</si>
  <si>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</si>
  <si>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</si>
  <si>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</si>
  <si>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</si>
  <si>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</si>
  <si>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</si>
  <si>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</si>
  <si>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</si>
  <si>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</si>
  <si>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</si>
  <si>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</si>
  <si>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</si>
  <si>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</si>
  <si>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</si>
  <si>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</si>
  <si>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</si>
  <si>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</si>
  <si>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</si>
  <si>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</si>
  <si>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</si>
  <si>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</si>
  <si>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</si>
  <si>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</si>
  <si>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</si>
  <si>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</si>
  <si>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</si>
  <si>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</si>
  <si>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</si>
  <si>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</si>
  <si>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</si>
  <si>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</si>
  <si>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</si>
  <si>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</si>
  <si>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</si>
  <si>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</si>
  <si>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</si>
  <si>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</si>
  <si>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</si>
  <si>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</si>
  <si>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</si>
  <si>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</si>
  <si>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</si>
  <si>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</si>
  <si>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</si>
  <si>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</si>
  <si>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</si>
  <si>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</si>
  <si>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</si>
  <si>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</si>
  <si>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</si>
  <si>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</si>
  <si>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</si>
  <si>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</si>
  <si>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</si>
  <si>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</si>
  <si>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</si>
  <si>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</si>
  <si>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</si>
  <si>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</si>
  <si>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</si>
  <si>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</si>
  <si>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</si>
  <si>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</si>
  <si>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</si>
  <si>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</si>
  <si>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</si>
  <si>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</si>
  <si>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</si>
  <si>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</si>
  <si>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</si>
  <si>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</si>
  <si>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</si>
  <si>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</si>
  <si>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</si>
  <si>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</si>
  <si>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</si>
  <si>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</si>
  <si>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</si>
  <si>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</si>
  <si>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</si>
  <si>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</si>
  <si>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</si>
  <si>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</si>
  <si>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</si>
  <si>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</si>
  <si>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</si>
  <si>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</si>
  <si>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</si>
  <si>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</si>
  <si>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</si>
  <si>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</si>
  <si>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</si>
  <si>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</si>
  <si>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</si>
  <si>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</si>
  <si>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</si>
  <si>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</si>
  <si>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</si>
  <si>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</si>
  <si>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</si>
  <si>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</si>
  <si>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</si>
  <si>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</si>
  <si>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</si>
  <si>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</si>
  <si>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</si>
  <si>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</si>
  <si>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</si>
  <si>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</si>
  <si>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</si>
  <si>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</si>
  <si>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</si>
  <si>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</si>
  <si>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</si>
  <si>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</si>
  <si>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</si>
  <si>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</si>
  <si>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</si>
  <si>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</si>
  <si>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</si>
  <si>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</si>
  <si>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</si>
  <si>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</si>
  <si>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</si>
  <si>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</si>
  <si>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</si>
  <si>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</si>
  <si>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</si>
  <si>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</si>
  <si>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</si>
  <si>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</si>
  <si>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</si>
  <si>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</si>
  <si>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</si>
  <si>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</si>
  <si>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</si>
  <si>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</si>
  <si>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</si>
  <si>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</si>
  <si>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</si>
  <si>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</si>
  <si>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</si>
  <si>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</si>
  <si>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</si>
  <si>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</si>
  <si>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</si>
  <si>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</si>
  <si>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</si>
  <si>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</si>
  <si>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</si>
  <si>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</si>
  <si>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</si>
  <si>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</si>
  <si>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</si>
  <si>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</si>
  <si>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</si>
  <si>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</si>
  <si>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</si>
  <si>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</si>
  <si>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</si>
  <si>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</si>
  <si>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</si>
  <si>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</si>
  <si>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</si>
  <si>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</si>
  <si>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</si>
  <si>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</si>
  <si>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</si>
  <si>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</si>
  <si>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</si>
  <si>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</si>
  <si>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</si>
  <si>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</si>
  <si>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</si>
  <si>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</si>
  <si>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</si>
  <si>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</si>
  <si>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</si>
  <si>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</si>
  <si>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</si>
  <si>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</si>
  <si>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</si>
  <si>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</si>
  <si>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</si>
  <si>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</si>
  <si>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</si>
  <si>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</si>
  <si>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</si>
  <si>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</si>
  <si>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</si>
  <si>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</si>
  <si>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</si>
  <si>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</si>
  <si>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</si>
  <si>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</si>
  <si>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</si>
  <si>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</si>
  <si>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</si>
  <si>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</si>
  <si>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</si>
  <si>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</si>
  <si>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</si>
  <si>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</si>
  <si>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</si>
  <si>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</si>
  <si>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</si>
  <si>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</si>
  <si>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</si>
  <si>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</si>
  <si>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</si>
  <si>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</si>
  <si>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</si>
  <si>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</si>
  <si>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</si>
  <si>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</si>
  <si>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</si>
  <si>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</si>
  <si>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</si>
  <si>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</si>
  <si>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</si>
  <si>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</si>
  <si>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</si>
  <si>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</si>
  <si>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</si>
  <si>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</si>
  <si>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</si>
  <si>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</si>
  <si>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</si>
  <si>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</si>
  <si>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</si>
  <si>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</si>
  <si>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</si>
  <si>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</si>
  <si>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</si>
  <si>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</si>
  <si>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</si>
  <si>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</si>
  <si>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</si>
  <si>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</si>
  <si>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</si>
  <si>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</si>
  <si>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</si>
  <si>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</si>
  <si>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</si>
  <si>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</si>
  <si>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</si>
  <si>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</si>
  <si>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</si>
  <si>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</si>
  <si>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</si>
  <si>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</si>
  <si>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</si>
  <si>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</si>
  <si>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</si>
  <si>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</si>
  <si>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</si>
  <si>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</si>
  <si>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</si>
  <si>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駐車場事業特別会計</t>
    <phoneticPr fontId="5"/>
  </si>
  <si>
    <t>水道事業会計</t>
    <phoneticPr fontId="5"/>
  </si>
  <si>
    <t>公共下水道事業会計</t>
    <phoneticPr fontId="5"/>
  </si>
  <si>
    <t>農業集落排水事業特別会計</t>
    <phoneticPr fontId="5"/>
  </si>
  <si>
    <t>漁業集落排水事業特別会計</t>
    <phoneticPr fontId="5"/>
  </si>
  <si>
    <t>国民宿舎特別会計</t>
    <phoneticPr fontId="5"/>
  </si>
  <si>
    <t>簡易水道事業特別会計</t>
    <phoneticPr fontId="5"/>
  </si>
  <si>
    <t>小郡駅前第三土地区画整理事業特別会計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</si>
  <si>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</si>
  <si>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</si>
  <si>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</si>
  <si>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</si>
  <si>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</si>
  <si>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</si>
  <si>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</si>
  <si>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</si>
  <si>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</si>
  <si>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</si>
  <si>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</si>
  <si>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</si>
  <si>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</si>
  <si>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</si>
  <si>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</si>
  <si>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</si>
  <si>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</si>
  <si>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</si>
  <si>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</si>
  <si>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</si>
  <si>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</si>
  <si>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</si>
  <si>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</si>
  <si>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</si>
  <si>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</si>
  <si>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</si>
  <si>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</si>
  <si>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</si>
  <si>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</si>
  <si>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</si>
  <si>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</si>
  <si>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</si>
  <si>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</si>
  <si>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</si>
  <si>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</si>
  <si>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</si>
  <si>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</si>
  <si>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</si>
  <si>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</si>
  <si>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</si>
  <si>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</si>
  <si>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</si>
  <si>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</si>
  <si>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</si>
  <si>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</si>
  <si>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</si>
  <si>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</si>
  <si>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</si>
  <si>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</si>
  <si>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</si>
  <si>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</si>
  <si>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</si>
  <si>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</si>
  <si>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</si>
  <si>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</si>
  <si>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</si>
  <si>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</si>
  <si>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</si>
  <si>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</si>
  <si>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</si>
  <si>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</si>
  <si>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</si>
  <si>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</si>
  <si>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</si>
  <si>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</si>
  <si>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</si>
  <si>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</si>
  <si>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</si>
  <si>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</si>
  <si>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</si>
  <si>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</si>
  <si>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</si>
  <si>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</si>
  <si>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</si>
  <si>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</si>
  <si>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</si>
  <si>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</si>
  <si>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</si>
  <si>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</si>
  <si>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</si>
  <si>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</si>
  <si>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</si>
  <si>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</si>
  <si>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</si>
  <si>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</si>
  <si>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</si>
  <si>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</si>
  <si>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</si>
  <si>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</si>
  <si>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</si>
  <si>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</si>
  <si>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</si>
  <si>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</si>
  <si>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</si>
  <si>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</si>
  <si>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</si>
  <si>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</si>
  <si>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</si>
  <si>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</si>
  <si>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</si>
  <si>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</si>
  <si>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</si>
  <si>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</si>
  <si>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</si>
  <si>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</si>
  <si>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</si>
  <si>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</si>
  <si>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</si>
  <si>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</si>
  <si>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</si>
  <si>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</si>
  <si>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</si>
  <si>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</si>
  <si>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</si>
  <si>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</si>
  <si>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</si>
  <si>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</si>
  <si>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</si>
  <si>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</si>
  <si>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</si>
  <si>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</si>
  <si>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</si>
  <si>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</si>
  <si>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</si>
  <si>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</si>
  <si>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</si>
  <si>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</si>
  <si>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</si>
  <si>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</si>
  <si>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</si>
  <si>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</si>
  <si>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</si>
  <si>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</si>
  <si>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</si>
  <si>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</si>
  <si>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</si>
  <si>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</si>
  <si>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</si>
  <si>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</si>
  <si>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</si>
  <si>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0.04</t>
  </si>
  <si>
    <t>水道事業会計</t>
  </si>
  <si>
    <t>一般会計</t>
  </si>
  <si>
    <t>公共下水道事業会計</t>
  </si>
  <si>
    <t>国民健康保険特別会計</t>
  </si>
  <si>
    <t>介護保険特別会計</t>
  </si>
  <si>
    <t>駐車場事業特別会計</t>
  </si>
  <si>
    <t>後期高齢者医療特別会計</t>
  </si>
  <si>
    <t>特別林野特別会計</t>
  </si>
  <si>
    <t>その他会計（赤字）</t>
  </si>
  <si>
    <t>その他会計（黒字）</t>
  </si>
  <si>
    <t>法適用企業</t>
  </si>
  <si>
    <t>法非適用企業</t>
  </si>
  <si>
    <t>養護老人ホーム秋楽園組合（一般会計）</t>
    <rPh sb="0" eb="2">
      <t>ヨウゴ</t>
    </rPh>
    <rPh sb="2" eb="4">
      <t>ロウジン</t>
    </rPh>
    <rPh sb="7" eb="8">
      <t>アキ</t>
    </rPh>
    <rPh sb="8" eb="10">
      <t>ラクエン</t>
    </rPh>
    <rPh sb="10" eb="12">
      <t>クミアイ</t>
    </rPh>
    <rPh sb="13" eb="15">
      <t>イッパン</t>
    </rPh>
    <rPh sb="15" eb="17">
      <t>カイケイ</t>
    </rPh>
    <phoneticPr fontId="13"/>
  </si>
  <si>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13"/>
  </si>
  <si>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</si>
  <si>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</si>
  <si>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</si>
  <si>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</si>
  <si>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13"/>
  </si>
  <si>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3"/>
  </si>
  <si>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13"/>
  </si>
  <si>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</si>
  <si>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宇部・阿知須公共下水道組合（宇部・阿知須公共下水道組合会計）</t>
    <rPh sb="0" eb="2">
      <t>ウベ</t>
    </rPh>
    <rPh sb="3" eb="6">
      <t>アジス</t>
    </rPh>
    <rPh sb="6" eb="8">
      <t>コウキョウ</t>
    </rPh>
    <rPh sb="8" eb="11">
      <t>ゲスイドウ</t>
    </rPh>
    <rPh sb="11" eb="13">
      <t>クミアイ</t>
    </rPh>
    <phoneticPr fontId="13"/>
  </si>
  <si>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</si>
  <si>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</si>
  <si>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</si>
  <si>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</si>
  <si>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</si>
  <si>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</si>
  <si>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</si>
  <si>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</si>
  <si>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</si>
  <si>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</si>
  <si>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山口県流通センター</t>
  </si>
  <si>
    <t>やまぐち農林振興公社</t>
    <rPh sb="4" eb="6">
      <t>ノウリン</t>
    </rPh>
    <rPh sb="6" eb="8">
      <t>シンコウ</t>
    </rPh>
    <rPh sb="8" eb="10">
      <t>コウシャ</t>
    </rPh>
    <phoneticPr fontId="3"/>
  </si>
  <si>
    <t>山口県施設管理財団</t>
    <rPh sb="0" eb="3">
      <t>ヤマグチケン</t>
    </rPh>
    <rPh sb="3" eb="5">
      <t>シセツ</t>
    </rPh>
    <rPh sb="5" eb="7">
      <t>カンリ</t>
    </rPh>
    <rPh sb="7" eb="9">
      <t>ザイダン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</si>
  <si>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</si>
  <si>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</si>
  <si>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</si>
  <si>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</si>
  <si>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</si>
  <si>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</si>
  <si>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</si>
  <si>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</si>
  <si>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</si>
  <si>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</si>
  <si>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</si>
  <si>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実質公債費比率、将来負担比率ともに類似団体と比較して高い水準にあるが、交付税措置のある有利な地方債の活用や、将来に備えた基金の積立等の取組みにより、近年下降傾向にある。
　今後、大型建設事業実施の影響から地方債残高は増加する見込みであり、両指標ともに緩やかに上昇すると考えられる。</t>
    <rPh sb="9" eb="11">
      <t>ショウライ</t>
    </rPh>
    <rPh sb="11" eb="13">
      <t>フタン</t>
    </rPh>
    <rPh sb="13" eb="15">
      <t>ヒリツ</t>
    </rPh>
    <rPh sb="27" eb="28">
      <t>タカ</t>
    </rPh>
    <rPh sb="64" eb="66">
      <t>ツミタテ</t>
    </rPh>
    <rPh sb="77" eb="79">
      <t>カコウ</t>
    </rPh>
    <rPh sb="87" eb="89">
      <t>コンゴ</t>
    </rPh>
    <rPh sb="120" eb="121">
      <t>リョウ</t>
    </rPh>
    <rPh sb="121" eb="123">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</si>
</sst>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56453</c:v>
                </c:pt>
                <c:pt idx="1">
                  <c:v>77418</c:v>
                </c:pt>
                <c:pt idx="2">
                  <c:v>65687</c:v>
                </c:pt>
                <c:pt idx="3">
                  <c:v>66747</c:v>
                </c:pt>
                <c:pt idx="4">
                  <c:v>74475</c:v>
                </c:pt>
              </c:numCache>
            </c:numRef>
          </c:val>
          <c:smooth val="0"/>
        </c:ser>
        <c:dLbls>
          <c:showLegendKey val="0"/>
          <c:showVal val="0"/>
          <c:showCatName val="0"/>
          <c:showSerName val="0"/>
          <c:showPercent val="0"/>
          <c:showBubbleSize val="0"/>
        </c:dLbls>
        <c:marker val="1"/>
        <c:smooth val="0"/>
        <c:axId val="81182720"/>
        <c:axId val="81184640"/>
      </c:lineChart>
      <c:catAx>
        <c:axId val="81182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84640"/>
        <c:crosses val="autoZero"/>
        <c:auto val="1"/>
        <c:lblAlgn val="ctr"/>
        <c:lblOffset val="100"/>
        <c:tickLblSkip val="1"/>
        <c:tickMarkSkip val="1"/>
        <c:noMultiLvlLbl val="0"/>
      </c:catAx>
      <c:valAx>
        <c:axId val="811846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82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1.66</c:v>
                </c:pt>
                <c:pt idx="1">
                  <c:v>1.47</c:v>
                </c:pt>
                <c:pt idx="2">
                  <c:v>1.58</c:v>
                </c:pt>
                <c:pt idx="3">
                  <c:v>1.76</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6.47</c:v>
                </c:pt>
                <c:pt idx="1">
                  <c:v>7.34</c:v>
                </c:pt>
                <c:pt idx="2">
                  <c:v>7.99</c:v>
                </c:pt>
                <c:pt idx="3">
                  <c:v>8.83</c:v>
                </c:pt>
                <c:pt idx="4">
                  <c:v>10.46</c:v>
                </c:pt>
              </c:numCache>
            </c:numRef>
          </c:val>
        </c:ser>
        <c:dLbls>
          <c:showLegendKey val="0"/>
          <c:showVal val="0"/>
          <c:showCatName val="0"/>
          <c:showSerName val="0"/>
          <c:showPercent val="0"/>
          <c:showBubbleSize val="0"/>
        </c:dLbls>
        <c:gapWidth val="250"/>
        <c:overlap val="100"/>
        <c:axId val="101638144"/>
        <c:axId val="10164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0.28999999999999998</c:v>
                </c:pt>
                <c:pt idx="1">
                  <c:v>-0.04</c:v>
                </c:pt>
                <c:pt idx="2">
                  <c:v>0.14000000000000001</c:v>
                </c:pt>
                <c:pt idx="3">
                  <c:v>0.18</c:v>
                </c:pt>
                <c:pt idx="4">
                  <c:v>0.72</c:v>
                </c:pt>
              </c:numCache>
            </c:numRef>
          </c:val>
          <c:smooth val="0"/>
        </c:ser>
        <c:dLbls>
          <c:showLegendKey val="0"/>
          <c:showVal val="0"/>
          <c:showCatName val="0"/>
          <c:showSerName val="0"/>
          <c:showPercent val="0"/>
          <c:showBubbleSize val="0"/>
        </c:dLbls>
        <c:marker val="1"/>
        <c:smooth val="0"/>
        <c:axId val="101638144"/>
        <c:axId val="101640064"/>
      </c:lineChart>
      <c:catAx>
        <c:axId val="1016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640064"/>
        <c:crosses val="autoZero"/>
        <c:auto val="1"/>
        <c:lblAlgn val="ctr"/>
        <c:lblOffset val="100"/>
        <c:tickLblSkip val="1"/>
        <c:tickMarkSkip val="1"/>
        <c:noMultiLvlLbl val="0"/>
      </c:catAx>
      <c:valAx>
        <c:axId val="1016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0.14000000000000001</c:v>
                </c:pt>
                <c:pt idx="4">
                  <c:v>#N/A</c:v>
                </c:pt>
                <c:pt idx="5">
                  <c:v>0.14000000000000001</c:v>
                </c:pt>
                <c:pt idx="6">
                  <c:v>#N/A</c:v>
                </c:pt>
                <c:pt idx="7">
                  <c:v>0.14000000000000001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特別林野特別会計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0.33</c:v>
                </c:pt>
                <c:pt idx="4">
                  <c:v>#N/A</c:v>
                </c:pt>
                <c:pt idx="5">
                  <c:v>0.33</c:v>
                </c:pt>
                <c:pt idx="6">
                  <c:v>#N/A</c:v>
                </c:pt>
                <c:pt idx="7">
                  <c:v>0.37</c:v>
                </c:pt>
                <c:pt idx="8">
                  <c:v>#N/A</c:v>
                </c:pt>
                <c:pt idx="9">
                  <c:v>1.05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0.85</c:v>
                </c:pt>
                <c:pt idx="4">
                  <c:v>#N/A</c:v>
                </c:pt>
                <c:pt idx="5">
                  <c:v>1.56</c:v>
                </c:pt>
                <c:pt idx="6">
                  <c:v>#N/A</c:v>
                </c:pt>
                <c:pt idx="7">
                  <c:v>1.56</c:v>
                </c:pt>
                <c:pt idx="8">
                  <c:v>#N/A</c:v>
                </c:pt>
                <c:pt idx="9">
                  <c:v>1.24</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0.63</c:v>
                </c:pt>
                <c:pt idx="2">
                  <c:v>#N/A</c:v>
                </c:pt>
                <c:pt idx="3">
                  <c:v>1.1100000000000001</c:v>
                </c:pt>
                <c:pt idx="4">
                  <c:v>#N/A</c:v>
                </c:pt>
                <c:pt idx="5">
                  <c:v>1.38</c:v>
                </c:pt>
                <c:pt idx="6">
                  <c:v>#N/A</c:v>
                </c:pt>
                <c:pt idx="7">
                  <c:v>1.53</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1.65</c:v>
                </c:pt>
                <c:pt idx="2">
                  <c:v>#N/A</c:v>
                </c:pt>
                <c:pt idx="3">
                  <c:v>1.46</c:v>
                </c:pt>
                <c:pt idx="4">
                  <c:v>#N/A</c:v>
                </c:pt>
                <c:pt idx="5">
                  <c:v>1.57</c:v>
                </c:pt>
                <c:pt idx="6">
                  <c:v>#N/A</c:v>
                </c:pt>
                <c:pt idx="7">
                  <c:v>1.73</c:v>
                </c:pt>
                <c:pt idx="8">
                  <c:v>#N/A</c:v>
                </c:pt>
                <c:pt idx="9">
                  <c:v>1.65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3.37</c:v>
                </c:pt>
                <c:pt idx="2">
                  <c:v>#N/A</c:v>
                </c:pt>
                <c:pt idx="3">
                  <c:v>3.8</c:v>
                </c:pt>
                <c:pt idx="4">
                  <c:v>#N/A</c:v>
                </c:pt>
                <c:pt idx="5">
                  <c:v>4.54</c:v>
                </c:pt>
                <c:pt idx="6">
                  <c:v>#N/A</c:v>
                </c:pt>
                <c:pt idx="7">
                  <c:v>5.37</c:v>
                </c:pt>
                <c:pt idx="8">
                  <c:v>#N/A</c:v>
                </c:pt>
                <c:pt idx="9">
                  <c:v>6.02</c:v>
                </c:pt>
              </c:numCache>
            </c:numRef>
          </c:val>
        </c:ser>
        <c:dLbls>
          <c:showLegendKey val="0"/>
          <c:showVal val="0"/>
          <c:showCatName val="0"/>
          <c:showSerName val="0"/>
          <c:showPercent val="0"/>
          <c:showBubbleSize val="0"/>
        </c:dLbls>
        <c:gapWidth val="150"/>
        <c:overlap val="100"/>
        <c:axId val="101733888"/>
        <c:axId val="101735424"/>
      </c:barChart>
      <c:catAx>
        <c:axId val="1017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35424"/>
        <c:crosses val="autoZero"/>
        <c:auto val="1"/>
        <c:lblAlgn val="ctr"/>
        <c:lblOffset val="100"/>
        <c:tickLblSkip val="1"/>
        <c:tickMarkSkip val="1"/>
        <c:noMultiLvlLbl val="0"/>
      </c:catAx>
      <c:valAx>
        <c:axId val="1017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3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9251</c:v>
                </c:pt>
                <c:pt idx="5">
                  <c:v>9133</c:v>
                </c:pt>
                <c:pt idx="8">
                  <c:v>9282</c:v>
                </c:pt>
                <c:pt idx="11">
                  <c:v>9983</c:v>
                </c:pt>
                <c:pt idx="14">
                  <c:v>9703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204</c:v>
                </c:pt>
                <c:pt idx="3">
                  <c:v>168</c:v>
                </c:pt>
                <c:pt idx="6">
                  <c:v>178</c:v>
                </c:pt>
                <c:pt idx="9">
                  <c:v>134</c:v>
                </c:pt>
                <c:pt idx="12">
                  <c:v>126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195</c:v>
                </c:pt>
                <c:pt idx="3">
                  <c:v>191</c:v>
                </c:pt>
                <c:pt idx="6">
                  <c:v>209</c:v>
                </c:pt>
                <c:pt idx="9">
                  <c:v>198</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2481</c:v>
                </c:pt>
                <c:pt idx="3">
                  <c:v>2434</c:v>
                </c:pt>
                <c:pt idx="6">
                  <c:v>2371</c:v>
                </c:pt>
                <c:pt idx="9">
                  <c:v>2278</c:v>
                </c:pt>
                <c:pt idx="12">
                  <c:v>2117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10393</c:v>
                </c:pt>
                <c:pt idx="3">
                  <c:v>9742</c:v>
                </c:pt>
                <c:pt idx="6">
                  <c:v>9263</c:v>
                </c:pt>
                <c:pt idx="9">
                  <c:v>9459</c:v>
                </c:pt>
                <c:pt idx="12">
                  <c:v>8979</c:v>
                </c:pt>
              </c:numCache>
            </c:numRef>
          </c:val>
        </c:ser>
        <c:dLbls>
          <c:showLegendKey val="0"/>
          <c:showVal val="0"/>
          <c:showCatName val="0"/>
          <c:showSerName val="0"/>
          <c:showPercent val="0"/>
          <c:showBubbleSize val="0"/>
        </c:dLbls>
        <c:gapWidth val="100"/>
        <c:overlap val="100"/>
        <c:axId val="92183168"/>
        <c:axId val="9218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4022</c:v>
                </c:pt>
                <c:pt idx="2">
                  <c:v>#N/A</c:v>
                </c:pt>
                <c:pt idx="3">
                  <c:v>#N/A</c:v>
                </c:pt>
                <c:pt idx="4">
                  <c:v>3402</c:v>
                </c:pt>
                <c:pt idx="5">
                  <c:v>#N/A</c:v>
                </c:pt>
                <c:pt idx="6">
                  <c:v>#N/A</c:v>
                </c:pt>
                <c:pt idx="7">
                  <c:v>2739</c:v>
                </c:pt>
                <c:pt idx="8">
                  <c:v>#N/A</c:v>
                </c:pt>
                <c:pt idx="9">
                  <c:v>#N/A</c:v>
                </c:pt>
                <c:pt idx="10">
                  <c:v>2086</c:v>
                </c:pt>
                <c:pt idx="11">
                  <c:v>#N/A</c:v>
                </c:pt>
                <c:pt idx="12">
                  <c:v>#N/A</c:v>
                </c:pt>
                <c:pt idx="13">
                  <c:v>1694</c:v>
                </c:pt>
                <c:pt idx="14">
                  <c:v>#N/A</c:v>
                </c:pt>
              </c:numCache>
            </c:numRef>
          </c:val>
          <c:smooth val="0"/>
        </c:ser>
        <c:dLbls>
          <c:showLegendKey val="0"/>
          <c:showVal val="0"/>
          <c:showCatName val="0"/>
          <c:showSerName val="0"/>
          <c:showPercent val="0"/>
          <c:showBubbleSize val="0"/>
        </c:dLbls>
        <c:marker val="1"/>
        <c:smooth val="0"/>
        <c:axId val="92183168"/>
        <c:axId val="92189440"/>
      </c:lineChart>
      <c:catAx>
        <c:axId val="921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89440"/>
        <c:crosses val="autoZero"/>
        <c:auto val="1"/>
        <c:lblAlgn val="ctr"/>
        <c:lblOffset val="100"/>
        <c:tickLblSkip val="1"/>
        <c:tickMarkSkip val="1"/>
        <c:noMultiLvlLbl val="0"/>
      </c:catAx>
      <c:valAx>
        <c:axId val="9218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8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85361</c:v>
                </c:pt>
                <c:pt idx="5">
                  <c:v>87240</c:v>
                </c:pt>
                <c:pt idx="8">
                  <c:v>90522</c:v>
                </c:pt>
                <c:pt idx="11">
                  <c:v>94192</c:v>
                </c:pt>
                <c:pt idx="14">
                  <c:v>97289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22829</c:v>
                </c:pt>
                <c:pt idx="5">
                  <c:v>21245</c:v>
                </c:pt>
                <c:pt idx="8">
                  <c:v>21896</c:v>
                </c:pt>
                <c:pt idx="11">
                  <c:v>19853</c:v>
                </c:pt>
                <c:pt idx="14">
                  <c:v>20066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7295</c:v>
                </c:pt>
                <c:pt idx="5">
                  <c:v>6904</c:v>
                </c:pt>
                <c:pt idx="8">
                  <c:v>10407</c:v>
                </c:pt>
                <c:pt idx="11">
                  <c:v>10964</c:v>
                </c:pt>
                <c:pt idx="14">
                  <c:v>14872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514</c:v>
                </c:pt>
                <c:pt idx="3">
                  <c:v>689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13712</c:v>
                </c:pt>
                <c:pt idx="3">
                  <c:v>14042</c:v>
                </c:pt>
                <c:pt idx="6">
                  <c:v>13840</c:v>
                </c:pt>
                <c:pt idx="9">
                  <c:v>13122</c:v>
                </c:pt>
                <c:pt idx="12">
                  <c:v>13366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2645</c:v>
                </c:pt>
                <c:pt idx="3">
                  <c:v>2517</c:v>
                </c:pt>
                <c:pt idx="6">
                  <c:v>2377</c:v>
                </c:pt>
                <c:pt idx="9">
                  <c:v>2315</c:v>
                </c:pt>
                <c:pt idx="12">
                  <c:v>2195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33419</c:v>
                </c:pt>
                <c:pt idx="3">
                  <c:v>32255</c:v>
                </c:pt>
                <c:pt idx="6">
                  <c:v>32071</c:v>
                </c:pt>
                <c:pt idx="9">
                  <c:v>31360</c:v>
                </c:pt>
                <c:pt idx="12">
                  <c:v>30296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2719</c:v>
                </c:pt>
                <c:pt idx="3">
                  <c:v>307</c:v>
                </c:pt>
                <c:pt idx="6">
                  <c:v>158</c:v>
                </c:pt>
                <c:pt idx="9">
                  <c:v>124</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86362</c:v>
                </c:pt>
                <c:pt idx="3">
                  <c:v>90384</c:v>
                </c:pt>
                <c:pt idx="6">
                  <c:v>92645</c:v>
                </c:pt>
                <c:pt idx="9">
                  <c:v>95664</c:v>
                </c:pt>
                <c:pt idx="12">
                  <c:v>99876</c:v>
                </c:pt>
              </c:numCache>
            </c:numRef>
          </c:val>
        </c:ser>
        <c:dLbls>
          <c:showLegendKey val="0"/>
          <c:showVal val="0"/>
          <c:showCatName val="0"/>
          <c:showSerName val="0"/>
          <c:showPercent val="0"/>
          <c:showBubbleSize val="0"/>
        </c:dLbls>
        <c:gapWidth val="100"/>
        <c:overlap val="100"/>
        <c:axId val="101524608"/>
        <c:axId val="10152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23888</c:v>
                </c:pt>
                <c:pt idx="2">
                  <c:v>#N/A</c:v>
                </c:pt>
                <c:pt idx="3">
                  <c:v>#N/A</c:v>
                </c:pt>
                <c:pt idx="4">
                  <c:v>24805</c:v>
                </c:pt>
                <c:pt idx="5">
                  <c:v>#N/A</c:v>
                </c:pt>
                <c:pt idx="6">
                  <c:v>#N/A</c:v>
                </c:pt>
                <c:pt idx="7">
                  <c:v>18265</c:v>
                </c:pt>
                <c:pt idx="8">
                  <c:v>#N/A</c:v>
                </c:pt>
                <c:pt idx="9">
                  <c:v>#N/A</c:v>
                </c:pt>
                <c:pt idx="10">
                  <c:v>17575</c:v>
                </c:pt>
                <c:pt idx="11">
                  <c:v>#N/A</c:v>
                </c:pt>
                <c:pt idx="12">
                  <c:v>#N/A</c:v>
                </c:pt>
                <c:pt idx="13">
                  <c:v>13597</c:v>
                </c:pt>
                <c:pt idx="14">
                  <c:v>#N/A</c:v>
                </c:pt>
              </c:numCache>
            </c:numRef>
          </c:val>
          <c:smooth val="0"/>
        </c:ser>
        <c:dLbls>
          <c:showLegendKey val="0"/>
          <c:showVal val="0"/>
          <c:showCatName val="0"/>
          <c:showSerName val="0"/>
          <c:showPercent val="0"/>
          <c:showBubbleSize val="0"/>
        </c:dLbls>
        <c:marker val="1"/>
        <c:smooth val="0"/>
        <c:axId val="101524608"/>
        <c:axId val="101526528"/>
      </c:lineChart>
      <c:catAx>
        <c:axId val="1015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26528"/>
        <c:crosses val="autoZero"/>
        <c:auto val="1"/>
        <c:lblAlgn val="ctr"/>
        <c:lblOffset val="100"/>
        <c:tickLblSkip val="1"/>
        <c:tickMarkSkip val="1"/>
        <c:noMultiLvlLbl val="0"/>
      </c:catAx>
      <c:valAx>
        <c:axId val="10152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707968"/>
        <c:axId val="102709888"/>
      </c:scatterChart>
      <c:valAx>
        <c:axId val="102707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09888"/>
        <c:crosses val="autoZero"/>
        <c:crossBetween val="midCat"/>
      </c:valAx>
      <c:valAx>
        <c:axId val="102709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707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9.9</c:v>
                </c:pt>
                <c:pt idx="2">
                  <c:v>8.9</c:v>
                </c:pt>
                <c:pt idx="3">
                  <c:v>7.2</c:v>
                </c:pt>
                <c:pt idx="4">
                  <c:v>5.7</c:v>
                </c:pt>
              </c:numCache>
            </c:numRef>
          </c:xVal>
          <c:yVal>
            <c:numRef>
              <c:f>公会計指標分析・財政指標組合せ分析表!$K$73:$O$73</c:f>
              <c:numCache>
                <c:formatCode>#,##0.0;"▲ "#,##0.0</c:formatCode>
                <c:ptCount val="5"/>
                <c:pt idx="0">
                  <c:v>63.2</c:v>
                </c:pt>
                <c:pt idx="1">
                  <c:v>66</c:v>
                </c:pt>
                <c:pt idx="2">
                  <c:v>48</c:v>
                </c:pt>
                <c:pt idx="3">
                  <c:v>47.1</c:v>
                </c:pt>
                <c:pt idx="4">
                  <c:v>36.1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02445440"/>
        <c:axId val="102447360"/>
      </c:scatterChart>
      <c:valAx>
        <c:axId val="102445440"/>
        <c:scaling>
          <c:orientation val="minMax"/>
          <c:max val="11.6"/>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47360"/>
        <c:crosses val="autoZero"/>
        <c:crossBetween val="midCat"/>
      </c:valAx>
      <c:valAx>
        <c:axId val="102447360"/>
        <c:scaling>
          <c:orientation val="minMax"/>
          <c:max val="7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45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新山口駅ターミナルパーク整備事業や学校施設耐震化事業により元利償還金は増加傾向にあったが、減税補てん債の償還終了により前年度と比べて減少した。</a:t>
          </a:r>
          <a:endParaRPr lang="ja-JP" altLang="ja-JP" sz="1400">
            <a:effectLst/>
          </a:endParaRPr>
        </a:p>
        <a:p>
          <a:r>
            <a:rPr kumimoji="1" lang="ja-JP" altLang="ja-JP" sz="1400">
              <a:solidFill>
                <a:schemeClr val="dk1"/>
              </a:solidFill>
              <a:effectLst/>
              <a:latin typeface="+mn-lt"/>
              <a:ea typeface="+mn-ea"/>
              <a:cs typeface="+mn-cs"/>
            </a:rPr>
            <a:t>　交付税措置のある有利な地方債を活用することで、基準財政需要額算入見込額が増加し、実質公債費比率は改善している。引き続き後年度の負担を軽減するよう努めていく。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　地方債の現在高は、学校施設耐震化事業や新山口駅ターミナルパーク整備事業などの大規模な建設事業の実施に伴い増加している。</a:t>
          </a:r>
          <a:endParaRPr lang="ja-JP" altLang="ja-JP" sz="1400">
            <a:effectLst/>
            <a:latin typeface="+mj-ea"/>
            <a:ea typeface="+mj-ea"/>
          </a:endParaRPr>
        </a:p>
        <a:p>
          <a:r>
            <a:rPr kumimoji="1" lang="ja-JP" altLang="ja-JP" sz="1400">
              <a:solidFill>
                <a:schemeClr val="dk1"/>
              </a:solidFill>
              <a:effectLst/>
              <a:latin typeface="+mj-ea"/>
              <a:ea typeface="+mj-ea"/>
              <a:cs typeface="+mn-cs"/>
            </a:rPr>
            <a:t>　基準財政需要額算入見込額については、交付税措置のある有利な地方債を活用することで増加している。</a:t>
          </a:r>
          <a:endParaRPr lang="ja-JP" altLang="ja-JP" sz="1400">
            <a:effectLst/>
            <a:latin typeface="+mj-ea"/>
            <a:ea typeface="+mj-ea"/>
          </a:endParaRPr>
        </a:p>
        <a:p>
          <a:r>
            <a:rPr kumimoji="1" lang="ja-JP" altLang="ja-JP" sz="1400">
              <a:solidFill>
                <a:schemeClr val="dk1"/>
              </a:solidFill>
              <a:effectLst/>
              <a:latin typeface="+mj-ea"/>
              <a:ea typeface="+mj-ea"/>
              <a:cs typeface="+mn-cs"/>
            </a:rPr>
            <a:t>　大型建設事業実施の影響から地方債残高は増加する見込みであり、基金や基準財政需要額算入見込額などの充当可能財源等が増加するものの、今後は、緩やかに上昇すると考えられる。</a:t>
          </a:r>
          <a:endParaRPr lang="ja-JP" altLang="ja-JP" sz="14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景気の低迷によ</a:t>
          </a:r>
          <a:r>
            <a:rPr kumimoji="1" lang="ja-JP" altLang="en-US" sz="1300">
              <a:solidFill>
                <a:schemeClr val="dk1"/>
              </a:solidFill>
              <a:effectLst/>
              <a:latin typeface="+mj-ea"/>
              <a:ea typeface="+mj-ea"/>
              <a:cs typeface="+mn-cs"/>
            </a:rPr>
            <a:t>り</a:t>
          </a:r>
          <a:r>
            <a:rPr kumimoji="1" lang="ja-JP" altLang="ja-JP" sz="1300">
              <a:solidFill>
                <a:schemeClr val="dk1"/>
              </a:solidFill>
              <a:effectLst/>
              <a:latin typeface="+mj-ea"/>
              <a:ea typeface="+mj-ea"/>
              <a:cs typeface="+mn-cs"/>
            </a:rPr>
            <a:t>法人市民税等</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減収傾向にあるが、消費税増税による影響が上回り、基準財政収入額は増加傾向にある</a:t>
          </a:r>
          <a:r>
            <a:rPr kumimoji="1" lang="ja-JP" altLang="en-US" sz="1300">
              <a:solidFill>
                <a:schemeClr val="dk1"/>
              </a:solidFill>
              <a:effectLst/>
              <a:latin typeface="+mj-ea"/>
              <a:ea typeface="+mj-ea"/>
              <a:cs typeface="+mn-cs"/>
            </a:rPr>
            <a:t>。一方で、</a:t>
          </a:r>
          <a:r>
            <a:rPr kumimoji="1" lang="ja-JP" altLang="ja-JP" sz="1300">
              <a:solidFill>
                <a:schemeClr val="dk1"/>
              </a:solidFill>
              <a:effectLst/>
              <a:latin typeface="+mj-ea"/>
              <a:ea typeface="+mj-ea"/>
              <a:cs typeface="+mn-cs"/>
            </a:rPr>
            <a:t>市町村の姿の変化に対応した交付税算定の見直し等により、基準財政需要額も増加傾向にあるため、類似団体平均を下回る</a:t>
          </a:r>
          <a:r>
            <a:rPr kumimoji="1" lang="en-US" altLang="ja-JP" sz="1300">
              <a:solidFill>
                <a:schemeClr val="dk1"/>
              </a:solidFill>
              <a:effectLst/>
              <a:latin typeface="+mj-ea"/>
              <a:ea typeface="+mj-ea"/>
              <a:cs typeface="+mn-cs"/>
            </a:rPr>
            <a:t>0.65</a:t>
          </a:r>
          <a:r>
            <a:rPr kumimoji="1" lang="ja-JP" altLang="ja-JP" sz="1300">
              <a:solidFill>
                <a:schemeClr val="dk1"/>
              </a:solidFill>
              <a:effectLst/>
              <a:latin typeface="+mj-ea"/>
              <a:ea typeface="+mj-ea"/>
              <a:cs typeface="+mn-cs"/>
            </a:rPr>
            <a:t>となった。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今後も引き続き自主財源確保のための積極的な企業誘致や、市税の徴収率向上（平成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年度目標：</a:t>
          </a:r>
          <a:r>
            <a:rPr kumimoji="1" lang="en-US" altLang="ja-JP" sz="1300">
              <a:solidFill>
                <a:schemeClr val="dk1"/>
              </a:solidFill>
              <a:effectLst/>
              <a:latin typeface="+mj-ea"/>
              <a:ea typeface="+mj-ea"/>
              <a:cs typeface="+mn-cs"/>
            </a:rPr>
            <a:t>95</a:t>
          </a:r>
          <a:r>
            <a:rPr kumimoji="1" lang="ja-JP" altLang="ja-JP" sz="1300">
              <a:solidFill>
                <a:schemeClr val="dk1"/>
              </a:solidFill>
              <a:effectLst/>
              <a:latin typeface="+mj-ea"/>
              <a:ea typeface="+mj-ea"/>
              <a:cs typeface="+mn-cs"/>
            </a:rPr>
            <a:t>％）に取り組み、財政基盤の強化に努めていく。</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7" name="直線コネクタ 76"/>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j-ea"/>
              <a:ea typeface="+mj-ea"/>
              <a:cs typeface="+mn-cs"/>
            </a:rPr>
            <a:t>　歳出面では、定員増による私立保育園運営費などの扶助費が増加しているものの、歳入面では、消費税増税の影響により地方消費税交付金が増加しており、</a:t>
          </a:r>
          <a:r>
            <a:rPr lang="ja-JP" altLang="en-US" sz="1300" b="0" i="0" baseline="0">
              <a:solidFill>
                <a:schemeClr val="dk1"/>
              </a:solidFill>
              <a:effectLst/>
              <a:latin typeface="+mj-ea"/>
              <a:ea typeface="+mj-ea"/>
              <a:cs typeface="+mn-cs"/>
            </a:rPr>
            <a:t>平成</a:t>
          </a:r>
          <a:r>
            <a:rPr lang="en-US" altLang="ja-JP" sz="1300" b="0" i="0" baseline="0">
              <a:solidFill>
                <a:schemeClr val="dk1"/>
              </a:solidFill>
              <a:effectLst/>
              <a:latin typeface="+mj-ea"/>
              <a:ea typeface="+mj-ea"/>
              <a:cs typeface="+mn-cs"/>
            </a:rPr>
            <a:t>26</a:t>
          </a:r>
          <a:r>
            <a:rPr lang="ja-JP" altLang="en-US" sz="1300" b="0" i="0" baseline="0">
              <a:solidFill>
                <a:schemeClr val="dk1"/>
              </a:solidFill>
              <a:effectLst/>
              <a:latin typeface="+mj-ea"/>
              <a:ea typeface="+mj-ea"/>
              <a:cs typeface="+mn-cs"/>
            </a:rPr>
            <a:t>年度</a:t>
          </a:r>
          <a:r>
            <a:rPr lang="ja-JP" altLang="ja-JP" sz="1300" b="0" i="0" baseline="0">
              <a:solidFill>
                <a:schemeClr val="dk1"/>
              </a:solidFill>
              <a:effectLst/>
              <a:latin typeface="+mj-ea"/>
              <a:ea typeface="+mj-ea"/>
              <a:cs typeface="+mn-cs"/>
            </a:rPr>
            <a:t>と比較し、</a:t>
          </a:r>
          <a:r>
            <a:rPr lang="en-US" altLang="ja-JP" sz="1300" b="0" i="0" baseline="0">
              <a:solidFill>
                <a:schemeClr val="dk1"/>
              </a:solidFill>
              <a:effectLst/>
              <a:latin typeface="+mj-ea"/>
              <a:ea typeface="+mj-ea"/>
              <a:cs typeface="+mn-cs"/>
            </a:rPr>
            <a:t>0.5</a:t>
          </a:r>
          <a:r>
            <a:rPr lang="ja-JP" altLang="ja-JP" sz="1300" b="0" i="0" baseline="0">
              <a:solidFill>
                <a:schemeClr val="dk1"/>
              </a:solidFill>
              <a:effectLst/>
              <a:latin typeface="+mj-ea"/>
              <a:ea typeface="+mj-ea"/>
              <a:cs typeface="+mn-cs"/>
            </a:rPr>
            <a:t>ポイント改善した。</a:t>
          </a:r>
          <a:endParaRPr lang="ja-JP" altLang="ja-JP" sz="1300">
            <a:effectLst/>
            <a:latin typeface="+mj-ea"/>
            <a:ea typeface="+mj-ea"/>
          </a:endParaRPr>
        </a:p>
        <a:p>
          <a:pPr rtl="0" eaLnBrk="1" fontAlgn="auto" latinLnBrk="0" hangingPunct="1"/>
          <a:r>
            <a:rPr lang="ja-JP" altLang="ja-JP" sz="1300" b="0" i="0" baseline="0">
              <a:solidFill>
                <a:schemeClr val="dk1"/>
              </a:solidFill>
              <a:effectLst/>
              <a:latin typeface="+mj-ea"/>
              <a:ea typeface="+mj-ea"/>
              <a:cs typeface="+mn-cs"/>
            </a:rPr>
            <a:t>　今後もさらなる行財政改革に取り組み、内部管理経費をはじめ、経常的経費の削減に努めていく。</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72269</xdr:rowOff>
    </xdr:to>
    <xdr:cxnSp macro="">
      <xdr:nvCxnSpPr>
        <xdr:cNvPr id="133" name="直線コネクタ 132"/>
        <xdr:cNvCxnSpPr/>
      </xdr:nvCxnSpPr>
      <xdr:spPr>
        <a:xfrm flipV="1">
          <a:off x="4114800" y="104732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72269</xdr:rowOff>
    </xdr:to>
    <xdr:cxnSp macro="">
      <xdr:nvCxnSpPr>
        <xdr:cNvPr id="136" name="直線コネクタ 135"/>
        <xdr:cNvCxnSpPr/>
      </xdr:nvCxnSpPr>
      <xdr:spPr>
        <a:xfrm>
          <a:off x="3225800" y="103928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60</xdr:row>
      <xdr:rowOff>163285</xdr:rowOff>
    </xdr:to>
    <xdr:cxnSp macro="">
      <xdr:nvCxnSpPr>
        <xdr:cNvPr id="139" name="直線コネクタ 138"/>
        <xdr:cNvCxnSpPr/>
      </xdr:nvCxnSpPr>
      <xdr:spPr>
        <a:xfrm flipV="1">
          <a:off x="2336800" y="1039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163285</xdr:rowOff>
    </xdr:from>
    <xdr:to>
      <xdr:col>3</xdr:col>
      <xdr:colOff>279400</xdr:colOff>
      <xdr:row>63</xdr:row>
      <xdr:rowOff>108555</xdr:rowOff>
    </xdr:to>
    <xdr:cxnSp macro="">
      <xdr:nvCxnSpPr>
        <xdr:cNvPr id="142" name="直線コネクタ 141"/>
        <xdr:cNvCxnSpPr/>
      </xdr:nvCxnSpPr>
      <xdr:spPr>
        <a:xfrm flipV="1">
          <a:off x="1447800" y="10450285"/>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2" name="円/楕円 151"/>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3"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21469</xdr:rowOff>
    </xdr:from>
    <xdr:to>
      <xdr:col>6</xdr:col>
      <xdr:colOff>50800</xdr:colOff>
      <xdr:row>61</xdr:row>
      <xdr:rowOff>123069</xdr:rowOff>
    </xdr:to>
    <xdr:sp macro="" textlink="">
      <xdr:nvSpPr>
        <xdr:cNvPr id="154" name="円/楕円 153"/>
        <xdr:cNvSpPr/>
      </xdr:nvSpPr>
      <xdr:spPr>
        <a:xfrm>
          <a:off x="4064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55" name="テキスト ボックス 154"/>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6" name="円/楕円 155"/>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7" name="テキスト ボックス 156"/>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112485</xdr:rowOff>
    </xdr:from>
    <xdr:to>
      <xdr:col>3</xdr:col>
      <xdr:colOff>330200</xdr:colOff>
      <xdr:row>61</xdr:row>
      <xdr:rowOff>42635</xdr:rowOff>
    </xdr:to>
    <xdr:sp macro="" textlink="">
      <xdr:nvSpPr>
        <xdr:cNvPr id="158" name="円/楕円 157"/>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52812</xdr:rowOff>
    </xdr:from>
    <xdr:ext cx="762000" cy="259045"/>
    <xdr:sp macro="" textlink="">
      <xdr:nvSpPr>
        <xdr:cNvPr id="159" name="テキスト ボックス 158"/>
        <xdr:cNvSpPr txBox="1"/>
      </xdr:nvSpPr>
      <xdr:spPr>
        <a:xfrm>
          <a:off x="1955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57755</xdr:rowOff>
    </xdr:from>
    <xdr:to>
      <xdr:col>2</xdr:col>
      <xdr:colOff>127000</xdr:colOff>
      <xdr:row>63</xdr:row>
      <xdr:rowOff>159355</xdr:rowOff>
    </xdr:to>
    <xdr:sp macro="" textlink="">
      <xdr:nvSpPr>
        <xdr:cNvPr id="160" name="円/楕円 159"/>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169532</xdr:rowOff>
    </xdr:from>
    <xdr:ext cx="762000" cy="259045"/>
    <xdr:sp macro="" textlink="">
      <xdr:nvSpPr>
        <xdr:cNvPr id="161" name="テキスト ボックス 160"/>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人件費については給与改定の影響により、物件費については清掃工場定期点検整備委託の増などにより、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を上回る結果となっている。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今後も人件費については、定員管理計画に基づき適正化に努めるとともに、財政運営健全化計画に基づき、内部管理経費の縮減に努めていく。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60398</xdr:rowOff>
    </xdr:from>
    <xdr:to>
      <xdr:col>7</xdr:col>
      <xdr:colOff>152400</xdr:colOff>
      <xdr:row>81</xdr:row>
      <xdr:rowOff>91198</xdr:rowOff>
    </xdr:to>
    <xdr:cxnSp macro="">
      <xdr:nvCxnSpPr>
        <xdr:cNvPr id="194" name="直線コネクタ 193"/>
        <xdr:cNvCxnSpPr/>
      </xdr:nvCxnSpPr>
      <xdr:spPr>
        <a:xfrm>
          <a:off x="4114800" y="13947848"/>
          <a:ext cx="8382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48261</xdr:rowOff>
    </xdr:from>
    <xdr:to>
      <xdr:col>6</xdr:col>
      <xdr:colOff>0</xdr:colOff>
      <xdr:row>81</xdr:row>
      <xdr:rowOff>60398</xdr:rowOff>
    </xdr:to>
    <xdr:cxnSp macro="">
      <xdr:nvCxnSpPr>
        <xdr:cNvPr id="197" name="直線コネクタ 196"/>
        <xdr:cNvCxnSpPr/>
      </xdr:nvCxnSpPr>
      <xdr:spPr>
        <a:xfrm>
          <a:off x="3225800" y="13935711"/>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48261</xdr:rowOff>
    </xdr:from>
    <xdr:to>
      <xdr:col>4</xdr:col>
      <xdr:colOff>482600</xdr:colOff>
      <xdr:row>81</xdr:row>
      <xdr:rowOff>51161</xdr:rowOff>
    </xdr:to>
    <xdr:cxnSp macro="">
      <xdr:nvCxnSpPr>
        <xdr:cNvPr id="200" name="直線コネクタ 199"/>
        <xdr:cNvCxnSpPr/>
      </xdr:nvCxnSpPr>
      <xdr:spPr>
        <a:xfrm flipV="1">
          <a:off x="2336800" y="13935711"/>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51161</xdr:rowOff>
    </xdr:from>
    <xdr:to>
      <xdr:col>3</xdr:col>
      <xdr:colOff>279400</xdr:colOff>
      <xdr:row>81</xdr:row>
      <xdr:rowOff>71112</xdr:rowOff>
    </xdr:to>
    <xdr:cxnSp macro="">
      <xdr:nvCxnSpPr>
        <xdr:cNvPr id="203" name="直線コネクタ 202"/>
        <xdr:cNvCxnSpPr/>
      </xdr:nvCxnSpPr>
      <xdr:spPr>
        <a:xfrm flipV="1">
          <a:off x="1447800" y="13938611"/>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40398</xdr:rowOff>
    </xdr:from>
    <xdr:to>
      <xdr:col>7</xdr:col>
      <xdr:colOff>203200</xdr:colOff>
      <xdr:row>81</xdr:row>
      <xdr:rowOff>141998</xdr:rowOff>
    </xdr:to>
    <xdr:sp macro="" textlink="">
      <xdr:nvSpPr>
        <xdr:cNvPr id="213" name="円/楕円 212"/>
        <xdr:cNvSpPr/>
      </xdr:nvSpPr>
      <xdr:spPr>
        <a:xfrm>
          <a:off x="4902200" y="139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56925</xdr:rowOff>
    </xdr:from>
    <xdr:ext cx="762000" cy="259045"/>
    <xdr:sp macro="" textlink="">
      <xdr:nvSpPr>
        <xdr:cNvPr id="214" name="人件費・物件費等の状況該当値テキスト"/>
        <xdr:cNvSpPr txBox="1"/>
      </xdr:nvSpPr>
      <xdr:spPr>
        <a:xfrm>
          <a:off x="5041900" y="1377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9598</xdr:rowOff>
    </xdr:from>
    <xdr:to>
      <xdr:col>6</xdr:col>
      <xdr:colOff>50800</xdr:colOff>
      <xdr:row>81</xdr:row>
      <xdr:rowOff>111198</xdr:rowOff>
    </xdr:to>
    <xdr:sp macro="" textlink="">
      <xdr:nvSpPr>
        <xdr:cNvPr id="215" name="円/楕円 214"/>
        <xdr:cNvSpPr/>
      </xdr:nvSpPr>
      <xdr:spPr>
        <a:xfrm>
          <a:off x="4064000" y="13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95975</xdr:rowOff>
    </xdr:from>
    <xdr:ext cx="736600" cy="259045"/>
    <xdr:sp macro="" textlink="">
      <xdr:nvSpPr>
        <xdr:cNvPr id="216" name="テキスト ボックス 215"/>
        <xdr:cNvSpPr txBox="1"/>
      </xdr:nvSpPr>
      <xdr:spPr>
        <a:xfrm>
          <a:off x="3733800" y="1398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168911</xdr:rowOff>
    </xdr:from>
    <xdr:to>
      <xdr:col>4</xdr:col>
      <xdr:colOff>533400</xdr:colOff>
      <xdr:row>81</xdr:row>
      <xdr:rowOff>99061</xdr:rowOff>
    </xdr:to>
    <xdr:sp macro="" textlink="">
      <xdr:nvSpPr>
        <xdr:cNvPr id="217" name="円/楕円 216"/>
        <xdr:cNvSpPr/>
      </xdr:nvSpPr>
      <xdr:spPr>
        <a:xfrm>
          <a:off x="3175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83838</xdr:rowOff>
    </xdr:from>
    <xdr:ext cx="762000" cy="259045"/>
    <xdr:sp macro="" textlink="">
      <xdr:nvSpPr>
        <xdr:cNvPr id="218" name="テキスト ボックス 217"/>
        <xdr:cNvSpPr txBox="1"/>
      </xdr:nvSpPr>
      <xdr:spPr>
        <a:xfrm>
          <a:off x="28448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361</xdr:rowOff>
    </xdr:from>
    <xdr:to>
      <xdr:col>3</xdr:col>
      <xdr:colOff>330200</xdr:colOff>
      <xdr:row>81</xdr:row>
      <xdr:rowOff>101961</xdr:rowOff>
    </xdr:to>
    <xdr:sp macro="" textlink="">
      <xdr:nvSpPr>
        <xdr:cNvPr id="219" name="円/楕円 218"/>
        <xdr:cNvSpPr/>
      </xdr:nvSpPr>
      <xdr:spPr>
        <a:xfrm>
          <a:off x="2286000" y="13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86738</xdr:rowOff>
    </xdr:from>
    <xdr:ext cx="762000" cy="259045"/>
    <xdr:sp macro="" textlink="">
      <xdr:nvSpPr>
        <xdr:cNvPr id="220" name="テキスト ボックス 219"/>
        <xdr:cNvSpPr txBox="1"/>
      </xdr:nvSpPr>
      <xdr:spPr>
        <a:xfrm>
          <a:off x="1955800" y="139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20312</xdr:rowOff>
    </xdr:from>
    <xdr:to>
      <xdr:col>2</xdr:col>
      <xdr:colOff>127000</xdr:colOff>
      <xdr:row>81</xdr:row>
      <xdr:rowOff>121912</xdr:rowOff>
    </xdr:to>
    <xdr:sp macro="" textlink="">
      <xdr:nvSpPr>
        <xdr:cNvPr id="221" name="円/楕円 220"/>
        <xdr:cNvSpPr/>
      </xdr:nvSpPr>
      <xdr:spPr>
        <a:xfrm>
          <a:off x="1397000" y="139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106689</xdr:rowOff>
    </xdr:from>
    <xdr:ext cx="762000" cy="259045"/>
    <xdr:sp macro="" textlink="">
      <xdr:nvSpPr>
        <xdr:cNvPr id="222" name="テキスト ボックス 221"/>
        <xdr:cNvSpPr txBox="1"/>
      </xdr:nvSpPr>
      <xdr:spPr>
        <a:xfrm>
          <a:off x="1066800" y="1399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職員給与水準の適正化のため、一般職員の給料を職責に応じて</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j-ea"/>
              <a:ea typeface="+mj-ea"/>
              <a:cs typeface="+mn-cs"/>
            </a:rPr>
            <a:t>％減額する給料抑制措置を行っている。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今後も引き続き、適正な給与水準を維持できるよう努めていく。</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156332</xdr:rowOff>
    </xdr:to>
    <xdr:cxnSp macro="">
      <xdr:nvCxnSpPr>
        <xdr:cNvPr id="258" name="直線コネクタ 257"/>
        <xdr:cNvCxnSpPr/>
      </xdr:nvCxnSpPr>
      <xdr:spPr>
        <a:xfrm>
          <a:off x="16179800" y="1424879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41427</xdr:rowOff>
    </xdr:to>
    <xdr:cxnSp macro="">
      <xdr:nvCxnSpPr>
        <xdr:cNvPr id="261" name="直線コネクタ 260"/>
        <xdr:cNvCxnSpPr/>
      </xdr:nvCxnSpPr>
      <xdr:spPr>
        <a:xfrm flipV="1">
          <a:off x="15290800" y="142487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88</xdr:row>
      <xdr:rowOff>22982</xdr:rowOff>
    </xdr:to>
    <xdr:cxnSp macro="">
      <xdr:nvCxnSpPr>
        <xdr:cNvPr id="264" name="直線コネクタ 263"/>
        <xdr:cNvCxnSpPr/>
      </xdr:nvCxnSpPr>
      <xdr:spPr>
        <a:xfrm flipV="1">
          <a:off x="14401800" y="14271777"/>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88</xdr:row>
      <xdr:rowOff>126395</xdr:rowOff>
    </xdr:to>
    <xdr:cxnSp macro="">
      <xdr:nvCxnSpPr>
        <xdr:cNvPr id="267" name="直線コネクタ 266"/>
        <xdr:cNvCxnSpPr/>
      </xdr:nvCxnSpPr>
      <xdr:spPr>
        <a:xfrm flipV="1">
          <a:off x="13512800" y="151105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9" name="テキスト ボックス 268"/>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80" name="テキスト ボックス 279"/>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2" name="テキスト ボックス 281"/>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143632</xdr:rowOff>
    </xdr:from>
    <xdr:to>
      <xdr:col>21</xdr:col>
      <xdr:colOff>50800</xdr:colOff>
      <xdr:row>88</xdr:row>
      <xdr:rowOff>73782</xdr:rowOff>
    </xdr:to>
    <xdr:sp macro="" textlink="">
      <xdr:nvSpPr>
        <xdr:cNvPr id="283" name="円/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84" name="テキスト ボックス 283"/>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退職者数の不補充など、職員数の抑制に取り組んできたが、平成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年</a:t>
          </a:r>
          <a:r>
            <a:rPr kumimoji="1" lang="en-US" altLang="ja-JP" sz="1300">
              <a:solidFill>
                <a:schemeClr val="dk1"/>
              </a:solidFill>
              <a:effectLst/>
              <a:latin typeface="+mj-ea"/>
              <a:ea typeface="+mj-ea"/>
              <a:cs typeface="+mn-cs"/>
            </a:rPr>
            <a:t>1</a:t>
          </a:r>
          <a:r>
            <a:rPr kumimoji="1" lang="ja-JP" altLang="ja-JP" sz="1300">
              <a:solidFill>
                <a:schemeClr val="dk1"/>
              </a:solidFill>
              <a:effectLst/>
              <a:latin typeface="+mj-ea"/>
              <a:ea typeface="+mj-ea"/>
              <a:cs typeface="+mn-cs"/>
            </a:rPr>
            <a:t>月に阿東町と合併し、職員数が増加したことなどが主な要因となり、類似団体平均を上回る</a:t>
          </a:r>
          <a:r>
            <a:rPr kumimoji="1" lang="en-US" altLang="ja-JP" sz="1300">
              <a:solidFill>
                <a:schemeClr val="dk1"/>
              </a:solidFill>
              <a:effectLst/>
              <a:latin typeface="+mj-ea"/>
              <a:ea typeface="+mj-ea"/>
              <a:cs typeface="+mn-cs"/>
            </a:rPr>
            <a:t>7.75</a:t>
          </a:r>
          <a:r>
            <a:rPr kumimoji="1" lang="ja-JP" altLang="ja-JP" sz="1300">
              <a:solidFill>
                <a:schemeClr val="dk1"/>
              </a:solidFill>
              <a:effectLst/>
              <a:latin typeface="+mj-ea"/>
              <a:ea typeface="+mj-ea"/>
              <a:cs typeface="+mn-cs"/>
            </a:rPr>
            <a:t>人となっ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今後も引き続き、定員管理計画に基づき定員の適正化に努めていく。</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81643</xdr:rowOff>
    </xdr:from>
    <xdr:to>
      <xdr:col>24</xdr:col>
      <xdr:colOff>558800</xdr:colOff>
      <xdr:row>65</xdr:row>
      <xdr:rowOff>91984</xdr:rowOff>
    </xdr:to>
    <xdr:cxnSp macro="">
      <xdr:nvCxnSpPr>
        <xdr:cNvPr id="323" name="直線コネクタ 322"/>
        <xdr:cNvCxnSpPr/>
      </xdr:nvCxnSpPr>
      <xdr:spPr>
        <a:xfrm flipV="1">
          <a:off x="16179800" y="112258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4"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91984</xdr:rowOff>
    </xdr:from>
    <xdr:to>
      <xdr:col>23</xdr:col>
      <xdr:colOff>406400</xdr:colOff>
      <xdr:row>65</xdr:row>
      <xdr:rowOff>91984</xdr:rowOff>
    </xdr:to>
    <xdr:cxnSp macro="">
      <xdr:nvCxnSpPr>
        <xdr:cNvPr id="326" name="直線コネクタ 325"/>
        <xdr:cNvCxnSpPr/>
      </xdr:nvCxnSpPr>
      <xdr:spPr>
        <a:xfrm>
          <a:off x="15290800" y="1123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91984</xdr:rowOff>
    </xdr:from>
    <xdr:to>
      <xdr:col>22</xdr:col>
      <xdr:colOff>203200</xdr:colOff>
      <xdr:row>65</xdr:row>
      <xdr:rowOff>129903</xdr:rowOff>
    </xdr:to>
    <xdr:cxnSp macro="">
      <xdr:nvCxnSpPr>
        <xdr:cNvPr id="329" name="直線コネクタ 328"/>
        <xdr:cNvCxnSpPr/>
      </xdr:nvCxnSpPr>
      <xdr:spPr>
        <a:xfrm flipV="1">
          <a:off x="14401800" y="112362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129903</xdr:rowOff>
    </xdr:from>
    <xdr:to>
      <xdr:col>21</xdr:col>
      <xdr:colOff>0</xdr:colOff>
      <xdr:row>65</xdr:row>
      <xdr:rowOff>164374</xdr:rowOff>
    </xdr:to>
    <xdr:cxnSp macro="">
      <xdr:nvCxnSpPr>
        <xdr:cNvPr id="332" name="直線コネクタ 331"/>
        <xdr:cNvCxnSpPr/>
      </xdr:nvCxnSpPr>
      <xdr:spPr>
        <a:xfrm flipV="1">
          <a:off x="13512800" y="112741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30843</xdr:rowOff>
    </xdr:from>
    <xdr:to>
      <xdr:col>24</xdr:col>
      <xdr:colOff>609600</xdr:colOff>
      <xdr:row>65</xdr:row>
      <xdr:rowOff>132443</xdr:rowOff>
    </xdr:to>
    <xdr:sp macro="" textlink="">
      <xdr:nvSpPr>
        <xdr:cNvPr id="342" name="円/楕円 341"/>
        <xdr:cNvSpPr/>
      </xdr:nvSpPr>
      <xdr:spPr>
        <a:xfrm>
          <a:off x="169672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2920</xdr:rowOff>
    </xdr:from>
    <xdr:ext cx="762000" cy="259045"/>
    <xdr:sp macro="" textlink="">
      <xdr:nvSpPr>
        <xdr:cNvPr id="343" name="定員管理の状況該当値テキスト"/>
        <xdr:cNvSpPr txBox="1"/>
      </xdr:nvSpPr>
      <xdr:spPr>
        <a:xfrm>
          <a:off x="17106900" y="1114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41184</xdr:rowOff>
    </xdr:from>
    <xdr:to>
      <xdr:col>23</xdr:col>
      <xdr:colOff>457200</xdr:colOff>
      <xdr:row>65</xdr:row>
      <xdr:rowOff>142784</xdr:rowOff>
    </xdr:to>
    <xdr:sp macro="" textlink="">
      <xdr:nvSpPr>
        <xdr:cNvPr id="344" name="円/楕円 343"/>
        <xdr:cNvSpPr/>
      </xdr:nvSpPr>
      <xdr:spPr>
        <a:xfrm>
          <a:off x="16129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127561</xdr:rowOff>
    </xdr:from>
    <xdr:ext cx="736600" cy="259045"/>
    <xdr:sp macro="" textlink="">
      <xdr:nvSpPr>
        <xdr:cNvPr id="345" name="テキスト ボックス 344"/>
        <xdr:cNvSpPr txBox="1"/>
      </xdr:nvSpPr>
      <xdr:spPr>
        <a:xfrm>
          <a:off x="15798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41184</xdr:rowOff>
    </xdr:from>
    <xdr:to>
      <xdr:col>22</xdr:col>
      <xdr:colOff>254000</xdr:colOff>
      <xdr:row>65</xdr:row>
      <xdr:rowOff>142784</xdr:rowOff>
    </xdr:to>
    <xdr:sp macro="" textlink="">
      <xdr:nvSpPr>
        <xdr:cNvPr id="346" name="円/楕円 345"/>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127561</xdr:rowOff>
    </xdr:from>
    <xdr:ext cx="762000" cy="259045"/>
    <xdr:sp macro="" textlink="">
      <xdr:nvSpPr>
        <xdr:cNvPr id="347" name="テキスト ボックス 346"/>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79103</xdr:rowOff>
    </xdr:from>
    <xdr:to>
      <xdr:col>21</xdr:col>
      <xdr:colOff>50800</xdr:colOff>
      <xdr:row>66</xdr:row>
      <xdr:rowOff>9253</xdr:rowOff>
    </xdr:to>
    <xdr:sp macro="" textlink="">
      <xdr:nvSpPr>
        <xdr:cNvPr id="348" name="円/楕円 347"/>
        <xdr:cNvSpPr/>
      </xdr:nvSpPr>
      <xdr:spPr>
        <a:xfrm>
          <a:off x="14351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165480</xdr:rowOff>
    </xdr:from>
    <xdr:ext cx="762000" cy="259045"/>
    <xdr:sp macro="" textlink="">
      <xdr:nvSpPr>
        <xdr:cNvPr id="349" name="テキスト ボックス 348"/>
        <xdr:cNvSpPr txBox="1"/>
      </xdr:nvSpPr>
      <xdr:spPr>
        <a:xfrm>
          <a:off x="14020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113574</xdr:rowOff>
    </xdr:from>
    <xdr:to>
      <xdr:col>19</xdr:col>
      <xdr:colOff>533400</xdr:colOff>
      <xdr:row>66</xdr:row>
      <xdr:rowOff>43724</xdr:rowOff>
    </xdr:to>
    <xdr:sp macro="" textlink="">
      <xdr:nvSpPr>
        <xdr:cNvPr id="350" name="円/楕円 349"/>
        <xdr:cNvSpPr/>
      </xdr:nvSpPr>
      <xdr:spPr>
        <a:xfrm>
          <a:off x="13462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28501</xdr:rowOff>
    </xdr:from>
    <xdr:ext cx="762000" cy="259045"/>
    <xdr:sp macro="" textlink="">
      <xdr:nvSpPr>
        <xdr:cNvPr id="351" name="テキスト ボックス 350"/>
        <xdr:cNvSpPr txBox="1"/>
      </xdr:nvSpPr>
      <xdr:spPr>
        <a:xfrm>
          <a:off x="13131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減税補てん債の償還終了等により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に比べて元利償還金が減少したことや、消費税増税により標準財政規模が増加したことにより、実質公債費比率は改善している。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しかしながら、類似団体平均の</a:t>
          </a:r>
          <a:r>
            <a:rPr kumimoji="1" lang="en-US" altLang="ja-JP" sz="1300">
              <a:solidFill>
                <a:schemeClr val="dk1"/>
              </a:solidFill>
              <a:effectLst/>
              <a:latin typeface="+mj-ea"/>
              <a:ea typeface="+mj-ea"/>
              <a:cs typeface="+mn-cs"/>
            </a:rPr>
            <a:t>4.8</a:t>
          </a:r>
          <a:r>
            <a:rPr kumimoji="1" lang="ja-JP" altLang="ja-JP" sz="1300">
              <a:solidFill>
                <a:schemeClr val="dk1"/>
              </a:solidFill>
              <a:effectLst/>
              <a:latin typeface="+mj-ea"/>
              <a:ea typeface="+mj-ea"/>
              <a:cs typeface="+mn-cs"/>
            </a:rPr>
            <a:t>％と比較して</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ポイント高いことから、今後も交付税措置のある有利な起債の活用等、比率の水準を低下させるよう努めていく。</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116417</xdr:rowOff>
    </xdr:to>
    <xdr:cxnSp macro="">
      <xdr:nvCxnSpPr>
        <xdr:cNvPr id="385" name="直線コネクタ 384"/>
        <xdr:cNvCxnSpPr/>
      </xdr:nvCxnSpPr>
      <xdr:spPr>
        <a:xfrm flipV="1">
          <a:off x="16179800" y="69447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43</xdr:row>
      <xdr:rowOff>1411</xdr:rowOff>
    </xdr:to>
    <xdr:cxnSp macro="">
      <xdr:nvCxnSpPr>
        <xdr:cNvPr id="388" name="直線コネクタ 387"/>
        <xdr:cNvCxnSpPr/>
      </xdr:nvCxnSpPr>
      <xdr:spPr>
        <a:xfrm flipV="1">
          <a:off x="15290800" y="71458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1411</xdr:rowOff>
    </xdr:from>
    <xdr:to>
      <xdr:col>22</xdr:col>
      <xdr:colOff>203200</xdr:colOff>
      <xdr:row>43</xdr:row>
      <xdr:rowOff>135467</xdr:rowOff>
    </xdr:to>
    <xdr:cxnSp macro="">
      <xdr:nvCxnSpPr>
        <xdr:cNvPr id="391" name="直線コネクタ 390"/>
        <xdr:cNvCxnSpPr/>
      </xdr:nvCxnSpPr>
      <xdr:spPr>
        <a:xfrm flipV="1">
          <a:off x="14401800" y="73737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111478</xdr:rowOff>
    </xdr:to>
    <xdr:cxnSp macro="">
      <xdr:nvCxnSpPr>
        <xdr:cNvPr id="394" name="直線コネクタ 393"/>
        <xdr:cNvCxnSpPr/>
      </xdr:nvCxnSpPr>
      <xdr:spPr>
        <a:xfrm flipV="1">
          <a:off x="13512800" y="750781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4" name="円/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5"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6" name="円/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7" name="テキスト ボックス 40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08" name="円/楕円 407"/>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09" name="テキスト ボックス 408"/>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10" name="円/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60678</xdr:rowOff>
    </xdr:from>
    <xdr:to>
      <xdr:col>19</xdr:col>
      <xdr:colOff>533400</xdr:colOff>
      <xdr:row>44</xdr:row>
      <xdr:rowOff>162278</xdr:rowOff>
    </xdr:to>
    <xdr:sp macro="" textlink="">
      <xdr:nvSpPr>
        <xdr:cNvPr id="412" name="円/楕円 411"/>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147055</xdr:rowOff>
    </xdr:from>
    <xdr:ext cx="762000" cy="259045"/>
    <xdr:sp macro="" textlink="">
      <xdr:nvSpPr>
        <xdr:cNvPr id="413" name="テキスト ボックス 412"/>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地方債現在高</a:t>
          </a:r>
          <a:r>
            <a:rPr kumimoji="1" lang="ja-JP" altLang="en-US" sz="1300">
              <a:solidFill>
                <a:schemeClr val="dk1"/>
              </a:solidFill>
              <a:effectLst/>
              <a:latin typeface="+mj-ea"/>
              <a:ea typeface="+mj-ea"/>
              <a:cs typeface="+mn-cs"/>
            </a:rPr>
            <a:t>の増加により</a:t>
          </a:r>
          <a:r>
            <a:rPr kumimoji="1" lang="ja-JP" altLang="ja-JP" sz="1300">
              <a:solidFill>
                <a:schemeClr val="dk1"/>
              </a:solidFill>
              <a:effectLst/>
              <a:latin typeface="+mj-ea"/>
              <a:ea typeface="+mj-ea"/>
              <a:cs typeface="+mn-cs"/>
            </a:rPr>
            <a:t>将来負担額が増加したが、基金残高の増や繰替運用額の減などに伴う充当可能基金の増加や、基準財政需要額算入見込額の</a:t>
          </a:r>
          <a:r>
            <a:rPr kumimoji="1" lang="ja-JP" altLang="en-US" sz="1300">
              <a:solidFill>
                <a:schemeClr val="dk1"/>
              </a:solidFill>
              <a:effectLst/>
              <a:latin typeface="+mj-ea"/>
              <a:ea typeface="+mj-ea"/>
              <a:cs typeface="+mn-cs"/>
            </a:rPr>
            <a:t>増加</a:t>
          </a:r>
          <a:r>
            <a:rPr kumimoji="1" lang="ja-JP" altLang="ja-JP" sz="1300">
              <a:solidFill>
                <a:schemeClr val="dk1"/>
              </a:solidFill>
              <a:effectLst/>
              <a:latin typeface="+mj-ea"/>
              <a:ea typeface="+mj-ea"/>
              <a:cs typeface="+mn-cs"/>
            </a:rPr>
            <a:t>などにより、公債費へ充当可能な財源が増加したことが主な要因となり、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と比較し</a:t>
          </a:r>
          <a:r>
            <a:rPr kumimoji="1" lang="en-US" altLang="ja-JP" sz="1300">
              <a:solidFill>
                <a:schemeClr val="dk1"/>
              </a:solidFill>
              <a:effectLst/>
              <a:latin typeface="+mj-ea"/>
              <a:ea typeface="+mj-ea"/>
              <a:cs typeface="+mn-cs"/>
            </a:rPr>
            <a:t>11.0</a:t>
          </a:r>
          <a:r>
            <a:rPr kumimoji="1" lang="ja-JP" altLang="ja-JP" sz="1300">
              <a:solidFill>
                <a:schemeClr val="dk1"/>
              </a:solidFill>
              <a:effectLst/>
              <a:latin typeface="+mj-ea"/>
              <a:ea typeface="+mj-ea"/>
              <a:cs typeface="+mn-cs"/>
            </a:rPr>
            <a:t>ポイント改善した。</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しかしながら、類似団体平均を上回る水準であることから、今後も引き続き将来負担比率の改善に努めていく。</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111407</xdr:rowOff>
    </xdr:from>
    <xdr:to>
      <xdr:col>24</xdr:col>
      <xdr:colOff>558800</xdr:colOff>
      <xdr:row>17</xdr:row>
      <xdr:rowOff>87418</xdr:rowOff>
    </xdr:to>
    <xdr:cxnSp macro="">
      <xdr:nvCxnSpPr>
        <xdr:cNvPr id="447" name="直線コネクタ 446"/>
        <xdr:cNvCxnSpPr/>
      </xdr:nvCxnSpPr>
      <xdr:spPr>
        <a:xfrm flipV="1">
          <a:off x="16179800" y="285460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87418</xdr:rowOff>
    </xdr:from>
    <xdr:to>
      <xdr:col>23</xdr:col>
      <xdr:colOff>406400</xdr:colOff>
      <xdr:row>17</xdr:row>
      <xdr:rowOff>99483</xdr:rowOff>
    </xdr:to>
    <xdr:cxnSp macro="">
      <xdr:nvCxnSpPr>
        <xdr:cNvPr id="450" name="直線コネクタ 449"/>
        <xdr:cNvCxnSpPr/>
      </xdr:nvCxnSpPr>
      <xdr:spPr>
        <a:xfrm flipV="1">
          <a:off x="15290800" y="30020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99483</xdr:rowOff>
    </xdr:from>
    <xdr:to>
      <xdr:col>22</xdr:col>
      <xdr:colOff>203200</xdr:colOff>
      <xdr:row>18</xdr:row>
      <xdr:rowOff>169333</xdr:rowOff>
    </xdr:to>
    <xdr:cxnSp macro="">
      <xdr:nvCxnSpPr>
        <xdr:cNvPr id="453" name="直線コネクタ 452"/>
        <xdr:cNvCxnSpPr/>
      </xdr:nvCxnSpPr>
      <xdr:spPr>
        <a:xfrm flipV="1">
          <a:off x="14401800" y="301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131798</xdr:rowOff>
    </xdr:from>
    <xdr:to>
      <xdr:col>21</xdr:col>
      <xdr:colOff>0</xdr:colOff>
      <xdr:row>18</xdr:row>
      <xdr:rowOff>169333</xdr:rowOff>
    </xdr:to>
    <xdr:cxnSp macro="">
      <xdr:nvCxnSpPr>
        <xdr:cNvPr id="456" name="直線コネクタ 455"/>
        <xdr:cNvCxnSpPr/>
      </xdr:nvCxnSpPr>
      <xdr:spPr>
        <a:xfrm>
          <a:off x="13512800" y="3217898"/>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60607</xdr:rowOff>
    </xdr:from>
    <xdr:to>
      <xdr:col>24</xdr:col>
      <xdr:colOff>609600</xdr:colOff>
      <xdr:row>16</xdr:row>
      <xdr:rowOff>162207</xdr:rowOff>
    </xdr:to>
    <xdr:sp macro="" textlink="">
      <xdr:nvSpPr>
        <xdr:cNvPr id="466" name="円/楕円 465"/>
        <xdr:cNvSpPr/>
      </xdr:nvSpPr>
      <xdr:spPr>
        <a:xfrm>
          <a:off x="169672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32684</xdr:rowOff>
    </xdr:from>
    <xdr:ext cx="762000" cy="259045"/>
    <xdr:sp macro="" textlink="">
      <xdr:nvSpPr>
        <xdr:cNvPr id="467" name="将来負担の状況該当値テキスト"/>
        <xdr:cNvSpPr txBox="1"/>
      </xdr:nvSpPr>
      <xdr:spPr>
        <a:xfrm>
          <a:off x="17106900" y="27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36618</xdr:rowOff>
    </xdr:from>
    <xdr:to>
      <xdr:col>23</xdr:col>
      <xdr:colOff>457200</xdr:colOff>
      <xdr:row>17</xdr:row>
      <xdr:rowOff>138218</xdr:rowOff>
    </xdr:to>
    <xdr:sp macro="" textlink="">
      <xdr:nvSpPr>
        <xdr:cNvPr id="468" name="円/楕円 467"/>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122995</xdr:rowOff>
    </xdr:from>
    <xdr:ext cx="736600" cy="259045"/>
    <xdr:sp macro="" textlink="">
      <xdr:nvSpPr>
        <xdr:cNvPr id="469" name="テキスト ボックス 468"/>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48683</xdr:rowOff>
    </xdr:from>
    <xdr:to>
      <xdr:col>22</xdr:col>
      <xdr:colOff>254000</xdr:colOff>
      <xdr:row>17</xdr:row>
      <xdr:rowOff>150283</xdr:rowOff>
    </xdr:to>
    <xdr:sp macro="" textlink="">
      <xdr:nvSpPr>
        <xdr:cNvPr id="470" name="円/楕円 469"/>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135060</xdr:rowOff>
    </xdr:from>
    <xdr:ext cx="762000" cy="259045"/>
    <xdr:sp macro="" textlink="">
      <xdr:nvSpPr>
        <xdr:cNvPr id="471" name="テキスト ボックス 470"/>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118533</xdr:rowOff>
    </xdr:from>
    <xdr:to>
      <xdr:col>21</xdr:col>
      <xdr:colOff>50800</xdr:colOff>
      <xdr:row>19</xdr:row>
      <xdr:rowOff>48683</xdr:rowOff>
    </xdr:to>
    <xdr:sp macro="" textlink="">
      <xdr:nvSpPr>
        <xdr:cNvPr id="472" name="円/楕円 471"/>
        <xdr:cNvSpPr/>
      </xdr:nvSpPr>
      <xdr:spPr>
        <a:xfrm>
          <a:off x="14351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33460</xdr:rowOff>
    </xdr:from>
    <xdr:ext cx="762000" cy="259045"/>
    <xdr:sp macro="" textlink="">
      <xdr:nvSpPr>
        <xdr:cNvPr id="473" name="テキスト ボックス 472"/>
        <xdr:cNvSpPr txBox="1"/>
      </xdr:nvSpPr>
      <xdr:spPr>
        <a:xfrm>
          <a:off x="14020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80998</xdr:rowOff>
    </xdr:from>
    <xdr:to>
      <xdr:col>19</xdr:col>
      <xdr:colOff>533400</xdr:colOff>
      <xdr:row>19</xdr:row>
      <xdr:rowOff>11148</xdr:rowOff>
    </xdr:to>
    <xdr:sp macro="" textlink="">
      <xdr:nvSpPr>
        <xdr:cNvPr id="474" name="円/楕円 473"/>
        <xdr:cNvSpPr/>
      </xdr:nvSpPr>
      <xdr:spPr>
        <a:xfrm>
          <a:off x="134620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167375</xdr:rowOff>
    </xdr:from>
    <xdr:ext cx="762000" cy="259045"/>
    <xdr:sp macro="" textlink="">
      <xdr:nvSpPr>
        <xdr:cNvPr id="475" name="テキスト ボックス 474"/>
        <xdr:cNvSpPr txBox="1"/>
      </xdr:nvSpPr>
      <xdr:spPr>
        <a:xfrm>
          <a:off x="13131800" y="32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定員管理計画に基づき、定員管理</a:t>
          </a:r>
          <a:r>
            <a:rPr lang="ja-JP" altLang="en-US" sz="1300" b="0" i="0" baseline="0">
              <a:solidFill>
                <a:schemeClr val="dk1"/>
              </a:solidFill>
              <a:effectLst/>
              <a:latin typeface="+mj-ea"/>
              <a:ea typeface="+mj-ea"/>
              <a:cs typeface="+mn-cs"/>
            </a:rPr>
            <a:t>を</a:t>
          </a:r>
          <a:r>
            <a:rPr lang="ja-JP" altLang="ja-JP" sz="1300" b="0" i="0" baseline="0">
              <a:solidFill>
                <a:schemeClr val="dk1"/>
              </a:solidFill>
              <a:effectLst/>
              <a:latin typeface="+mj-ea"/>
              <a:ea typeface="+mj-ea"/>
              <a:cs typeface="+mn-cs"/>
            </a:rPr>
            <a:t>適切に行っており、昨年と比較し</a:t>
          </a:r>
          <a:r>
            <a:rPr lang="en-US" altLang="ja-JP" sz="1300" b="0" i="0" baseline="0">
              <a:solidFill>
                <a:schemeClr val="dk1"/>
              </a:solidFill>
              <a:effectLst/>
              <a:latin typeface="+mj-ea"/>
              <a:ea typeface="+mj-ea"/>
              <a:cs typeface="+mn-cs"/>
            </a:rPr>
            <a:t>0.3</a:t>
          </a:r>
          <a:r>
            <a:rPr lang="ja-JP" altLang="ja-JP" sz="1300" b="0" i="0" baseline="0">
              <a:solidFill>
                <a:schemeClr val="dk1"/>
              </a:solidFill>
              <a:effectLst/>
              <a:latin typeface="+mj-ea"/>
              <a:ea typeface="+mj-ea"/>
              <a:cs typeface="+mn-cs"/>
            </a:rPr>
            <a:t>ポイント改善した。また、類似団体の平均を下回っている。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今後も引き続き定員適正化に努めていく。</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146050</xdr:rowOff>
    </xdr:to>
    <xdr:cxnSp macro="">
      <xdr:nvCxnSpPr>
        <xdr:cNvPr id="66" name="直線コネクタ 65"/>
        <xdr:cNvCxnSpPr/>
      </xdr:nvCxnSpPr>
      <xdr:spPr>
        <a:xfrm flipV="1">
          <a:off x="3987800" y="6466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37</xdr:row>
      <xdr:rowOff>153670</xdr:rowOff>
    </xdr:to>
    <xdr:cxnSp macro="">
      <xdr:nvCxnSpPr>
        <xdr:cNvPr id="69" name="直線コネクタ 68"/>
        <xdr:cNvCxnSpPr/>
      </xdr:nvCxnSpPr>
      <xdr:spPr>
        <a:xfrm flipV="1">
          <a:off x="3098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153670</xdr:rowOff>
    </xdr:to>
    <xdr:cxnSp macro="">
      <xdr:nvCxnSpPr>
        <xdr:cNvPr id="72" name="直線コネクタ 71"/>
        <xdr:cNvCxnSpPr/>
      </xdr:nvCxnSpPr>
      <xdr:spPr>
        <a:xfrm>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58420</xdr:rowOff>
    </xdr:to>
    <xdr:cxnSp macro="">
      <xdr:nvCxnSpPr>
        <xdr:cNvPr id="75" name="直線コネクタ 74"/>
        <xdr:cNvCxnSpPr/>
      </xdr:nvCxnSpPr>
      <xdr:spPr>
        <a:xfrm flipV="1">
          <a:off x="1320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88917</xdr:rowOff>
    </xdr:from>
    <xdr:ext cx="762000" cy="259045"/>
    <xdr:sp macro="" textlink="">
      <xdr:nvSpPr>
        <xdr:cNvPr id="86" name="人件費該当値テキスト"/>
        <xdr:cNvSpPr txBox="1"/>
      </xdr:nvSpPr>
      <xdr:spPr>
        <a:xfrm>
          <a:off x="49149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20337</xdr:rowOff>
    </xdr:from>
    <xdr:ext cx="762000" cy="259045"/>
    <xdr:sp macro="" textlink="">
      <xdr:nvSpPr>
        <xdr:cNvPr id="92" name="テキスト ボックス 91"/>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財政運営健全化計画に基づき、内部管理経費の縮減に取り組んできたことから、類似団体平均を下回る</a:t>
          </a:r>
          <a:r>
            <a:rPr kumimoji="1" lang="en-US" altLang="ja-JP" sz="1300">
              <a:solidFill>
                <a:schemeClr val="dk1"/>
              </a:solidFill>
              <a:effectLst/>
              <a:latin typeface="+mj-ea"/>
              <a:ea typeface="+mj-ea"/>
              <a:cs typeface="+mn-cs"/>
            </a:rPr>
            <a:t>11.7</a:t>
          </a:r>
          <a:r>
            <a:rPr kumimoji="1" lang="ja-JP" altLang="ja-JP" sz="1300">
              <a:solidFill>
                <a:schemeClr val="dk1"/>
              </a:solidFill>
              <a:effectLst/>
              <a:latin typeface="+mj-ea"/>
              <a:ea typeface="+mj-ea"/>
              <a:cs typeface="+mn-cs"/>
            </a:rPr>
            <a:t>％となった。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今後も引き続き、物件費の縮減に努めていく。</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109855</xdr:rowOff>
    </xdr:to>
    <xdr:cxnSp macro="">
      <xdr:nvCxnSpPr>
        <xdr:cNvPr id="123" name="直線コネクタ 122"/>
        <xdr:cNvCxnSpPr/>
      </xdr:nvCxnSpPr>
      <xdr:spPr>
        <a:xfrm>
          <a:off x="15671800" y="2481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81280</xdr:rowOff>
    </xdr:to>
    <xdr:cxnSp macro="">
      <xdr:nvCxnSpPr>
        <xdr:cNvPr id="126" name="直線コネクタ 125"/>
        <xdr:cNvCxnSpPr/>
      </xdr:nvCxnSpPr>
      <xdr:spPr>
        <a:xfrm>
          <a:off x="14782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18415</xdr:rowOff>
    </xdr:from>
    <xdr:to>
      <xdr:col>21</xdr:col>
      <xdr:colOff>361950</xdr:colOff>
      <xdr:row>14</xdr:row>
      <xdr:rowOff>35560</xdr:rowOff>
    </xdr:to>
    <xdr:cxnSp macro="">
      <xdr:nvCxnSpPr>
        <xdr:cNvPr id="129" name="直線コネクタ 128"/>
        <xdr:cNvCxnSpPr/>
      </xdr:nvCxnSpPr>
      <xdr:spPr>
        <a:xfrm>
          <a:off x="13893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18415</xdr:rowOff>
    </xdr:from>
    <xdr:to>
      <xdr:col>20</xdr:col>
      <xdr:colOff>158750</xdr:colOff>
      <xdr:row>14</xdr:row>
      <xdr:rowOff>75565</xdr:rowOff>
    </xdr:to>
    <xdr:cxnSp macro="">
      <xdr:nvCxnSpPr>
        <xdr:cNvPr id="132" name="直線コネクタ 131"/>
        <xdr:cNvCxnSpPr/>
      </xdr:nvCxnSpPr>
      <xdr:spPr>
        <a:xfrm flipV="1">
          <a:off x="13004800" y="24187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59055</xdr:rowOff>
    </xdr:from>
    <xdr:to>
      <xdr:col>24</xdr:col>
      <xdr:colOff>82550</xdr:colOff>
      <xdr:row>14</xdr:row>
      <xdr:rowOff>160655</xdr:rowOff>
    </xdr:to>
    <xdr:sp macro="" textlink="">
      <xdr:nvSpPr>
        <xdr:cNvPr id="142" name="円/楕円 141"/>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139082</xdr:rowOff>
    </xdr:from>
    <xdr:ext cx="762000" cy="259045"/>
    <xdr:sp macro="" textlink="">
      <xdr:nvSpPr>
        <xdr:cNvPr id="143" name="物件費該当値テキスト"/>
        <xdr:cNvSpPr txBox="1"/>
      </xdr:nvSpPr>
      <xdr:spPr>
        <a:xfrm>
          <a:off x="16598900" y="23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4" name="円/楕円 143"/>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5" name="テキスト ボックス 144"/>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6" name="円/楕円 145"/>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7" name="テキスト ボックス 146"/>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139065</xdr:rowOff>
    </xdr:from>
    <xdr:to>
      <xdr:col>20</xdr:col>
      <xdr:colOff>209550</xdr:colOff>
      <xdr:row>14</xdr:row>
      <xdr:rowOff>69215</xdr:rowOff>
    </xdr:to>
    <xdr:sp macro="" textlink="">
      <xdr:nvSpPr>
        <xdr:cNvPr id="148" name="円/楕円 147"/>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79392</xdr:rowOff>
    </xdr:from>
    <xdr:ext cx="762000" cy="259045"/>
    <xdr:sp macro="" textlink="">
      <xdr:nvSpPr>
        <xdr:cNvPr id="149" name="テキスト ボックス 148"/>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24765</xdr:rowOff>
    </xdr:from>
    <xdr:to>
      <xdr:col>19</xdr:col>
      <xdr:colOff>6350</xdr:colOff>
      <xdr:row>14</xdr:row>
      <xdr:rowOff>126365</xdr:rowOff>
    </xdr:to>
    <xdr:sp macro="" textlink="">
      <xdr:nvSpPr>
        <xdr:cNvPr id="150" name="円/楕円 149"/>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136542</xdr:rowOff>
    </xdr:from>
    <xdr:ext cx="762000" cy="259045"/>
    <xdr:sp macro="" textlink="">
      <xdr:nvSpPr>
        <xdr:cNvPr id="151" name="テキスト ボックス 150"/>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障害者福祉サービス事業費の増や私立保育園運営費の増などから扶助費は増加傾向にあるものの、類似団体平均を下回る</a:t>
          </a:r>
          <a:r>
            <a:rPr kumimoji="1" lang="en-US" altLang="ja-JP" sz="1300">
              <a:solidFill>
                <a:schemeClr val="dk1"/>
              </a:solidFill>
              <a:effectLst/>
              <a:latin typeface="+mj-ea"/>
              <a:ea typeface="+mj-ea"/>
              <a:cs typeface="+mn-cs"/>
            </a:rPr>
            <a:t>9.7</a:t>
          </a:r>
          <a:r>
            <a:rPr kumimoji="1" lang="ja-JP" altLang="ja-JP" sz="1300">
              <a:solidFill>
                <a:schemeClr val="dk1"/>
              </a:solidFill>
              <a:effectLst/>
              <a:latin typeface="+mj-ea"/>
              <a:ea typeface="+mj-ea"/>
              <a:cs typeface="+mn-cs"/>
            </a:rPr>
            <a:t>％となっている。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今後も、社会情勢の変化や市としての役割を踏まえ、適正な執行に努めていく。</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45357</xdr:rowOff>
    </xdr:to>
    <xdr:cxnSp macro="">
      <xdr:nvCxnSpPr>
        <xdr:cNvPr id="186" name="直線コネクタ 185"/>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167822</xdr:rowOff>
    </xdr:to>
    <xdr:cxnSp macro="">
      <xdr:nvCxnSpPr>
        <xdr:cNvPr id="189" name="直線コネクタ 188"/>
        <xdr:cNvCxnSpPr/>
      </xdr:nvCxnSpPr>
      <xdr:spPr>
        <a:xfrm>
          <a:off x="3098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118835</xdr:rowOff>
    </xdr:to>
    <xdr:cxnSp macro="">
      <xdr:nvCxnSpPr>
        <xdr:cNvPr id="192" name="直線コネクタ 191"/>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86178</xdr:rowOff>
    </xdr:to>
    <xdr:cxnSp macro="">
      <xdr:nvCxnSpPr>
        <xdr:cNvPr id="195" name="直線コネクタ 194"/>
        <xdr:cNvCxnSpPr/>
      </xdr:nvCxnSpPr>
      <xdr:spPr>
        <a:xfrm>
          <a:off x="1320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5" name="円/楕円 204"/>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6"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1" name="円/楕円 210"/>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2" name="テキスト ボックス 211"/>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昨年と同水準を維持し、類似団体の平均を下回っている。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今後も基準内の繰出を原則とするとともに、特別会計の健全化に取り組むことで、繰出金の縮減に努めていく。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57</xdr:row>
      <xdr:rowOff>146050</xdr:rowOff>
    </xdr:to>
    <xdr:cxnSp macro="">
      <xdr:nvCxnSpPr>
        <xdr:cNvPr id="247" name="直線コネクタ 246"/>
        <xdr:cNvCxnSpPr/>
      </xdr:nvCxnSpPr>
      <xdr:spPr>
        <a:xfrm flipV="1">
          <a:off x="15671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565150</xdr:colOff>
      <xdr:row>57</xdr:row>
      <xdr:rowOff>146050</xdr:rowOff>
    </xdr:to>
    <xdr:cxnSp macro="">
      <xdr:nvCxnSpPr>
        <xdr:cNvPr id="250" name="直線コネクタ 249"/>
        <xdr:cNvCxnSpPr/>
      </xdr:nvCxnSpPr>
      <xdr:spPr>
        <a:xfrm>
          <a:off x="14782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57</xdr:row>
      <xdr:rowOff>133350</xdr:rowOff>
    </xdr:to>
    <xdr:cxnSp macro="">
      <xdr:nvCxnSpPr>
        <xdr:cNvPr id="253" name="直線コネクタ 252"/>
        <xdr:cNvCxnSpPr/>
      </xdr:nvCxnSpPr>
      <xdr:spPr>
        <a:xfrm>
          <a:off x="13893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120650</xdr:rowOff>
    </xdr:from>
    <xdr:to>
      <xdr:col>20</xdr:col>
      <xdr:colOff>158750</xdr:colOff>
      <xdr:row>57</xdr:row>
      <xdr:rowOff>146050</xdr:rowOff>
    </xdr:to>
    <xdr:cxnSp macro="">
      <xdr:nvCxnSpPr>
        <xdr:cNvPr id="256" name="直線コネクタ 255"/>
        <xdr:cNvCxnSpPr/>
      </xdr:nvCxnSpPr>
      <xdr:spPr>
        <a:xfrm flipV="1">
          <a:off x="13004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6" name="円/楕円 265"/>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9" name="テキスト ボックス 268"/>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82550</xdr:rowOff>
    </xdr:from>
    <xdr:to>
      <xdr:col>21</xdr:col>
      <xdr:colOff>412750</xdr:colOff>
      <xdr:row>58</xdr:row>
      <xdr:rowOff>12700</xdr:rowOff>
    </xdr:to>
    <xdr:sp macro="" textlink="">
      <xdr:nvSpPr>
        <xdr:cNvPr id="270" name="円/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2" name="円/楕円 271"/>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3" name="テキスト ボックス 27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4" name="円/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補助金見直し基準に基づき、適正な執行に努めてきた結果、昨年と同水準を維持している。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今後も引き続き、適正な執行に努めていく。</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63500</xdr:rowOff>
    </xdr:to>
    <xdr:cxnSp macro="">
      <xdr:nvCxnSpPr>
        <xdr:cNvPr id="308" name="直線コネクタ 307"/>
        <xdr:cNvCxnSpPr/>
      </xdr:nvCxnSpPr>
      <xdr:spPr>
        <a:xfrm>
          <a:off x="156718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50800</xdr:rowOff>
    </xdr:to>
    <xdr:cxnSp macro="">
      <xdr:nvCxnSpPr>
        <xdr:cNvPr id="311" name="直線コネクタ 310"/>
        <xdr:cNvCxnSpPr/>
      </xdr:nvCxnSpPr>
      <xdr:spPr>
        <a:xfrm>
          <a:off x="14782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4" name="直線コネクタ 313"/>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88900</xdr:rowOff>
    </xdr:to>
    <xdr:cxnSp macro="">
      <xdr:nvCxnSpPr>
        <xdr:cNvPr id="317" name="直線コネクタ 316"/>
        <xdr:cNvCxnSpPr/>
      </xdr:nvCxnSpPr>
      <xdr:spPr>
        <a:xfrm>
          <a:off x="13004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27" name="円/楕円 326"/>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28"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29" name="円/楕円 328"/>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0" name="テキスト ボックス 329"/>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1" name="円/楕円 330"/>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2" name="テキスト ボックス 331"/>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3" name="円/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4" name="テキスト ボックス 333"/>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25400</xdr:rowOff>
    </xdr:from>
    <xdr:to>
      <xdr:col>19</xdr:col>
      <xdr:colOff>6350</xdr:colOff>
      <xdr:row>36</xdr:row>
      <xdr:rowOff>127000</xdr:rowOff>
    </xdr:to>
    <xdr:sp macro="" textlink="">
      <xdr:nvSpPr>
        <xdr:cNvPr id="335" name="円/楕円 334"/>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137177</xdr:rowOff>
    </xdr:from>
    <xdr:ext cx="762000" cy="259045"/>
    <xdr:sp macro="" textlink="">
      <xdr:nvSpPr>
        <xdr:cNvPr id="336" name="テキスト ボックス 335"/>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公的資金補償金免除繰上償還や、償還期間を圧縮した借り入れ等の実施により、公債費の縮減に取り組んでいるものの、類似団体平均を</a:t>
          </a:r>
          <a:r>
            <a:rPr kumimoji="1" lang="en-US" altLang="ja-JP" sz="1300">
              <a:solidFill>
                <a:schemeClr val="dk1"/>
              </a:solidFill>
              <a:effectLst/>
              <a:latin typeface="+mj-ea"/>
              <a:ea typeface="+mj-ea"/>
              <a:cs typeface="+mn-cs"/>
            </a:rPr>
            <a:t>4.9</a:t>
          </a:r>
          <a:r>
            <a:rPr kumimoji="1" lang="ja-JP" altLang="ja-JP" sz="1300">
              <a:solidFill>
                <a:schemeClr val="dk1"/>
              </a:solidFill>
              <a:effectLst/>
              <a:latin typeface="+mj-ea"/>
              <a:ea typeface="+mj-ea"/>
              <a:cs typeface="+mn-cs"/>
            </a:rPr>
            <a:t>ポイント上回る</a:t>
          </a:r>
          <a:r>
            <a:rPr kumimoji="1" lang="en-US" altLang="ja-JP" sz="1300">
              <a:solidFill>
                <a:schemeClr val="dk1"/>
              </a:solidFill>
              <a:effectLst/>
              <a:latin typeface="+mj-ea"/>
              <a:ea typeface="+mj-ea"/>
              <a:cs typeface="+mn-cs"/>
            </a:rPr>
            <a:t>18.5</a:t>
          </a:r>
          <a:r>
            <a:rPr kumimoji="1" lang="ja-JP" altLang="ja-JP" sz="1300">
              <a:solidFill>
                <a:schemeClr val="dk1"/>
              </a:solidFill>
              <a:effectLst/>
              <a:latin typeface="+mj-ea"/>
              <a:ea typeface="+mj-ea"/>
              <a:cs typeface="+mn-cs"/>
            </a:rPr>
            <a:t>％となっている。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今後も引き続き、公債費の縮減に努めていく。</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69850</xdr:rowOff>
    </xdr:to>
    <xdr:cxnSp macro="">
      <xdr:nvCxnSpPr>
        <xdr:cNvPr id="369" name="直線コネクタ 368"/>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62230</xdr:rowOff>
    </xdr:from>
    <xdr:to>
      <xdr:col>5</xdr:col>
      <xdr:colOff>549275</xdr:colOff>
      <xdr:row>79</xdr:row>
      <xdr:rowOff>69850</xdr:rowOff>
    </xdr:to>
    <xdr:cxnSp macro="">
      <xdr:nvCxnSpPr>
        <xdr:cNvPr id="372" name="直線コネクタ 371"/>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79</xdr:row>
      <xdr:rowOff>146050</xdr:rowOff>
    </xdr:to>
    <xdr:cxnSp macro="">
      <xdr:nvCxnSpPr>
        <xdr:cNvPr id="375" name="直線コネクタ 374"/>
        <xdr:cNvCxnSpPr/>
      </xdr:nvCxnSpPr>
      <xdr:spPr>
        <a:xfrm flipV="1">
          <a:off x="2209800" y="1360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119380</xdr:rowOff>
    </xdr:to>
    <xdr:cxnSp macro="">
      <xdr:nvCxnSpPr>
        <xdr:cNvPr id="378" name="直線コネクタ 377"/>
        <xdr:cNvCxnSpPr/>
      </xdr:nvCxnSpPr>
      <xdr:spPr>
        <a:xfrm flipV="1">
          <a:off x="1320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8" name="円/楕円 387"/>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9"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0" name="円/楕円 389"/>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1" name="テキスト ボックス 390"/>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2" name="円/楕円 391"/>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3" name="テキスト ボックス 392"/>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4" name="円/楕円 393"/>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5" name="テキスト ボックス 394"/>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96" name="円/楕円 395"/>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97" name="テキスト ボックス 396"/>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類似団体平均と比較して、</a:t>
          </a:r>
          <a:r>
            <a:rPr kumimoji="1" lang="en-US" altLang="ja-JP" sz="1300">
              <a:solidFill>
                <a:schemeClr val="dk1"/>
              </a:solidFill>
              <a:effectLst/>
              <a:latin typeface="+mj-ea"/>
              <a:ea typeface="+mj-ea"/>
              <a:cs typeface="+mn-cs"/>
            </a:rPr>
            <a:t>9.8</a:t>
          </a:r>
          <a:r>
            <a:rPr kumimoji="1" lang="ja-JP" altLang="ja-JP" sz="1300">
              <a:solidFill>
                <a:schemeClr val="dk1"/>
              </a:solidFill>
              <a:effectLst/>
              <a:latin typeface="+mj-ea"/>
              <a:ea typeface="+mj-ea"/>
              <a:cs typeface="+mn-cs"/>
            </a:rPr>
            <a:t>ポイント下回っているが、物件費や扶助費などが類似団体より少ないことが影響していると考えられる。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今後も引き続き適正な執行と人件費の削減、内部経費の縮減などに努めていく。</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73</xdr:row>
      <xdr:rowOff>161290</xdr:rowOff>
    </xdr:to>
    <xdr:cxnSp macro="">
      <xdr:nvCxnSpPr>
        <xdr:cNvPr id="430" name="直線コネクタ 429"/>
        <xdr:cNvCxnSpPr/>
      </xdr:nvCxnSpPr>
      <xdr:spPr>
        <a:xfrm>
          <a:off x="15671800" y="12639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39370</xdr:rowOff>
    </xdr:from>
    <xdr:to>
      <xdr:col>22</xdr:col>
      <xdr:colOff>565150</xdr:colOff>
      <xdr:row>73</xdr:row>
      <xdr:rowOff>123190</xdr:rowOff>
    </xdr:to>
    <xdr:cxnSp macro="">
      <xdr:nvCxnSpPr>
        <xdr:cNvPr id="433" name="直線コネクタ 432"/>
        <xdr:cNvCxnSpPr/>
      </xdr:nvCxnSpPr>
      <xdr:spPr>
        <a:xfrm>
          <a:off x="14782800" y="12555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165100</xdr:rowOff>
    </xdr:from>
    <xdr:to>
      <xdr:col>21</xdr:col>
      <xdr:colOff>361950</xdr:colOff>
      <xdr:row>73</xdr:row>
      <xdr:rowOff>39370</xdr:rowOff>
    </xdr:to>
    <xdr:cxnSp macro="">
      <xdr:nvCxnSpPr>
        <xdr:cNvPr id="436" name="直線コネクタ 435"/>
        <xdr:cNvCxnSpPr/>
      </xdr:nvCxnSpPr>
      <xdr:spPr>
        <a:xfrm>
          <a:off x="13893800" y="12509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165100</xdr:rowOff>
    </xdr:from>
    <xdr:to>
      <xdr:col>20</xdr:col>
      <xdr:colOff>158750</xdr:colOff>
      <xdr:row>73</xdr:row>
      <xdr:rowOff>153670</xdr:rowOff>
    </xdr:to>
    <xdr:cxnSp macro="">
      <xdr:nvCxnSpPr>
        <xdr:cNvPr id="439" name="直線コネクタ 438"/>
        <xdr:cNvCxnSpPr/>
      </xdr:nvCxnSpPr>
      <xdr:spPr>
        <a:xfrm flipV="1">
          <a:off x="13004800" y="12509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110490</xdr:rowOff>
    </xdr:from>
    <xdr:to>
      <xdr:col>24</xdr:col>
      <xdr:colOff>82550</xdr:colOff>
      <xdr:row>74</xdr:row>
      <xdr:rowOff>40640</xdr:rowOff>
    </xdr:to>
    <xdr:sp macro="" textlink="">
      <xdr:nvSpPr>
        <xdr:cNvPr id="449" name="円/楕円 448"/>
        <xdr:cNvSpPr/>
      </xdr:nvSpPr>
      <xdr:spPr>
        <a:xfrm>
          <a:off x="16459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19067</xdr:rowOff>
    </xdr:from>
    <xdr:ext cx="762000" cy="259045"/>
    <xdr:sp macro="" textlink="">
      <xdr:nvSpPr>
        <xdr:cNvPr id="450" name="公債費以外該当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51" name="円/楕円 450"/>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2" name="テキスト ボックス 451"/>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160020</xdr:rowOff>
    </xdr:from>
    <xdr:to>
      <xdr:col>21</xdr:col>
      <xdr:colOff>412750</xdr:colOff>
      <xdr:row>73</xdr:row>
      <xdr:rowOff>90170</xdr:rowOff>
    </xdr:to>
    <xdr:sp macro="" textlink="">
      <xdr:nvSpPr>
        <xdr:cNvPr id="453" name="円/楕円 452"/>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100347</xdr:rowOff>
    </xdr:from>
    <xdr:ext cx="762000" cy="259045"/>
    <xdr:sp macro="" textlink="">
      <xdr:nvSpPr>
        <xdr:cNvPr id="454" name="テキスト ボックス 453"/>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114300</xdr:rowOff>
    </xdr:from>
    <xdr:to>
      <xdr:col>20</xdr:col>
      <xdr:colOff>209550</xdr:colOff>
      <xdr:row>73</xdr:row>
      <xdr:rowOff>44450</xdr:rowOff>
    </xdr:to>
    <xdr:sp macro="" textlink="">
      <xdr:nvSpPr>
        <xdr:cNvPr id="455" name="円/楕円 454"/>
        <xdr:cNvSpPr/>
      </xdr:nvSpPr>
      <xdr:spPr>
        <a:xfrm>
          <a:off x="13843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54627</xdr:rowOff>
    </xdr:from>
    <xdr:ext cx="762000" cy="259045"/>
    <xdr:sp macro="" textlink="">
      <xdr:nvSpPr>
        <xdr:cNvPr id="456" name="テキスト ボックス 455"/>
        <xdr:cNvSpPr txBox="1"/>
      </xdr:nvSpPr>
      <xdr:spPr>
        <a:xfrm>
          <a:off x="13512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57" name="円/楕円 456"/>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58" name="テキスト ボックス 457"/>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19063</xdr:rowOff>
    </xdr:from>
    <xdr:to>
      <xdr:col>4</xdr:col>
      <xdr:colOff>1117600</xdr:colOff>
      <xdr:row>13</xdr:row>
      <xdr:rowOff>88329</xdr:rowOff>
    </xdr:to>
    <xdr:cxnSp macro="">
      <xdr:nvCxnSpPr>
        <xdr:cNvPr id="50" name="直線コネクタ 49"/>
        <xdr:cNvCxnSpPr/>
      </xdr:nvCxnSpPr>
      <xdr:spPr bwMode="auto">
        <a:xfrm flipV="1">
          <a:off x="5003800" y="2295538"/>
          <a:ext cx="6477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88329</xdr:rowOff>
    </xdr:from>
    <xdr:to>
      <xdr:col>4</xdr:col>
      <xdr:colOff>469900</xdr:colOff>
      <xdr:row>13</xdr:row>
      <xdr:rowOff>127267</xdr:rowOff>
    </xdr:to>
    <xdr:cxnSp macro="">
      <xdr:nvCxnSpPr>
        <xdr:cNvPr id="53" name="直線コネクタ 52"/>
        <xdr:cNvCxnSpPr/>
      </xdr:nvCxnSpPr>
      <xdr:spPr bwMode="auto">
        <a:xfrm flipV="1">
          <a:off x="4305300" y="2364804"/>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105092</xdr:rowOff>
    </xdr:from>
    <xdr:to>
      <xdr:col>3</xdr:col>
      <xdr:colOff>904875</xdr:colOff>
      <xdr:row>13</xdr:row>
      <xdr:rowOff>127267</xdr:rowOff>
    </xdr:to>
    <xdr:cxnSp macro="">
      <xdr:nvCxnSpPr>
        <xdr:cNvPr id="56" name="直線コネクタ 55"/>
        <xdr:cNvCxnSpPr/>
      </xdr:nvCxnSpPr>
      <xdr:spPr bwMode="auto">
        <a:xfrm>
          <a:off x="3606800" y="2381567"/>
          <a:ext cx="698500" cy="2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43675</xdr:rowOff>
    </xdr:from>
    <xdr:to>
      <xdr:col>3</xdr:col>
      <xdr:colOff>206375</xdr:colOff>
      <xdr:row>13</xdr:row>
      <xdr:rowOff>105092</xdr:rowOff>
    </xdr:to>
    <xdr:cxnSp macro="">
      <xdr:nvCxnSpPr>
        <xdr:cNvPr id="59" name="直線コネクタ 58"/>
        <xdr:cNvCxnSpPr/>
      </xdr:nvCxnSpPr>
      <xdr:spPr bwMode="auto">
        <a:xfrm>
          <a:off x="2908300" y="2320150"/>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139713</xdr:rowOff>
    </xdr:from>
    <xdr:to>
      <xdr:col>5</xdr:col>
      <xdr:colOff>34925</xdr:colOff>
      <xdr:row>13</xdr:row>
      <xdr:rowOff>69863</xdr:rowOff>
    </xdr:to>
    <xdr:sp macro="" textlink="">
      <xdr:nvSpPr>
        <xdr:cNvPr id="69" name="円/楕円 68"/>
        <xdr:cNvSpPr/>
      </xdr:nvSpPr>
      <xdr:spPr bwMode="auto">
        <a:xfrm>
          <a:off x="5600700" y="224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156240</xdr:rowOff>
    </xdr:from>
    <xdr:ext cx="762000" cy="259045"/>
    <xdr:sp macro="" textlink="">
      <xdr:nvSpPr>
        <xdr:cNvPr id="70" name="人口1人当たり決算額の推移該当値テキスト130"/>
        <xdr:cNvSpPr txBox="1"/>
      </xdr:nvSpPr>
      <xdr:spPr>
        <a:xfrm>
          <a:off x="5740400" y="208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37529</xdr:rowOff>
    </xdr:from>
    <xdr:to>
      <xdr:col>4</xdr:col>
      <xdr:colOff>520700</xdr:colOff>
      <xdr:row>13</xdr:row>
      <xdr:rowOff>139129</xdr:rowOff>
    </xdr:to>
    <xdr:sp macro="" textlink="">
      <xdr:nvSpPr>
        <xdr:cNvPr id="71" name="円/楕円 70"/>
        <xdr:cNvSpPr/>
      </xdr:nvSpPr>
      <xdr:spPr bwMode="auto">
        <a:xfrm>
          <a:off x="49530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149306</xdr:rowOff>
    </xdr:from>
    <xdr:ext cx="736600" cy="259045"/>
    <xdr:sp macro="" textlink="">
      <xdr:nvSpPr>
        <xdr:cNvPr id="72" name="テキスト ボックス 71"/>
        <xdr:cNvSpPr txBox="1"/>
      </xdr:nvSpPr>
      <xdr:spPr>
        <a:xfrm>
          <a:off x="4622800" y="2082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76467</xdr:rowOff>
    </xdr:from>
    <xdr:to>
      <xdr:col>3</xdr:col>
      <xdr:colOff>955675</xdr:colOff>
      <xdr:row>14</xdr:row>
      <xdr:rowOff>6617</xdr:rowOff>
    </xdr:to>
    <xdr:sp macro="" textlink="">
      <xdr:nvSpPr>
        <xdr:cNvPr id="73" name="円/楕円 72"/>
        <xdr:cNvSpPr/>
      </xdr:nvSpPr>
      <xdr:spPr bwMode="auto">
        <a:xfrm>
          <a:off x="4254500" y="2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16794</xdr:rowOff>
    </xdr:from>
    <xdr:ext cx="762000" cy="259045"/>
    <xdr:sp macro="" textlink="">
      <xdr:nvSpPr>
        <xdr:cNvPr id="74" name="テキスト ボックス 73"/>
        <xdr:cNvSpPr txBox="1"/>
      </xdr:nvSpPr>
      <xdr:spPr>
        <a:xfrm>
          <a:off x="3924300" y="21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54292</xdr:rowOff>
    </xdr:from>
    <xdr:to>
      <xdr:col>3</xdr:col>
      <xdr:colOff>257175</xdr:colOff>
      <xdr:row>13</xdr:row>
      <xdr:rowOff>155892</xdr:rowOff>
    </xdr:to>
    <xdr:sp macro="" textlink="">
      <xdr:nvSpPr>
        <xdr:cNvPr id="75" name="円/楕円 74"/>
        <xdr:cNvSpPr/>
      </xdr:nvSpPr>
      <xdr:spPr bwMode="auto">
        <a:xfrm>
          <a:off x="3556000" y="233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166069</xdr:rowOff>
    </xdr:from>
    <xdr:ext cx="762000" cy="259045"/>
    <xdr:sp macro="" textlink="">
      <xdr:nvSpPr>
        <xdr:cNvPr id="76" name="テキスト ボックス 75"/>
        <xdr:cNvSpPr txBox="1"/>
      </xdr:nvSpPr>
      <xdr:spPr>
        <a:xfrm>
          <a:off x="3225800" y="20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164325</xdr:rowOff>
    </xdr:from>
    <xdr:to>
      <xdr:col>2</xdr:col>
      <xdr:colOff>692150</xdr:colOff>
      <xdr:row>13</xdr:row>
      <xdr:rowOff>94475</xdr:rowOff>
    </xdr:to>
    <xdr:sp macro="" textlink="">
      <xdr:nvSpPr>
        <xdr:cNvPr id="77" name="円/楕円 76"/>
        <xdr:cNvSpPr/>
      </xdr:nvSpPr>
      <xdr:spPr bwMode="auto">
        <a:xfrm>
          <a:off x="2857500" y="22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104652</xdr:rowOff>
    </xdr:from>
    <xdr:ext cx="762000" cy="259045"/>
    <xdr:sp macro="" textlink="">
      <xdr:nvSpPr>
        <xdr:cNvPr id="78" name="テキスト ボックス 77"/>
        <xdr:cNvSpPr txBox="1"/>
      </xdr:nvSpPr>
      <xdr:spPr>
        <a:xfrm>
          <a:off x="2527300" y="20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37388</xdr:rowOff>
    </xdr:from>
    <xdr:to>
      <xdr:col>4</xdr:col>
      <xdr:colOff>1117600</xdr:colOff>
      <xdr:row>36</xdr:row>
      <xdr:rowOff>127732</xdr:rowOff>
    </xdr:to>
    <xdr:cxnSp macro="">
      <xdr:nvCxnSpPr>
        <xdr:cNvPr id="110" name="直線コネクタ 109"/>
        <xdr:cNvCxnSpPr/>
      </xdr:nvCxnSpPr>
      <xdr:spPr bwMode="auto">
        <a:xfrm>
          <a:off x="5003800" y="6990638"/>
          <a:ext cx="647700" cy="9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112509</xdr:rowOff>
    </xdr:from>
    <xdr:ext cx="762000" cy="259045"/>
    <xdr:sp macro="" textlink="">
      <xdr:nvSpPr>
        <xdr:cNvPr id="111" name="人口1人当たり決算額の推移平均値テキスト445"/>
        <xdr:cNvSpPr txBox="1"/>
      </xdr:nvSpPr>
      <xdr:spPr>
        <a:xfrm>
          <a:off x="5740400" y="7065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229322</xdr:rowOff>
    </xdr:from>
    <xdr:to>
      <xdr:col>4</xdr:col>
      <xdr:colOff>469900</xdr:colOff>
      <xdr:row>36</xdr:row>
      <xdr:rowOff>37388</xdr:rowOff>
    </xdr:to>
    <xdr:cxnSp macro="">
      <xdr:nvCxnSpPr>
        <xdr:cNvPr id="113" name="直線コネクタ 112"/>
        <xdr:cNvCxnSpPr/>
      </xdr:nvCxnSpPr>
      <xdr:spPr bwMode="auto">
        <a:xfrm>
          <a:off x="4305300" y="6839672"/>
          <a:ext cx="698500" cy="15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70536</xdr:rowOff>
    </xdr:from>
    <xdr:to>
      <xdr:col>3</xdr:col>
      <xdr:colOff>904875</xdr:colOff>
      <xdr:row>35</xdr:row>
      <xdr:rowOff>229322</xdr:rowOff>
    </xdr:to>
    <xdr:cxnSp macro="">
      <xdr:nvCxnSpPr>
        <xdr:cNvPr id="116" name="直線コネクタ 115"/>
        <xdr:cNvCxnSpPr/>
      </xdr:nvCxnSpPr>
      <xdr:spPr bwMode="auto">
        <a:xfrm>
          <a:off x="3606800" y="6680886"/>
          <a:ext cx="698500" cy="15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265212</xdr:rowOff>
    </xdr:from>
    <xdr:to>
      <xdr:col>3</xdr:col>
      <xdr:colOff>206375</xdr:colOff>
      <xdr:row>35</xdr:row>
      <xdr:rowOff>70536</xdr:rowOff>
    </xdr:to>
    <xdr:cxnSp macro="">
      <xdr:nvCxnSpPr>
        <xdr:cNvPr id="119" name="直線コネクタ 118"/>
        <xdr:cNvCxnSpPr/>
      </xdr:nvCxnSpPr>
      <xdr:spPr bwMode="auto">
        <a:xfrm>
          <a:off x="2908300" y="6532662"/>
          <a:ext cx="698500" cy="14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76932</xdr:rowOff>
    </xdr:from>
    <xdr:to>
      <xdr:col>5</xdr:col>
      <xdr:colOff>34925</xdr:colOff>
      <xdr:row>37</xdr:row>
      <xdr:rowOff>7082</xdr:rowOff>
    </xdr:to>
    <xdr:sp macro="" textlink="">
      <xdr:nvSpPr>
        <xdr:cNvPr id="129" name="円/楕円 128"/>
        <xdr:cNvSpPr/>
      </xdr:nvSpPr>
      <xdr:spPr bwMode="auto">
        <a:xfrm>
          <a:off x="5600700" y="70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264909</xdr:rowOff>
    </xdr:from>
    <xdr:ext cx="762000" cy="259045"/>
    <xdr:sp macro="" textlink="">
      <xdr:nvSpPr>
        <xdr:cNvPr id="130" name="人口1人当たり決算額の推移該当値テキスト445"/>
        <xdr:cNvSpPr txBox="1"/>
      </xdr:nvSpPr>
      <xdr:spPr>
        <a:xfrm>
          <a:off x="5740400" y="687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329488</xdr:rowOff>
    </xdr:from>
    <xdr:to>
      <xdr:col>4</xdr:col>
      <xdr:colOff>520700</xdr:colOff>
      <xdr:row>36</xdr:row>
      <xdr:rowOff>88188</xdr:rowOff>
    </xdr:to>
    <xdr:sp macro="" textlink="">
      <xdr:nvSpPr>
        <xdr:cNvPr id="131" name="円/楕円 130"/>
        <xdr:cNvSpPr/>
      </xdr:nvSpPr>
      <xdr:spPr bwMode="auto">
        <a:xfrm>
          <a:off x="4953000" y="693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98365</xdr:rowOff>
    </xdr:from>
    <xdr:ext cx="736600" cy="259045"/>
    <xdr:sp macro="" textlink="">
      <xdr:nvSpPr>
        <xdr:cNvPr id="132" name="テキスト ボックス 131"/>
        <xdr:cNvSpPr txBox="1"/>
      </xdr:nvSpPr>
      <xdr:spPr>
        <a:xfrm>
          <a:off x="4622800" y="67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178522</xdr:rowOff>
    </xdr:from>
    <xdr:to>
      <xdr:col>3</xdr:col>
      <xdr:colOff>955675</xdr:colOff>
      <xdr:row>35</xdr:row>
      <xdr:rowOff>280122</xdr:rowOff>
    </xdr:to>
    <xdr:sp macro="" textlink="">
      <xdr:nvSpPr>
        <xdr:cNvPr id="133" name="円/楕円 132"/>
        <xdr:cNvSpPr/>
      </xdr:nvSpPr>
      <xdr:spPr bwMode="auto">
        <a:xfrm>
          <a:off x="4254500" y="678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290299</xdr:rowOff>
    </xdr:from>
    <xdr:ext cx="762000" cy="259045"/>
    <xdr:sp macro="" textlink="">
      <xdr:nvSpPr>
        <xdr:cNvPr id="134" name="テキスト ボックス 133"/>
        <xdr:cNvSpPr txBox="1"/>
      </xdr:nvSpPr>
      <xdr:spPr>
        <a:xfrm>
          <a:off x="3924300" y="655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19736</xdr:rowOff>
    </xdr:from>
    <xdr:to>
      <xdr:col>3</xdr:col>
      <xdr:colOff>257175</xdr:colOff>
      <xdr:row>35</xdr:row>
      <xdr:rowOff>121336</xdr:rowOff>
    </xdr:to>
    <xdr:sp macro="" textlink="">
      <xdr:nvSpPr>
        <xdr:cNvPr id="135" name="円/楕円 134"/>
        <xdr:cNvSpPr/>
      </xdr:nvSpPr>
      <xdr:spPr bwMode="auto">
        <a:xfrm>
          <a:off x="3556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131513</xdr:rowOff>
    </xdr:from>
    <xdr:ext cx="762000" cy="259045"/>
    <xdr:sp macro="" textlink="">
      <xdr:nvSpPr>
        <xdr:cNvPr id="136" name="テキスト ボックス 135"/>
        <xdr:cNvSpPr txBox="1"/>
      </xdr:nvSpPr>
      <xdr:spPr>
        <a:xfrm>
          <a:off x="3225800" y="63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214412</xdr:rowOff>
    </xdr:from>
    <xdr:to>
      <xdr:col>2</xdr:col>
      <xdr:colOff>692150</xdr:colOff>
      <xdr:row>34</xdr:row>
      <xdr:rowOff>316012</xdr:rowOff>
    </xdr:to>
    <xdr:sp macro="" textlink="">
      <xdr:nvSpPr>
        <xdr:cNvPr id="137" name="円/楕円 136"/>
        <xdr:cNvSpPr/>
      </xdr:nvSpPr>
      <xdr:spPr bwMode="auto">
        <a:xfrm>
          <a:off x="2857500" y="648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326189</xdr:rowOff>
    </xdr:from>
    <xdr:ext cx="762000" cy="259045"/>
    <xdr:sp macro="" textlink="">
      <xdr:nvSpPr>
        <xdr:cNvPr id="138" name="テキスト ボックス 137"/>
        <xdr:cNvSpPr txBox="1"/>
      </xdr:nvSpPr>
      <xdr:spPr>
        <a:xfrm>
          <a:off x="2527300" y="625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40076</xdr:rowOff>
    </xdr:from>
    <xdr:to>
      <xdr:col>6</xdr:col>
      <xdr:colOff>511175</xdr:colOff>
      <xdr:row>31</xdr:row>
      <xdr:rowOff>85659</xdr:rowOff>
    </xdr:to>
    <xdr:cxnSp macro="">
      <xdr:nvCxnSpPr>
        <xdr:cNvPr id="59" name="直線コネクタ 58"/>
        <xdr:cNvCxnSpPr/>
      </xdr:nvCxnSpPr>
      <xdr:spPr>
        <a:xfrm flipV="1">
          <a:off x="3797300" y="5355026"/>
          <a:ext cx="8382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56261</xdr:rowOff>
    </xdr:from>
    <xdr:to>
      <xdr:col>5</xdr:col>
      <xdr:colOff>358775</xdr:colOff>
      <xdr:row>31</xdr:row>
      <xdr:rowOff>85659</xdr:rowOff>
    </xdr:to>
    <xdr:cxnSp macro="">
      <xdr:nvCxnSpPr>
        <xdr:cNvPr id="62" name="直線コネクタ 61"/>
        <xdr:cNvCxnSpPr/>
      </xdr:nvCxnSpPr>
      <xdr:spPr>
        <a:xfrm>
          <a:off x="2908300" y="537121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56261</xdr:rowOff>
    </xdr:from>
    <xdr:to>
      <xdr:col>4</xdr:col>
      <xdr:colOff>155575</xdr:colOff>
      <xdr:row>31</xdr:row>
      <xdr:rowOff>145781</xdr:rowOff>
    </xdr:to>
    <xdr:cxnSp macro="">
      <xdr:nvCxnSpPr>
        <xdr:cNvPr id="65" name="直線コネクタ 64"/>
        <xdr:cNvCxnSpPr/>
      </xdr:nvCxnSpPr>
      <xdr:spPr>
        <a:xfrm flipV="1">
          <a:off x="2019300" y="537121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158034</xdr:rowOff>
    </xdr:from>
    <xdr:to>
      <xdr:col>2</xdr:col>
      <xdr:colOff>638175</xdr:colOff>
      <xdr:row>31</xdr:row>
      <xdr:rowOff>145781</xdr:rowOff>
    </xdr:to>
    <xdr:cxnSp macro="">
      <xdr:nvCxnSpPr>
        <xdr:cNvPr id="68" name="直線コネクタ 67"/>
        <xdr:cNvCxnSpPr/>
      </xdr:nvCxnSpPr>
      <xdr:spPr>
        <a:xfrm>
          <a:off x="1130300" y="5301534"/>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160726</xdr:rowOff>
    </xdr:from>
    <xdr:to>
      <xdr:col>6</xdr:col>
      <xdr:colOff>561975</xdr:colOff>
      <xdr:row>31</xdr:row>
      <xdr:rowOff>90876</xdr:rowOff>
    </xdr:to>
    <xdr:sp macro="" textlink="">
      <xdr:nvSpPr>
        <xdr:cNvPr id="78" name="円/楕円 77"/>
        <xdr:cNvSpPr/>
      </xdr:nvSpPr>
      <xdr:spPr>
        <a:xfrm>
          <a:off x="4584700" y="53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12153</xdr:rowOff>
    </xdr:from>
    <xdr:ext cx="534377" cy="259045"/>
    <xdr:sp macro="" textlink="">
      <xdr:nvSpPr>
        <xdr:cNvPr id="79" name="人件費該当値テキスト"/>
        <xdr:cNvSpPr txBox="1"/>
      </xdr:nvSpPr>
      <xdr:spPr>
        <a:xfrm>
          <a:off x="4686300" y="51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34859</xdr:rowOff>
    </xdr:from>
    <xdr:to>
      <xdr:col>5</xdr:col>
      <xdr:colOff>409575</xdr:colOff>
      <xdr:row>31</xdr:row>
      <xdr:rowOff>136459</xdr:rowOff>
    </xdr:to>
    <xdr:sp macro="" textlink="">
      <xdr:nvSpPr>
        <xdr:cNvPr id="80" name="円/楕円 79"/>
        <xdr:cNvSpPr/>
      </xdr:nvSpPr>
      <xdr:spPr>
        <a:xfrm>
          <a:off x="3746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152986</xdr:rowOff>
    </xdr:from>
    <xdr:ext cx="534377" cy="259045"/>
    <xdr:sp macro="" textlink="">
      <xdr:nvSpPr>
        <xdr:cNvPr id="81" name="テキスト ボックス 80"/>
        <xdr:cNvSpPr txBox="1"/>
      </xdr:nvSpPr>
      <xdr:spPr>
        <a:xfrm>
          <a:off x="3530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5461</xdr:rowOff>
    </xdr:from>
    <xdr:to>
      <xdr:col>4</xdr:col>
      <xdr:colOff>206375</xdr:colOff>
      <xdr:row>31</xdr:row>
      <xdr:rowOff>107061</xdr:rowOff>
    </xdr:to>
    <xdr:sp macro="" textlink="">
      <xdr:nvSpPr>
        <xdr:cNvPr id="82" name="円/楕円 81"/>
        <xdr:cNvSpPr/>
      </xdr:nvSpPr>
      <xdr:spPr>
        <a:xfrm>
          <a:off x="2857500" y="53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123588</xdr:rowOff>
    </xdr:from>
    <xdr:ext cx="534377" cy="259045"/>
    <xdr:sp macro="" textlink="">
      <xdr:nvSpPr>
        <xdr:cNvPr id="83" name="テキスト ボックス 82"/>
        <xdr:cNvSpPr txBox="1"/>
      </xdr:nvSpPr>
      <xdr:spPr>
        <a:xfrm>
          <a:off x="2641111" y="50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94981</xdr:rowOff>
    </xdr:from>
    <xdr:to>
      <xdr:col>3</xdr:col>
      <xdr:colOff>3175</xdr:colOff>
      <xdr:row>32</xdr:row>
      <xdr:rowOff>25131</xdr:rowOff>
    </xdr:to>
    <xdr:sp macro="" textlink="">
      <xdr:nvSpPr>
        <xdr:cNvPr id="84" name="円/楕円 83"/>
        <xdr:cNvSpPr/>
      </xdr:nvSpPr>
      <xdr:spPr>
        <a:xfrm>
          <a:off x="1968500" y="54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41658</xdr:rowOff>
    </xdr:from>
    <xdr:ext cx="534377" cy="259045"/>
    <xdr:sp macro="" textlink="">
      <xdr:nvSpPr>
        <xdr:cNvPr id="85" name="テキスト ボックス 84"/>
        <xdr:cNvSpPr txBox="1"/>
      </xdr:nvSpPr>
      <xdr:spPr>
        <a:xfrm>
          <a:off x="1752111" y="51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107234</xdr:rowOff>
    </xdr:from>
    <xdr:to>
      <xdr:col>1</xdr:col>
      <xdr:colOff>485775</xdr:colOff>
      <xdr:row>31</xdr:row>
      <xdr:rowOff>37384</xdr:rowOff>
    </xdr:to>
    <xdr:sp macro="" textlink="">
      <xdr:nvSpPr>
        <xdr:cNvPr id="86" name="円/楕円 85"/>
        <xdr:cNvSpPr/>
      </xdr:nvSpPr>
      <xdr:spPr>
        <a:xfrm>
          <a:off x="1079500" y="52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53911</xdr:rowOff>
    </xdr:from>
    <xdr:ext cx="534377" cy="259045"/>
    <xdr:sp macro="" textlink="">
      <xdr:nvSpPr>
        <xdr:cNvPr id="87" name="テキスト ボックス 86"/>
        <xdr:cNvSpPr txBox="1"/>
      </xdr:nvSpPr>
      <xdr:spPr>
        <a:xfrm>
          <a:off x="863111" y="50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22185</xdr:rowOff>
    </xdr:from>
    <xdr:to>
      <xdr:col>6</xdr:col>
      <xdr:colOff>511175</xdr:colOff>
      <xdr:row>58</xdr:row>
      <xdr:rowOff>39805</xdr:rowOff>
    </xdr:to>
    <xdr:cxnSp macro="">
      <xdr:nvCxnSpPr>
        <xdr:cNvPr id="116" name="直線コネクタ 115"/>
        <xdr:cNvCxnSpPr/>
      </xdr:nvCxnSpPr>
      <xdr:spPr>
        <a:xfrm flipV="1">
          <a:off x="3797300" y="9966285"/>
          <a:ext cx="8382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39805</xdr:rowOff>
    </xdr:from>
    <xdr:to>
      <xdr:col>5</xdr:col>
      <xdr:colOff>358775</xdr:colOff>
      <xdr:row>58</xdr:row>
      <xdr:rowOff>46294</xdr:rowOff>
    </xdr:to>
    <xdr:cxnSp macro="">
      <xdr:nvCxnSpPr>
        <xdr:cNvPr id="119" name="直線コネクタ 118"/>
        <xdr:cNvCxnSpPr/>
      </xdr:nvCxnSpPr>
      <xdr:spPr>
        <a:xfrm flipV="1">
          <a:off x="2908300" y="998390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46229</xdr:rowOff>
    </xdr:from>
    <xdr:to>
      <xdr:col>4</xdr:col>
      <xdr:colOff>155575</xdr:colOff>
      <xdr:row>58</xdr:row>
      <xdr:rowOff>46294</xdr:rowOff>
    </xdr:to>
    <xdr:cxnSp macro="">
      <xdr:nvCxnSpPr>
        <xdr:cNvPr id="122" name="直線コネクタ 121"/>
        <xdr:cNvCxnSpPr/>
      </xdr:nvCxnSpPr>
      <xdr:spPr>
        <a:xfrm>
          <a:off x="2019300" y="99903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36899</xdr:rowOff>
    </xdr:from>
    <xdr:to>
      <xdr:col>2</xdr:col>
      <xdr:colOff>638175</xdr:colOff>
      <xdr:row>58</xdr:row>
      <xdr:rowOff>46229</xdr:rowOff>
    </xdr:to>
    <xdr:cxnSp macro="">
      <xdr:nvCxnSpPr>
        <xdr:cNvPr id="125" name="直線コネクタ 124"/>
        <xdr:cNvCxnSpPr/>
      </xdr:nvCxnSpPr>
      <xdr:spPr>
        <a:xfrm>
          <a:off x="1130300" y="9980999"/>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142835</xdr:rowOff>
    </xdr:from>
    <xdr:to>
      <xdr:col>6</xdr:col>
      <xdr:colOff>561975</xdr:colOff>
      <xdr:row>58</xdr:row>
      <xdr:rowOff>72985</xdr:rowOff>
    </xdr:to>
    <xdr:sp macro="" textlink="">
      <xdr:nvSpPr>
        <xdr:cNvPr id="135" name="円/楕円 134"/>
        <xdr:cNvSpPr/>
      </xdr:nvSpPr>
      <xdr:spPr>
        <a:xfrm>
          <a:off x="4584700" y="9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160455</xdr:rowOff>
    </xdr:from>
    <xdr:to>
      <xdr:col>5</xdr:col>
      <xdr:colOff>409575</xdr:colOff>
      <xdr:row>58</xdr:row>
      <xdr:rowOff>90605</xdr:rowOff>
    </xdr:to>
    <xdr:sp macro="" textlink="">
      <xdr:nvSpPr>
        <xdr:cNvPr id="137" name="円/楕円 136"/>
        <xdr:cNvSpPr/>
      </xdr:nvSpPr>
      <xdr:spPr>
        <a:xfrm>
          <a:off x="3746500" y="99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81732</xdr:rowOff>
    </xdr:from>
    <xdr:ext cx="534377" cy="259045"/>
    <xdr:sp macro="" textlink="">
      <xdr:nvSpPr>
        <xdr:cNvPr id="138" name="テキスト ボックス 137"/>
        <xdr:cNvSpPr txBox="1"/>
      </xdr:nvSpPr>
      <xdr:spPr>
        <a:xfrm>
          <a:off x="3530111" y="100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166944</xdr:rowOff>
    </xdr:from>
    <xdr:to>
      <xdr:col>4</xdr:col>
      <xdr:colOff>206375</xdr:colOff>
      <xdr:row>58</xdr:row>
      <xdr:rowOff>97094</xdr:rowOff>
    </xdr:to>
    <xdr:sp macro="" textlink="">
      <xdr:nvSpPr>
        <xdr:cNvPr id="139" name="円/楕円 138"/>
        <xdr:cNvSpPr/>
      </xdr:nvSpPr>
      <xdr:spPr>
        <a:xfrm>
          <a:off x="2857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88221</xdr:rowOff>
    </xdr:from>
    <xdr:ext cx="534377" cy="259045"/>
    <xdr:sp macro="" textlink="">
      <xdr:nvSpPr>
        <xdr:cNvPr id="140" name="テキスト ボックス 139"/>
        <xdr:cNvSpPr txBox="1"/>
      </xdr:nvSpPr>
      <xdr:spPr>
        <a:xfrm>
          <a:off x="2641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166879</xdr:rowOff>
    </xdr:from>
    <xdr:to>
      <xdr:col>3</xdr:col>
      <xdr:colOff>3175</xdr:colOff>
      <xdr:row>58</xdr:row>
      <xdr:rowOff>97029</xdr:rowOff>
    </xdr:to>
    <xdr:sp macro="" textlink="">
      <xdr:nvSpPr>
        <xdr:cNvPr id="141" name="円/楕円 140"/>
        <xdr:cNvSpPr/>
      </xdr:nvSpPr>
      <xdr:spPr>
        <a:xfrm>
          <a:off x="1968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88156</xdr:rowOff>
    </xdr:from>
    <xdr:ext cx="534377" cy="259045"/>
    <xdr:sp macro="" textlink="">
      <xdr:nvSpPr>
        <xdr:cNvPr id="142" name="テキスト ボックス 141"/>
        <xdr:cNvSpPr txBox="1"/>
      </xdr:nvSpPr>
      <xdr:spPr>
        <a:xfrm>
          <a:off x="1752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157549</xdr:rowOff>
    </xdr:from>
    <xdr:to>
      <xdr:col>1</xdr:col>
      <xdr:colOff>485775</xdr:colOff>
      <xdr:row>58</xdr:row>
      <xdr:rowOff>87699</xdr:rowOff>
    </xdr:to>
    <xdr:sp macro="" textlink="">
      <xdr:nvSpPr>
        <xdr:cNvPr id="143" name="円/楕円 142"/>
        <xdr:cNvSpPr/>
      </xdr:nvSpPr>
      <xdr:spPr>
        <a:xfrm>
          <a:off x="1079500" y="99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78826</xdr:rowOff>
    </xdr:from>
    <xdr:ext cx="534377" cy="259045"/>
    <xdr:sp macro="" textlink="">
      <xdr:nvSpPr>
        <xdr:cNvPr id="144" name="テキスト ボックス 143"/>
        <xdr:cNvSpPr txBox="1"/>
      </xdr:nvSpPr>
      <xdr:spPr>
        <a:xfrm>
          <a:off x="863111" y="100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5587</xdr:rowOff>
    </xdr:from>
    <xdr:to>
      <xdr:col>6</xdr:col>
      <xdr:colOff>511175</xdr:colOff>
      <xdr:row>77</xdr:row>
      <xdr:rowOff>8255</xdr:rowOff>
    </xdr:to>
    <xdr:cxnSp macro="">
      <xdr:nvCxnSpPr>
        <xdr:cNvPr id="173" name="直線コネクタ 172"/>
        <xdr:cNvCxnSpPr/>
      </xdr:nvCxnSpPr>
      <xdr:spPr>
        <a:xfrm>
          <a:off x="3797300" y="1320723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146558</xdr:rowOff>
    </xdr:from>
    <xdr:to>
      <xdr:col>5</xdr:col>
      <xdr:colOff>358775</xdr:colOff>
      <xdr:row>77</xdr:row>
      <xdr:rowOff>5587</xdr:rowOff>
    </xdr:to>
    <xdr:cxnSp macro="">
      <xdr:nvCxnSpPr>
        <xdr:cNvPr id="176" name="直線コネクタ 175"/>
        <xdr:cNvCxnSpPr/>
      </xdr:nvCxnSpPr>
      <xdr:spPr>
        <a:xfrm>
          <a:off x="2908300" y="1317675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146558</xdr:rowOff>
    </xdr:from>
    <xdr:to>
      <xdr:col>4</xdr:col>
      <xdr:colOff>155575</xdr:colOff>
      <xdr:row>76</xdr:row>
      <xdr:rowOff>148971</xdr:rowOff>
    </xdr:to>
    <xdr:cxnSp macro="">
      <xdr:nvCxnSpPr>
        <xdr:cNvPr id="179" name="直線コネクタ 178"/>
        <xdr:cNvCxnSpPr/>
      </xdr:nvCxnSpPr>
      <xdr:spPr>
        <a:xfrm flipV="1">
          <a:off x="2019300" y="131767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135510</xdr:rowOff>
    </xdr:from>
    <xdr:to>
      <xdr:col>2</xdr:col>
      <xdr:colOff>638175</xdr:colOff>
      <xdr:row>76</xdr:row>
      <xdr:rowOff>148971</xdr:rowOff>
    </xdr:to>
    <xdr:cxnSp macro="">
      <xdr:nvCxnSpPr>
        <xdr:cNvPr id="182" name="直線コネクタ 181"/>
        <xdr:cNvCxnSpPr/>
      </xdr:nvCxnSpPr>
      <xdr:spPr>
        <a:xfrm>
          <a:off x="1130300" y="13165710"/>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128905</xdr:rowOff>
    </xdr:from>
    <xdr:to>
      <xdr:col>6</xdr:col>
      <xdr:colOff>561975</xdr:colOff>
      <xdr:row>77</xdr:row>
      <xdr:rowOff>59055</xdr:rowOff>
    </xdr:to>
    <xdr:sp macro="" textlink="">
      <xdr:nvSpPr>
        <xdr:cNvPr id="192" name="円/楕円 191"/>
        <xdr:cNvSpPr/>
      </xdr:nvSpPr>
      <xdr:spPr>
        <a:xfrm>
          <a:off x="4584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107332</xdr:rowOff>
    </xdr:from>
    <xdr:ext cx="469744" cy="259045"/>
    <xdr:sp macro="" textlink="">
      <xdr:nvSpPr>
        <xdr:cNvPr id="193" name="維持補修費該当値テキスト"/>
        <xdr:cNvSpPr txBox="1"/>
      </xdr:nvSpPr>
      <xdr:spPr>
        <a:xfrm>
          <a:off x="4686300"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126237</xdr:rowOff>
    </xdr:from>
    <xdr:to>
      <xdr:col>5</xdr:col>
      <xdr:colOff>409575</xdr:colOff>
      <xdr:row>77</xdr:row>
      <xdr:rowOff>56387</xdr:rowOff>
    </xdr:to>
    <xdr:sp macro="" textlink="">
      <xdr:nvSpPr>
        <xdr:cNvPr id="194" name="円/楕円 193"/>
        <xdr:cNvSpPr/>
      </xdr:nvSpPr>
      <xdr:spPr>
        <a:xfrm>
          <a:off x="3746500" y="131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47514</xdr:rowOff>
    </xdr:from>
    <xdr:ext cx="469744" cy="259045"/>
    <xdr:sp macro="" textlink="">
      <xdr:nvSpPr>
        <xdr:cNvPr id="195" name="テキスト ボックス 194"/>
        <xdr:cNvSpPr txBox="1"/>
      </xdr:nvSpPr>
      <xdr:spPr>
        <a:xfrm>
          <a:off x="3562427" y="13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95758</xdr:rowOff>
    </xdr:from>
    <xdr:to>
      <xdr:col>4</xdr:col>
      <xdr:colOff>206375</xdr:colOff>
      <xdr:row>77</xdr:row>
      <xdr:rowOff>25908</xdr:rowOff>
    </xdr:to>
    <xdr:sp macro="" textlink="">
      <xdr:nvSpPr>
        <xdr:cNvPr id="196" name="円/楕円 195"/>
        <xdr:cNvSpPr/>
      </xdr:nvSpPr>
      <xdr:spPr>
        <a:xfrm>
          <a:off x="2857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17035</xdr:rowOff>
    </xdr:from>
    <xdr:ext cx="469744" cy="259045"/>
    <xdr:sp macro="" textlink="">
      <xdr:nvSpPr>
        <xdr:cNvPr id="197" name="テキスト ボックス 196"/>
        <xdr:cNvSpPr txBox="1"/>
      </xdr:nvSpPr>
      <xdr:spPr>
        <a:xfrm>
          <a:off x="2673427"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98171</xdr:rowOff>
    </xdr:from>
    <xdr:to>
      <xdr:col>3</xdr:col>
      <xdr:colOff>3175</xdr:colOff>
      <xdr:row>77</xdr:row>
      <xdr:rowOff>28321</xdr:rowOff>
    </xdr:to>
    <xdr:sp macro="" textlink="">
      <xdr:nvSpPr>
        <xdr:cNvPr id="198" name="円/楕円 197"/>
        <xdr:cNvSpPr/>
      </xdr:nvSpPr>
      <xdr:spPr>
        <a:xfrm>
          <a:off x="1968500" y="131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19448</xdr:rowOff>
    </xdr:from>
    <xdr:ext cx="469744" cy="259045"/>
    <xdr:sp macro="" textlink="">
      <xdr:nvSpPr>
        <xdr:cNvPr id="199" name="テキスト ボックス 198"/>
        <xdr:cNvSpPr txBox="1"/>
      </xdr:nvSpPr>
      <xdr:spPr>
        <a:xfrm>
          <a:off x="1784427"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84710</xdr:rowOff>
    </xdr:from>
    <xdr:to>
      <xdr:col>1</xdr:col>
      <xdr:colOff>485775</xdr:colOff>
      <xdr:row>77</xdr:row>
      <xdr:rowOff>14860</xdr:rowOff>
    </xdr:to>
    <xdr:sp macro="" textlink="">
      <xdr:nvSpPr>
        <xdr:cNvPr id="200" name="円/楕円 199"/>
        <xdr:cNvSpPr/>
      </xdr:nvSpPr>
      <xdr:spPr>
        <a:xfrm>
          <a:off x="1079500" y="131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5987</xdr:rowOff>
    </xdr:from>
    <xdr:ext cx="469744" cy="259045"/>
    <xdr:sp macro="" textlink="">
      <xdr:nvSpPr>
        <xdr:cNvPr id="201" name="テキスト ボックス 200"/>
        <xdr:cNvSpPr txBox="1"/>
      </xdr:nvSpPr>
      <xdr:spPr>
        <a:xfrm>
          <a:off x="895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15897</xdr:rowOff>
    </xdr:from>
    <xdr:to>
      <xdr:col>6</xdr:col>
      <xdr:colOff>511175</xdr:colOff>
      <xdr:row>98</xdr:row>
      <xdr:rowOff>44799</xdr:rowOff>
    </xdr:to>
    <xdr:cxnSp macro="">
      <xdr:nvCxnSpPr>
        <xdr:cNvPr id="233" name="直線コネクタ 232"/>
        <xdr:cNvCxnSpPr/>
      </xdr:nvCxnSpPr>
      <xdr:spPr>
        <a:xfrm flipV="1">
          <a:off x="3797300" y="16817997"/>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44799</xdr:rowOff>
    </xdr:from>
    <xdr:to>
      <xdr:col>5</xdr:col>
      <xdr:colOff>358775</xdr:colOff>
      <xdr:row>98</xdr:row>
      <xdr:rowOff>128809</xdr:rowOff>
    </xdr:to>
    <xdr:cxnSp macro="">
      <xdr:nvCxnSpPr>
        <xdr:cNvPr id="236" name="直線コネクタ 235"/>
        <xdr:cNvCxnSpPr/>
      </xdr:nvCxnSpPr>
      <xdr:spPr>
        <a:xfrm flipV="1">
          <a:off x="2908300" y="1684689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128809</xdr:rowOff>
    </xdr:from>
    <xdr:to>
      <xdr:col>4</xdr:col>
      <xdr:colOff>155575</xdr:colOff>
      <xdr:row>98</xdr:row>
      <xdr:rowOff>154950</xdr:rowOff>
    </xdr:to>
    <xdr:cxnSp macro="">
      <xdr:nvCxnSpPr>
        <xdr:cNvPr id="239" name="直線コネクタ 238"/>
        <xdr:cNvCxnSpPr/>
      </xdr:nvCxnSpPr>
      <xdr:spPr>
        <a:xfrm flipV="1">
          <a:off x="2019300" y="16930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154950</xdr:rowOff>
    </xdr:from>
    <xdr:to>
      <xdr:col>2</xdr:col>
      <xdr:colOff>638175</xdr:colOff>
      <xdr:row>99</xdr:row>
      <xdr:rowOff>13774</xdr:rowOff>
    </xdr:to>
    <xdr:cxnSp macro="">
      <xdr:nvCxnSpPr>
        <xdr:cNvPr id="242" name="直線コネクタ 241"/>
        <xdr:cNvCxnSpPr/>
      </xdr:nvCxnSpPr>
      <xdr:spPr>
        <a:xfrm flipV="1">
          <a:off x="1130300" y="16957050"/>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136547</xdr:rowOff>
    </xdr:from>
    <xdr:to>
      <xdr:col>6</xdr:col>
      <xdr:colOff>561975</xdr:colOff>
      <xdr:row>98</xdr:row>
      <xdr:rowOff>66697</xdr:rowOff>
    </xdr:to>
    <xdr:sp macro="" textlink="">
      <xdr:nvSpPr>
        <xdr:cNvPr id="252" name="円/楕円 251"/>
        <xdr:cNvSpPr/>
      </xdr:nvSpPr>
      <xdr:spPr>
        <a:xfrm>
          <a:off x="45847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114974</xdr:rowOff>
    </xdr:from>
    <xdr:ext cx="534377" cy="259045"/>
    <xdr:sp macro="" textlink="">
      <xdr:nvSpPr>
        <xdr:cNvPr id="253" name="扶助費該当値テキスト"/>
        <xdr:cNvSpPr txBox="1"/>
      </xdr:nvSpPr>
      <xdr:spPr>
        <a:xfrm>
          <a:off x="4686300" y="167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165449</xdr:rowOff>
    </xdr:from>
    <xdr:to>
      <xdr:col>5</xdr:col>
      <xdr:colOff>409575</xdr:colOff>
      <xdr:row>98</xdr:row>
      <xdr:rowOff>95599</xdr:rowOff>
    </xdr:to>
    <xdr:sp macro="" textlink="">
      <xdr:nvSpPr>
        <xdr:cNvPr id="254" name="円/楕円 253"/>
        <xdr:cNvSpPr/>
      </xdr:nvSpPr>
      <xdr:spPr>
        <a:xfrm>
          <a:off x="3746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86726</xdr:rowOff>
    </xdr:from>
    <xdr:ext cx="534377" cy="259045"/>
    <xdr:sp macro="" textlink="">
      <xdr:nvSpPr>
        <xdr:cNvPr id="255" name="テキスト ボックス 254"/>
        <xdr:cNvSpPr txBox="1"/>
      </xdr:nvSpPr>
      <xdr:spPr>
        <a:xfrm>
          <a:off x="3530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78009</xdr:rowOff>
    </xdr:from>
    <xdr:to>
      <xdr:col>4</xdr:col>
      <xdr:colOff>206375</xdr:colOff>
      <xdr:row>99</xdr:row>
      <xdr:rowOff>8159</xdr:rowOff>
    </xdr:to>
    <xdr:sp macro="" textlink="">
      <xdr:nvSpPr>
        <xdr:cNvPr id="256" name="円/楕円 255"/>
        <xdr:cNvSpPr/>
      </xdr:nvSpPr>
      <xdr:spPr>
        <a:xfrm>
          <a:off x="2857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170736</xdr:rowOff>
    </xdr:from>
    <xdr:ext cx="534377" cy="259045"/>
    <xdr:sp macro="" textlink="">
      <xdr:nvSpPr>
        <xdr:cNvPr id="257" name="テキスト ボックス 256"/>
        <xdr:cNvSpPr txBox="1"/>
      </xdr:nvSpPr>
      <xdr:spPr>
        <a:xfrm>
          <a:off x="2641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104150</xdr:rowOff>
    </xdr:from>
    <xdr:to>
      <xdr:col>3</xdr:col>
      <xdr:colOff>3175</xdr:colOff>
      <xdr:row>99</xdr:row>
      <xdr:rowOff>34300</xdr:rowOff>
    </xdr:to>
    <xdr:sp macro="" textlink="">
      <xdr:nvSpPr>
        <xdr:cNvPr id="258" name="円/楕円 257"/>
        <xdr:cNvSpPr/>
      </xdr:nvSpPr>
      <xdr:spPr>
        <a:xfrm>
          <a:off x="1968500" y="16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25427</xdr:rowOff>
    </xdr:from>
    <xdr:ext cx="534377" cy="259045"/>
    <xdr:sp macro="" textlink="">
      <xdr:nvSpPr>
        <xdr:cNvPr id="259" name="テキスト ボックス 258"/>
        <xdr:cNvSpPr txBox="1"/>
      </xdr:nvSpPr>
      <xdr:spPr>
        <a:xfrm>
          <a:off x="1752111" y="16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134424</xdr:rowOff>
    </xdr:from>
    <xdr:to>
      <xdr:col>1</xdr:col>
      <xdr:colOff>485775</xdr:colOff>
      <xdr:row>99</xdr:row>
      <xdr:rowOff>64574</xdr:rowOff>
    </xdr:to>
    <xdr:sp macro="" textlink="">
      <xdr:nvSpPr>
        <xdr:cNvPr id="260" name="円/楕円 259"/>
        <xdr:cNvSpPr/>
      </xdr:nvSpPr>
      <xdr:spPr>
        <a:xfrm>
          <a:off x="1079500" y="16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55701</xdr:rowOff>
    </xdr:from>
    <xdr:ext cx="534377" cy="259045"/>
    <xdr:sp macro="" textlink="">
      <xdr:nvSpPr>
        <xdr:cNvPr id="261" name="テキスト ボックス 260"/>
        <xdr:cNvSpPr txBox="1"/>
      </xdr:nvSpPr>
      <xdr:spPr>
        <a:xfrm>
          <a:off x="863111" y="170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129001</xdr:rowOff>
    </xdr:from>
    <xdr:to>
      <xdr:col>15</xdr:col>
      <xdr:colOff>180975</xdr:colOff>
      <xdr:row>33</xdr:row>
      <xdr:rowOff>14518</xdr:rowOff>
    </xdr:to>
    <xdr:cxnSp macro="">
      <xdr:nvCxnSpPr>
        <xdr:cNvPr id="289" name="直線コネクタ 288"/>
        <xdr:cNvCxnSpPr/>
      </xdr:nvCxnSpPr>
      <xdr:spPr>
        <a:xfrm flipV="1">
          <a:off x="9639300" y="5615401"/>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82276</xdr:rowOff>
    </xdr:from>
    <xdr:to>
      <xdr:col>14</xdr:col>
      <xdr:colOff>28575</xdr:colOff>
      <xdr:row>33</xdr:row>
      <xdr:rowOff>14518</xdr:rowOff>
    </xdr:to>
    <xdr:cxnSp macro="">
      <xdr:nvCxnSpPr>
        <xdr:cNvPr id="292" name="直線コネクタ 291"/>
        <xdr:cNvCxnSpPr/>
      </xdr:nvCxnSpPr>
      <xdr:spPr>
        <a:xfrm>
          <a:off x="8750300" y="5397226"/>
          <a:ext cx="889000" cy="2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4" name="テキスト ボックス 293"/>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82276</xdr:rowOff>
    </xdr:from>
    <xdr:to>
      <xdr:col>12</xdr:col>
      <xdr:colOff>511175</xdr:colOff>
      <xdr:row>33</xdr:row>
      <xdr:rowOff>83876</xdr:rowOff>
    </xdr:to>
    <xdr:cxnSp macro="">
      <xdr:nvCxnSpPr>
        <xdr:cNvPr id="295" name="直線コネクタ 294"/>
        <xdr:cNvCxnSpPr/>
      </xdr:nvCxnSpPr>
      <xdr:spPr>
        <a:xfrm flipV="1">
          <a:off x="7861300" y="5397226"/>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125940</xdr:rowOff>
    </xdr:from>
    <xdr:ext cx="534377" cy="259045"/>
    <xdr:sp macro="" textlink="">
      <xdr:nvSpPr>
        <xdr:cNvPr id="297" name="テキスト ボックス 296"/>
        <xdr:cNvSpPr txBox="1"/>
      </xdr:nvSpPr>
      <xdr:spPr>
        <a:xfrm>
          <a:off x="8483111" y="5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13696</xdr:rowOff>
    </xdr:from>
    <xdr:to>
      <xdr:col>11</xdr:col>
      <xdr:colOff>307975</xdr:colOff>
      <xdr:row>33</xdr:row>
      <xdr:rowOff>83876</xdr:rowOff>
    </xdr:to>
    <xdr:cxnSp macro="">
      <xdr:nvCxnSpPr>
        <xdr:cNvPr id="298" name="直線コネクタ 297"/>
        <xdr:cNvCxnSpPr/>
      </xdr:nvCxnSpPr>
      <xdr:spPr>
        <a:xfrm>
          <a:off x="6972300" y="567154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138833</xdr:rowOff>
    </xdr:from>
    <xdr:ext cx="534377" cy="259045"/>
    <xdr:sp macro="" textlink="">
      <xdr:nvSpPr>
        <xdr:cNvPr id="302" name="テキスト ボックス 301"/>
        <xdr:cNvSpPr txBox="1"/>
      </xdr:nvSpPr>
      <xdr:spPr>
        <a:xfrm>
          <a:off x="6705111" y="57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78201</xdr:rowOff>
    </xdr:from>
    <xdr:to>
      <xdr:col>15</xdr:col>
      <xdr:colOff>231775</xdr:colOff>
      <xdr:row>33</xdr:row>
      <xdr:rowOff>8351</xdr:rowOff>
    </xdr:to>
    <xdr:sp macro="" textlink="">
      <xdr:nvSpPr>
        <xdr:cNvPr id="308" name="円/楕円 307"/>
        <xdr:cNvSpPr/>
      </xdr:nvSpPr>
      <xdr:spPr>
        <a:xfrm>
          <a:off x="10426700" y="55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101078</xdr:rowOff>
    </xdr:from>
    <xdr:ext cx="534377" cy="259045"/>
    <xdr:sp macro="" textlink="">
      <xdr:nvSpPr>
        <xdr:cNvPr id="309" name="補助費等該当値テキスト"/>
        <xdr:cNvSpPr txBox="1"/>
      </xdr:nvSpPr>
      <xdr:spPr>
        <a:xfrm>
          <a:off x="10528300" y="54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135168</xdr:rowOff>
    </xdr:from>
    <xdr:to>
      <xdr:col>14</xdr:col>
      <xdr:colOff>79375</xdr:colOff>
      <xdr:row>33</xdr:row>
      <xdr:rowOff>65318</xdr:rowOff>
    </xdr:to>
    <xdr:sp macro="" textlink="">
      <xdr:nvSpPr>
        <xdr:cNvPr id="310" name="円/楕円 309"/>
        <xdr:cNvSpPr/>
      </xdr:nvSpPr>
      <xdr:spPr>
        <a:xfrm>
          <a:off x="9588500" y="56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81845</xdr:rowOff>
    </xdr:from>
    <xdr:ext cx="534377" cy="259045"/>
    <xdr:sp macro="" textlink="">
      <xdr:nvSpPr>
        <xdr:cNvPr id="311" name="テキスト ボックス 310"/>
        <xdr:cNvSpPr txBox="1"/>
      </xdr:nvSpPr>
      <xdr:spPr>
        <a:xfrm>
          <a:off x="9372111" y="5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31476</xdr:rowOff>
    </xdr:from>
    <xdr:to>
      <xdr:col>12</xdr:col>
      <xdr:colOff>561975</xdr:colOff>
      <xdr:row>31</xdr:row>
      <xdr:rowOff>133076</xdr:rowOff>
    </xdr:to>
    <xdr:sp macro="" textlink="">
      <xdr:nvSpPr>
        <xdr:cNvPr id="312" name="円/楕円 311"/>
        <xdr:cNvSpPr/>
      </xdr:nvSpPr>
      <xdr:spPr>
        <a:xfrm>
          <a:off x="8699500" y="5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149603</xdr:rowOff>
    </xdr:from>
    <xdr:ext cx="534377" cy="259045"/>
    <xdr:sp macro="" textlink="">
      <xdr:nvSpPr>
        <xdr:cNvPr id="313" name="テキスト ボックス 312"/>
        <xdr:cNvSpPr txBox="1"/>
      </xdr:nvSpPr>
      <xdr:spPr>
        <a:xfrm>
          <a:off x="8483111" y="51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33076</xdr:rowOff>
    </xdr:from>
    <xdr:to>
      <xdr:col>11</xdr:col>
      <xdr:colOff>358775</xdr:colOff>
      <xdr:row>33</xdr:row>
      <xdr:rowOff>134676</xdr:rowOff>
    </xdr:to>
    <xdr:sp macro="" textlink="">
      <xdr:nvSpPr>
        <xdr:cNvPr id="314" name="円/楕円 313"/>
        <xdr:cNvSpPr/>
      </xdr:nvSpPr>
      <xdr:spPr>
        <a:xfrm>
          <a:off x="7810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125803</xdr:rowOff>
    </xdr:from>
    <xdr:ext cx="534377" cy="259045"/>
    <xdr:sp macro="" textlink="">
      <xdr:nvSpPr>
        <xdr:cNvPr id="315" name="テキスト ボックス 314"/>
        <xdr:cNvSpPr txBox="1"/>
      </xdr:nvSpPr>
      <xdr:spPr>
        <a:xfrm>
          <a:off x="7594111" y="57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134346</xdr:rowOff>
    </xdr:from>
    <xdr:to>
      <xdr:col>10</xdr:col>
      <xdr:colOff>155575</xdr:colOff>
      <xdr:row>33</xdr:row>
      <xdr:rowOff>64496</xdr:rowOff>
    </xdr:to>
    <xdr:sp macro="" textlink="">
      <xdr:nvSpPr>
        <xdr:cNvPr id="316" name="円/楕円 315"/>
        <xdr:cNvSpPr/>
      </xdr:nvSpPr>
      <xdr:spPr>
        <a:xfrm>
          <a:off x="6921500" y="56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81023</xdr:rowOff>
    </xdr:from>
    <xdr:ext cx="534377" cy="259045"/>
    <xdr:sp macro="" textlink="">
      <xdr:nvSpPr>
        <xdr:cNvPr id="317" name="テキスト ボックス 316"/>
        <xdr:cNvSpPr txBox="1"/>
      </xdr:nvSpPr>
      <xdr:spPr>
        <a:xfrm>
          <a:off x="6705111" y="53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168751</xdr:rowOff>
    </xdr:from>
    <xdr:to>
      <xdr:col>15</xdr:col>
      <xdr:colOff>180975</xdr:colOff>
      <xdr:row>51</xdr:row>
      <xdr:rowOff>144520</xdr:rowOff>
    </xdr:to>
    <xdr:cxnSp macro="">
      <xdr:nvCxnSpPr>
        <xdr:cNvPr id="346" name="直線コネクタ 345"/>
        <xdr:cNvCxnSpPr/>
      </xdr:nvCxnSpPr>
      <xdr:spPr>
        <a:xfrm flipV="1">
          <a:off x="9639300" y="8741251"/>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144520</xdr:rowOff>
    </xdr:from>
    <xdr:to>
      <xdr:col>14</xdr:col>
      <xdr:colOff>28575</xdr:colOff>
      <xdr:row>51</xdr:row>
      <xdr:rowOff>164712</xdr:rowOff>
    </xdr:to>
    <xdr:cxnSp macro="">
      <xdr:nvCxnSpPr>
        <xdr:cNvPr id="349" name="直線コネクタ 348"/>
        <xdr:cNvCxnSpPr/>
      </xdr:nvCxnSpPr>
      <xdr:spPr>
        <a:xfrm flipV="1">
          <a:off x="8750300" y="888847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112687</xdr:rowOff>
    </xdr:from>
    <xdr:to>
      <xdr:col>12</xdr:col>
      <xdr:colOff>511175</xdr:colOff>
      <xdr:row>51</xdr:row>
      <xdr:rowOff>164712</xdr:rowOff>
    </xdr:to>
    <xdr:cxnSp macro="">
      <xdr:nvCxnSpPr>
        <xdr:cNvPr id="352" name="直線コネクタ 351"/>
        <xdr:cNvCxnSpPr/>
      </xdr:nvCxnSpPr>
      <xdr:spPr>
        <a:xfrm>
          <a:off x="7861300" y="8685187"/>
          <a:ext cx="889000" cy="22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112687</xdr:rowOff>
    </xdr:from>
    <xdr:to>
      <xdr:col>11</xdr:col>
      <xdr:colOff>307975</xdr:colOff>
      <xdr:row>52</xdr:row>
      <xdr:rowOff>169170</xdr:rowOff>
    </xdr:to>
    <xdr:cxnSp macro="">
      <xdr:nvCxnSpPr>
        <xdr:cNvPr id="355" name="直線コネクタ 354"/>
        <xdr:cNvCxnSpPr/>
      </xdr:nvCxnSpPr>
      <xdr:spPr>
        <a:xfrm flipV="1">
          <a:off x="6972300" y="8685187"/>
          <a:ext cx="889000" cy="3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9" name="テキスト ボックス 358"/>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117951</xdr:rowOff>
    </xdr:from>
    <xdr:to>
      <xdr:col>15</xdr:col>
      <xdr:colOff>231775</xdr:colOff>
      <xdr:row>51</xdr:row>
      <xdr:rowOff>48101</xdr:rowOff>
    </xdr:to>
    <xdr:sp macro="" textlink="">
      <xdr:nvSpPr>
        <xdr:cNvPr id="365" name="円/楕円 364"/>
        <xdr:cNvSpPr/>
      </xdr:nvSpPr>
      <xdr:spPr>
        <a:xfrm>
          <a:off x="10426700" y="8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70978</xdr:rowOff>
    </xdr:from>
    <xdr:ext cx="534377" cy="259045"/>
    <xdr:sp macro="" textlink="">
      <xdr:nvSpPr>
        <xdr:cNvPr id="366" name="普通建設事業費該当値テキスト"/>
        <xdr:cNvSpPr txBox="1"/>
      </xdr:nvSpPr>
      <xdr:spPr>
        <a:xfrm>
          <a:off x="10528300" y="86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93720</xdr:rowOff>
    </xdr:from>
    <xdr:to>
      <xdr:col>14</xdr:col>
      <xdr:colOff>79375</xdr:colOff>
      <xdr:row>52</xdr:row>
      <xdr:rowOff>23870</xdr:rowOff>
    </xdr:to>
    <xdr:sp macro="" textlink="">
      <xdr:nvSpPr>
        <xdr:cNvPr id="367" name="円/楕円 366"/>
        <xdr:cNvSpPr/>
      </xdr:nvSpPr>
      <xdr:spPr>
        <a:xfrm>
          <a:off x="9588500" y="8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40397</xdr:rowOff>
    </xdr:from>
    <xdr:ext cx="534377" cy="259045"/>
    <xdr:sp macro="" textlink="">
      <xdr:nvSpPr>
        <xdr:cNvPr id="368" name="テキスト ボックス 367"/>
        <xdr:cNvSpPr txBox="1"/>
      </xdr:nvSpPr>
      <xdr:spPr>
        <a:xfrm>
          <a:off x="9372111" y="86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113912</xdr:rowOff>
    </xdr:from>
    <xdr:to>
      <xdr:col>12</xdr:col>
      <xdr:colOff>561975</xdr:colOff>
      <xdr:row>52</xdr:row>
      <xdr:rowOff>44062</xdr:rowOff>
    </xdr:to>
    <xdr:sp macro="" textlink="">
      <xdr:nvSpPr>
        <xdr:cNvPr id="369" name="円/楕円 368"/>
        <xdr:cNvSpPr/>
      </xdr:nvSpPr>
      <xdr:spPr>
        <a:xfrm>
          <a:off x="8699500" y="8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60589</xdr:rowOff>
    </xdr:from>
    <xdr:ext cx="534377" cy="259045"/>
    <xdr:sp macro="" textlink="">
      <xdr:nvSpPr>
        <xdr:cNvPr id="370" name="テキスト ボックス 369"/>
        <xdr:cNvSpPr txBox="1"/>
      </xdr:nvSpPr>
      <xdr:spPr>
        <a:xfrm>
          <a:off x="8483111" y="86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61887</xdr:rowOff>
    </xdr:from>
    <xdr:to>
      <xdr:col>11</xdr:col>
      <xdr:colOff>358775</xdr:colOff>
      <xdr:row>50</xdr:row>
      <xdr:rowOff>163487</xdr:rowOff>
    </xdr:to>
    <xdr:sp macro="" textlink="">
      <xdr:nvSpPr>
        <xdr:cNvPr id="371" name="円/楕円 370"/>
        <xdr:cNvSpPr/>
      </xdr:nvSpPr>
      <xdr:spPr>
        <a:xfrm>
          <a:off x="7810500" y="8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8564</xdr:rowOff>
    </xdr:from>
    <xdr:ext cx="534377" cy="259045"/>
    <xdr:sp macro="" textlink="">
      <xdr:nvSpPr>
        <xdr:cNvPr id="372" name="テキスト ボックス 371"/>
        <xdr:cNvSpPr txBox="1"/>
      </xdr:nvSpPr>
      <xdr:spPr>
        <a:xfrm>
          <a:off x="7594111" y="84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118370</xdr:rowOff>
    </xdr:from>
    <xdr:to>
      <xdr:col>10</xdr:col>
      <xdr:colOff>155575</xdr:colOff>
      <xdr:row>53</xdr:row>
      <xdr:rowOff>48520</xdr:rowOff>
    </xdr:to>
    <xdr:sp macro="" textlink="">
      <xdr:nvSpPr>
        <xdr:cNvPr id="373" name="円/楕円 372"/>
        <xdr:cNvSpPr/>
      </xdr:nvSpPr>
      <xdr:spPr>
        <a:xfrm>
          <a:off x="6921500" y="9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65047</xdr:rowOff>
    </xdr:from>
    <xdr:ext cx="534377" cy="259045"/>
    <xdr:sp macro="" textlink="">
      <xdr:nvSpPr>
        <xdr:cNvPr id="374" name="テキスト ボックス 373"/>
        <xdr:cNvSpPr txBox="1"/>
      </xdr:nvSpPr>
      <xdr:spPr>
        <a:xfrm>
          <a:off x="6705111" y="88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50523</xdr:rowOff>
    </xdr:from>
    <xdr:to>
      <xdr:col>15</xdr:col>
      <xdr:colOff>180975</xdr:colOff>
      <xdr:row>75</xdr:row>
      <xdr:rowOff>6380</xdr:rowOff>
    </xdr:to>
    <xdr:cxnSp macro="">
      <xdr:nvCxnSpPr>
        <xdr:cNvPr id="401" name="直線コネクタ 400"/>
        <xdr:cNvCxnSpPr/>
      </xdr:nvCxnSpPr>
      <xdr:spPr>
        <a:xfrm flipV="1">
          <a:off x="9639300" y="12566373"/>
          <a:ext cx="838200" cy="29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171173</xdr:rowOff>
    </xdr:from>
    <xdr:to>
      <xdr:col>15</xdr:col>
      <xdr:colOff>231775</xdr:colOff>
      <xdr:row>73</xdr:row>
      <xdr:rowOff>101323</xdr:rowOff>
    </xdr:to>
    <xdr:sp macro="" textlink="">
      <xdr:nvSpPr>
        <xdr:cNvPr id="411" name="円/楕円 410"/>
        <xdr:cNvSpPr/>
      </xdr:nvSpPr>
      <xdr:spPr>
        <a:xfrm>
          <a:off x="10426700" y="125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22600</xdr:rowOff>
    </xdr:from>
    <xdr:ext cx="534377" cy="259045"/>
    <xdr:sp macro="" textlink="">
      <xdr:nvSpPr>
        <xdr:cNvPr id="412" name="普通建設事業費 （ うち新規整備　）該当値テキスト"/>
        <xdr:cNvSpPr txBox="1"/>
      </xdr:nvSpPr>
      <xdr:spPr>
        <a:xfrm>
          <a:off x="10528300" y="1236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127030</xdr:rowOff>
    </xdr:from>
    <xdr:to>
      <xdr:col>14</xdr:col>
      <xdr:colOff>79375</xdr:colOff>
      <xdr:row>75</xdr:row>
      <xdr:rowOff>57180</xdr:rowOff>
    </xdr:to>
    <xdr:sp macro="" textlink="">
      <xdr:nvSpPr>
        <xdr:cNvPr id="413" name="円/楕円 412"/>
        <xdr:cNvSpPr/>
      </xdr:nvSpPr>
      <xdr:spPr>
        <a:xfrm>
          <a:off x="9588500" y="12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73707</xdr:rowOff>
    </xdr:from>
    <xdr:ext cx="534377" cy="259045"/>
    <xdr:sp macro="" textlink="">
      <xdr:nvSpPr>
        <xdr:cNvPr id="414" name="テキスト ボックス 413"/>
        <xdr:cNvSpPr txBox="1"/>
      </xdr:nvSpPr>
      <xdr:spPr>
        <a:xfrm>
          <a:off x="9372111" y="12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79921</xdr:rowOff>
    </xdr:from>
    <xdr:to>
      <xdr:col>15</xdr:col>
      <xdr:colOff>180975</xdr:colOff>
      <xdr:row>96</xdr:row>
      <xdr:rowOff>25</xdr:rowOff>
    </xdr:to>
    <xdr:cxnSp macro="">
      <xdr:nvCxnSpPr>
        <xdr:cNvPr id="441" name="直線コネクタ 440"/>
        <xdr:cNvCxnSpPr/>
      </xdr:nvCxnSpPr>
      <xdr:spPr>
        <a:xfrm>
          <a:off x="9639300" y="16367671"/>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120675</xdr:rowOff>
    </xdr:from>
    <xdr:to>
      <xdr:col>15</xdr:col>
      <xdr:colOff>231775</xdr:colOff>
      <xdr:row>96</xdr:row>
      <xdr:rowOff>50825</xdr:rowOff>
    </xdr:to>
    <xdr:sp macro="" textlink="">
      <xdr:nvSpPr>
        <xdr:cNvPr id="451" name="円/楕円 450"/>
        <xdr:cNvSpPr/>
      </xdr:nvSpPr>
      <xdr:spPr>
        <a:xfrm>
          <a:off x="104267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143552</xdr:rowOff>
    </xdr:from>
    <xdr:ext cx="534377" cy="259045"/>
    <xdr:sp macro="" textlink="">
      <xdr:nvSpPr>
        <xdr:cNvPr id="452" name="普通建設事業費 （ うち更新整備　）該当値テキスト"/>
        <xdr:cNvSpPr txBox="1"/>
      </xdr:nvSpPr>
      <xdr:spPr>
        <a:xfrm>
          <a:off x="10528300" y="16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29121</xdr:rowOff>
    </xdr:from>
    <xdr:to>
      <xdr:col>14</xdr:col>
      <xdr:colOff>79375</xdr:colOff>
      <xdr:row>95</xdr:row>
      <xdr:rowOff>130721</xdr:rowOff>
    </xdr:to>
    <xdr:sp macro="" textlink="">
      <xdr:nvSpPr>
        <xdr:cNvPr id="453" name="円/楕円 452"/>
        <xdr:cNvSpPr/>
      </xdr:nvSpPr>
      <xdr:spPr>
        <a:xfrm>
          <a:off x="9588500" y="163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147248</xdr:rowOff>
    </xdr:from>
    <xdr:ext cx="534377" cy="259045"/>
    <xdr:sp macro="" textlink="">
      <xdr:nvSpPr>
        <xdr:cNvPr id="454" name="テキスト ボックス 453"/>
        <xdr:cNvSpPr txBox="1"/>
      </xdr:nvSpPr>
      <xdr:spPr>
        <a:xfrm>
          <a:off x="9372111" y="160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97912</xdr:rowOff>
    </xdr:from>
    <xdr:to>
      <xdr:col>23</xdr:col>
      <xdr:colOff>517525</xdr:colOff>
      <xdr:row>38</xdr:row>
      <xdr:rowOff>38933</xdr:rowOff>
    </xdr:to>
    <xdr:cxnSp macro="">
      <xdr:nvCxnSpPr>
        <xdr:cNvPr id="481" name="直線コネクタ 480"/>
        <xdr:cNvCxnSpPr/>
      </xdr:nvCxnSpPr>
      <xdr:spPr>
        <a:xfrm>
          <a:off x="15481300" y="644156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2"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97912</xdr:rowOff>
    </xdr:from>
    <xdr:to>
      <xdr:col>22</xdr:col>
      <xdr:colOff>365125</xdr:colOff>
      <xdr:row>37</xdr:row>
      <xdr:rowOff>145621</xdr:rowOff>
    </xdr:to>
    <xdr:cxnSp macro="">
      <xdr:nvCxnSpPr>
        <xdr:cNvPr id="484" name="直線コネクタ 483"/>
        <xdr:cNvCxnSpPr/>
      </xdr:nvCxnSpPr>
      <xdr:spPr>
        <a:xfrm flipV="1">
          <a:off x="14592300" y="644156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6" name="テキスト ボックス 485"/>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145621</xdr:rowOff>
    </xdr:from>
    <xdr:to>
      <xdr:col>21</xdr:col>
      <xdr:colOff>161925</xdr:colOff>
      <xdr:row>38</xdr:row>
      <xdr:rowOff>138077</xdr:rowOff>
    </xdr:to>
    <xdr:cxnSp macro="">
      <xdr:nvCxnSpPr>
        <xdr:cNvPr id="487" name="直線コネクタ 486"/>
        <xdr:cNvCxnSpPr/>
      </xdr:nvCxnSpPr>
      <xdr:spPr>
        <a:xfrm flipV="1">
          <a:off x="13703300" y="6489271"/>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108795</xdr:rowOff>
    </xdr:from>
    <xdr:ext cx="469744" cy="259045"/>
    <xdr:sp macro="" textlink="">
      <xdr:nvSpPr>
        <xdr:cNvPr id="489" name="テキスト ボックス 488"/>
        <xdr:cNvSpPr txBox="1"/>
      </xdr:nvSpPr>
      <xdr:spPr>
        <a:xfrm>
          <a:off x="14357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89591</xdr:rowOff>
    </xdr:from>
    <xdr:to>
      <xdr:col>19</xdr:col>
      <xdr:colOff>644525</xdr:colOff>
      <xdr:row>38</xdr:row>
      <xdr:rowOff>138077</xdr:rowOff>
    </xdr:to>
    <xdr:cxnSp macro="">
      <xdr:nvCxnSpPr>
        <xdr:cNvPr id="490" name="直線コネクタ 489"/>
        <xdr:cNvCxnSpPr/>
      </xdr:nvCxnSpPr>
      <xdr:spPr>
        <a:xfrm>
          <a:off x="12814300" y="6604691"/>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159583</xdr:rowOff>
    </xdr:from>
    <xdr:to>
      <xdr:col>23</xdr:col>
      <xdr:colOff>568325</xdr:colOff>
      <xdr:row>38</xdr:row>
      <xdr:rowOff>89733</xdr:rowOff>
    </xdr:to>
    <xdr:sp macro="" textlink="">
      <xdr:nvSpPr>
        <xdr:cNvPr id="500" name="円/楕円 499"/>
        <xdr:cNvSpPr/>
      </xdr:nvSpPr>
      <xdr:spPr>
        <a:xfrm>
          <a:off x="162687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118960</xdr:rowOff>
    </xdr:from>
    <xdr:ext cx="469744" cy="259045"/>
    <xdr:sp macro="" textlink="">
      <xdr:nvSpPr>
        <xdr:cNvPr id="501" name="災害復旧事業費該当値テキスト"/>
        <xdr:cNvSpPr txBox="1"/>
      </xdr:nvSpPr>
      <xdr:spPr>
        <a:xfrm>
          <a:off x="16370300" y="62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47112</xdr:rowOff>
    </xdr:from>
    <xdr:to>
      <xdr:col>22</xdr:col>
      <xdr:colOff>415925</xdr:colOff>
      <xdr:row>37</xdr:row>
      <xdr:rowOff>148712</xdr:rowOff>
    </xdr:to>
    <xdr:sp macro="" textlink="">
      <xdr:nvSpPr>
        <xdr:cNvPr id="502" name="円/楕円 501"/>
        <xdr:cNvSpPr/>
      </xdr:nvSpPr>
      <xdr:spPr>
        <a:xfrm>
          <a:off x="15430500" y="63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165239</xdr:rowOff>
    </xdr:from>
    <xdr:ext cx="469744" cy="259045"/>
    <xdr:sp macro="" textlink="">
      <xdr:nvSpPr>
        <xdr:cNvPr id="503" name="テキスト ボックス 502"/>
        <xdr:cNvSpPr txBox="1"/>
      </xdr:nvSpPr>
      <xdr:spPr>
        <a:xfrm>
          <a:off x="15246427" y="61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94821</xdr:rowOff>
    </xdr:from>
    <xdr:to>
      <xdr:col>21</xdr:col>
      <xdr:colOff>212725</xdr:colOff>
      <xdr:row>38</xdr:row>
      <xdr:rowOff>24971</xdr:rowOff>
    </xdr:to>
    <xdr:sp macro="" textlink="">
      <xdr:nvSpPr>
        <xdr:cNvPr id="504" name="円/楕円 503"/>
        <xdr:cNvSpPr/>
      </xdr:nvSpPr>
      <xdr:spPr>
        <a:xfrm>
          <a:off x="14541500" y="64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41498</xdr:rowOff>
    </xdr:from>
    <xdr:ext cx="469744" cy="259045"/>
    <xdr:sp macro="" textlink="">
      <xdr:nvSpPr>
        <xdr:cNvPr id="505" name="テキスト ボックス 504"/>
        <xdr:cNvSpPr txBox="1"/>
      </xdr:nvSpPr>
      <xdr:spPr>
        <a:xfrm>
          <a:off x="14357427" y="62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87277</xdr:rowOff>
    </xdr:from>
    <xdr:to>
      <xdr:col>20</xdr:col>
      <xdr:colOff>9525</xdr:colOff>
      <xdr:row>39</xdr:row>
      <xdr:rowOff>17427</xdr:rowOff>
    </xdr:to>
    <xdr:sp macro="" textlink="">
      <xdr:nvSpPr>
        <xdr:cNvPr id="506" name="円/楕円 505"/>
        <xdr:cNvSpPr/>
      </xdr:nvSpPr>
      <xdr:spPr>
        <a:xfrm>
          <a:off x="13652500" y="66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8554</xdr:rowOff>
    </xdr:from>
    <xdr:ext cx="313932" cy="259045"/>
    <xdr:sp macro="" textlink="">
      <xdr:nvSpPr>
        <xdr:cNvPr id="507" name="テキスト ボックス 506"/>
        <xdr:cNvSpPr txBox="1"/>
      </xdr:nvSpPr>
      <xdr:spPr>
        <a:xfrm>
          <a:off x="13546333" y="669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38791</xdr:rowOff>
    </xdr:from>
    <xdr:to>
      <xdr:col>18</xdr:col>
      <xdr:colOff>492125</xdr:colOff>
      <xdr:row>38</xdr:row>
      <xdr:rowOff>140391</xdr:rowOff>
    </xdr:to>
    <xdr:sp macro="" textlink="">
      <xdr:nvSpPr>
        <xdr:cNvPr id="508" name="円/楕円 507"/>
        <xdr:cNvSpPr/>
      </xdr:nvSpPr>
      <xdr:spPr>
        <a:xfrm>
          <a:off x="12763500" y="65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131518</xdr:rowOff>
    </xdr:from>
    <xdr:ext cx="469744" cy="259045"/>
    <xdr:sp macro="" textlink="">
      <xdr:nvSpPr>
        <xdr:cNvPr id="509" name="テキスト ボックス 508"/>
        <xdr:cNvSpPr txBox="1"/>
      </xdr:nvSpPr>
      <xdr:spPr>
        <a:xfrm>
          <a:off x="12579427" y="66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171110</xdr:rowOff>
    </xdr:from>
    <xdr:to>
      <xdr:col>23</xdr:col>
      <xdr:colOff>517525</xdr:colOff>
      <xdr:row>75</xdr:row>
      <xdr:rowOff>52421</xdr:rowOff>
    </xdr:to>
    <xdr:cxnSp macro="">
      <xdr:nvCxnSpPr>
        <xdr:cNvPr id="586" name="直線コネクタ 585"/>
        <xdr:cNvCxnSpPr/>
      </xdr:nvCxnSpPr>
      <xdr:spPr>
        <a:xfrm>
          <a:off x="15481300" y="12858410"/>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171110</xdr:rowOff>
    </xdr:from>
    <xdr:to>
      <xdr:col>22</xdr:col>
      <xdr:colOff>365125</xdr:colOff>
      <xdr:row>75</xdr:row>
      <xdr:rowOff>25422</xdr:rowOff>
    </xdr:to>
    <xdr:cxnSp macro="">
      <xdr:nvCxnSpPr>
        <xdr:cNvPr id="589" name="直線コネクタ 588"/>
        <xdr:cNvCxnSpPr/>
      </xdr:nvCxnSpPr>
      <xdr:spPr>
        <a:xfrm flipV="1">
          <a:off x="14592300" y="12858410"/>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1" name="テキスト ボックス 590"/>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126327</xdr:rowOff>
    </xdr:from>
    <xdr:to>
      <xdr:col>21</xdr:col>
      <xdr:colOff>161925</xdr:colOff>
      <xdr:row>75</xdr:row>
      <xdr:rowOff>25422</xdr:rowOff>
    </xdr:to>
    <xdr:cxnSp macro="">
      <xdr:nvCxnSpPr>
        <xdr:cNvPr id="592" name="直線コネクタ 591"/>
        <xdr:cNvCxnSpPr/>
      </xdr:nvCxnSpPr>
      <xdr:spPr>
        <a:xfrm>
          <a:off x="13703300" y="12813627"/>
          <a:ext cx="889000" cy="7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4" name="テキスト ボックス 593"/>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39391</xdr:rowOff>
    </xdr:from>
    <xdr:to>
      <xdr:col>19</xdr:col>
      <xdr:colOff>644525</xdr:colOff>
      <xdr:row>74</xdr:row>
      <xdr:rowOff>126327</xdr:rowOff>
    </xdr:to>
    <xdr:cxnSp macro="">
      <xdr:nvCxnSpPr>
        <xdr:cNvPr id="595" name="直線コネクタ 594"/>
        <xdr:cNvCxnSpPr/>
      </xdr:nvCxnSpPr>
      <xdr:spPr>
        <a:xfrm>
          <a:off x="12814300" y="12726691"/>
          <a:ext cx="889000" cy="8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7" name="テキスト ボックス 596"/>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599" name="テキスト ボックス 598"/>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1621</xdr:rowOff>
    </xdr:from>
    <xdr:to>
      <xdr:col>23</xdr:col>
      <xdr:colOff>568325</xdr:colOff>
      <xdr:row>75</xdr:row>
      <xdr:rowOff>103221</xdr:rowOff>
    </xdr:to>
    <xdr:sp macro="" textlink="">
      <xdr:nvSpPr>
        <xdr:cNvPr id="605" name="円/楕円 604"/>
        <xdr:cNvSpPr/>
      </xdr:nvSpPr>
      <xdr:spPr>
        <a:xfrm>
          <a:off x="162687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24498</xdr:rowOff>
    </xdr:from>
    <xdr:ext cx="534377" cy="259045"/>
    <xdr:sp macro="" textlink="">
      <xdr:nvSpPr>
        <xdr:cNvPr id="606" name="公債費該当値テキスト"/>
        <xdr:cNvSpPr txBox="1"/>
      </xdr:nvSpPr>
      <xdr:spPr>
        <a:xfrm>
          <a:off x="16370300" y="12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120310</xdr:rowOff>
    </xdr:from>
    <xdr:to>
      <xdr:col>22</xdr:col>
      <xdr:colOff>415925</xdr:colOff>
      <xdr:row>75</xdr:row>
      <xdr:rowOff>50460</xdr:rowOff>
    </xdr:to>
    <xdr:sp macro="" textlink="">
      <xdr:nvSpPr>
        <xdr:cNvPr id="607" name="円/楕円 606"/>
        <xdr:cNvSpPr/>
      </xdr:nvSpPr>
      <xdr:spPr>
        <a:xfrm>
          <a:off x="15430500" y="128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66987</xdr:rowOff>
    </xdr:from>
    <xdr:ext cx="534377" cy="259045"/>
    <xdr:sp macro="" textlink="">
      <xdr:nvSpPr>
        <xdr:cNvPr id="608" name="テキスト ボックス 607"/>
        <xdr:cNvSpPr txBox="1"/>
      </xdr:nvSpPr>
      <xdr:spPr>
        <a:xfrm>
          <a:off x="15214111" y="12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146072</xdr:rowOff>
    </xdr:from>
    <xdr:to>
      <xdr:col>21</xdr:col>
      <xdr:colOff>212725</xdr:colOff>
      <xdr:row>75</xdr:row>
      <xdr:rowOff>76222</xdr:rowOff>
    </xdr:to>
    <xdr:sp macro="" textlink="">
      <xdr:nvSpPr>
        <xdr:cNvPr id="609" name="円/楕円 608"/>
        <xdr:cNvSpPr/>
      </xdr:nvSpPr>
      <xdr:spPr>
        <a:xfrm>
          <a:off x="14541500" y="128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92749</xdr:rowOff>
    </xdr:from>
    <xdr:ext cx="534377" cy="259045"/>
    <xdr:sp macro="" textlink="">
      <xdr:nvSpPr>
        <xdr:cNvPr id="610" name="テキスト ボックス 609"/>
        <xdr:cNvSpPr txBox="1"/>
      </xdr:nvSpPr>
      <xdr:spPr>
        <a:xfrm>
          <a:off x="14325111" y="126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75527</xdr:rowOff>
    </xdr:from>
    <xdr:to>
      <xdr:col>20</xdr:col>
      <xdr:colOff>9525</xdr:colOff>
      <xdr:row>75</xdr:row>
      <xdr:rowOff>5677</xdr:rowOff>
    </xdr:to>
    <xdr:sp macro="" textlink="">
      <xdr:nvSpPr>
        <xdr:cNvPr id="611" name="円/楕円 610"/>
        <xdr:cNvSpPr/>
      </xdr:nvSpPr>
      <xdr:spPr>
        <a:xfrm>
          <a:off x="13652500" y="12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22204</xdr:rowOff>
    </xdr:from>
    <xdr:ext cx="534377" cy="259045"/>
    <xdr:sp macro="" textlink="">
      <xdr:nvSpPr>
        <xdr:cNvPr id="612" name="テキスト ボックス 611"/>
        <xdr:cNvSpPr txBox="1"/>
      </xdr:nvSpPr>
      <xdr:spPr>
        <a:xfrm>
          <a:off x="13436111" y="125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160041</xdr:rowOff>
    </xdr:from>
    <xdr:to>
      <xdr:col>18</xdr:col>
      <xdr:colOff>492125</xdr:colOff>
      <xdr:row>74</xdr:row>
      <xdr:rowOff>90191</xdr:rowOff>
    </xdr:to>
    <xdr:sp macro="" textlink="">
      <xdr:nvSpPr>
        <xdr:cNvPr id="613" name="円/楕円 612"/>
        <xdr:cNvSpPr/>
      </xdr:nvSpPr>
      <xdr:spPr>
        <a:xfrm>
          <a:off x="12763500" y="126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106718</xdr:rowOff>
    </xdr:from>
    <xdr:ext cx="534377" cy="259045"/>
    <xdr:sp macro="" textlink="">
      <xdr:nvSpPr>
        <xdr:cNvPr id="614" name="テキスト ボックス 613"/>
        <xdr:cNvSpPr txBox="1"/>
      </xdr:nvSpPr>
      <xdr:spPr>
        <a:xfrm>
          <a:off x="12547111" y="124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90208</xdr:rowOff>
    </xdr:from>
    <xdr:to>
      <xdr:col>23</xdr:col>
      <xdr:colOff>517525</xdr:colOff>
      <xdr:row>96</xdr:row>
      <xdr:rowOff>83083</xdr:rowOff>
    </xdr:to>
    <xdr:cxnSp macro="">
      <xdr:nvCxnSpPr>
        <xdr:cNvPr id="643" name="直線コネクタ 642"/>
        <xdr:cNvCxnSpPr/>
      </xdr:nvCxnSpPr>
      <xdr:spPr>
        <a:xfrm flipV="1">
          <a:off x="15481300" y="16206508"/>
          <a:ext cx="838200" cy="3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4"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83083</xdr:rowOff>
    </xdr:from>
    <xdr:to>
      <xdr:col>22</xdr:col>
      <xdr:colOff>365125</xdr:colOff>
      <xdr:row>97</xdr:row>
      <xdr:rowOff>117260</xdr:rowOff>
    </xdr:to>
    <xdr:cxnSp macro="">
      <xdr:nvCxnSpPr>
        <xdr:cNvPr id="646" name="直線コネクタ 645"/>
        <xdr:cNvCxnSpPr/>
      </xdr:nvCxnSpPr>
      <xdr:spPr>
        <a:xfrm flipV="1">
          <a:off x="14592300" y="16542283"/>
          <a:ext cx="889000" cy="20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117260</xdr:rowOff>
    </xdr:from>
    <xdr:to>
      <xdr:col>21</xdr:col>
      <xdr:colOff>161925</xdr:colOff>
      <xdr:row>97</xdr:row>
      <xdr:rowOff>127927</xdr:rowOff>
    </xdr:to>
    <xdr:cxnSp macro="">
      <xdr:nvCxnSpPr>
        <xdr:cNvPr id="649" name="直線コネクタ 648"/>
        <xdr:cNvCxnSpPr/>
      </xdr:nvCxnSpPr>
      <xdr:spPr>
        <a:xfrm flipV="1">
          <a:off x="13703300" y="1674791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127927</xdr:rowOff>
    </xdr:from>
    <xdr:to>
      <xdr:col>19</xdr:col>
      <xdr:colOff>644525</xdr:colOff>
      <xdr:row>97</xdr:row>
      <xdr:rowOff>141643</xdr:rowOff>
    </xdr:to>
    <xdr:cxnSp macro="">
      <xdr:nvCxnSpPr>
        <xdr:cNvPr id="652" name="直線コネクタ 651"/>
        <xdr:cNvCxnSpPr/>
      </xdr:nvCxnSpPr>
      <xdr:spPr>
        <a:xfrm flipV="1">
          <a:off x="12814300" y="1675857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39408</xdr:rowOff>
    </xdr:from>
    <xdr:to>
      <xdr:col>23</xdr:col>
      <xdr:colOff>568325</xdr:colOff>
      <xdr:row>94</xdr:row>
      <xdr:rowOff>141008</xdr:rowOff>
    </xdr:to>
    <xdr:sp macro="" textlink="">
      <xdr:nvSpPr>
        <xdr:cNvPr id="662" name="円/楕円 661"/>
        <xdr:cNvSpPr/>
      </xdr:nvSpPr>
      <xdr:spPr>
        <a:xfrm>
          <a:off x="16268700" y="161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62285</xdr:rowOff>
    </xdr:from>
    <xdr:ext cx="534377" cy="259045"/>
    <xdr:sp macro="" textlink="">
      <xdr:nvSpPr>
        <xdr:cNvPr id="663" name="積立金該当値テキスト"/>
        <xdr:cNvSpPr txBox="1"/>
      </xdr:nvSpPr>
      <xdr:spPr>
        <a:xfrm>
          <a:off x="16370300" y="160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32283</xdr:rowOff>
    </xdr:from>
    <xdr:to>
      <xdr:col>22</xdr:col>
      <xdr:colOff>415925</xdr:colOff>
      <xdr:row>96</xdr:row>
      <xdr:rowOff>133883</xdr:rowOff>
    </xdr:to>
    <xdr:sp macro="" textlink="">
      <xdr:nvSpPr>
        <xdr:cNvPr id="664" name="円/楕円 663"/>
        <xdr:cNvSpPr/>
      </xdr:nvSpPr>
      <xdr:spPr>
        <a:xfrm>
          <a:off x="15430500" y="1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150410</xdr:rowOff>
    </xdr:from>
    <xdr:ext cx="534377" cy="259045"/>
    <xdr:sp macro="" textlink="">
      <xdr:nvSpPr>
        <xdr:cNvPr id="665" name="テキスト ボックス 664"/>
        <xdr:cNvSpPr txBox="1"/>
      </xdr:nvSpPr>
      <xdr:spPr>
        <a:xfrm>
          <a:off x="15214111" y="1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66460</xdr:rowOff>
    </xdr:from>
    <xdr:to>
      <xdr:col>21</xdr:col>
      <xdr:colOff>212725</xdr:colOff>
      <xdr:row>97</xdr:row>
      <xdr:rowOff>168060</xdr:rowOff>
    </xdr:to>
    <xdr:sp macro="" textlink="">
      <xdr:nvSpPr>
        <xdr:cNvPr id="666" name="円/楕円 665"/>
        <xdr:cNvSpPr/>
      </xdr:nvSpPr>
      <xdr:spPr>
        <a:xfrm>
          <a:off x="14541500" y="16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159187</xdr:rowOff>
    </xdr:from>
    <xdr:ext cx="469744" cy="259045"/>
    <xdr:sp macro="" textlink="">
      <xdr:nvSpPr>
        <xdr:cNvPr id="667" name="テキスト ボックス 666"/>
        <xdr:cNvSpPr txBox="1"/>
      </xdr:nvSpPr>
      <xdr:spPr>
        <a:xfrm>
          <a:off x="14357427" y="167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77127</xdr:rowOff>
    </xdr:from>
    <xdr:to>
      <xdr:col>20</xdr:col>
      <xdr:colOff>9525</xdr:colOff>
      <xdr:row>98</xdr:row>
      <xdr:rowOff>7277</xdr:rowOff>
    </xdr:to>
    <xdr:sp macro="" textlink="">
      <xdr:nvSpPr>
        <xdr:cNvPr id="668" name="円/楕円 667"/>
        <xdr:cNvSpPr/>
      </xdr:nvSpPr>
      <xdr:spPr>
        <a:xfrm>
          <a:off x="13652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169854</xdr:rowOff>
    </xdr:from>
    <xdr:ext cx="469744" cy="259045"/>
    <xdr:sp macro="" textlink="">
      <xdr:nvSpPr>
        <xdr:cNvPr id="669" name="テキスト ボックス 668"/>
        <xdr:cNvSpPr txBox="1"/>
      </xdr:nvSpPr>
      <xdr:spPr>
        <a:xfrm>
          <a:off x="13468427" y="168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90843</xdr:rowOff>
    </xdr:from>
    <xdr:to>
      <xdr:col>18</xdr:col>
      <xdr:colOff>492125</xdr:colOff>
      <xdr:row>98</xdr:row>
      <xdr:rowOff>20993</xdr:rowOff>
    </xdr:to>
    <xdr:sp macro="" textlink="">
      <xdr:nvSpPr>
        <xdr:cNvPr id="670" name="円/楕円 669"/>
        <xdr:cNvSpPr/>
      </xdr:nvSpPr>
      <xdr:spPr>
        <a:xfrm>
          <a:off x="12763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12120</xdr:rowOff>
    </xdr:from>
    <xdr:ext cx="469744" cy="259045"/>
    <xdr:sp macro="" textlink="">
      <xdr:nvSpPr>
        <xdr:cNvPr id="671" name="テキスト ボックス 670"/>
        <xdr:cNvSpPr txBox="1"/>
      </xdr:nvSpPr>
      <xdr:spPr>
        <a:xfrm>
          <a:off x="12579427" y="168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104496</xdr:rowOff>
    </xdr:from>
    <xdr:to>
      <xdr:col>32</xdr:col>
      <xdr:colOff>187325</xdr:colOff>
      <xdr:row>37</xdr:row>
      <xdr:rowOff>42316</xdr:rowOff>
    </xdr:to>
    <xdr:cxnSp macro="">
      <xdr:nvCxnSpPr>
        <xdr:cNvPr id="698" name="直線コネクタ 697"/>
        <xdr:cNvCxnSpPr/>
      </xdr:nvCxnSpPr>
      <xdr:spPr>
        <a:xfrm>
          <a:off x="21323300" y="6276696"/>
          <a:ext cx="8382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130556</xdr:rowOff>
    </xdr:from>
    <xdr:to>
      <xdr:col>31</xdr:col>
      <xdr:colOff>34925</xdr:colOff>
      <xdr:row>36</xdr:row>
      <xdr:rowOff>104496</xdr:rowOff>
    </xdr:to>
    <xdr:cxnSp macro="">
      <xdr:nvCxnSpPr>
        <xdr:cNvPr id="701" name="直線コネクタ 700"/>
        <xdr:cNvCxnSpPr/>
      </xdr:nvCxnSpPr>
      <xdr:spPr>
        <a:xfrm>
          <a:off x="20434300" y="5959856"/>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101752</xdr:rowOff>
    </xdr:from>
    <xdr:to>
      <xdr:col>29</xdr:col>
      <xdr:colOff>517525</xdr:colOff>
      <xdr:row>34</xdr:row>
      <xdr:rowOff>130556</xdr:rowOff>
    </xdr:to>
    <xdr:cxnSp macro="">
      <xdr:nvCxnSpPr>
        <xdr:cNvPr id="704" name="直線コネクタ 703"/>
        <xdr:cNvCxnSpPr/>
      </xdr:nvCxnSpPr>
      <xdr:spPr>
        <a:xfrm>
          <a:off x="19545300" y="5759602"/>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159360</xdr:rowOff>
    </xdr:from>
    <xdr:to>
      <xdr:col>28</xdr:col>
      <xdr:colOff>314325</xdr:colOff>
      <xdr:row>33</xdr:row>
      <xdr:rowOff>101752</xdr:rowOff>
    </xdr:to>
    <xdr:cxnSp macro="">
      <xdr:nvCxnSpPr>
        <xdr:cNvPr id="707" name="直線コネクタ 706"/>
        <xdr:cNvCxnSpPr/>
      </xdr:nvCxnSpPr>
      <xdr:spPr>
        <a:xfrm>
          <a:off x="18656300" y="5645760"/>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162966</xdr:rowOff>
    </xdr:from>
    <xdr:to>
      <xdr:col>32</xdr:col>
      <xdr:colOff>238125</xdr:colOff>
      <xdr:row>37</xdr:row>
      <xdr:rowOff>93116</xdr:rowOff>
    </xdr:to>
    <xdr:sp macro="" textlink="">
      <xdr:nvSpPr>
        <xdr:cNvPr id="717" name="円/楕円 716"/>
        <xdr:cNvSpPr/>
      </xdr:nvSpPr>
      <xdr:spPr>
        <a:xfrm>
          <a:off x="22110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141393</xdr:rowOff>
    </xdr:from>
    <xdr:ext cx="378565" cy="259045"/>
    <xdr:sp macro="" textlink="">
      <xdr:nvSpPr>
        <xdr:cNvPr id="718" name="投資及び出資金該当値テキスト"/>
        <xdr:cNvSpPr txBox="1"/>
      </xdr:nvSpPr>
      <xdr:spPr>
        <a:xfrm>
          <a:off x="22212300" y="63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53696</xdr:rowOff>
    </xdr:from>
    <xdr:to>
      <xdr:col>31</xdr:col>
      <xdr:colOff>85725</xdr:colOff>
      <xdr:row>36</xdr:row>
      <xdr:rowOff>155296</xdr:rowOff>
    </xdr:to>
    <xdr:sp macro="" textlink="">
      <xdr:nvSpPr>
        <xdr:cNvPr id="719" name="円/楕円 718"/>
        <xdr:cNvSpPr/>
      </xdr:nvSpPr>
      <xdr:spPr>
        <a:xfrm>
          <a:off x="21272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373</xdr:rowOff>
    </xdr:from>
    <xdr:ext cx="378565" cy="259045"/>
    <xdr:sp macro="" textlink="">
      <xdr:nvSpPr>
        <xdr:cNvPr id="720" name="テキスト ボックス 719"/>
        <xdr:cNvSpPr txBox="1"/>
      </xdr:nvSpPr>
      <xdr:spPr>
        <a:xfrm>
          <a:off x="21134017" y="600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79756</xdr:rowOff>
    </xdr:from>
    <xdr:to>
      <xdr:col>29</xdr:col>
      <xdr:colOff>568325</xdr:colOff>
      <xdr:row>35</xdr:row>
      <xdr:rowOff>9906</xdr:rowOff>
    </xdr:to>
    <xdr:sp macro="" textlink="">
      <xdr:nvSpPr>
        <xdr:cNvPr id="721" name="円/楕円 720"/>
        <xdr:cNvSpPr/>
      </xdr:nvSpPr>
      <xdr:spPr>
        <a:xfrm>
          <a:off x="20383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26433</xdr:rowOff>
    </xdr:from>
    <xdr:ext cx="469744" cy="259045"/>
    <xdr:sp macro="" textlink="">
      <xdr:nvSpPr>
        <xdr:cNvPr id="722" name="テキスト ボックス 721"/>
        <xdr:cNvSpPr txBox="1"/>
      </xdr:nvSpPr>
      <xdr:spPr>
        <a:xfrm>
          <a:off x="20199427"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50952</xdr:rowOff>
    </xdr:from>
    <xdr:to>
      <xdr:col>28</xdr:col>
      <xdr:colOff>365125</xdr:colOff>
      <xdr:row>33</xdr:row>
      <xdr:rowOff>152552</xdr:rowOff>
    </xdr:to>
    <xdr:sp macro="" textlink="">
      <xdr:nvSpPr>
        <xdr:cNvPr id="723" name="円/楕円 722"/>
        <xdr:cNvSpPr/>
      </xdr:nvSpPr>
      <xdr:spPr>
        <a:xfrm>
          <a:off x="194945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169079</xdr:rowOff>
    </xdr:from>
    <xdr:ext cx="469744" cy="259045"/>
    <xdr:sp macro="" textlink="">
      <xdr:nvSpPr>
        <xdr:cNvPr id="724" name="テキスト ボックス 723"/>
        <xdr:cNvSpPr txBox="1"/>
      </xdr:nvSpPr>
      <xdr:spPr>
        <a:xfrm>
          <a:off x="19310427" y="54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108560</xdr:rowOff>
    </xdr:from>
    <xdr:to>
      <xdr:col>27</xdr:col>
      <xdr:colOff>161925</xdr:colOff>
      <xdr:row>33</xdr:row>
      <xdr:rowOff>38710</xdr:rowOff>
    </xdr:to>
    <xdr:sp macro="" textlink="">
      <xdr:nvSpPr>
        <xdr:cNvPr id="725" name="円/楕円 724"/>
        <xdr:cNvSpPr/>
      </xdr:nvSpPr>
      <xdr:spPr>
        <a:xfrm>
          <a:off x="18605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55237</xdr:rowOff>
    </xdr:from>
    <xdr:ext cx="469744" cy="259045"/>
    <xdr:sp macro="" textlink="">
      <xdr:nvSpPr>
        <xdr:cNvPr id="726" name="テキスト ボックス 725"/>
        <xdr:cNvSpPr txBox="1"/>
      </xdr:nvSpPr>
      <xdr:spPr>
        <a:xfrm>
          <a:off x="18421427"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100609</xdr:rowOff>
    </xdr:from>
    <xdr:to>
      <xdr:col>32</xdr:col>
      <xdr:colOff>187325</xdr:colOff>
      <xdr:row>57</xdr:row>
      <xdr:rowOff>100701</xdr:rowOff>
    </xdr:to>
    <xdr:cxnSp macro="">
      <xdr:nvCxnSpPr>
        <xdr:cNvPr id="753" name="直線コネクタ 752"/>
        <xdr:cNvCxnSpPr/>
      </xdr:nvCxnSpPr>
      <xdr:spPr>
        <a:xfrm>
          <a:off x="21323300" y="987325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4"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92654</xdr:rowOff>
    </xdr:from>
    <xdr:to>
      <xdr:col>31</xdr:col>
      <xdr:colOff>34925</xdr:colOff>
      <xdr:row>57</xdr:row>
      <xdr:rowOff>100609</xdr:rowOff>
    </xdr:to>
    <xdr:cxnSp macro="">
      <xdr:nvCxnSpPr>
        <xdr:cNvPr id="756" name="直線コネクタ 755"/>
        <xdr:cNvCxnSpPr/>
      </xdr:nvCxnSpPr>
      <xdr:spPr>
        <a:xfrm>
          <a:off x="20434300" y="986530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92654</xdr:rowOff>
    </xdr:from>
    <xdr:to>
      <xdr:col>29</xdr:col>
      <xdr:colOff>517525</xdr:colOff>
      <xdr:row>57</xdr:row>
      <xdr:rowOff>97363</xdr:rowOff>
    </xdr:to>
    <xdr:cxnSp macro="">
      <xdr:nvCxnSpPr>
        <xdr:cNvPr id="759" name="直線コネクタ 758"/>
        <xdr:cNvCxnSpPr/>
      </xdr:nvCxnSpPr>
      <xdr:spPr>
        <a:xfrm flipV="1">
          <a:off x="19545300" y="986530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97363</xdr:rowOff>
    </xdr:from>
    <xdr:to>
      <xdr:col>28</xdr:col>
      <xdr:colOff>314325</xdr:colOff>
      <xdr:row>57</xdr:row>
      <xdr:rowOff>103627</xdr:rowOff>
    </xdr:to>
    <xdr:cxnSp macro="">
      <xdr:nvCxnSpPr>
        <xdr:cNvPr id="762" name="直線コネクタ 761"/>
        <xdr:cNvCxnSpPr/>
      </xdr:nvCxnSpPr>
      <xdr:spPr>
        <a:xfrm flipV="1">
          <a:off x="18656300" y="987001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49901</xdr:rowOff>
    </xdr:from>
    <xdr:to>
      <xdr:col>32</xdr:col>
      <xdr:colOff>238125</xdr:colOff>
      <xdr:row>57</xdr:row>
      <xdr:rowOff>151501</xdr:rowOff>
    </xdr:to>
    <xdr:sp macro="" textlink="">
      <xdr:nvSpPr>
        <xdr:cNvPr id="772" name="円/楕円 771"/>
        <xdr:cNvSpPr/>
      </xdr:nvSpPr>
      <xdr:spPr>
        <a:xfrm>
          <a:off x="221107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72778</xdr:rowOff>
    </xdr:from>
    <xdr:ext cx="469744" cy="259045"/>
    <xdr:sp macro="" textlink="">
      <xdr:nvSpPr>
        <xdr:cNvPr id="773" name="貸付金該当値テキスト"/>
        <xdr:cNvSpPr txBox="1"/>
      </xdr:nvSpPr>
      <xdr:spPr>
        <a:xfrm>
          <a:off x="22212300" y="96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49809</xdr:rowOff>
    </xdr:from>
    <xdr:to>
      <xdr:col>31</xdr:col>
      <xdr:colOff>85725</xdr:colOff>
      <xdr:row>57</xdr:row>
      <xdr:rowOff>151409</xdr:rowOff>
    </xdr:to>
    <xdr:sp macro="" textlink="">
      <xdr:nvSpPr>
        <xdr:cNvPr id="774" name="円/楕円 773"/>
        <xdr:cNvSpPr/>
      </xdr:nvSpPr>
      <xdr:spPr>
        <a:xfrm>
          <a:off x="21272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142536</xdr:rowOff>
    </xdr:from>
    <xdr:ext cx="469744" cy="259045"/>
    <xdr:sp macro="" textlink="">
      <xdr:nvSpPr>
        <xdr:cNvPr id="775" name="テキスト ボックス 774"/>
        <xdr:cNvSpPr txBox="1"/>
      </xdr:nvSpPr>
      <xdr:spPr>
        <a:xfrm>
          <a:off x="21088427"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41854</xdr:rowOff>
    </xdr:from>
    <xdr:to>
      <xdr:col>29</xdr:col>
      <xdr:colOff>568325</xdr:colOff>
      <xdr:row>57</xdr:row>
      <xdr:rowOff>143454</xdr:rowOff>
    </xdr:to>
    <xdr:sp macro="" textlink="">
      <xdr:nvSpPr>
        <xdr:cNvPr id="776" name="円/楕円 775"/>
        <xdr:cNvSpPr/>
      </xdr:nvSpPr>
      <xdr:spPr>
        <a:xfrm>
          <a:off x="20383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134581</xdr:rowOff>
    </xdr:from>
    <xdr:ext cx="469744" cy="259045"/>
    <xdr:sp macro="" textlink="">
      <xdr:nvSpPr>
        <xdr:cNvPr id="777" name="テキスト ボックス 776"/>
        <xdr:cNvSpPr txBox="1"/>
      </xdr:nvSpPr>
      <xdr:spPr>
        <a:xfrm>
          <a:off x="20199427"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46563</xdr:rowOff>
    </xdr:from>
    <xdr:to>
      <xdr:col>28</xdr:col>
      <xdr:colOff>365125</xdr:colOff>
      <xdr:row>57</xdr:row>
      <xdr:rowOff>148163</xdr:rowOff>
    </xdr:to>
    <xdr:sp macro="" textlink="">
      <xdr:nvSpPr>
        <xdr:cNvPr id="778" name="円/楕円 777"/>
        <xdr:cNvSpPr/>
      </xdr:nvSpPr>
      <xdr:spPr>
        <a:xfrm>
          <a:off x="194945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139290</xdr:rowOff>
    </xdr:from>
    <xdr:ext cx="469744" cy="259045"/>
    <xdr:sp macro="" textlink="">
      <xdr:nvSpPr>
        <xdr:cNvPr id="779" name="テキスト ボックス 778"/>
        <xdr:cNvSpPr txBox="1"/>
      </xdr:nvSpPr>
      <xdr:spPr>
        <a:xfrm>
          <a:off x="19310427" y="99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52827</xdr:rowOff>
    </xdr:from>
    <xdr:to>
      <xdr:col>27</xdr:col>
      <xdr:colOff>161925</xdr:colOff>
      <xdr:row>57</xdr:row>
      <xdr:rowOff>154427</xdr:rowOff>
    </xdr:to>
    <xdr:sp macro="" textlink="">
      <xdr:nvSpPr>
        <xdr:cNvPr id="780" name="円/楕円 779"/>
        <xdr:cNvSpPr/>
      </xdr:nvSpPr>
      <xdr:spPr>
        <a:xfrm>
          <a:off x="18605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145554</xdr:rowOff>
    </xdr:from>
    <xdr:ext cx="469744" cy="259045"/>
    <xdr:sp macro="" textlink="">
      <xdr:nvSpPr>
        <xdr:cNvPr id="781" name="テキスト ボックス 780"/>
        <xdr:cNvSpPr txBox="1"/>
      </xdr:nvSpPr>
      <xdr:spPr>
        <a:xfrm>
          <a:off x="18421427" y="99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76057</xdr:rowOff>
    </xdr:from>
    <xdr:to>
      <xdr:col>32</xdr:col>
      <xdr:colOff>187325</xdr:colOff>
      <xdr:row>74</xdr:row>
      <xdr:rowOff>141574</xdr:rowOff>
    </xdr:to>
    <xdr:cxnSp macro="">
      <xdr:nvCxnSpPr>
        <xdr:cNvPr id="809" name="直線コネクタ 808"/>
        <xdr:cNvCxnSpPr/>
      </xdr:nvCxnSpPr>
      <xdr:spPr>
        <a:xfrm flipV="1">
          <a:off x="21323300" y="12763357"/>
          <a:ext cx="8382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0"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141574</xdr:rowOff>
    </xdr:from>
    <xdr:to>
      <xdr:col>31</xdr:col>
      <xdr:colOff>34925</xdr:colOff>
      <xdr:row>75</xdr:row>
      <xdr:rowOff>15982</xdr:rowOff>
    </xdr:to>
    <xdr:cxnSp macro="">
      <xdr:nvCxnSpPr>
        <xdr:cNvPr id="812" name="直線コネクタ 811"/>
        <xdr:cNvCxnSpPr/>
      </xdr:nvCxnSpPr>
      <xdr:spPr>
        <a:xfrm flipV="1">
          <a:off x="20434300" y="1282887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391</xdr:rowOff>
    </xdr:from>
    <xdr:to>
      <xdr:col>29</xdr:col>
      <xdr:colOff>517525</xdr:colOff>
      <xdr:row>75</xdr:row>
      <xdr:rowOff>15982</xdr:rowOff>
    </xdr:to>
    <xdr:cxnSp macro="">
      <xdr:nvCxnSpPr>
        <xdr:cNvPr id="815" name="直線コネクタ 814"/>
        <xdr:cNvCxnSpPr/>
      </xdr:nvCxnSpPr>
      <xdr:spPr>
        <a:xfrm>
          <a:off x="19545300" y="12687691"/>
          <a:ext cx="889000" cy="1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391</xdr:rowOff>
    </xdr:from>
    <xdr:to>
      <xdr:col>28</xdr:col>
      <xdr:colOff>314325</xdr:colOff>
      <xdr:row>75</xdr:row>
      <xdr:rowOff>92974</xdr:rowOff>
    </xdr:to>
    <xdr:cxnSp macro="">
      <xdr:nvCxnSpPr>
        <xdr:cNvPr id="818" name="直線コネクタ 817"/>
        <xdr:cNvCxnSpPr/>
      </xdr:nvCxnSpPr>
      <xdr:spPr>
        <a:xfrm flipV="1">
          <a:off x="18656300" y="12687691"/>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0" name="テキスト ボックス 819"/>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25257</xdr:rowOff>
    </xdr:from>
    <xdr:to>
      <xdr:col>32</xdr:col>
      <xdr:colOff>238125</xdr:colOff>
      <xdr:row>74</xdr:row>
      <xdr:rowOff>126857</xdr:rowOff>
    </xdr:to>
    <xdr:sp macro="" textlink="">
      <xdr:nvSpPr>
        <xdr:cNvPr id="828" name="円/楕円 827"/>
        <xdr:cNvSpPr/>
      </xdr:nvSpPr>
      <xdr:spPr>
        <a:xfrm>
          <a:off x="221107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48134</xdr:rowOff>
    </xdr:from>
    <xdr:ext cx="534377" cy="259045"/>
    <xdr:sp macro="" textlink="">
      <xdr:nvSpPr>
        <xdr:cNvPr id="829" name="繰出金該当値テキスト"/>
        <xdr:cNvSpPr txBox="1"/>
      </xdr:nvSpPr>
      <xdr:spPr>
        <a:xfrm>
          <a:off x="22212300" y="125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90774</xdr:rowOff>
    </xdr:from>
    <xdr:to>
      <xdr:col>31</xdr:col>
      <xdr:colOff>85725</xdr:colOff>
      <xdr:row>75</xdr:row>
      <xdr:rowOff>20924</xdr:rowOff>
    </xdr:to>
    <xdr:sp macro="" textlink="">
      <xdr:nvSpPr>
        <xdr:cNvPr id="830" name="円/楕円 829"/>
        <xdr:cNvSpPr/>
      </xdr:nvSpPr>
      <xdr:spPr>
        <a:xfrm>
          <a:off x="21272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12051</xdr:rowOff>
    </xdr:from>
    <xdr:ext cx="534377" cy="259045"/>
    <xdr:sp macro="" textlink="">
      <xdr:nvSpPr>
        <xdr:cNvPr id="831" name="テキスト ボックス 830"/>
        <xdr:cNvSpPr txBox="1"/>
      </xdr:nvSpPr>
      <xdr:spPr>
        <a:xfrm>
          <a:off x="21056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136632</xdr:rowOff>
    </xdr:from>
    <xdr:to>
      <xdr:col>29</xdr:col>
      <xdr:colOff>568325</xdr:colOff>
      <xdr:row>75</xdr:row>
      <xdr:rowOff>66782</xdr:rowOff>
    </xdr:to>
    <xdr:sp macro="" textlink="">
      <xdr:nvSpPr>
        <xdr:cNvPr id="832" name="円/楕円 831"/>
        <xdr:cNvSpPr/>
      </xdr:nvSpPr>
      <xdr:spPr>
        <a:xfrm>
          <a:off x="20383500" y="128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57909</xdr:rowOff>
    </xdr:from>
    <xdr:ext cx="534377" cy="259045"/>
    <xdr:sp macro="" textlink="">
      <xdr:nvSpPr>
        <xdr:cNvPr id="833" name="テキスト ボックス 832"/>
        <xdr:cNvSpPr txBox="1"/>
      </xdr:nvSpPr>
      <xdr:spPr>
        <a:xfrm>
          <a:off x="20167111" y="129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121041</xdr:rowOff>
    </xdr:from>
    <xdr:to>
      <xdr:col>28</xdr:col>
      <xdr:colOff>365125</xdr:colOff>
      <xdr:row>74</xdr:row>
      <xdr:rowOff>51191</xdr:rowOff>
    </xdr:to>
    <xdr:sp macro="" textlink="">
      <xdr:nvSpPr>
        <xdr:cNvPr id="834" name="円/楕円 833"/>
        <xdr:cNvSpPr/>
      </xdr:nvSpPr>
      <xdr:spPr>
        <a:xfrm>
          <a:off x="19494500" y="126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67718</xdr:rowOff>
    </xdr:from>
    <xdr:ext cx="534377" cy="259045"/>
    <xdr:sp macro="" textlink="">
      <xdr:nvSpPr>
        <xdr:cNvPr id="835" name="テキスト ボックス 834"/>
        <xdr:cNvSpPr txBox="1"/>
      </xdr:nvSpPr>
      <xdr:spPr>
        <a:xfrm>
          <a:off x="19278111" y="124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42174</xdr:rowOff>
    </xdr:from>
    <xdr:to>
      <xdr:col>27</xdr:col>
      <xdr:colOff>161925</xdr:colOff>
      <xdr:row>75</xdr:row>
      <xdr:rowOff>143774</xdr:rowOff>
    </xdr:to>
    <xdr:sp macro="" textlink="">
      <xdr:nvSpPr>
        <xdr:cNvPr id="836" name="円/楕円 835"/>
        <xdr:cNvSpPr/>
      </xdr:nvSpPr>
      <xdr:spPr>
        <a:xfrm>
          <a:off x="18605500" y="129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134901</xdr:rowOff>
    </xdr:from>
    <xdr:ext cx="534377" cy="259045"/>
    <xdr:sp macro="" textlink="">
      <xdr:nvSpPr>
        <xdr:cNvPr id="837" name="テキスト ボックス 836"/>
        <xdr:cNvSpPr txBox="1"/>
      </xdr:nvSpPr>
      <xdr:spPr>
        <a:xfrm>
          <a:off x="18389111" y="129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普通建設事業費は住民一人当たり</a:t>
          </a:r>
          <a:r>
            <a:rPr kumimoji="1" lang="en-US" altLang="ja-JP" sz="1300" baseline="0">
              <a:solidFill>
                <a:schemeClr val="dk1"/>
              </a:solidFill>
              <a:effectLst/>
              <a:latin typeface="+mj-ea"/>
              <a:ea typeface="+mj-ea"/>
              <a:cs typeface="+mn-cs"/>
            </a:rPr>
            <a:t>74,475</a:t>
          </a:r>
          <a:r>
            <a:rPr kumimoji="1" lang="ja-JP" altLang="ja-JP" sz="1300" baseline="0">
              <a:solidFill>
                <a:schemeClr val="dk1"/>
              </a:solidFill>
              <a:effectLst/>
              <a:latin typeface="+mj-ea"/>
              <a:ea typeface="+mj-ea"/>
              <a:cs typeface="+mn-cs"/>
            </a:rPr>
            <a:t>円となっており、類似団体と比較して最もコストが高い状況となっている。これは、合併後の新市建設計画に基づく都市基盤整備（新山口駅ターミナルパーク整備事業）等の合併特例事業の増加等によるものであり、前年度決算と比較すると</a:t>
          </a:r>
          <a:r>
            <a:rPr kumimoji="1" lang="en-US" altLang="ja-JP" sz="1300" baseline="0">
              <a:solidFill>
                <a:schemeClr val="dk1"/>
              </a:solidFill>
              <a:effectLst/>
              <a:latin typeface="+mj-ea"/>
              <a:ea typeface="+mj-ea"/>
              <a:cs typeface="+mn-cs"/>
            </a:rPr>
            <a:t>11.6</a:t>
          </a:r>
          <a:r>
            <a:rPr kumimoji="1" lang="ja-JP" altLang="ja-JP" sz="1300" baseline="0">
              <a:solidFill>
                <a:schemeClr val="dk1"/>
              </a:solidFill>
              <a:effectLst/>
              <a:latin typeface="+mj-ea"/>
              <a:ea typeface="+mj-ea"/>
              <a:cs typeface="+mn-cs"/>
            </a:rPr>
            <a:t>％</a:t>
          </a:r>
          <a:r>
            <a:rPr kumimoji="1" lang="ja-JP" altLang="en-US" sz="1300" baseline="0">
              <a:solidFill>
                <a:schemeClr val="dk1"/>
              </a:solidFill>
              <a:effectLst/>
              <a:latin typeface="+mj-ea"/>
              <a:ea typeface="+mj-ea"/>
              <a:cs typeface="+mn-cs"/>
            </a:rPr>
            <a:t>の</a:t>
          </a:r>
          <a:r>
            <a:rPr kumimoji="1" lang="ja-JP" altLang="ja-JP" sz="1300" baseline="0">
              <a:solidFill>
                <a:schemeClr val="dk1"/>
              </a:solidFill>
              <a:effectLst/>
              <a:latin typeface="+mj-ea"/>
              <a:ea typeface="+mj-ea"/>
              <a:cs typeface="+mn-cs"/>
            </a:rPr>
            <a:t>増となっている。</a:t>
          </a:r>
          <a:endParaRPr kumimoji="1" lang="en-US" altLang="ja-JP" sz="1300" baseline="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今後合併特例債の発行期限である平成</a:t>
          </a:r>
          <a:r>
            <a:rPr kumimoji="1" lang="en-US" altLang="ja-JP" sz="1300" baseline="0">
              <a:solidFill>
                <a:schemeClr val="dk1"/>
              </a:solidFill>
              <a:effectLst/>
              <a:latin typeface="+mj-ea"/>
              <a:ea typeface="+mj-ea"/>
              <a:cs typeface="+mn-cs"/>
            </a:rPr>
            <a:t>32</a:t>
          </a:r>
          <a:r>
            <a:rPr kumimoji="1" lang="ja-JP" altLang="ja-JP" sz="1300" baseline="0">
              <a:solidFill>
                <a:schemeClr val="dk1"/>
              </a:solidFill>
              <a:effectLst/>
              <a:latin typeface="+mj-ea"/>
              <a:ea typeface="+mj-ea"/>
              <a:cs typeface="+mn-cs"/>
            </a:rPr>
            <a:t>年度まで、高い水準で推移する見込みではあるが、償還期間の圧縮や据置期間の縮小等による利子負担の軽減に努めるとともに、交付税措置のある有利な起債を発行することで、実質的な負担を抑制していく。</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49784</xdr:rowOff>
    </xdr:from>
    <xdr:to>
      <xdr:col>6</xdr:col>
      <xdr:colOff>511175</xdr:colOff>
      <xdr:row>35</xdr:row>
      <xdr:rowOff>132842</xdr:rowOff>
    </xdr:to>
    <xdr:cxnSp macro="">
      <xdr:nvCxnSpPr>
        <xdr:cNvPr id="61" name="直線コネクタ 60"/>
        <xdr:cNvCxnSpPr/>
      </xdr:nvCxnSpPr>
      <xdr:spPr>
        <a:xfrm flipV="1">
          <a:off x="3797300" y="605053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125222</xdr:rowOff>
    </xdr:from>
    <xdr:to>
      <xdr:col>5</xdr:col>
      <xdr:colOff>358775</xdr:colOff>
      <xdr:row>35</xdr:row>
      <xdr:rowOff>132842</xdr:rowOff>
    </xdr:to>
    <xdr:cxnSp macro="">
      <xdr:nvCxnSpPr>
        <xdr:cNvPr id="64" name="直線コネクタ 63"/>
        <xdr:cNvCxnSpPr/>
      </xdr:nvCxnSpPr>
      <xdr:spPr>
        <a:xfrm>
          <a:off x="2908300" y="61259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81026</xdr:rowOff>
    </xdr:from>
    <xdr:to>
      <xdr:col>4</xdr:col>
      <xdr:colOff>155575</xdr:colOff>
      <xdr:row>35</xdr:row>
      <xdr:rowOff>125222</xdr:rowOff>
    </xdr:to>
    <xdr:cxnSp macro="">
      <xdr:nvCxnSpPr>
        <xdr:cNvPr id="67" name="直線コネクタ 66"/>
        <xdr:cNvCxnSpPr/>
      </xdr:nvCxnSpPr>
      <xdr:spPr>
        <a:xfrm>
          <a:off x="2019300" y="608177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38354</xdr:rowOff>
    </xdr:from>
    <xdr:to>
      <xdr:col>2</xdr:col>
      <xdr:colOff>638175</xdr:colOff>
      <xdr:row>35</xdr:row>
      <xdr:rowOff>81026</xdr:rowOff>
    </xdr:to>
    <xdr:cxnSp macro="">
      <xdr:nvCxnSpPr>
        <xdr:cNvPr id="70" name="直線コネクタ 69"/>
        <xdr:cNvCxnSpPr/>
      </xdr:nvCxnSpPr>
      <xdr:spPr>
        <a:xfrm>
          <a:off x="1130300" y="586765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170434</xdr:rowOff>
    </xdr:from>
    <xdr:to>
      <xdr:col>6</xdr:col>
      <xdr:colOff>561975</xdr:colOff>
      <xdr:row>35</xdr:row>
      <xdr:rowOff>100584</xdr:rowOff>
    </xdr:to>
    <xdr:sp macro="" textlink="">
      <xdr:nvSpPr>
        <xdr:cNvPr id="80" name="円/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82042</xdr:rowOff>
    </xdr:from>
    <xdr:to>
      <xdr:col>5</xdr:col>
      <xdr:colOff>409575</xdr:colOff>
      <xdr:row>36</xdr:row>
      <xdr:rowOff>12192</xdr:rowOff>
    </xdr:to>
    <xdr:sp macro="" textlink="">
      <xdr:nvSpPr>
        <xdr:cNvPr id="82" name="円/楕円 81"/>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28719</xdr:rowOff>
    </xdr:from>
    <xdr:ext cx="469744" cy="259045"/>
    <xdr:sp macro="" textlink="">
      <xdr:nvSpPr>
        <xdr:cNvPr id="83" name="テキスト ボックス 82"/>
        <xdr:cNvSpPr txBox="1"/>
      </xdr:nvSpPr>
      <xdr:spPr>
        <a:xfrm>
          <a:off x="3562427"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74422</xdr:rowOff>
    </xdr:from>
    <xdr:to>
      <xdr:col>4</xdr:col>
      <xdr:colOff>206375</xdr:colOff>
      <xdr:row>36</xdr:row>
      <xdr:rowOff>4572</xdr:rowOff>
    </xdr:to>
    <xdr:sp macro="" textlink="">
      <xdr:nvSpPr>
        <xdr:cNvPr id="84" name="円/楕円 83"/>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21099</xdr:rowOff>
    </xdr:from>
    <xdr:ext cx="469744" cy="259045"/>
    <xdr:sp macro="" textlink="">
      <xdr:nvSpPr>
        <xdr:cNvPr id="85" name="テキスト ボックス 84"/>
        <xdr:cNvSpPr txBox="1"/>
      </xdr:nvSpPr>
      <xdr:spPr>
        <a:xfrm>
          <a:off x="2673427"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30226</xdr:rowOff>
    </xdr:from>
    <xdr:to>
      <xdr:col>3</xdr:col>
      <xdr:colOff>3175</xdr:colOff>
      <xdr:row>35</xdr:row>
      <xdr:rowOff>131826</xdr:rowOff>
    </xdr:to>
    <xdr:sp macro="" textlink="">
      <xdr:nvSpPr>
        <xdr:cNvPr id="86" name="円/楕円 85"/>
        <xdr:cNvSpPr/>
      </xdr:nvSpPr>
      <xdr:spPr>
        <a:xfrm>
          <a:off x="1968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148353</xdr:rowOff>
    </xdr:from>
    <xdr:ext cx="469744" cy="259045"/>
    <xdr:sp macro="" textlink="">
      <xdr:nvSpPr>
        <xdr:cNvPr id="87" name="テキスト ボックス 86"/>
        <xdr:cNvSpPr txBox="1"/>
      </xdr:nvSpPr>
      <xdr:spPr>
        <a:xfrm>
          <a:off x="1784427"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159004</xdr:rowOff>
    </xdr:from>
    <xdr:to>
      <xdr:col>1</xdr:col>
      <xdr:colOff>485775</xdr:colOff>
      <xdr:row>34</xdr:row>
      <xdr:rowOff>89154</xdr:rowOff>
    </xdr:to>
    <xdr:sp macro="" textlink="">
      <xdr:nvSpPr>
        <xdr:cNvPr id="88" name="円/楕円 87"/>
        <xdr:cNvSpPr/>
      </xdr:nvSpPr>
      <xdr:spPr>
        <a:xfrm>
          <a:off x="1079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105681</xdr:rowOff>
    </xdr:from>
    <xdr:ext cx="469744" cy="259045"/>
    <xdr:sp macro="" textlink="">
      <xdr:nvSpPr>
        <xdr:cNvPr id="89" name="テキスト ボックス 88"/>
        <xdr:cNvSpPr txBox="1"/>
      </xdr:nvSpPr>
      <xdr:spPr>
        <a:xfrm>
          <a:off x="895427"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110505</xdr:rowOff>
    </xdr:from>
    <xdr:to>
      <xdr:col>6</xdr:col>
      <xdr:colOff>511175</xdr:colOff>
      <xdr:row>52</xdr:row>
      <xdr:rowOff>10965</xdr:rowOff>
    </xdr:to>
    <xdr:cxnSp macro="">
      <xdr:nvCxnSpPr>
        <xdr:cNvPr id="121" name="直線コネクタ 120"/>
        <xdr:cNvCxnSpPr/>
      </xdr:nvCxnSpPr>
      <xdr:spPr>
        <a:xfrm flipV="1">
          <a:off x="3797300" y="8511555"/>
          <a:ext cx="838200" cy="4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34707</xdr:rowOff>
    </xdr:from>
    <xdr:to>
      <xdr:col>5</xdr:col>
      <xdr:colOff>358775</xdr:colOff>
      <xdr:row>52</xdr:row>
      <xdr:rowOff>10965</xdr:rowOff>
    </xdr:to>
    <xdr:cxnSp macro="">
      <xdr:nvCxnSpPr>
        <xdr:cNvPr id="124" name="直線コネクタ 123"/>
        <xdr:cNvCxnSpPr/>
      </xdr:nvCxnSpPr>
      <xdr:spPr>
        <a:xfrm>
          <a:off x="2908300" y="8778657"/>
          <a:ext cx="889000" cy="1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6" name="テキスト ボックス 125"/>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34707</xdr:rowOff>
    </xdr:from>
    <xdr:to>
      <xdr:col>4</xdr:col>
      <xdr:colOff>155575</xdr:colOff>
      <xdr:row>51</xdr:row>
      <xdr:rowOff>91498</xdr:rowOff>
    </xdr:to>
    <xdr:cxnSp macro="">
      <xdr:nvCxnSpPr>
        <xdr:cNvPr id="127" name="直線コネクタ 126"/>
        <xdr:cNvCxnSpPr/>
      </xdr:nvCxnSpPr>
      <xdr:spPr>
        <a:xfrm flipV="1">
          <a:off x="2019300" y="8778657"/>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91498</xdr:rowOff>
    </xdr:from>
    <xdr:to>
      <xdr:col>2</xdr:col>
      <xdr:colOff>638175</xdr:colOff>
      <xdr:row>52</xdr:row>
      <xdr:rowOff>116709</xdr:rowOff>
    </xdr:to>
    <xdr:cxnSp macro="">
      <xdr:nvCxnSpPr>
        <xdr:cNvPr id="130" name="直線コネクタ 129"/>
        <xdr:cNvCxnSpPr/>
      </xdr:nvCxnSpPr>
      <xdr:spPr>
        <a:xfrm flipV="1">
          <a:off x="1130300" y="8835448"/>
          <a:ext cx="889000" cy="1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93485</xdr:rowOff>
    </xdr:from>
    <xdr:ext cx="534377" cy="259045"/>
    <xdr:sp macro="" textlink="">
      <xdr:nvSpPr>
        <xdr:cNvPr id="132" name="テキスト ボックス 131"/>
        <xdr:cNvSpPr txBox="1"/>
      </xdr:nvSpPr>
      <xdr:spPr>
        <a:xfrm>
          <a:off x="1752111" y="91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59705</xdr:rowOff>
    </xdr:from>
    <xdr:to>
      <xdr:col>6</xdr:col>
      <xdr:colOff>561975</xdr:colOff>
      <xdr:row>49</xdr:row>
      <xdr:rowOff>161305</xdr:rowOff>
    </xdr:to>
    <xdr:sp macro="" textlink="">
      <xdr:nvSpPr>
        <xdr:cNvPr id="140" name="円/楕円 139"/>
        <xdr:cNvSpPr/>
      </xdr:nvSpPr>
      <xdr:spPr>
        <a:xfrm>
          <a:off x="4584700" y="84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12732</xdr:rowOff>
    </xdr:from>
    <xdr:ext cx="534377" cy="259045"/>
    <xdr:sp macro="" textlink="">
      <xdr:nvSpPr>
        <xdr:cNvPr id="141" name="総務費該当値テキスト"/>
        <xdr:cNvSpPr txBox="1"/>
      </xdr:nvSpPr>
      <xdr:spPr>
        <a:xfrm>
          <a:off x="4686300" y="84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131615</xdr:rowOff>
    </xdr:from>
    <xdr:to>
      <xdr:col>5</xdr:col>
      <xdr:colOff>409575</xdr:colOff>
      <xdr:row>52</xdr:row>
      <xdr:rowOff>61765</xdr:rowOff>
    </xdr:to>
    <xdr:sp macro="" textlink="">
      <xdr:nvSpPr>
        <xdr:cNvPr id="142" name="円/楕円 141"/>
        <xdr:cNvSpPr/>
      </xdr:nvSpPr>
      <xdr:spPr>
        <a:xfrm>
          <a:off x="3746500" y="88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78292</xdr:rowOff>
    </xdr:from>
    <xdr:ext cx="534377" cy="259045"/>
    <xdr:sp macro="" textlink="">
      <xdr:nvSpPr>
        <xdr:cNvPr id="143" name="テキスト ボックス 142"/>
        <xdr:cNvSpPr txBox="1"/>
      </xdr:nvSpPr>
      <xdr:spPr>
        <a:xfrm>
          <a:off x="3530111" y="86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155357</xdr:rowOff>
    </xdr:from>
    <xdr:to>
      <xdr:col>4</xdr:col>
      <xdr:colOff>206375</xdr:colOff>
      <xdr:row>51</xdr:row>
      <xdr:rowOff>85507</xdr:rowOff>
    </xdr:to>
    <xdr:sp macro="" textlink="">
      <xdr:nvSpPr>
        <xdr:cNvPr id="144" name="円/楕円 143"/>
        <xdr:cNvSpPr/>
      </xdr:nvSpPr>
      <xdr:spPr>
        <a:xfrm>
          <a:off x="2857500" y="8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102034</xdr:rowOff>
    </xdr:from>
    <xdr:ext cx="534377" cy="259045"/>
    <xdr:sp macro="" textlink="">
      <xdr:nvSpPr>
        <xdr:cNvPr id="145" name="テキスト ボックス 144"/>
        <xdr:cNvSpPr txBox="1"/>
      </xdr:nvSpPr>
      <xdr:spPr>
        <a:xfrm>
          <a:off x="2641111" y="8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40698</xdr:rowOff>
    </xdr:from>
    <xdr:to>
      <xdr:col>3</xdr:col>
      <xdr:colOff>3175</xdr:colOff>
      <xdr:row>51</xdr:row>
      <xdr:rowOff>142298</xdr:rowOff>
    </xdr:to>
    <xdr:sp macro="" textlink="">
      <xdr:nvSpPr>
        <xdr:cNvPr id="146" name="円/楕円 145"/>
        <xdr:cNvSpPr/>
      </xdr:nvSpPr>
      <xdr:spPr>
        <a:xfrm>
          <a:off x="1968500" y="87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158825</xdr:rowOff>
    </xdr:from>
    <xdr:ext cx="534377" cy="259045"/>
    <xdr:sp macro="" textlink="">
      <xdr:nvSpPr>
        <xdr:cNvPr id="147" name="テキスト ボックス 146"/>
        <xdr:cNvSpPr txBox="1"/>
      </xdr:nvSpPr>
      <xdr:spPr>
        <a:xfrm>
          <a:off x="1752111" y="85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65909</xdr:rowOff>
    </xdr:from>
    <xdr:to>
      <xdr:col>1</xdr:col>
      <xdr:colOff>485775</xdr:colOff>
      <xdr:row>52</xdr:row>
      <xdr:rowOff>167509</xdr:rowOff>
    </xdr:to>
    <xdr:sp macro="" textlink="">
      <xdr:nvSpPr>
        <xdr:cNvPr id="148" name="円/楕円 147"/>
        <xdr:cNvSpPr/>
      </xdr:nvSpPr>
      <xdr:spPr>
        <a:xfrm>
          <a:off x="1079500" y="8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12586</xdr:rowOff>
    </xdr:from>
    <xdr:ext cx="534377" cy="259045"/>
    <xdr:sp macro="" textlink="">
      <xdr:nvSpPr>
        <xdr:cNvPr id="149" name="テキスト ボックス 148"/>
        <xdr:cNvSpPr txBox="1"/>
      </xdr:nvSpPr>
      <xdr:spPr>
        <a:xfrm>
          <a:off x="863111" y="87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169903</xdr:rowOff>
    </xdr:from>
    <xdr:to>
      <xdr:col>6</xdr:col>
      <xdr:colOff>511175</xdr:colOff>
      <xdr:row>78</xdr:row>
      <xdr:rowOff>2339</xdr:rowOff>
    </xdr:to>
    <xdr:cxnSp macro="">
      <xdr:nvCxnSpPr>
        <xdr:cNvPr id="177" name="直線コネクタ 176"/>
        <xdr:cNvCxnSpPr/>
      </xdr:nvCxnSpPr>
      <xdr:spPr>
        <a:xfrm flipV="1">
          <a:off x="3797300" y="1337155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2339</xdr:rowOff>
    </xdr:from>
    <xdr:to>
      <xdr:col>5</xdr:col>
      <xdr:colOff>358775</xdr:colOff>
      <xdr:row>78</xdr:row>
      <xdr:rowOff>54369</xdr:rowOff>
    </xdr:to>
    <xdr:cxnSp macro="">
      <xdr:nvCxnSpPr>
        <xdr:cNvPr id="180" name="直線コネクタ 179"/>
        <xdr:cNvCxnSpPr/>
      </xdr:nvCxnSpPr>
      <xdr:spPr>
        <a:xfrm flipV="1">
          <a:off x="2908300" y="13375439"/>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39833</xdr:rowOff>
    </xdr:from>
    <xdr:to>
      <xdr:col>4</xdr:col>
      <xdr:colOff>155575</xdr:colOff>
      <xdr:row>78</xdr:row>
      <xdr:rowOff>54369</xdr:rowOff>
    </xdr:to>
    <xdr:cxnSp macro="">
      <xdr:nvCxnSpPr>
        <xdr:cNvPr id="183" name="直線コネクタ 182"/>
        <xdr:cNvCxnSpPr/>
      </xdr:nvCxnSpPr>
      <xdr:spPr>
        <a:xfrm>
          <a:off x="2019300" y="13412933"/>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39833</xdr:rowOff>
    </xdr:from>
    <xdr:to>
      <xdr:col>2</xdr:col>
      <xdr:colOff>638175</xdr:colOff>
      <xdr:row>78</xdr:row>
      <xdr:rowOff>87154</xdr:rowOff>
    </xdr:to>
    <xdr:cxnSp macro="">
      <xdr:nvCxnSpPr>
        <xdr:cNvPr id="186" name="直線コネクタ 185"/>
        <xdr:cNvCxnSpPr/>
      </xdr:nvCxnSpPr>
      <xdr:spPr>
        <a:xfrm flipV="1">
          <a:off x="1130300" y="13412933"/>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119103</xdr:rowOff>
    </xdr:from>
    <xdr:to>
      <xdr:col>6</xdr:col>
      <xdr:colOff>561975</xdr:colOff>
      <xdr:row>78</xdr:row>
      <xdr:rowOff>49253</xdr:rowOff>
    </xdr:to>
    <xdr:sp macro="" textlink="">
      <xdr:nvSpPr>
        <xdr:cNvPr id="196" name="円/楕円 195"/>
        <xdr:cNvSpPr/>
      </xdr:nvSpPr>
      <xdr:spPr>
        <a:xfrm>
          <a:off x="4584700" y="133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97530</xdr:rowOff>
    </xdr:from>
    <xdr:ext cx="599010" cy="259045"/>
    <xdr:sp macro="" textlink="">
      <xdr:nvSpPr>
        <xdr:cNvPr id="197" name="民生費該当値テキスト"/>
        <xdr:cNvSpPr txBox="1"/>
      </xdr:nvSpPr>
      <xdr:spPr>
        <a:xfrm>
          <a:off x="4686300" y="1329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122989</xdr:rowOff>
    </xdr:from>
    <xdr:to>
      <xdr:col>5</xdr:col>
      <xdr:colOff>409575</xdr:colOff>
      <xdr:row>78</xdr:row>
      <xdr:rowOff>53139</xdr:rowOff>
    </xdr:to>
    <xdr:sp macro="" textlink="">
      <xdr:nvSpPr>
        <xdr:cNvPr id="198" name="円/楕円 197"/>
        <xdr:cNvSpPr/>
      </xdr:nvSpPr>
      <xdr:spPr>
        <a:xfrm>
          <a:off x="3746500" y="133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44266</xdr:rowOff>
    </xdr:from>
    <xdr:ext cx="599010" cy="259045"/>
    <xdr:sp macro="" textlink="">
      <xdr:nvSpPr>
        <xdr:cNvPr id="199" name="テキスト ボックス 198"/>
        <xdr:cNvSpPr txBox="1"/>
      </xdr:nvSpPr>
      <xdr:spPr>
        <a:xfrm>
          <a:off x="3497794" y="134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3569</xdr:rowOff>
    </xdr:from>
    <xdr:to>
      <xdr:col>4</xdr:col>
      <xdr:colOff>206375</xdr:colOff>
      <xdr:row>78</xdr:row>
      <xdr:rowOff>105169</xdr:rowOff>
    </xdr:to>
    <xdr:sp macro="" textlink="">
      <xdr:nvSpPr>
        <xdr:cNvPr id="200" name="円/楕円 199"/>
        <xdr:cNvSpPr/>
      </xdr:nvSpPr>
      <xdr:spPr>
        <a:xfrm>
          <a:off x="2857500" y="133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96296</xdr:rowOff>
    </xdr:from>
    <xdr:ext cx="599010" cy="259045"/>
    <xdr:sp macro="" textlink="">
      <xdr:nvSpPr>
        <xdr:cNvPr id="201" name="テキスト ボックス 200"/>
        <xdr:cNvSpPr txBox="1"/>
      </xdr:nvSpPr>
      <xdr:spPr>
        <a:xfrm>
          <a:off x="2608794" y="134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160483</xdr:rowOff>
    </xdr:from>
    <xdr:to>
      <xdr:col>3</xdr:col>
      <xdr:colOff>3175</xdr:colOff>
      <xdr:row>78</xdr:row>
      <xdr:rowOff>90633</xdr:rowOff>
    </xdr:to>
    <xdr:sp macro="" textlink="">
      <xdr:nvSpPr>
        <xdr:cNvPr id="202" name="円/楕円 201"/>
        <xdr:cNvSpPr/>
      </xdr:nvSpPr>
      <xdr:spPr>
        <a:xfrm>
          <a:off x="1968500" y="133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81760</xdr:rowOff>
    </xdr:from>
    <xdr:ext cx="599010" cy="259045"/>
    <xdr:sp macro="" textlink="">
      <xdr:nvSpPr>
        <xdr:cNvPr id="203" name="テキスト ボックス 202"/>
        <xdr:cNvSpPr txBox="1"/>
      </xdr:nvSpPr>
      <xdr:spPr>
        <a:xfrm>
          <a:off x="1719794"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36354</xdr:rowOff>
    </xdr:from>
    <xdr:to>
      <xdr:col>1</xdr:col>
      <xdr:colOff>485775</xdr:colOff>
      <xdr:row>78</xdr:row>
      <xdr:rowOff>137954</xdr:rowOff>
    </xdr:to>
    <xdr:sp macro="" textlink="">
      <xdr:nvSpPr>
        <xdr:cNvPr id="204" name="円/楕円 203"/>
        <xdr:cNvSpPr/>
      </xdr:nvSpPr>
      <xdr:spPr>
        <a:xfrm>
          <a:off x="1079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129081</xdr:rowOff>
    </xdr:from>
    <xdr:ext cx="599010" cy="259045"/>
    <xdr:sp macro="" textlink="">
      <xdr:nvSpPr>
        <xdr:cNvPr id="205" name="テキスト ボックス 204"/>
        <xdr:cNvSpPr txBox="1"/>
      </xdr:nvSpPr>
      <xdr:spPr>
        <a:xfrm>
          <a:off x="830794" y="1350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71284</xdr:rowOff>
    </xdr:from>
    <xdr:to>
      <xdr:col>6</xdr:col>
      <xdr:colOff>511175</xdr:colOff>
      <xdr:row>95</xdr:row>
      <xdr:rowOff>152045</xdr:rowOff>
    </xdr:to>
    <xdr:cxnSp macro="">
      <xdr:nvCxnSpPr>
        <xdr:cNvPr id="237" name="直線コネクタ 236"/>
        <xdr:cNvCxnSpPr/>
      </xdr:nvCxnSpPr>
      <xdr:spPr>
        <a:xfrm flipV="1">
          <a:off x="3797300" y="16359034"/>
          <a:ext cx="8382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152045</xdr:rowOff>
    </xdr:from>
    <xdr:to>
      <xdr:col>5</xdr:col>
      <xdr:colOff>358775</xdr:colOff>
      <xdr:row>96</xdr:row>
      <xdr:rowOff>13937</xdr:rowOff>
    </xdr:to>
    <xdr:cxnSp macro="">
      <xdr:nvCxnSpPr>
        <xdr:cNvPr id="240" name="直線コネクタ 239"/>
        <xdr:cNvCxnSpPr/>
      </xdr:nvCxnSpPr>
      <xdr:spPr>
        <a:xfrm flipV="1">
          <a:off x="2908300" y="16439795"/>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13937</xdr:rowOff>
    </xdr:from>
    <xdr:to>
      <xdr:col>4</xdr:col>
      <xdr:colOff>155575</xdr:colOff>
      <xdr:row>96</xdr:row>
      <xdr:rowOff>42382</xdr:rowOff>
    </xdr:to>
    <xdr:cxnSp macro="">
      <xdr:nvCxnSpPr>
        <xdr:cNvPr id="243" name="直線コネクタ 242"/>
        <xdr:cNvCxnSpPr/>
      </xdr:nvCxnSpPr>
      <xdr:spPr>
        <a:xfrm flipV="1">
          <a:off x="2019300" y="1647313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41108</xdr:rowOff>
    </xdr:from>
    <xdr:to>
      <xdr:col>2</xdr:col>
      <xdr:colOff>638175</xdr:colOff>
      <xdr:row>96</xdr:row>
      <xdr:rowOff>42382</xdr:rowOff>
    </xdr:to>
    <xdr:cxnSp macro="">
      <xdr:nvCxnSpPr>
        <xdr:cNvPr id="246" name="直線コネクタ 245"/>
        <xdr:cNvCxnSpPr/>
      </xdr:nvCxnSpPr>
      <xdr:spPr>
        <a:xfrm>
          <a:off x="1130300" y="16500308"/>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20484</xdr:rowOff>
    </xdr:from>
    <xdr:to>
      <xdr:col>6</xdr:col>
      <xdr:colOff>561975</xdr:colOff>
      <xdr:row>95</xdr:row>
      <xdr:rowOff>122084</xdr:rowOff>
    </xdr:to>
    <xdr:sp macro="" textlink="">
      <xdr:nvSpPr>
        <xdr:cNvPr id="256" name="円/楕円 255"/>
        <xdr:cNvSpPr/>
      </xdr:nvSpPr>
      <xdr:spPr>
        <a:xfrm>
          <a:off x="4584700" y="163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43361</xdr:rowOff>
    </xdr:from>
    <xdr:ext cx="534377" cy="259045"/>
    <xdr:sp macro="" textlink="">
      <xdr:nvSpPr>
        <xdr:cNvPr id="257" name="衛生費該当値テキスト"/>
        <xdr:cNvSpPr txBox="1"/>
      </xdr:nvSpPr>
      <xdr:spPr>
        <a:xfrm>
          <a:off x="4686300" y="161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101245</xdr:rowOff>
    </xdr:from>
    <xdr:to>
      <xdr:col>5</xdr:col>
      <xdr:colOff>409575</xdr:colOff>
      <xdr:row>96</xdr:row>
      <xdr:rowOff>31395</xdr:rowOff>
    </xdr:to>
    <xdr:sp macro="" textlink="">
      <xdr:nvSpPr>
        <xdr:cNvPr id="258" name="円/楕円 257"/>
        <xdr:cNvSpPr/>
      </xdr:nvSpPr>
      <xdr:spPr>
        <a:xfrm>
          <a:off x="3746500" y="163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22522</xdr:rowOff>
    </xdr:from>
    <xdr:ext cx="534377" cy="259045"/>
    <xdr:sp macro="" textlink="">
      <xdr:nvSpPr>
        <xdr:cNvPr id="259" name="テキスト ボックス 258"/>
        <xdr:cNvSpPr txBox="1"/>
      </xdr:nvSpPr>
      <xdr:spPr>
        <a:xfrm>
          <a:off x="3530111"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134587</xdr:rowOff>
    </xdr:from>
    <xdr:to>
      <xdr:col>4</xdr:col>
      <xdr:colOff>206375</xdr:colOff>
      <xdr:row>96</xdr:row>
      <xdr:rowOff>64737</xdr:rowOff>
    </xdr:to>
    <xdr:sp macro="" textlink="">
      <xdr:nvSpPr>
        <xdr:cNvPr id="260" name="円/楕円 259"/>
        <xdr:cNvSpPr/>
      </xdr:nvSpPr>
      <xdr:spPr>
        <a:xfrm>
          <a:off x="2857500" y="16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55864</xdr:rowOff>
    </xdr:from>
    <xdr:ext cx="534377" cy="259045"/>
    <xdr:sp macro="" textlink="">
      <xdr:nvSpPr>
        <xdr:cNvPr id="261" name="テキスト ボックス 260"/>
        <xdr:cNvSpPr txBox="1"/>
      </xdr:nvSpPr>
      <xdr:spPr>
        <a:xfrm>
          <a:off x="2641111" y="165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163032</xdr:rowOff>
    </xdr:from>
    <xdr:to>
      <xdr:col>3</xdr:col>
      <xdr:colOff>3175</xdr:colOff>
      <xdr:row>96</xdr:row>
      <xdr:rowOff>93182</xdr:rowOff>
    </xdr:to>
    <xdr:sp macro="" textlink="">
      <xdr:nvSpPr>
        <xdr:cNvPr id="262" name="円/楕円 261"/>
        <xdr:cNvSpPr/>
      </xdr:nvSpPr>
      <xdr:spPr>
        <a:xfrm>
          <a:off x="1968500" y="164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84309</xdr:rowOff>
    </xdr:from>
    <xdr:ext cx="534377" cy="259045"/>
    <xdr:sp macro="" textlink="">
      <xdr:nvSpPr>
        <xdr:cNvPr id="263" name="テキスト ボックス 262"/>
        <xdr:cNvSpPr txBox="1"/>
      </xdr:nvSpPr>
      <xdr:spPr>
        <a:xfrm>
          <a:off x="1752111" y="165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161758</xdr:rowOff>
    </xdr:from>
    <xdr:to>
      <xdr:col>1</xdr:col>
      <xdr:colOff>485775</xdr:colOff>
      <xdr:row>96</xdr:row>
      <xdr:rowOff>91908</xdr:rowOff>
    </xdr:to>
    <xdr:sp macro="" textlink="">
      <xdr:nvSpPr>
        <xdr:cNvPr id="264" name="円/楕円 263"/>
        <xdr:cNvSpPr/>
      </xdr:nvSpPr>
      <xdr:spPr>
        <a:xfrm>
          <a:off x="1079500" y="164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83035</xdr:rowOff>
    </xdr:from>
    <xdr:ext cx="534377" cy="259045"/>
    <xdr:sp macro="" textlink="">
      <xdr:nvSpPr>
        <xdr:cNvPr id="265" name="テキスト ボックス 264"/>
        <xdr:cNvSpPr txBox="1"/>
      </xdr:nvSpPr>
      <xdr:spPr>
        <a:xfrm>
          <a:off x="863111" y="165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73406</xdr:rowOff>
    </xdr:from>
    <xdr:to>
      <xdr:col>15</xdr:col>
      <xdr:colOff>180975</xdr:colOff>
      <xdr:row>35</xdr:row>
      <xdr:rowOff>159703</xdr:rowOff>
    </xdr:to>
    <xdr:cxnSp macro="">
      <xdr:nvCxnSpPr>
        <xdr:cNvPr id="290" name="直線コネクタ 289"/>
        <xdr:cNvCxnSpPr/>
      </xdr:nvCxnSpPr>
      <xdr:spPr>
        <a:xfrm>
          <a:off x="9639300" y="6074156"/>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95330</xdr:rowOff>
    </xdr:from>
    <xdr:ext cx="378565" cy="259045"/>
    <xdr:sp macro="" textlink="">
      <xdr:nvSpPr>
        <xdr:cNvPr id="291" name="労働費平均値テキスト"/>
        <xdr:cNvSpPr txBox="1"/>
      </xdr:nvSpPr>
      <xdr:spPr>
        <a:xfrm>
          <a:off x="10528300" y="609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53403</xdr:rowOff>
    </xdr:from>
    <xdr:to>
      <xdr:col>14</xdr:col>
      <xdr:colOff>28575</xdr:colOff>
      <xdr:row>35</xdr:row>
      <xdr:rowOff>73406</xdr:rowOff>
    </xdr:to>
    <xdr:cxnSp macro="">
      <xdr:nvCxnSpPr>
        <xdr:cNvPr id="293" name="直線コネクタ 292"/>
        <xdr:cNvCxnSpPr/>
      </xdr:nvCxnSpPr>
      <xdr:spPr>
        <a:xfrm>
          <a:off x="8750300" y="605415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53403</xdr:rowOff>
    </xdr:from>
    <xdr:to>
      <xdr:col>12</xdr:col>
      <xdr:colOff>511175</xdr:colOff>
      <xdr:row>35</xdr:row>
      <xdr:rowOff>56833</xdr:rowOff>
    </xdr:to>
    <xdr:cxnSp macro="">
      <xdr:nvCxnSpPr>
        <xdr:cNvPr id="296" name="直線コネクタ 295"/>
        <xdr:cNvCxnSpPr/>
      </xdr:nvCxnSpPr>
      <xdr:spPr>
        <a:xfrm flipV="1">
          <a:off x="7861300" y="605415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118554</xdr:rowOff>
    </xdr:from>
    <xdr:to>
      <xdr:col>11</xdr:col>
      <xdr:colOff>307975</xdr:colOff>
      <xdr:row>35</xdr:row>
      <xdr:rowOff>56833</xdr:rowOff>
    </xdr:to>
    <xdr:cxnSp macro="">
      <xdr:nvCxnSpPr>
        <xdr:cNvPr id="299" name="直線コネクタ 298"/>
        <xdr:cNvCxnSpPr/>
      </xdr:nvCxnSpPr>
      <xdr:spPr>
        <a:xfrm>
          <a:off x="6972300" y="5262054"/>
          <a:ext cx="889000" cy="7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1605</xdr:rowOff>
    </xdr:from>
    <xdr:ext cx="469744" cy="259045"/>
    <xdr:sp macro="" textlink="">
      <xdr:nvSpPr>
        <xdr:cNvPr id="303" name="テキスト ボックス 302"/>
        <xdr:cNvSpPr txBox="1"/>
      </xdr:nvSpPr>
      <xdr:spPr>
        <a:xfrm>
          <a:off x="6737427" y="531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108903</xdr:rowOff>
    </xdr:from>
    <xdr:to>
      <xdr:col>15</xdr:col>
      <xdr:colOff>231775</xdr:colOff>
      <xdr:row>36</xdr:row>
      <xdr:rowOff>39053</xdr:rowOff>
    </xdr:to>
    <xdr:sp macro="" textlink="">
      <xdr:nvSpPr>
        <xdr:cNvPr id="309" name="円/楕円 308"/>
        <xdr:cNvSpPr/>
      </xdr:nvSpPr>
      <xdr:spPr>
        <a:xfrm>
          <a:off x="10426700" y="61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131780</xdr:rowOff>
    </xdr:from>
    <xdr:ext cx="378565" cy="259045"/>
    <xdr:sp macro="" textlink="">
      <xdr:nvSpPr>
        <xdr:cNvPr id="310" name="労働費該当値テキスト"/>
        <xdr:cNvSpPr txBox="1"/>
      </xdr:nvSpPr>
      <xdr:spPr>
        <a:xfrm>
          <a:off x="10528300" y="596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22606</xdr:rowOff>
    </xdr:from>
    <xdr:to>
      <xdr:col>14</xdr:col>
      <xdr:colOff>79375</xdr:colOff>
      <xdr:row>35</xdr:row>
      <xdr:rowOff>124206</xdr:rowOff>
    </xdr:to>
    <xdr:sp macro="" textlink="">
      <xdr:nvSpPr>
        <xdr:cNvPr id="311" name="円/楕円 310"/>
        <xdr:cNvSpPr/>
      </xdr:nvSpPr>
      <xdr:spPr>
        <a:xfrm>
          <a:off x="958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115333</xdr:rowOff>
    </xdr:from>
    <xdr:ext cx="378565" cy="259045"/>
    <xdr:sp macro="" textlink="">
      <xdr:nvSpPr>
        <xdr:cNvPr id="312" name="テキスト ボックス 311"/>
        <xdr:cNvSpPr txBox="1"/>
      </xdr:nvSpPr>
      <xdr:spPr>
        <a:xfrm>
          <a:off x="9450017" y="611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2603</xdr:rowOff>
    </xdr:from>
    <xdr:to>
      <xdr:col>12</xdr:col>
      <xdr:colOff>561975</xdr:colOff>
      <xdr:row>35</xdr:row>
      <xdr:rowOff>104203</xdr:rowOff>
    </xdr:to>
    <xdr:sp macro="" textlink="">
      <xdr:nvSpPr>
        <xdr:cNvPr id="313" name="円/楕円 312"/>
        <xdr:cNvSpPr/>
      </xdr:nvSpPr>
      <xdr:spPr>
        <a:xfrm>
          <a:off x="8699500" y="60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95330</xdr:rowOff>
    </xdr:from>
    <xdr:ext cx="378565" cy="259045"/>
    <xdr:sp macro="" textlink="">
      <xdr:nvSpPr>
        <xdr:cNvPr id="314" name="テキスト ボックス 313"/>
        <xdr:cNvSpPr txBox="1"/>
      </xdr:nvSpPr>
      <xdr:spPr>
        <a:xfrm>
          <a:off x="8561017" y="609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6033</xdr:rowOff>
    </xdr:from>
    <xdr:to>
      <xdr:col>11</xdr:col>
      <xdr:colOff>358775</xdr:colOff>
      <xdr:row>35</xdr:row>
      <xdr:rowOff>107633</xdr:rowOff>
    </xdr:to>
    <xdr:sp macro="" textlink="">
      <xdr:nvSpPr>
        <xdr:cNvPr id="315" name="円/楕円 314"/>
        <xdr:cNvSpPr/>
      </xdr:nvSpPr>
      <xdr:spPr>
        <a:xfrm>
          <a:off x="7810500" y="6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98760</xdr:rowOff>
    </xdr:from>
    <xdr:ext cx="378565" cy="259045"/>
    <xdr:sp macro="" textlink="">
      <xdr:nvSpPr>
        <xdr:cNvPr id="316" name="テキスト ボックス 315"/>
        <xdr:cNvSpPr txBox="1"/>
      </xdr:nvSpPr>
      <xdr:spPr>
        <a:xfrm>
          <a:off x="7672017" y="609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67754</xdr:rowOff>
    </xdr:from>
    <xdr:to>
      <xdr:col>10</xdr:col>
      <xdr:colOff>155575</xdr:colOff>
      <xdr:row>30</xdr:row>
      <xdr:rowOff>169354</xdr:rowOff>
    </xdr:to>
    <xdr:sp macro="" textlink="">
      <xdr:nvSpPr>
        <xdr:cNvPr id="317" name="円/楕円 316"/>
        <xdr:cNvSpPr/>
      </xdr:nvSpPr>
      <xdr:spPr>
        <a:xfrm>
          <a:off x="6921500" y="5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14431</xdr:rowOff>
    </xdr:from>
    <xdr:ext cx="469744" cy="259045"/>
    <xdr:sp macro="" textlink="">
      <xdr:nvSpPr>
        <xdr:cNvPr id="318" name="テキスト ボックス 317"/>
        <xdr:cNvSpPr txBox="1"/>
      </xdr:nvSpPr>
      <xdr:spPr>
        <a:xfrm>
          <a:off x="6737427" y="498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6568</xdr:rowOff>
    </xdr:from>
    <xdr:to>
      <xdr:col>15</xdr:col>
      <xdr:colOff>180975</xdr:colOff>
      <xdr:row>51</xdr:row>
      <xdr:rowOff>76127</xdr:rowOff>
    </xdr:to>
    <xdr:cxnSp macro="">
      <xdr:nvCxnSpPr>
        <xdr:cNvPr id="349" name="直線コネクタ 348"/>
        <xdr:cNvCxnSpPr/>
      </xdr:nvCxnSpPr>
      <xdr:spPr>
        <a:xfrm flipV="1">
          <a:off x="9639300" y="8579068"/>
          <a:ext cx="838200" cy="2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34109</xdr:rowOff>
    </xdr:from>
    <xdr:to>
      <xdr:col>14</xdr:col>
      <xdr:colOff>28575</xdr:colOff>
      <xdr:row>51</xdr:row>
      <xdr:rowOff>76127</xdr:rowOff>
    </xdr:to>
    <xdr:cxnSp macro="">
      <xdr:nvCxnSpPr>
        <xdr:cNvPr id="352" name="直線コネクタ 351"/>
        <xdr:cNvCxnSpPr/>
      </xdr:nvCxnSpPr>
      <xdr:spPr>
        <a:xfrm>
          <a:off x="8750300" y="8778059"/>
          <a:ext cx="889000" cy="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113574</xdr:rowOff>
    </xdr:from>
    <xdr:to>
      <xdr:col>12</xdr:col>
      <xdr:colOff>511175</xdr:colOff>
      <xdr:row>51</xdr:row>
      <xdr:rowOff>34109</xdr:rowOff>
    </xdr:to>
    <xdr:cxnSp macro="">
      <xdr:nvCxnSpPr>
        <xdr:cNvPr id="355" name="直線コネクタ 354"/>
        <xdr:cNvCxnSpPr/>
      </xdr:nvCxnSpPr>
      <xdr:spPr>
        <a:xfrm>
          <a:off x="7861300" y="8686074"/>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7" name="テキスト ボックス 356"/>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113574</xdr:rowOff>
    </xdr:from>
    <xdr:to>
      <xdr:col>11</xdr:col>
      <xdr:colOff>307975</xdr:colOff>
      <xdr:row>51</xdr:row>
      <xdr:rowOff>108893</xdr:rowOff>
    </xdr:to>
    <xdr:cxnSp macro="">
      <xdr:nvCxnSpPr>
        <xdr:cNvPr id="358" name="直線コネクタ 357"/>
        <xdr:cNvCxnSpPr/>
      </xdr:nvCxnSpPr>
      <xdr:spPr>
        <a:xfrm flipV="1">
          <a:off x="6972300" y="8686074"/>
          <a:ext cx="889000" cy="1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77668</xdr:rowOff>
    </xdr:from>
    <xdr:ext cx="469744" cy="259045"/>
    <xdr:sp macro="" textlink="">
      <xdr:nvSpPr>
        <xdr:cNvPr id="362" name="テキスト ボックス 361"/>
        <xdr:cNvSpPr txBox="1"/>
      </xdr:nvSpPr>
      <xdr:spPr>
        <a:xfrm>
          <a:off x="6737427" y="96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127218</xdr:rowOff>
    </xdr:from>
    <xdr:to>
      <xdr:col>15</xdr:col>
      <xdr:colOff>231775</xdr:colOff>
      <xdr:row>50</xdr:row>
      <xdr:rowOff>57368</xdr:rowOff>
    </xdr:to>
    <xdr:sp macro="" textlink="">
      <xdr:nvSpPr>
        <xdr:cNvPr id="368" name="円/楕円 367"/>
        <xdr:cNvSpPr/>
      </xdr:nvSpPr>
      <xdr:spPr>
        <a:xfrm>
          <a:off x="10426700" y="85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80245</xdr:rowOff>
    </xdr:from>
    <xdr:ext cx="534377" cy="259045"/>
    <xdr:sp macro="" textlink="">
      <xdr:nvSpPr>
        <xdr:cNvPr id="369" name="農林水産業費該当値テキスト"/>
        <xdr:cNvSpPr txBox="1"/>
      </xdr:nvSpPr>
      <xdr:spPr>
        <a:xfrm>
          <a:off x="10528300" y="84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25327</xdr:rowOff>
    </xdr:from>
    <xdr:to>
      <xdr:col>14</xdr:col>
      <xdr:colOff>79375</xdr:colOff>
      <xdr:row>51</xdr:row>
      <xdr:rowOff>126927</xdr:rowOff>
    </xdr:to>
    <xdr:sp macro="" textlink="">
      <xdr:nvSpPr>
        <xdr:cNvPr id="370" name="円/楕円 369"/>
        <xdr:cNvSpPr/>
      </xdr:nvSpPr>
      <xdr:spPr>
        <a:xfrm>
          <a:off x="9588500" y="87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143454</xdr:rowOff>
    </xdr:from>
    <xdr:ext cx="534377" cy="259045"/>
    <xdr:sp macro="" textlink="">
      <xdr:nvSpPr>
        <xdr:cNvPr id="371" name="テキスト ボックス 370"/>
        <xdr:cNvSpPr txBox="1"/>
      </xdr:nvSpPr>
      <xdr:spPr>
        <a:xfrm>
          <a:off x="9372111" y="85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154759</xdr:rowOff>
    </xdr:from>
    <xdr:to>
      <xdr:col>12</xdr:col>
      <xdr:colOff>561975</xdr:colOff>
      <xdr:row>51</xdr:row>
      <xdr:rowOff>84909</xdr:rowOff>
    </xdr:to>
    <xdr:sp macro="" textlink="">
      <xdr:nvSpPr>
        <xdr:cNvPr id="372" name="円/楕円 371"/>
        <xdr:cNvSpPr/>
      </xdr:nvSpPr>
      <xdr:spPr>
        <a:xfrm>
          <a:off x="8699500" y="87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101436</xdr:rowOff>
    </xdr:from>
    <xdr:ext cx="534377" cy="259045"/>
    <xdr:sp macro="" textlink="">
      <xdr:nvSpPr>
        <xdr:cNvPr id="373" name="テキスト ボックス 372"/>
        <xdr:cNvSpPr txBox="1"/>
      </xdr:nvSpPr>
      <xdr:spPr>
        <a:xfrm>
          <a:off x="8483111" y="85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62774</xdr:rowOff>
    </xdr:from>
    <xdr:to>
      <xdr:col>11</xdr:col>
      <xdr:colOff>358775</xdr:colOff>
      <xdr:row>50</xdr:row>
      <xdr:rowOff>164374</xdr:rowOff>
    </xdr:to>
    <xdr:sp macro="" textlink="">
      <xdr:nvSpPr>
        <xdr:cNvPr id="374" name="円/楕円 373"/>
        <xdr:cNvSpPr/>
      </xdr:nvSpPr>
      <xdr:spPr>
        <a:xfrm>
          <a:off x="7810500" y="86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9451</xdr:rowOff>
    </xdr:from>
    <xdr:ext cx="534377" cy="259045"/>
    <xdr:sp macro="" textlink="">
      <xdr:nvSpPr>
        <xdr:cNvPr id="375" name="テキスト ボックス 374"/>
        <xdr:cNvSpPr txBox="1"/>
      </xdr:nvSpPr>
      <xdr:spPr>
        <a:xfrm>
          <a:off x="7594111" y="84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58093</xdr:rowOff>
    </xdr:from>
    <xdr:to>
      <xdr:col>10</xdr:col>
      <xdr:colOff>155575</xdr:colOff>
      <xdr:row>51</xdr:row>
      <xdr:rowOff>159693</xdr:rowOff>
    </xdr:to>
    <xdr:sp macro="" textlink="">
      <xdr:nvSpPr>
        <xdr:cNvPr id="376" name="円/楕円 375"/>
        <xdr:cNvSpPr/>
      </xdr:nvSpPr>
      <xdr:spPr>
        <a:xfrm>
          <a:off x="6921500" y="88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4770</xdr:rowOff>
    </xdr:from>
    <xdr:ext cx="534377" cy="259045"/>
    <xdr:sp macro="" textlink="">
      <xdr:nvSpPr>
        <xdr:cNvPr id="377" name="テキスト ボックス 376"/>
        <xdr:cNvSpPr txBox="1"/>
      </xdr:nvSpPr>
      <xdr:spPr>
        <a:xfrm>
          <a:off x="6705111" y="85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79730</xdr:rowOff>
    </xdr:from>
    <xdr:to>
      <xdr:col>15</xdr:col>
      <xdr:colOff>180975</xdr:colOff>
      <xdr:row>76</xdr:row>
      <xdr:rowOff>124383</xdr:rowOff>
    </xdr:to>
    <xdr:cxnSp macro="">
      <xdr:nvCxnSpPr>
        <xdr:cNvPr id="406" name="直線コネクタ 405"/>
        <xdr:cNvCxnSpPr/>
      </xdr:nvCxnSpPr>
      <xdr:spPr>
        <a:xfrm>
          <a:off x="9639300" y="13109930"/>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7"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79730</xdr:rowOff>
    </xdr:from>
    <xdr:to>
      <xdr:col>14</xdr:col>
      <xdr:colOff>28575</xdr:colOff>
      <xdr:row>77</xdr:row>
      <xdr:rowOff>31192</xdr:rowOff>
    </xdr:to>
    <xdr:cxnSp macro="">
      <xdr:nvCxnSpPr>
        <xdr:cNvPr id="409" name="直線コネクタ 408"/>
        <xdr:cNvCxnSpPr/>
      </xdr:nvCxnSpPr>
      <xdr:spPr>
        <a:xfrm flipV="1">
          <a:off x="8750300" y="13109930"/>
          <a:ext cx="889000" cy="1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1" name="テキスト ボックス 410"/>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18428</xdr:rowOff>
    </xdr:from>
    <xdr:to>
      <xdr:col>12</xdr:col>
      <xdr:colOff>511175</xdr:colOff>
      <xdr:row>77</xdr:row>
      <xdr:rowOff>31192</xdr:rowOff>
    </xdr:to>
    <xdr:cxnSp macro="">
      <xdr:nvCxnSpPr>
        <xdr:cNvPr id="412" name="直線コネクタ 411"/>
        <xdr:cNvCxnSpPr/>
      </xdr:nvCxnSpPr>
      <xdr:spPr>
        <a:xfrm>
          <a:off x="7861300" y="1322007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4" name="テキスト ボックス 413"/>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18428</xdr:rowOff>
    </xdr:from>
    <xdr:to>
      <xdr:col>11</xdr:col>
      <xdr:colOff>307975</xdr:colOff>
      <xdr:row>77</xdr:row>
      <xdr:rowOff>42011</xdr:rowOff>
    </xdr:to>
    <xdr:cxnSp macro="">
      <xdr:nvCxnSpPr>
        <xdr:cNvPr id="415" name="直線コネクタ 414"/>
        <xdr:cNvCxnSpPr/>
      </xdr:nvCxnSpPr>
      <xdr:spPr>
        <a:xfrm flipV="1">
          <a:off x="6972300" y="13220078"/>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7" name="テキスト ボックス 416"/>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9" name="テキスト ボックス 418"/>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73583</xdr:rowOff>
    </xdr:from>
    <xdr:to>
      <xdr:col>15</xdr:col>
      <xdr:colOff>231775</xdr:colOff>
      <xdr:row>77</xdr:row>
      <xdr:rowOff>3733</xdr:rowOff>
    </xdr:to>
    <xdr:sp macro="" textlink="">
      <xdr:nvSpPr>
        <xdr:cNvPr id="425" name="円/楕円 424"/>
        <xdr:cNvSpPr/>
      </xdr:nvSpPr>
      <xdr:spPr>
        <a:xfrm>
          <a:off x="10426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96461</xdr:rowOff>
    </xdr:from>
    <xdr:ext cx="534377" cy="259045"/>
    <xdr:sp macro="" textlink="">
      <xdr:nvSpPr>
        <xdr:cNvPr id="426" name="商工費該当値テキスト"/>
        <xdr:cNvSpPr txBox="1"/>
      </xdr:nvSpPr>
      <xdr:spPr>
        <a:xfrm>
          <a:off x="10528300"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28930</xdr:rowOff>
    </xdr:from>
    <xdr:to>
      <xdr:col>14</xdr:col>
      <xdr:colOff>79375</xdr:colOff>
      <xdr:row>76</xdr:row>
      <xdr:rowOff>130530</xdr:rowOff>
    </xdr:to>
    <xdr:sp macro="" textlink="">
      <xdr:nvSpPr>
        <xdr:cNvPr id="427" name="円/楕円 426"/>
        <xdr:cNvSpPr/>
      </xdr:nvSpPr>
      <xdr:spPr>
        <a:xfrm>
          <a:off x="9588500" y="130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147058</xdr:rowOff>
    </xdr:from>
    <xdr:ext cx="534377" cy="259045"/>
    <xdr:sp macro="" textlink="">
      <xdr:nvSpPr>
        <xdr:cNvPr id="428" name="テキスト ボックス 427"/>
        <xdr:cNvSpPr txBox="1"/>
      </xdr:nvSpPr>
      <xdr:spPr>
        <a:xfrm>
          <a:off x="9372111" y="12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151842</xdr:rowOff>
    </xdr:from>
    <xdr:to>
      <xdr:col>12</xdr:col>
      <xdr:colOff>561975</xdr:colOff>
      <xdr:row>77</xdr:row>
      <xdr:rowOff>81992</xdr:rowOff>
    </xdr:to>
    <xdr:sp macro="" textlink="">
      <xdr:nvSpPr>
        <xdr:cNvPr id="429" name="円/楕円 428"/>
        <xdr:cNvSpPr/>
      </xdr:nvSpPr>
      <xdr:spPr>
        <a:xfrm>
          <a:off x="8699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98518</xdr:rowOff>
    </xdr:from>
    <xdr:ext cx="469744" cy="259045"/>
    <xdr:sp macro="" textlink="">
      <xdr:nvSpPr>
        <xdr:cNvPr id="430" name="テキスト ボックス 429"/>
        <xdr:cNvSpPr txBox="1"/>
      </xdr:nvSpPr>
      <xdr:spPr>
        <a:xfrm>
          <a:off x="8515427" y="129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139078</xdr:rowOff>
    </xdr:from>
    <xdr:to>
      <xdr:col>11</xdr:col>
      <xdr:colOff>358775</xdr:colOff>
      <xdr:row>77</xdr:row>
      <xdr:rowOff>69228</xdr:rowOff>
    </xdr:to>
    <xdr:sp macro="" textlink="">
      <xdr:nvSpPr>
        <xdr:cNvPr id="431" name="円/楕円 430"/>
        <xdr:cNvSpPr/>
      </xdr:nvSpPr>
      <xdr:spPr>
        <a:xfrm>
          <a:off x="7810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85755</xdr:rowOff>
    </xdr:from>
    <xdr:ext cx="469744" cy="259045"/>
    <xdr:sp macro="" textlink="">
      <xdr:nvSpPr>
        <xdr:cNvPr id="432" name="テキスト ボックス 431"/>
        <xdr:cNvSpPr txBox="1"/>
      </xdr:nvSpPr>
      <xdr:spPr>
        <a:xfrm>
          <a:off x="7626427" y="129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162661</xdr:rowOff>
    </xdr:from>
    <xdr:to>
      <xdr:col>10</xdr:col>
      <xdr:colOff>155575</xdr:colOff>
      <xdr:row>77</xdr:row>
      <xdr:rowOff>92811</xdr:rowOff>
    </xdr:to>
    <xdr:sp macro="" textlink="">
      <xdr:nvSpPr>
        <xdr:cNvPr id="433" name="円/楕円 432"/>
        <xdr:cNvSpPr/>
      </xdr:nvSpPr>
      <xdr:spPr>
        <a:xfrm>
          <a:off x="6921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109338</xdr:rowOff>
    </xdr:from>
    <xdr:ext cx="469744" cy="259045"/>
    <xdr:sp macro="" textlink="">
      <xdr:nvSpPr>
        <xdr:cNvPr id="434" name="テキスト ボックス 433"/>
        <xdr:cNvSpPr txBox="1"/>
      </xdr:nvSpPr>
      <xdr:spPr>
        <a:xfrm>
          <a:off x="6737427" y="129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92746</xdr:rowOff>
    </xdr:from>
    <xdr:to>
      <xdr:col>15</xdr:col>
      <xdr:colOff>180975</xdr:colOff>
      <xdr:row>95</xdr:row>
      <xdr:rowOff>60079</xdr:rowOff>
    </xdr:to>
    <xdr:cxnSp macro="">
      <xdr:nvCxnSpPr>
        <xdr:cNvPr id="462" name="直線コネクタ 461"/>
        <xdr:cNvCxnSpPr/>
      </xdr:nvCxnSpPr>
      <xdr:spPr>
        <a:xfrm flipV="1">
          <a:off x="9639300" y="16209046"/>
          <a:ext cx="8382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85065</xdr:rowOff>
    </xdr:from>
    <xdr:to>
      <xdr:col>14</xdr:col>
      <xdr:colOff>28575</xdr:colOff>
      <xdr:row>95</xdr:row>
      <xdr:rowOff>60079</xdr:rowOff>
    </xdr:to>
    <xdr:cxnSp macro="">
      <xdr:nvCxnSpPr>
        <xdr:cNvPr id="465" name="直線コネクタ 464"/>
        <xdr:cNvCxnSpPr/>
      </xdr:nvCxnSpPr>
      <xdr:spPr>
        <a:xfrm>
          <a:off x="8750300" y="16201365"/>
          <a:ext cx="889000" cy="1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85065</xdr:rowOff>
    </xdr:from>
    <xdr:to>
      <xdr:col>12</xdr:col>
      <xdr:colOff>511175</xdr:colOff>
      <xdr:row>94</xdr:row>
      <xdr:rowOff>169326</xdr:rowOff>
    </xdr:to>
    <xdr:cxnSp macro="">
      <xdr:nvCxnSpPr>
        <xdr:cNvPr id="468" name="直線コネクタ 467"/>
        <xdr:cNvCxnSpPr/>
      </xdr:nvCxnSpPr>
      <xdr:spPr>
        <a:xfrm flipV="1">
          <a:off x="7861300" y="16201365"/>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169326</xdr:rowOff>
    </xdr:from>
    <xdr:to>
      <xdr:col>11</xdr:col>
      <xdr:colOff>307975</xdr:colOff>
      <xdr:row>95</xdr:row>
      <xdr:rowOff>102507</xdr:rowOff>
    </xdr:to>
    <xdr:cxnSp macro="">
      <xdr:nvCxnSpPr>
        <xdr:cNvPr id="471" name="直線コネクタ 470"/>
        <xdr:cNvCxnSpPr/>
      </xdr:nvCxnSpPr>
      <xdr:spPr>
        <a:xfrm flipV="1">
          <a:off x="6972300" y="16285626"/>
          <a:ext cx="889000" cy="1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41946</xdr:rowOff>
    </xdr:from>
    <xdr:to>
      <xdr:col>15</xdr:col>
      <xdr:colOff>231775</xdr:colOff>
      <xdr:row>94</xdr:row>
      <xdr:rowOff>143546</xdr:rowOff>
    </xdr:to>
    <xdr:sp macro="" textlink="">
      <xdr:nvSpPr>
        <xdr:cNvPr id="481" name="円/楕円 480"/>
        <xdr:cNvSpPr/>
      </xdr:nvSpPr>
      <xdr:spPr>
        <a:xfrm>
          <a:off x="104267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64823</xdr:rowOff>
    </xdr:from>
    <xdr:ext cx="534377" cy="259045"/>
    <xdr:sp macro="" textlink="">
      <xdr:nvSpPr>
        <xdr:cNvPr id="482" name="土木費該当値テキスト"/>
        <xdr:cNvSpPr txBox="1"/>
      </xdr:nvSpPr>
      <xdr:spPr>
        <a:xfrm>
          <a:off x="10528300" y="1600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9279</xdr:rowOff>
    </xdr:from>
    <xdr:to>
      <xdr:col>14</xdr:col>
      <xdr:colOff>79375</xdr:colOff>
      <xdr:row>95</xdr:row>
      <xdr:rowOff>110879</xdr:rowOff>
    </xdr:to>
    <xdr:sp macro="" textlink="">
      <xdr:nvSpPr>
        <xdr:cNvPr id="483" name="円/楕円 482"/>
        <xdr:cNvSpPr/>
      </xdr:nvSpPr>
      <xdr:spPr>
        <a:xfrm>
          <a:off x="9588500" y="162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127406</xdr:rowOff>
    </xdr:from>
    <xdr:ext cx="534377" cy="259045"/>
    <xdr:sp macro="" textlink="">
      <xdr:nvSpPr>
        <xdr:cNvPr id="484" name="テキスト ボックス 483"/>
        <xdr:cNvSpPr txBox="1"/>
      </xdr:nvSpPr>
      <xdr:spPr>
        <a:xfrm>
          <a:off x="9372111" y="160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34265</xdr:rowOff>
    </xdr:from>
    <xdr:to>
      <xdr:col>12</xdr:col>
      <xdr:colOff>561975</xdr:colOff>
      <xdr:row>94</xdr:row>
      <xdr:rowOff>135865</xdr:rowOff>
    </xdr:to>
    <xdr:sp macro="" textlink="">
      <xdr:nvSpPr>
        <xdr:cNvPr id="485" name="円/楕円 484"/>
        <xdr:cNvSpPr/>
      </xdr:nvSpPr>
      <xdr:spPr>
        <a:xfrm>
          <a:off x="8699500" y="161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152392</xdr:rowOff>
    </xdr:from>
    <xdr:ext cx="534377" cy="259045"/>
    <xdr:sp macro="" textlink="">
      <xdr:nvSpPr>
        <xdr:cNvPr id="486" name="テキスト ボックス 485"/>
        <xdr:cNvSpPr txBox="1"/>
      </xdr:nvSpPr>
      <xdr:spPr>
        <a:xfrm>
          <a:off x="8483111" y="159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118526</xdr:rowOff>
    </xdr:from>
    <xdr:to>
      <xdr:col>11</xdr:col>
      <xdr:colOff>358775</xdr:colOff>
      <xdr:row>95</xdr:row>
      <xdr:rowOff>48676</xdr:rowOff>
    </xdr:to>
    <xdr:sp macro="" textlink="">
      <xdr:nvSpPr>
        <xdr:cNvPr id="487" name="円/楕円 486"/>
        <xdr:cNvSpPr/>
      </xdr:nvSpPr>
      <xdr:spPr>
        <a:xfrm>
          <a:off x="7810500" y="162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65203</xdr:rowOff>
    </xdr:from>
    <xdr:ext cx="534377" cy="259045"/>
    <xdr:sp macro="" textlink="">
      <xdr:nvSpPr>
        <xdr:cNvPr id="488" name="テキスト ボックス 487"/>
        <xdr:cNvSpPr txBox="1"/>
      </xdr:nvSpPr>
      <xdr:spPr>
        <a:xfrm>
          <a:off x="7594111" y="160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51707</xdr:rowOff>
    </xdr:from>
    <xdr:to>
      <xdr:col>10</xdr:col>
      <xdr:colOff>155575</xdr:colOff>
      <xdr:row>95</xdr:row>
      <xdr:rowOff>153307</xdr:rowOff>
    </xdr:to>
    <xdr:sp macro="" textlink="">
      <xdr:nvSpPr>
        <xdr:cNvPr id="489" name="円/楕円 488"/>
        <xdr:cNvSpPr/>
      </xdr:nvSpPr>
      <xdr:spPr>
        <a:xfrm>
          <a:off x="6921500" y="16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169834</xdr:rowOff>
    </xdr:from>
    <xdr:ext cx="534377" cy="259045"/>
    <xdr:sp macro="" textlink="">
      <xdr:nvSpPr>
        <xdr:cNvPr id="490" name="テキスト ボックス 489"/>
        <xdr:cNvSpPr txBox="1"/>
      </xdr:nvSpPr>
      <xdr:spPr>
        <a:xfrm>
          <a:off x="6705111" y="16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151239</xdr:rowOff>
    </xdr:from>
    <xdr:to>
      <xdr:col>23</xdr:col>
      <xdr:colOff>517525</xdr:colOff>
      <xdr:row>34</xdr:row>
      <xdr:rowOff>32802</xdr:rowOff>
    </xdr:to>
    <xdr:cxnSp macro="">
      <xdr:nvCxnSpPr>
        <xdr:cNvPr id="522" name="直線コネクタ 521"/>
        <xdr:cNvCxnSpPr/>
      </xdr:nvCxnSpPr>
      <xdr:spPr>
        <a:xfrm flipV="1">
          <a:off x="15481300" y="5637639"/>
          <a:ext cx="838200" cy="22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32802</xdr:rowOff>
    </xdr:from>
    <xdr:to>
      <xdr:col>22</xdr:col>
      <xdr:colOff>365125</xdr:colOff>
      <xdr:row>35</xdr:row>
      <xdr:rowOff>130229</xdr:rowOff>
    </xdr:to>
    <xdr:cxnSp macro="">
      <xdr:nvCxnSpPr>
        <xdr:cNvPr id="525" name="直線コネクタ 524"/>
        <xdr:cNvCxnSpPr/>
      </xdr:nvCxnSpPr>
      <xdr:spPr>
        <a:xfrm flipV="1">
          <a:off x="14592300" y="5862102"/>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7" name="テキスト ボックス 526"/>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9072</xdr:rowOff>
    </xdr:from>
    <xdr:to>
      <xdr:col>21</xdr:col>
      <xdr:colOff>161925</xdr:colOff>
      <xdr:row>35</xdr:row>
      <xdr:rowOff>130229</xdr:rowOff>
    </xdr:to>
    <xdr:cxnSp macro="">
      <xdr:nvCxnSpPr>
        <xdr:cNvPr id="528" name="直線コネクタ 527"/>
        <xdr:cNvCxnSpPr/>
      </xdr:nvCxnSpPr>
      <xdr:spPr>
        <a:xfrm>
          <a:off x="13703300" y="5495472"/>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9072</xdr:rowOff>
    </xdr:from>
    <xdr:to>
      <xdr:col>19</xdr:col>
      <xdr:colOff>644525</xdr:colOff>
      <xdr:row>35</xdr:row>
      <xdr:rowOff>74495</xdr:rowOff>
    </xdr:to>
    <xdr:cxnSp macro="">
      <xdr:nvCxnSpPr>
        <xdr:cNvPr id="531" name="直線コネクタ 530"/>
        <xdr:cNvCxnSpPr/>
      </xdr:nvCxnSpPr>
      <xdr:spPr>
        <a:xfrm flipV="1">
          <a:off x="12814300" y="5495472"/>
          <a:ext cx="889000" cy="5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100439</xdr:rowOff>
    </xdr:from>
    <xdr:to>
      <xdr:col>23</xdr:col>
      <xdr:colOff>568325</xdr:colOff>
      <xdr:row>33</xdr:row>
      <xdr:rowOff>30589</xdr:rowOff>
    </xdr:to>
    <xdr:sp macro="" textlink="">
      <xdr:nvSpPr>
        <xdr:cNvPr id="541" name="円/楕円 540"/>
        <xdr:cNvSpPr/>
      </xdr:nvSpPr>
      <xdr:spPr>
        <a:xfrm>
          <a:off x="16268700" y="55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123316</xdr:rowOff>
    </xdr:from>
    <xdr:ext cx="534377" cy="259045"/>
    <xdr:sp macro="" textlink="">
      <xdr:nvSpPr>
        <xdr:cNvPr id="542" name="消防費該当値テキスト"/>
        <xdr:cNvSpPr txBox="1"/>
      </xdr:nvSpPr>
      <xdr:spPr>
        <a:xfrm>
          <a:off x="16370300" y="54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153452</xdr:rowOff>
    </xdr:from>
    <xdr:to>
      <xdr:col>22</xdr:col>
      <xdr:colOff>415925</xdr:colOff>
      <xdr:row>34</xdr:row>
      <xdr:rowOff>83602</xdr:rowOff>
    </xdr:to>
    <xdr:sp macro="" textlink="">
      <xdr:nvSpPr>
        <xdr:cNvPr id="543" name="円/楕円 542"/>
        <xdr:cNvSpPr/>
      </xdr:nvSpPr>
      <xdr:spPr>
        <a:xfrm>
          <a:off x="15430500" y="58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100129</xdr:rowOff>
    </xdr:from>
    <xdr:ext cx="534377" cy="259045"/>
    <xdr:sp macro="" textlink="">
      <xdr:nvSpPr>
        <xdr:cNvPr id="544" name="テキスト ボックス 543"/>
        <xdr:cNvSpPr txBox="1"/>
      </xdr:nvSpPr>
      <xdr:spPr>
        <a:xfrm>
          <a:off x="15214111" y="55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79429</xdr:rowOff>
    </xdr:from>
    <xdr:to>
      <xdr:col>21</xdr:col>
      <xdr:colOff>212725</xdr:colOff>
      <xdr:row>36</xdr:row>
      <xdr:rowOff>9579</xdr:rowOff>
    </xdr:to>
    <xdr:sp macro="" textlink="">
      <xdr:nvSpPr>
        <xdr:cNvPr id="545" name="円/楕円 544"/>
        <xdr:cNvSpPr/>
      </xdr:nvSpPr>
      <xdr:spPr>
        <a:xfrm>
          <a:off x="14541500" y="60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706</xdr:rowOff>
    </xdr:from>
    <xdr:ext cx="534377" cy="259045"/>
    <xdr:sp macro="" textlink="">
      <xdr:nvSpPr>
        <xdr:cNvPr id="546" name="テキスト ボックス 545"/>
        <xdr:cNvSpPr txBox="1"/>
      </xdr:nvSpPr>
      <xdr:spPr>
        <a:xfrm>
          <a:off x="14325111" y="61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129722</xdr:rowOff>
    </xdr:from>
    <xdr:to>
      <xdr:col>20</xdr:col>
      <xdr:colOff>9525</xdr:colOff>
      <xdr:row>32</xdr:row>
      <xdr:rowOff>59872</xdr:rowOff>
    </xdr:to>
    <xdr:sp macro="" textlink="">
      <xdr:nvSpPr>
        <xdr:cNvPr id="547" name="円/楕円 546"/>
        <xdr:cNvSpPr/>
      </xdr:nvSpPr>
      <xdr:spPr>
        <a:xfrm>
          <a:off x="13652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76399</xdr:rowOff>
    </xdr:from>
    <xdr:ext cx="534377" cy="259045"/>
    <xdr:sp macro="" textlink="">
      <xdr:nvSpPr>
        <xdr:cNvPr id="548" name="テキスト ボックス 547"/>
        <xdr:cNvSpPr txBox="1"/>
      </xdr:nvSpPr>
      <xdr:spPr>
        <a:xfrm>
          <a:off x="13436111" y="52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23695</xdr:rowOff>
    </xdr:from>
    <xdr:to>
      <xdr:col>18</xdr:col>
      <xdr:colOff>492125</xdr:colOff>
      <xdr:row>35</xdr:row>
      <xdr:rowOff>125295</xdr:rowOff>
    </xdr:to>
    <xdr:sp macro="" textlink="">
      <xdr:nvSpPr>
        <xdr:cNvPr id="549" name="円/楕円 548"/>
        <xdr:cNvSpPr/>
      </xdr:nvSpPr>
      <xdr:spPr>
        <a:xfrm>
          <a:off x="12763500" y="60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116422</xdr:rowOff>
    </xdr:from>
    <xdr:ext cx="534377" cy="259045"/>
    <xdr:sp macro="" textlink="">
      <xdr:nvSpPr>
        <xdr:cNvPr id="550" name="テキスト ボックス 549"/>
        <xdr:cNvSpPr txBox="1"/>
      </xdr:nvSpPr>
      <xdr:spPr>
        <a:xfrm>
          <a:off x="12547111" y="61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140477</xdr:rowOff>
    </xdr:from>
    <xdr:to>
      <xdr:col>23</xdr:col>
      <xdr:colOff>517525</xdr:colOff>
      <xdr:row>56</xdr:row>
      <xdr:rowOff>167680</xdr:rowOff>
    </xdr:to>
    <xdr:cxnSp macro="">
      <xdr:nvCxnSpPr>
        <xdr:cNvPr id="578" name="直線コネクタ 577"/>
        <xdr:cNvCxnSpPr/>
      </xdr:nvCxnSpPr>
      <xdr:spPr>
        <a:xfrm flipV="1">
          <a:off x="15481300" y="9741677"/>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163246</xdr:rowOff>
    </xdr:from>
    <xdr:to>
      <xdr:col>22</xdr:col>
      <xdr:colOff>365125</xdr:colOff>
      <xdr:row>56</xdr:row>
      <xdr:rowOff>167680</xdr:rowOff>
    </xdr:to>
    <xdr:cxnSp macro="">
      <xdr:nvCxnSpPr>
        <xdr:cNvPr id="581" name="直線コネクタ 580"/>
        <xdr:cNvCxnSpPr/>
      </xdr:nvCxnSpPr>
      <xdr:spPr>
        <a:xfrm>
          <a:off x="14592300" y="9764446"/>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144295</xdr:rowOff>
    </xdr:from>
    <xdr:to>
      <xdr:col>21</xdr:col>
      <xdr:colOff>161925</xdr:colOff>
      <xdr:row>56</xdr:row>
      <xdr:rowOff>163246</xdr:rowOff>
    </xdr:to>
    <xdr:cxnSp macro="">
      <xdr:nvCxnSpPr>
        <xdr:cNvPr id="584" name="直線コネクタ 583"/>
        <xdr:cNvCxnSpPr/>
      </xdr:nvCxnSpPr>
      <xdr:spPr>
        <a:xfrm>
          <a:off x="13703300" y="9745495"/>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19868</xdr:rowOff>
    </xdr:from>
    <xdr:to>
      <xdr:col>19</xdr:col>
      <xdr:colOff>644525</xdr:colOff>
      <xdr:row>56</xdr:row>
      <xdr:rowOff>144295</xdr:rowOff>
    </xdr:to>
    <xdr:cxnSp macro="">
      <xdr:nvCxnSpPr>
        <xdr:cNvPr id="587" name="直線コネクタ 586"/>
        <xdr:cNvCxnSpPr/>
      </xdr:nvCxnSpPr>
      <xdr:spPr>
        <a:xfrm>
          <a:off x="12814300" y="9621068"/>
          <a:ext cx="889000" cy="1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89677</xdr:rowOff>
    </xdr:from>
    <xdr:to>
      <xdr:col>23</xdr:col>
      <xdr:colOff>568325</xdr:colOff>
      <xdr:row>57</xdr:row>
      <xdr:rowOff>19827</xdr:rowOff>
    </xdr:to>
    <xdr:sp macro="" textlink="">
      <xdr:nvSpPr>
        <xdr:cNvPr id="597" name="円/楕円 596"/>
        <xdr:cNvSpPr/>
      </xdr:nvSpPr>
      <xdr:spPr>
        <a:xfrm>
          <a:off x="162687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68104</xdr:rowOff>
    </xdr:from>
    <xdr:ext cx="534377" cy="259045"/>
    <xdr:sp macro="" textlink="">
      <xdr:nvSpPr>
        <xdr:cNvPr id="598" name="教育費該当値テキスト"/>
        <xdr:cNvSpPr txBox="1"/>
      </xdr:nvSpPr>
      <xdr:spPr>
        <a:xfrm>
          <a:off x="16370300" y="9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116880</xdr:rowOff>
    </xdr:from>
    <xdr:to>
      <xdr:col>22</xdr:col>
      <xdr:colOff>415925</xdr:colOff>
      <xdr:row>57</xdr:row>
      <xdr:rowOff>47030</xdr:rowOff>
    </xdr:to>
    <xdr:sp macro="" textlink="">
      <xdr:nvSpPr>
        <xdr:cNvPr id="599" name="円/楕円 598"/>
        <xdr:cNvSpPr/>
      </xdr:nvSpPr>
      <xdr:spPr>
        <a:xfrm>
          <a:off x="15430500" y="97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38157</xdr:rowOff>
    </xdr:from>
    <xdr:ext cx="534377" cy="259045"/>
    <xdr:sp macro="" textlink="">
      <xdr:nvSpPr>
        <xdr:cNvPr id="600" name="テキスト ボックス 599"/>
        <xdr:cNvSpPr txBox="1"/>
      </xdr:nvSpPr>
      <xdr:spPr>
        <a:xfrm>
          <a:off x="15214111" y="98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112446</xdr:rowOff>
    </xdr:from>
    <xdr:to>
      <xdr:col>21</xdr:col>
      <xdr:colOff>212725</xdr:colOff>
      <xdr:row>57</xdr:row>
      <xdr:rowOff>42596</xdr:rowOff>
    </xdr:to>
    <xdr:sp macro="" textlink="">
      <xdr:nvSpPr>
        <xdr:cNvPr id="601" name="円/楕円 600"/>
        <xdr:cNvSpPr/>
      </xdr:nvSpPr>
      <xdr:spPr>
        <a:xfrm>
          <a:off x="14541500" y="97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33723</xdr:rowOff>
    </xdr:from>
    <xdr:ext cx="534377" cy="259045"/>
    <xdr:sp macro="" textlink="">
      <xdr:nvSpPr>
        <xdr:cNvPr id="602" name="テキスト ボックス 601"/>
        <xdr:cNvSpPr txBox="1"/>
      </xdr:nvSpPr>
      <xdr:spPr>
        <a:xfrm>
          <a:off x="14325111" y="98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93495</xdr:rowOff>
    </xdr:from>
    <xdr:to>
      <xdr:col>20</xdr:col>
      <xdr:colOff>9525</xdr:colOff>
      <xdr:row>57</xdr:row>
      <xdr:rowOff>23645</xdr:rowOff>
    </xdr:to>
    <xdr:sp macro="" textlink="">
      <xdr:nvSpPr>
        <xdr:cNvPr id="603" name="円/楕円 602"/>
        <xdr:cNvSpPr/>
      </xdr:nvSpPr>
      <xdr:spPr>
        <a:xfrm>
          <a:off x="13652500" y="96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14772</xdr:rowOff>
    </xdr:from>
    <xdr:ext cx="534377" cy="259045"/>
    <xdr:sp macro="" textlink="">
      <xdr:nvSpPr>
        <xdr:cNvPr id="604" name="テキスト ボックス 603"/>
        <xdr:cNvSpPr txBox="1"/>
      </xdr:nvSpPr>
      <xdr:spPr>
        <a:xfrm>
          <a:off x="13436111" y="97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140518</xdr:rowOff>
    </xdr:from>
    <xdr:to>
      <xdr:col>18</xdr:col>
      <xdr:colOff>492125</xdr:colOff>
      <xdr:row>56</xdr:row>
      <xdr:rowOff>70668</xdr:rowOff>
    </xdr:to>
    <xdr:sp macro="" textlink="">
      <xdr:nvSpPr>
        <xdr:cNvPr id="605" name="円/楕円 604"/>
        <xdr:cNvSpPr/>
      </xdr:nvSpPr>
      <xdr:spPr>
        <a:xfrm>
          <a:off x="12763500" y="95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87195</xdr:rowOff>
    </xdr:from>
    <xdr:ext cx="534377" cy="259045"/>
    <xdr:sp macro="" textlink="">
      <xdr:nvSpPr>
        <xdr:cNvPr id="606" name="テキスト ボックス 605"/>
        <xdr:cNvSpPr txBox="1"/>
      </xdr:nvSpPr>
      <xdr:spPr>
        <a:xfrm>
          <a:off x="12547111" y="93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97912</xdr:rowOff>
    </xdr:from>
    <xdr:to>
      <xdr:col>23</xdr:col>
      <xdr:colOff>517525</xdr:colOff>
      <xdr:row>78</xdr:row>
      <xdr:rowOff>38933</xdr:rowOff>
    </xdr:to>
    <xdr:cxnSp macro="">
      <xdr:nvCxnSpPr>
        <xdr:cNvPr id="633" name="直線コネクタ 632"/>
        <xdr:cNvCxnSpPr/>
      </xdr:nvCxnSpPr>
      <xdr:spPr>
        <a:xfrm>
          <a:off x="15481300" y="1329956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4"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97912</xdr:rowOff>
    </xdr:from>
    <xdr:to>
      <xdr:col>22</xdr:col>
      <xdr:colOff>365125</xdr:colOff>
      <xdr:row>77</xdr:row>
      <xdr:rowOff>145621</xdr:rowOff>
    </xdr:to>
    <xdr:cxnSp macro="">
      <xdr:nvCxnSpPr>
        <xdr:cNvPr id="636" name="直線コネクタ 635"/>
        <xdr:cNvCxnSpPr/>
      </xdr:nvCxnSpPr>
      <xdr:spPr>
        <a:xfrm flipV="1">
          <a:off x="14592300" y="1329956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38" name="テキスト ボックス 637"/>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145621</xdr:rowOff>
    </xdr:from>
    <xdr:to>
      <xdr:col>21</xdr:col>
      <xdr:colOff>161925</xdr:colOff>
      <xdr:row>78</xdr:row>
      <xdr:rowOff>138077</xdr:rowOff>
    </xdr:to>
    <xdr:cxnSp macro="">
      <xdr:nvCxnSpPr>
        <xdr:cNvPr id="639" name="直線コネクタ 638"/>
        <xdr:cNvCxnSpPr/>
      </xdr:nvCxnSpPr>
      <xdr:spPr>
        <a:xfrm flipV="1">
          <a:off x="13703300" y="13347271"/>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108773</xdr:rowOff>
    </xdr:from>
    <xdr:ext cx="469744" cy="259045"/>
    <xdr:sp macro="" textlink="">
      <xdr:nvSpPr>
        <xdr:cNvPr id="641" name="テキスト ボックス 640"/>
        <xdr:cNvSpPr txBox="1"/>
      </xdr:nvSpPr>
      <xdr:spPr>
        <a:xfrm>
          <a:off x="14357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89591</xdr:rowOff>
    </xdr:from>
    <xdr:to>
      <xdr:col>19</xdr:col>
      <xdr:colOff>644525</xdr:colOff>
      <xdr:row>78</xdr:row>
      <xdr:rowOff>138077</xdr:rowOff>
    </xdr:to>
    <xdr:cxnSp macro="">
      <xdr:nvCxnSpPr>
        <xdr:cNvPr id="642" name="直線コネクタ 641"/>
        <xdr:cNvCxnSpPr/>
      </xdr:nvCxnSpPr>
      <xdr:spPr>
        <a:xfrm>
          <a:off x="12814300" y="13462691"/>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159583</xdr:rowOff>
    </xdr:from>
    <xdr:to>
      <xdr:col>23</xdr:col>
      <xdr:colOff>568325</xdr:colOff>
      <xdr:row>78</xdr:row>
      <xdr:rowOff>89733</xdr:rowOff>
    </xdr:to>
    <xdr:sp macro="" textlink="">
      <xdr:nvSpPr>
        <xdr:cNvPr id="652" name="円/楕円 651"/>
        <xdr:cNvSpPr/>
      </xdr:nvSpPr>
      <xdr:spPr>
        <a:xfrm>
          <a:off x="162687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118960</xdr:rowOff>
    </xdr:from>
    <xdr:ext cx="469744" cy="259045"/>
    <xdr:sp macro="" textlink="">
      <xdr:nvSpPr>
        <xdr:cNvPr id="653" name="災害復旧費該当値テキスト"/>
        <xdr:cNvSpPr txBox="1"/>
      </xdr:nvSpPr>
      <xdr:spPr>
        <a:xfrm>
          <a:off x="16370300"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47112</xdr:rowOff>
    </xdr:from>
    <xdr:to>
      <xdr:col>22</xdr:col>
      <xdr:colOff>415925</xdr:colOff>
      <xdr:row>77</xdr:row>
      <xdr:rowOff>148712</xdr:rowOff>
    </xdr:to>
    <xdr:sp macro="" textlink="">
      <xdr:nvSpPr>
        <xdr:cNvPr id="654" name="円/楕円 653"/>
        <xdr:cNvSpPr/>
      </xdr:nvSpPr>
      <xdr:spPr>
        <a:xfrm>
          <a:off x="15430500" y="132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165239</xdr:rowOff>
    </xdr:from>
    <xdr:ext cx="469744" cy="259045"/>
    <xdr:sp macro="" textlink="">
      <xdr:nvSpPr>
        <xdr:cNvPr id="655" name="テキスト ボックス 654"/>
        <xdr:cNvSpPr txBox="1"/>
      </xdr:nvSpPr>
      <xdr:spPr>
        <a:xfrm>
          <a:off x="15246427" y="1302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94821</xdr:rowOff>
    </xdr:from>
    <xdr:to>
      <xdr:col>21</xdr:col>
      <xdr:colOff>212725</xdr:colOff>
      <xdr:row>78</xdr:row>
      <xdr:rowOff>24971</xdr:rowOff>
    </xdr:to>
    <xdr:sp macro="" textlink="">
      <xdr:nvSpPr>
        <xdr:cNvPr id="656" name="円/楕円 655"/>
        <xdr:cNvSpPr/>
      </xdr:nvSpPr>
      <xdr:spPr>
        <a:xfrm>
          <a:off x="14541500" y="132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41498</xdr:rowOff>
    </xdr:from>
    <xdr:ext cx="469744" cy="259045"/>
    <xdr:sp macro="" textlink="">
      <xdr:nvSpPr>
        <xdr:cNvPr id="657" name="テキスト ボックス 656"/>
        <xdr:cNvSpPr txBox="1"/>
      </xdr:nvSpPr>
      <xdr:spPr>
        <a:xfrm>
          <a:off x="14357427" y="130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87277</xdr:rowOff>
    </xdr:from>
    <xdr:to>
      <xdr:col>20</xdr:col>
      <xdr:colOff>9525</xdr:colOff>
      <xdr:row>79</xdr:row>
      <xdr:rowOff>17427</xdr:rowOff>
    </xdr:to>
    <xdr:sp macro="" textlink="">
      <xdr:nvSpPr>
        <xdr:cNvPr id="658" name="円/楕円 657"/>
        <xdr:cNvSpPr/>
      </xdr:nvSpPr>
      <xdr:spPr>
        <a:xfrm>
          <a:off x="13652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8554</xdr:rowOff>
    </xdr:from>
    <xdr:ext cx="313932" cy="259045"/>
    <xdr:sp macro="" textlink="">
      <xdr:nvSpPr>
        <xdr:cNvPr id="659" name="テキスト ボックス 658"/>
        <xdr:cNvSpPr txBox="1"/>
      </xdr:nvSpPr>
      <xdr:spPr>
        <a:xfrm>
          <a:off x="13546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38791</xdr:rowOff>
    </xdr:from>
    <xdr:to>
      <xdr:col>18</xdr:col>
      <xdr:colOff>492125</xdr:colOff>
      <xdr:row>78</xdr:row>
      <xdr:rowOff>140391</xdr:rowOff>
    </xdr:to>
    <xdr:sp macro="" textlink="">
      <xdr:nvSpPr>
        <xdr:cNvPr id="660" name="円/楕円 659"/>
        <xdr:cNvSpPr/>
      </xdr:nvSpPr>
      <xdr:spPr>
        <a:xfrm>
          <a:off x="12763500" y="134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131518</xdr:rowOff>
    </xdr:from>
    <xdr:ext cx="469744" cy="259045"/>
    <xdr:sp macro="" textlink="">
      <xdr:nvSpPr>
        <xdr:cNvPr id="661" name="テキスト ボックス 660"/>
        <xdr:cNvSpPr txBox="1"/>
      </xdr:nvSpPr>
      <xdr:spPr>
        <a:xfrm>
          <a:off x="12579427" y="135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171109</xdr:rowOff>
    </xdr:from>
    <xdr:to>
      <xdr:col>23</xdr:col>
      <xdr:colOff>517525</xdr:colOff>
      <xdr:row>95</xdr:row>
      <xdr:rowOff>52420</xdr:rowOff>
    </xdr:to>
    <xdr:cxnSp macro="">
      <xdr:nvCxnSpPr>
        <xdr:cNvPr id="689" name="直線コネクタ 688"/>
        <xdr:cNvCxnSpPr/>
      </xdr:nvCxnSpPr>
      <xdr:spPr>
        <a:xfrm>
          <a:off x="15481300" y="16287409"/>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171109</xdr:rowOff>
    </xdr:from>
    <xdr:to>
      <xdr:col>22</xdr:col>
      <xdr:colOff>365125</xdr:colOff>
      <xdr:row>95</xdr:row>
      <xdr:rowOff>25423</xdr:rowOff>
    </xdr:to>
    <xdr:cxnSp macro="">
      <xdr:nvCxnSpPr>
        <xdr:cNvPr id="692" name="直線コネクタ 691"/>
        <xdr:cNvCxnSpPr/>
      </xdr:nvCxnSpPr>
      <xdr:spPr>
        <a:xfrm flipV="1">
          <a:off x="14592300" y="16287409"/>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126327</xdr:rowOff>
    </xdr:from>
    <xdr:to>
      <xdr:col>21</xdr:col>
      <xdr:colOff>161925</xdr:colOff>
      <xdr:row>95</xdr:row>
      <xdr:rowOff>25423</xdr:rowOff>
    </xdr:to>
    <xdr:cxnSp macro="">
      <xdr:nvCxnSpPr>
        <xdr:cNvPr id="695" name="直線コネクタ 694"/>
        <xdr:cNvCxnSpPr/>
      </xdr:nvCxnSpPr>
      <xdr:spPr>
        <a:xfrm>
          <a:off x="13703300" y="1624262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39390</xdr:rowOff>
    </xdr:from>
    <xdr:to>
      <xdr:col>19</xdr:col>
      <xdr:colOff>644525</xdr:colOff>
      <xdr:row>94</xdr:row>
      <xdr:rowOff>126327</xdr:rowOff>
    </xdr:to>
    <xdr:cxnSp macro="">
      <xdr:nvCxnSpPr>
        <xdr:cNvPr id="698" name="直線コネクタ 697"/>
        <xdr:cNvCxnSpPr/>
      </xdr:nvCxnSpPr>
      <xdr:spPr>
        <a:xfrm>
          <a:off x="12814300" y="16155690"/>
          <a:ext cx="889000" cy="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1620</xdr:rowOff>
    </xdr:from>
    <xdr:to>
      <xdr:col>23</xdr:col>
      <xdr:colOff>568325</xdr:colOff>
      <xdr:row>95</xdr:row>
      <xdr:rowOff>103220</xdr:rowOff>
    </xdr:to>
    <xdr:sp macro="" textlink="">
      <xdr:nvSpPr>
        <xdr:cNvPr id="708" name="円/楕円 707"/>
        <xdr:cNvSpPr/>
      </xdr:nvSpPr>
      <xdr:spPr>
        <a:xfrm>
          <a:off x="162687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24497</xdr:rowOff>
    </xdr:from>
    <xdr:ext cx="534377" cy="259045"/>
    <xdr:sp macro="" textlink="">
      <xdr:nvSpPr>
        <xdr:cNvPr id="709" name="公債費該当値テキスト"/>
        <xdr:cNvSpPr txBox="1"/>
      </xdr:nvSpPr>
      <xdr:spPr>
        <a:xfrm>
          <a:off x="16370300" y="16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120309</xdr:rowOff>
    </xdr:from>
    <xdr:to>
      <xdr:col>22</xdr:col>
      <xdr:colOff>415925</xdr:colOff>
      <xdr:row>95</xdr:row>
      <xdr:rowOff>50459</xdr:rowOff>
    </xdr:to>
    <xdr:sp macro="" textlink="">
      <xdr:nvSpPr>
        <xdr:cNvPr id="710" name="円/楕円 709"/>
        <xdr:cNvSpPr/>
      </xdr:nvSpPr>
      <xdr:spPr>
        <a:xfrm>
          <a:off x="15430500" y="16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66986</xdr:rowOff>
    </xdr:from>
    <xdr:ext cx="534377" cy="259045"/>
    <xdr:sp macro="" textlink="">
      <xdr:nvSpPr>
        <xdr:cNvPr id="711" name="テキスト ボックス 710"/>
        <xdr:cNvSpPr txBox="1"/>
      </xdr:nvSpPr>
      <xdr:spPr>
        <a:xfrm>
          <a:off x="15214111" y="16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146073</xdr:rowOff>
    </xdr:from>
    <xdr:to>
      <xdr:col>21</xdr:col>
      <xdr:colOff>212725</xdr:colOff>
      <xdr:row>95</xdr:row>
      <xdr:rowOff>76223</xdr:rowOff>
    </xdr:to>
    <xdr:sp macro="" textlink="">
      <xdr:nvSpPr>
        <xdr:cNvPr id="712" name="円/楕円 711"/>
        <xdr:cNvSpPr/>
      </xdr:nvSpPr>
      <xdr:spPr>
        <a:xfrm>
          <a:off x="14541500" y="162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92750</xdr:rowOff>
    </xdr:from>
    <xdr:ext cx="534377" cy="259045"/>
    <xdr:sp macro="" textlink="">
      <xdr:nvSpPr>
        <xdr:cNvPr id="713" name="テキスト ボックス 712"/>
        <xdr:cNvSpPr txBox="1"/>
      </xdr:nvSpPr>
      <xdr:spPr>
        <a:xfrm>
          <a:off x="14325111" y="1603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75527</xdr:rowOff>
    </xdr:from>
    <xdr:to>
      <xdr:col>20</xdr:col>
      <xdr:colOff>9525</xdr:colOff>
      <xdr:row>95</xdr:row>
      <xdr:rowOff>5677</xdr:rowOff>
    </xdr:to>
    <xdr:sp macro="" textlink="">
      <xdr:nvSpPr>
        <xdr:cNvPr id="714" name="円/楕円 713"/>
        <xdr:cNvSpPr/>
      </xdr:nvSpPr>
      <xdr:spPr>
        <a:xfrm>
          <a:off x="13652500" y="161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22204</xdr:rowOff>
    </xdr:from>
    <xdr:ext cx="534377" cy="259045"/>
    <xdr:sp macro="" textlink="">
      <xdr:nvSpPr>
        <xdr:cNvPr id="715" name="テキスト ボックス 714"/>
        <xdr:cNvSpPr txBox="1"/>
      </xdr:nvSpPr>
      <xdr:spPr>
        <a:xfrm>
          <a:off x="13436111" y="159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160040</xdr:rowOff>
    </xdr:from>
    <xdr:to>
      <xdr:col>18</xdr:col>
      <xdr:colOff>492125</xdr:colOff>
      <xdr:row>94</xdr:row>
      <xdr:rowOff>90190</xdr:rowOff>
    </xdr:to>
    <xdr:sp macro="" textlink="">
      <xdr:nvSpPr>
        <xdr:cNvPr id="716" name="円/楕円 715"/>
        <xdr:cNvSpPr/>
      </xdr:nvSpPr>
      <xdr:spPr>
        <a:xfrm>
          <a:off x="12763500" y="1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106717</xdr:rowOff>
    </xdr:from>
    <xdr:ext cx="534377" cy="259045"/>
    <xdr:sp macro="" textlink="">
      <xdr:nvSpPr>
        <xdr:cNvPr id="717" name="テキスト ボックス 716"/>
        <xdr:cNvSpPr txBox="1"/>
      </xdr:nvSpPr>
      <xdr:spPr>
        <a:xfrm>
          <a:off x="12547111" y="158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総務費は、住民一人当たり</a:t>
          </a:r>
          <a:r>
            <a:rPr kumimoji="1" lang="en-US" altLang="ja-JP" sz="1300">
              <a:solidFill>
                <a:schemeClr val="dk1"/>
              </a:solidFill>
              <a:effectLst/>
              <a:latin typeface="+mj-ea"/>
              <a:ea typeface="+mj-ea"/>
              <a:cs typeface="+mn-cs"/>
            </a:rPr>
            <a:t>72,144</a:t>
          </a:r>
          <a:r>
            <a:rPr kumimoji="1" lang="ja-JP" altLang="ja-JP" sz="1300">
              <a:solidFill>
                <a:schemeClr val="dk1"/>
              </a:solidFill>
              <a:effectLst/>
              <a:latin typeface="+mj-ea"/>
              <a:ea typeface="+mj-ea"/>
              <a:cs typeface="+mn-cs"/>
            </a:rPr>
            <a:t>円となっており、類似団体の中で最も高い水準となっている。これは、将来に備えた基金への積立金の増や、地域の拠点である地域交流センターの建設事業に積極的に取り組んできたことによるものである。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農林水産業費は、住民一人当たり</a:t>
          </a:r>
          <a:r>
            <a:rPr kumimoji="1" lang="en-US" altLang="ja-JP" sz="1300">
              <a:solidFill>
                <a:schemeClr val="dk1"/>
              </a:solidFill>
              <a:effectLst/>
              <a:latin typeface="+mj-ea"/>
              <a:ea typeface="+mj-ea"/>
              <a:cs typeface="+mn-cs"/>
            </a:rPr>
            <a:t>15,023</a:t>
          </a:r>
          <a:r>
            <a:rPr kumimoji="1" lang="ja-JP" altLang="ja-JP" sz="1300">
              <a:solidFill>
                <a:schemeClr val="dk1"/>
              </a:solidFill>
              <a:effectLst/>
              <a:latin typeface="+mj-ea"/>
              <a:ea typeface="+mj-ea"/>
              <a:cs typeface="+mn-cs"/>
            </a:rPr>
            <a:t>円となっており、類似団体の中で最も高い水準となっている。これは、農業農村の有する多面的機能の維持・発揮を図るための多面的機能支払交付金事業等の増によるものである。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運営健全化計画において、歳入規模に見合った財政運営とし、財源不足を補うための財政調整基金からの取り崩しに頼らないことを基本としていることから、財政調整基金を取り崩しておらず、基金の残高は増加傾向にある。</a:t>
          </a:r>
          <a:endParaRPr lang="ja-JP" altLang="ja-JP" sz="1400">
            <a:effectLst/>
          </a:endParaRPr>
        </a:p>
        <a:p>
          <a:r>
            <a:rPr kumimoji="1" lang="ja-JP" altLang="ja-JP" sz="1400">
              <a:solidFill>
                <a:schemeClr val="dk1"/>
              </a:solidFill>
              <a:effectLst/>
              <a:latin typeface="+mn-lt"/>
              <a:ea typeface="+mn-ea"/>
              <a:cs typeface="+mn-cs"/>
            </a:rPr>
            <a:t>　今後の交付税の合併算定替の逓減などにより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歳入の確保が厳しくなる状況を見据えた中で、将来に向けた持続可能な財政基盤を確立するためにも、引き続き基金残高の増加に努めていく。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全ての会計で黒字となっており、標準財政規模比も大きな変動はない。</a:t>
          </a:r>
          <a:endParaRPr lang="ja-JP" altLang="ja-JP" sz="1400">
            <a:effectLst/>
          </a:endParaRPr>
        </a:p>
        <a:p>
          <a:r>
            <a:rPr kumimoji="1" lang="ja-JP" altLang="ja-JP" sz="1400">
              <a:solidFill>
                <a:schemeClr val="dk1"/>
              </a:solidFill>
              <a:effectLst/>
              <a:latin typeface="+mn-lt"/>
              <a:ea typeface="+mn-ea"/>
              <a:cs typeface="+mn-cs"/>
            </a:rPr>
            <a:t>　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82523819</v>
      </c>
      <c r="BO4" s="379"/>
      <c r="BP4" s="379"/>
      <c r="BQ4" s="379"/>
      <c r="BR4" s="379"/>
      <c r="BS4" s="379"/>
      <c r="BT4" s="379"/>
      <c r="BU4" s="380"/>
      <c r="BV4" s="378">
        <v>79308589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1.7</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81270304</v>
      </c>
      <c r="BO5" s="416"/>
      <c r="BP5" s="416"/>
      <c r="BQ5" s="416"/>
      <c r="BR5" s="416"/>
      <c r="BS5" s="416"/>
      <c r="BT5" s="416"/>
      <c r="BU5" s="417"/>
      <c r="BV5" s="415">
        <v>77859474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85.7</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1253515</v>
      </c>
      <c r="BO6" s="416"/>
      <c r="BP6" s="416"/>
      <c r="BQ6" s="416"/>
      <c r="BR6" s="416"/>
      <c r="BS6" s="416"/>
      <c r="BT6" s="416"/>
      <c r="BU6" s="417"/>
      <c r="BV6" s="415">
        <v>1449115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92.2</v>
      </c>
      <c r="CU6" s="453"/>
      <c r="CV6" s="453"/>
      <c r="CW6" s="453"/>
      <c r="CX6" s="453"/>
      <c r="CY6" s="453"/>
      <c r="CZ6" s="453"/>
      <c r="DA6" s="454"/>
      <c r="DB6" s="452">
        <v>93.7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483895</v>
      </c>
      <c r="BO7" s="416"/>
      <c r="BP7" s="416"/>
      <c r="BQ7" s="416"/>
      <c r="BR7" s="416"/>
      <c r="BS7" s="416"/>
      <c r="BT7" s="416"/>
      <c r="BU7" s="417"/>
      <c r="BV7" s="415">
        <v>643145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45891825</v>
      </c>
      <c r="CU7" s="416"/>
      <c r="CV7" s="416"/>
      <c r="CW7" s="416"/>
      <c r="CX7" s="416"/>
      <c r="CY7" s="416"/>
      <c r="CZ7" s="416"/>
      <c r="DA7" s="417"/>
      <c r="DB7" s="415">
        <v>45708461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769620</v>
      </c>
      <c r="BO8" s="416"/>
      <c r="BP8" s="416"/>
      <c r="BQ8" s="416"/>
      <c r="BR8" s="416"/>
      <c r="BS8" s="416"/>
      <c r="BT8" s="416"/>
      <c r="BU8" s="417"/>
      <c r="BV8" s="415">
        <v>805970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0.65</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197422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-36350</v>
      </c>
      <c r="BO9" s="416"/>
      <c r="BP9" s="416"/>
      <c r="BQ9" s="416"/>
      <c r="BR9" s="416"/>
      <c r="BS9" s="416"/>
      <c r="BT9" s="416"/>
      <c r="BU9" s="417"/>
      <c r="BV9" s="415">
        <v>80962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16.3</v>
      </c>
      <c r="CU9" s="413"/>
      <c r="CV9" s="413"/>
      <c r="CW9" s="413"/>
      <c r="CX9" s="413"/>
      <c r="CY9" s="413"/>
      <c r="CZ9" s="413"/>
      <c r="DA9" s="414"/>
      <c r="DB9" s="412">
        <v>17.600000000000001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196628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367148</v>
      </c>
      <c r="BO10" s="416"/>
      <c r="BP10" s="416"/>
      <c r="BQ10" s="416"/>
      <c r="BR10" s="416"/>
      <c r="BS10" s="416"/>
      <c r="BT10" s="416"/>
      <c r="BU10" s="417"/>
      <c r="BV10" s="415">
        <v>902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194121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192877</v>
      </c>
      <c r="S13" s="497"/>
      <c r="T13" s="497"/>
      <c r="U13" s="497"/>
      <c r="V13" s="498"/>
      <c r="W13" s="431" t="s">
        <v>120</v>
      </c>
      <c r="X13" s="432"/>
      <c r="Y13" s="432"/>
      <c r="Z13" s="432"/>
      <c r="AA13" s="432"/>
      <c r="AB13" s="422"/>
      <c r="AC13" s="466">
        <v>5709</v>
      </c>
      <c r="AD13" s="467"/>
      <c r="AE13" s="467"/>
      <c r="AF13" s="467"/>
      <c r="AG13" s="506"/>
      <c r="AH13" s="466">
        <v>7502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330798</v>
      </c>
      <c r="BO13" s="416"/>
      <c r="BP13" s="416"/>
      <c r="BQ13" s="416"/>
      <c r="BR13" s="416"/>
      <c r="BS13" s="416"/>
      <c r="BT13" s="416"/>
      <c r="BU13" s="417"/>
      <c r="BV13" s="415">
        <v>81864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5.7</v>
      </c>
      <c r="CU13" s="413"/>
      <c r="CV13" s="413"/>
      <c r="CW13" s="413"/>
      <c r="CX13" s="413"/>
      <c r="CY13" s="413"/>
      <c r="CZ13" s="413"/>
      <c r="DA13" s="414"/>
      <c r="DB13" s="412">
        <v>7.2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194875</v>
      </c>
      <c r="S14" s="497"/>
      <c r="T14" s="497"/>
      <c r="U14" s="497"/>
      <c r="V14" s="498"/>
      <c r="W14" s="405"/>
      <c r="X14" s="406"/>
      <c r="Y14" s="406"/>
      <c r="Z14" s="406"/>
      <c r="AA14" s="406"/>
      <c r="AB14" s="395"/>
      <c r="AC14" s="499">
        <v>6.3</v>
      </c>
      <c r="AD14" s="500"/>
      <c r="AE14" s="500"/>
      <c r="AF14" s="500"/>
      <c r="AG14" s="501"/>
      <c r="AH14" s="499">
        <v>7.6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36.1</v>
      </c>
      <c r="CU14" s="511"/>
      <c r="CV14" s="511"/>
      <c r="CW14" s="511"/>
      <c r="CX14" s="511"/>
      <c r="CY14" s="511"/>
      <c r="CZ14" s="511"/>
      <c r="DA14" s="512"/>
      <c r="DB14" s="510">
        <v>47.1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193686</v>
      </c>
      <c r="S15" s="497"/>
      <c r="T15" s="497"/>
      <c r="U15" s="497"/>
      <c r="V15" s="498"/>
      <c r="W15" s="431" t="s">
        <v>127</v>
      </c>
      <c r="X15" s="432"/>
      <c r="Y15" s="432"/>
      <c r="Z15" s="432"/>
      <c r="AA15" s="432"/>
      <c r="AB15" s="422"/>
      <c r="AC15" s="466">
        <v>15986</v>
      </c>
      <c r="AD15" s="467"/>
      <c r="AE15" s="467"/>
      <c r="AF15" s="467"/>
      <c r="AG15" s="506"/>
      <c r="AH15" s="466">
        <v>17616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21998016</v>
      </c>
      <c r="BO15" s="379"/>
      <c r="BP15" s="379"/>
      <c r="BQ15" s="379"/>
      <c r="BR15" s="379"/>
      <c r="BS15" s="379"/>
      <c r="BT15" s="379"/>
      <c r="BU15" s="380"/>
      <c r="BV15" s="378">
        <v>21138563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17.600000000000001</v>
      </c>
      <c r="AD16" s="500"/>
      <c r="AE16" s="500"/>
      <c r="AF16" s="500"/>
      <c r="AG16" s="501"/>
      <c r="AH16" s="499">
        <v>17.8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33668787</v>
      </c>
      <c r="BO16" s="416"/>
      <c r="BP16" s="416"/>
      <c r="BQ16" s="416"/>
      <c r="BR16" s="416"/>
      <c r="BS16" s="416"/>
      <c r="BT16" s="416"/>
      <c r="BU16" s="417"/>
      <c r="BV16" s="415">
        <v>32293588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69191</v>
      </c>
      <c r="AD17" s="467"/>
      <c r="AE17" s="467"/>
      <c r="AF17" s="467"/>
      <c r="AG17" s="506"/>
      <c r="AH17" s="466">
        <v>73212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28038109</v>
      </c>
      <c r="BO17" s="416"/>
      <c r="BP17" s="416"/>
      <c r="BQ17" s="416"/>
      <c r="BR17" s="416"/>
      <c r="BS17" s="416"/>
      <c r="BT17" s="416"/>
      <c r="BU17" s="417"/>
      <c r="BV17" s="415">
        <v>27183325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1023.23</v>
      </c>
      <c r="M18" s="528"/>
      <c r="N18" s="528"/>
      <c r="O18" s="528"/>
      <c r="P18" s="528"/>
      <c r="Q18" s="528"/>
      <c r="R18" s="529"/>
      <c r="S18" s="529"/>
      <c r="T18" s="529"/>
      <c r="U18" s="529"/>
      <c r="V18" s="530"/>
      <c r="W18" s="433"/>
      <c r="X18" s="434"/>
      <c r="Y18" s="434"/>
      <c r="Z18" s="434"/>
      <c r="AA18" s="434"/>
      <c r="AB18" s="425"/>
      <c r="AC18" s="531">
        <v>76.099999999999994</v>
      </c>
      <c r="AD18" s="532"/>
      <c r="AE18" s="532"/>
      <c r="AF18" s="532"/>
      <c r="AG18" s="533"/>
      <c r="AH18" s="531">
        <v>74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40840563</v>
      </c>
      <c r="BO18" s="416"/>
      <c r="BP18" s="416"/>
      <c r="BQ18" s="416"/>
      <c r="BR18" s="416"/>
      <c r="BS18" s="416"/>
      <c r="BT18" s="416"/>
      <c r="BU18" s="417"/>
      <c r="BV18" s="415">
        <v>40535837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193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54272289</v>
      </c>
      <c r="BO19" s="416"/>
      <c r="BP19" s="416"/>
      <c r="BQ19" s="416"/>
      <c r="BR19" s="416"/>
      <c r="BS19" s="416"/>
      <c r="BT19" s="416"/>
      <c r="BU19" s="417"/>
      <c r="BV19" s="415">
        <v>52058307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84994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99886546</v>
      </c>
      <c r="BO23" s="416"/>
      <c r="BP23" s="416"/>
      <c r="BQ23" s="416"/>
      <c r="BR23" s="416"/>
      <c r="BS23" s="416"/>
      <c r="BT23" s="416"/>
      <c r="BU23" s="417"/>
      <c r="BV23" s="415">
        <v>95727070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9900</v>
      </c>
      <c r="R24" s="467"/>
      <c r="S24" s="467"/>
      <c r="T24" s="467"/>
      <c r="U24" s="467"/>
      <c r="V24" s="506"/>
      <c r="W24" s="561"/>
      <c r="X24" s="549"/>
      <c r="Y24" s="550"/>
      <c r="Z24" s="465" t="s">
        <v>150</v>
      </c>
      <c r="AA24" s="445"/>
      <c r="AB24" s="445"/>
      <c r="AC24" s="445"/>
      <c r="AD24" s="445"/>
      <c r="AE24" s="445"/>
      <c r="AF24" s="445"/>
      <c r="AG24" s="446"/>
      <c r="AH24" s="466">
        <v>1473</v>
      </c>
      <c r="AI24" s="467"/>
      <c r="AJ24" s="467"/>
      <c r="AK24" s="467"/>
      <c r="AL24" s="506"/>
      <c r="AM24" s="466">
        <v>4874157</v>
      </c>
      <c r="AN24" s="467"/>
      <c r="AO24" s="467"/>
      <c r="AP24" s="467"/>
      <c r="AQ24" s="467"/>
      <c r="AR24" s="506"/>
      <c r="AS24" s="466">
        <v>3309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77597438</v>
      </c>
      <c r="BO24" s="416"/>
      <c r="BP24" s="416"/>
      <c r="BQ24" s="416"/>
      <c r="BR24" s="416"/>
      <c r="BS24" s="416"/>
      <c r="BT24" s="416"/>
      <c r="BU24" s="417"/>
      <c r="BV24" s="415">
        <v>74766713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8100</v>
      </c>
      <c r="R25" s="467"/>
      <c r="S25" s="467"/>
      <c r="T25" s="467"/>
      <c r="U25" s="467"/>
      <c r="V25" s="506"/>
      <c r="W25" s="561"/>
      <c r="X25" s="549"/>
      <c r="Y25" s="550"/>
      <c r="Z25" s="465" t="s">
        <v>153</v>
      </c>
      <c r="AA25" s="445"/>
      <c r="AB25" s="445"/>
      <c r="AC25" s="445"/>
      <c r="AD25" s="445"/>
      <c r="AE25" s="445"/>
      <c r="AF25" s="445"/>
      <c r="AG25" s="446"/>
      <c r="AH25" s="466">
        <v>236</v>
      </c>
      <c r="AI25" s="467"/>
      <c r="AJ25" s="467"/>
      <c r="AK25" s="467"/>
      <c r="AL25" s="506"/>
      <c r="AM25" s="466">
        <v>710124</v>
      </c>
      <c r="AN25" s="467"/>
      <c r="AO25" s="467"/>
      <c r="AP25" s="467"/>
      <c r="AQ25" s="467"/>
      <c r="AR25" s="506"/>
      <c r="AS25" s="466">
        <v>3009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11804952</v>
      </c>
      <c r="BO25" s="379"/>
      <c r="BP25" s="379"/>
      <c r="BQ25" s="379"/>
      <c r="BR25" s="379"/>
      <c r="BS25" s="379"/>
      <c r="BT25" s="379"/>
      <c r="BU25" s="380"/>
      <c r="BV25" s="378">
        <v>12148780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7120</v>
      </c>
      <c r="R26" s="467"/>
      <c r="S26" s="467"/>
      <c r="T26" s="467"/>
      <c r="U26" s="467"/>
      <c r="V26" s="506"/>
      <c r="W26" s="561"/>
      <c r="X26" s="549"/>
      <c r="Y26" s="550"/>
      <c r="Z26" s="465" t="s">
        <v>156</v>
      </c>
      <c r="AA26" s="571"/>
      <c r="AB26" s="571"/>
      <c r="AC26" s="571"/>
      <c r="AD26" s="571"/>
      <c r="AE26" s="571"/>
      <c r="AF26" s="571"/>
      <c r="AG26" s="572"/>
      <c r="AH26" s="466">
        <v>148</v>
      </c>
      <c r="AI26" s="467"/>
      <c r="AJ26" s="467"/>
      <c r="AK26" s="467"/>
      <c r="AL26" s="506"/>
      <c r="AM26" s="466">
        <v>492544</v>
      </c>
      <c r="AN26" s="467"/>
      <c r="AO26" s="467"/>
      <c r="AP26" s="467"/>
      <c r="AQ26" s="467"/>
      <c r="AR26" s="506"/>
      <c r="AS26" s="466">
        <v>3328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5570</v>
      </c>
      <c r="R27" s="467"/>
      <c r="S27" s="467"/>
      <c r="T27" s="467"/>
      <c r="U27" s="467"/>
      <c r="V27" s="506"/>
      <c r="W27" s="561"/>
      <c r="X27" s="549"/>
      <c r="Y27" s="550"/>
      <c r="Z27" s="465" t="s">
        <v>159</v>
      </c>
      <c r="AA27" s="445"/>
      <c r="AB27" s="445"/>
      <c r="AC27" s="445"/>
      <c r="AD27" s="445"/>
      <c r="AE27" s="445"/>
      <c r="AF27" s="445"/>
      <c r="AG27" s="446"/>
      <c r="AH27" s="466">
        <v>32</v>
      </c>
      <c r="AI27" s="467"/>
      <c r="AJ27" s="467"/>
      <c r="AK27" s="467"/>
      <c r="AL27" s="506"/>
      <c r="AM27" s="466">
        <v>110731</v>
      </c>
      <c r="AN27" s="467"/>
      <c r="AO27" s="467"/>
      <c r="AP27" s="467"/>
      <c r="AQ27" s="467"/>
      <c r="AR27" s="506"/>
      <c r="AS27" s="466">
        <v>3460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1742235</v>
      </c>
      <c r="BO27" s="585"/>
      <c r="BP27" s="585"/>
      <c r="BQ27" s="585"/>
      <c r="BR27" s="585"/>
      <c r="BS27" s="585"/>
      <c r="BT27" s="585"/>
      <c r="BU27" s="586"/>
      <c r="BV27" s="584">
        <v>1742150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4800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4802006</v>
      </c>
      <c r="BO28" s="379"/>
      <c r="BP28" s="379"/>
      <c r="BQ28" s="379"/>
      <c r="BR28" s="379"/>
      <c r="BS28" s="379"/>
      <c r="BT28" s="379"/>
      <c r="BU28" s="380"/>
      <c r="BV28" s="378">
        <v>4034858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32</v>
      </c>
      <c r="M29" s="467"/>
      <c r="N29" s="467"/>
      <c r="O29" s="467"/>
      <c r="P29" s="506"/>
      <c r="Q29" s="466">
        <v>4490</v>
      </c>
      <c r="R29" s="467"/>
      <c r="S29" s="467"/>
      <c r="T29" s="467"/>
      <c r="U29" s="467"/>
      <c r="V29" s="506"/>
      <c r="W29" s="562"/>
      <c r="X29" s="563"/>
      <c r="Y29" s="564"/>
      <c r="Z29" s="465" t="s">
        <v>166</v>
      </c>
      <c r="AA29" s="445"/>
      <c r="AB29" s="445"/>
      <c r="AC29" s="445"/>
      <c r="AD29" s="445"/>
      <c r="AE29" s="445"/>
      <c r="AF29" s="445"/>
      <c r="AG29" s="446"/>
      <c r="AH29" s="466">
        <v>1505</v>
      </c>
      <c r="AI29" s="467"/>
      <c r="AJ29" s="467"/>
      <c r="AK29" s="467"/>
      <c r="AL29" s="506"/>
      <c r="AM29" s="466">
        <v>4984888</v>
      </c>
      <c r="AN29" s="467"/>
      <c r="AO29" s="467"/>
      <c r="AP29" s="467"/>
      <c r="AQ29" s="467"/>
      <c r="AR29" s="506"/>
      <c r="AS29" s="466">
        <v>3312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5875397</v>
      </c>
      <c r="BO29" s="416"/>
      <c r="BP29" s="416"/>
      <c r="BQ29" s="416"/>
      <c r="BR29" s="416"/>
      <c r="BS29" s="416"/>
      <c r="BT29" s="416"/>
      <c r="BU29" s="417"/>
      <c r="BV29" s="415">
        <v>4985273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14600291</v>
      </c>
      <c r="BO30" s="585"/>
      <c r="BP30" s="585"/>
      <c r="BQ30" s="585"/>
      <c r="BR30" s="585"/>
      <c r="BS30" s="585"/>
      <c r="BT30" s="585"/>
      <c r="BU30" s="586"/>
      <c r="BV30" s="584">
        <v>11726714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養護老人ホーム秋楽園組合（一般会計）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山口観光コンベンション協会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地域下水道事業特別会計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公共下水道事業会計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宇部・阿知須公共下水道組合（宇部・阿知須公共下水道組合会計）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山口市文化振興財団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特別林野特別会計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IF('各会計、関係団体の財政状況及び健全化判断比率'!B37="","",'各会計、関係団体の財政状況及び健全化判断比率'!B37)</f>
        <v>国民宿舎特別会計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山口県市町総合事務組合（一般会計）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街づくり山口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14</v>
      </c>
      <c r="BF37" s="596"/>
      <c r="BG37" s="597" t="str">
        <f>IF('各会計、関係団体の財政状況及び健全化判断比率'!B38="","",'各会計、関係団体の財政状況及び健全化判断比率'!B38)</f>
        <v>簡易水道事業特別会計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山口県市町総合事務組合（退職手当特別会計）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阿知須まちづくり財団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15</v>
      </c>
      <c r="BF38" s="596"/>
      <c r="BG38" s="597" t="str">
        <f>IF('各会計、関係団体の財政状況及び健全化判断比率'!B39="","",'各会計、関係団体の財政状況及び健全化判断比率'!B39)</f>
        <v>小郡駅前第三土地区画整理事業特別会計</v>
      </c>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山口県市町総合事務組合（消防団補償等特別会計）</v>
      </c>
      <c r="BZ38" s="597"/>
      <c r="CA38" s="597"/>
      <c r="CB38" s="597"/>
      <c r="CC38" s="597"/>
      <c r="CD38" s="597"/>
      <c r="CE38" s="597"/>
      <c r="CF38" s="597"/>
      <c r="CG38" s="597"/>
      <c r="CH38" s="597"/>
      <c r="CI38" s="597"/>
      <c r="CJ38" s="597"/>
      <c r="CK38" s="597"/>
      <c r="CL38" s="597"/>
      <c r="CM38" s="597"/>
      <c r="CN38" s="165"/>
      <c r="CO38" s="596">
        <f t="shared" si="3"/>
        <v>30</v>
      </c>
      <c r="CP38" s="596"/>
      <c r="CQ38" s="597" t="str">
        <f>IF('各会計、関係団体の財政状況及び健全化判断比率'!BS11="","",'各会計、関係団体の財政状況及び健全化判断比率'!BS11)</f>
        <v>阿知須まち開発</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山口県市町総合事務組合（非常勤職員公務災害補償特別会計）</v>
      </c>
      <c r="BZ39" s="597"/>
      <c r="CA39" s="597"/>
      <c r="CB39" s="597"/>
      <c r="CC39" s="597"/>
      <c r="CD39" s="597"/>
      <c r="CE39" s="597"/>
      <c r="CF39" s="597"/>
      <c r="CG39" s="597"/>
      <c r="CH39" s="597"/>
      <c r="CI39" s="597"/>
      <c r="CJ39" s="597"/>
      <c r="CK39" s="597"/>
      <c r="CL39" s="597"/>
      <c r="CM39" s="597"/>
      <c r="CN39" s="165"/>
      <c r="CO39" s="596">
        <f t="shared" si="3"/>
        <v>31</v>
      </c>
      <c r="CP39" s="596"/>
      <c r="CQ39" s="597" t="str">
        <f>IF('各会計、関係団体の財政状況及び健全化判断比率'!BS12="","",'各会計、関係団体の財政状況及び健全化判断比率'!BS12)</f>
        <v>山口市徳地農業公社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山口県市町総合事務組合（山口県市町公平委員会特別会計）</v>
      </c>
      <c r="BZ40" s="597"/>
      <c r="CA40" s="597"/>
      <c r="CB40" s="597"/>
      <c r="CC40" s="597"/>
      <c r="CD40" s="597"/>
      <c r="CE40" s="597"/>
      <c r="CF40" s="597"/>
      <c r="CG40" s="597"/>
      <c r="CH40" s="597"/>
      <c r="CI40" s="597"/>
      <c r="CJ40" s="597"/>
      <c r="CK40" s="597"/>
      <c r="CL40" s="597"/>
      <c r="CM40" s="597"/>
      <c r="CN40" s="165"/>
      <c r="CO40" s="596">
        <f t="shared" si="3"/>
        <v>32</v>
      </c>
      <c r="CP40" s="596"/>
      <c r="CQ40" s="597" t="str">
        <f>IF('各会計、関係団体の財政状況及び健全化判断比率'!BS13="","",'各会計、関係団体の財政状況及び健全化判断比率'!BS13)</f>
        <v>ちょうげん</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山口県市町総合事務組合（交通災害共済特別会計）</v>
      </c>
      <c r="BZ41" s="597"/>
      <c r="CA41" s="597"/>
      <c r="CB41" s="597"/>
      <c r="CC41" s="597"/>
      <c r="CD41" s="597"/>
      <c r="CE41" s="597"/>
      <c r="CF41" s="597"/>
      <c r="CG41" s="597"/>
      <c r="CH41" s="597"/>
      <c r="CI41" s="597"/>
      <c r="CJ41" s="597"/>
      <c r="CK41" s="597"/>
      <c r="CL41" s="597"/>
      <c r="CM41" s="597"/>
      <c r="CN41" s="165"/>
      <c r="CO41" s="596">
        <f t="shared" si="3"/>
        <v>33</v>
      </c>
      <c r="CP41" s="596"/>
      <c r="CQ41" s="597" t="str">
        <f>IF('各会計、関係団体の財政状況及び健全化判断比率'!BS14="","",'各会計、関係団体の財政状況及び健全化判断比率'!BS14)</f>
        <v>ふるさと振興公社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山口県市町総合事務組合（山口県自治会館管理特別会計）</v>
      </c>
      <c r="BZ42" s="597"/>
      <c r="CA42" s="597"/>
      <c r="CB42" s="597"/>
      <c r="CC42" s="597"/>
      <c r="CD42" s="597"/>
      <c r="CE42" s="597"/>
      <c r="CF42" s="597"/>
      <c r="CG42" s="597"/>
      <c r="CH42" s="597"/>
      <c r="CI42" s="597"/>
      <c r="CJ42" s="597"/>
      <c r="CK42" s="597"/>
      <c r="CL42" s="597"/>
      <c r="CM42" s="597"/>
      <c r="CN42" s="165"/>
      <c r="CO42" s="596">
        <f t="shared" si="3"/>
        <v>34</v>
      </c>
      <c r="CP42" s="596"/>
      <c r="CQ42" s="597" t="str">
        <f>IF('各会計、関係団体の財政状況及び健全化判断比率'!BS15="","",'各会計、関係団体の財政状況及び健全化判断比率'!BS15)</f>
        <v>願成就</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山口県後期高齢者医療広域連合（一般会計）</v>
      </c>
      <c r="BZ43" s="597"/>
      <c r="CA43" s="597"/>
      <c r="CB43" s="597"/>
      <c r="CC43" s="597"/>
      <c r="CD43" s="597"/>
      <c r="CE43" s="597"/>
      <c r="CF43" s="597"/>
      <c r="CG43" s="597"/>
      <c r="CH43" s="597"/>
      <c r="CI43" s="597"/>
      <c r="CJ43" s="597"/>
      <c r="CK43" s="597"/>
      <c r="CL43" s="597"/>
      <c r="CM43" s="597"/>
      <c r="CN43" s="165"/>
      <c r="CO43" s="596">
        <f t="shared" si="3"/>
        <v>35</v>
      </c>
      <c r="CP43" s="596"/>
      <c r="CQ43" s="597" t="str">
        <f>IF('各会計、関係団体の財政状況及び健全化判断比率'!BS16="","",'各会計、関係団体の財政状況及び健全化判断比率'!BS16)</f>
        <v>山口県ニューメディア推進財団</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3.37</v>
      </c>
      <c r="G34" s="33">
        <v>3.8</v>
      </c>
      <c r="H34" s="33">
        <v>4.54</v>
      </c>
      <c r="I34" s="33">
        <v>5.37</v>
      </c>
      <c r="J34" s="34">
        <v>6.02</v>
      </c>
      <c r="K34" s="22"/>
      <c r="L34" s="22"/>
      <c r="M34" s="22"/>
      <c r="N34" s="22"/>
      <c r="O34" s="22"/>
      <c r="P34" s="22"/>
    </row>
    <row r="35" spans="1:16" ht="39" customHeight="1" x14ac:dyDescent="0.15">
      <c r="A35" s="22"/>
      <c r="B35" s="35"/>
      <c r="C35" s="1175" t="s">
        <v>530</v>
      </c>
      <c r="D35" s="1176"/>
      <c r="E35" s="1177"/>
      <c r="F35" s="36">
        <v>1.65</v>
      </c>
      <c r="G35" s="37">
        <v>1.46</v>
      </c>
      <c r="H35" s="37">
        <v>1.57</v>
      </c>
      <c r="I35" s="37">
        <v>1.73</v>
      </c>
      <c r="J35" s="38">
        <v>1.65</v>
      </c>
      <c r="K35" s="22"/>
      <c r="L35" s="22"/>
      <c r="M35" s="22"/>
      <c r="N35" s="22"/>
      <c r="O35" s="22"/>
      <c r="P35" s="22"/>
    </row>
    <row r="36" spans="1:16" ht="39" customHeight="1" x14ac:dyDescent="0.15">
      <c r="A36" s="22"/>
      <c r="B36" s="35"/>
      <c r="C36" s="1175" t="s">
        <v>531</v>
      </c>
      <c r="D36" s="1176"/>
      <c r="E36" s="1177"/>
      <c r="F36" s="36">
        <v>0.63</v>
      </c>
      <c r="G36" s="37">
        <v>1.1100000000000001</v>
      </c>
      <c r="H36" s="37">
        <v>1.38</v>
      </c>
      <c r="I36" s="37">
        <v>1.53</v>
      </c>
      <c r="J36" s="38">
        <v>1.47</v>
      </c>
      <c r="K36" s="22"/>
      <c r="L36" s="22"/>
      <c r="M36" s="22"/>
      <c r="N36" s="22"/>
      <c r="O36" s="22"/>
      <c r="P36" s="22"/>
    </row>
    <row r="37" spans="1:16" ht="39" customHeight="1" x14ac:dyDescent="0.15">
      <c r="A37" s="22"/>
      <c r="B37" s="35"/>
      <c r="C37" s="1175" t="s">
        <v>532</v>
      </c>
      <c r="D37" s="1176"/>
      <c r="E37" s="1177"/>
      <c r="F37" s="36">
        <v>0</v>
      </c>
      <c r="G37" s="37">
        <v>0.85</v>
      </c>
      <c r="H37" s="37">
        <v>1.56</v>
      </c>
      <c r="I37" s="37">
        <v>1.56</v>
      </c>
      <c r="J37" s="38">
        <v>1.24</v>
      </c>
      <c r="K37" s="22"/>
      <c r="L37" s="22"/>
      <c r="M37" s="22"/>
      <c r="N37" s="22"/>
      <c r="O37" s="22"/>
      <c r="P37" s="22"/>
    </row>
    <row r="38" spans="1:16" ht="39" customHeight="1" x14ac:dyDescent="0.15">
      <c r="A38" s="22"/>
      <c r="B38" s="35"/>
      <c r="C38" s="1175" t="s">
        <v>533</v>
      </c>
      <c r="D38" s="1176"/>
      <c r="E38" s="1177"/>
      <c r="F38" s="36">
        <v>0.06</v>
      </c>
      <c r="G38" s="37">
        <v>0.33</v>
      </c>
      <c r="H38" s="37">
        <v>0.33</v>
      </c>
      <c r="I38" s="37">
        <v>0.37</v>
      </c>
      <c r="J38" s="38">
        <v>1.05</v>
      </c>
      <c r="K38" s="22"/>
      <c r="L38" s="22"/>
      <c r="M38" s="22"/>
      <c r="N38" s="22"/>
      <c r="O38" s="22"/>
      <c r="P38" s="22"/>
    </row>
    <row r="39" spans="1:16" ht="39" customHeight="1" x14ac:dyDescent="0.15">
      <c r="A39" s="22"/>
      <c r="B39" s="35"/>
      <c r="C39" s="1175" t="s">
        <v>534</v>
      </c>
      <c r="D39" s="1176"/>
      <c r="E39" s="1177"/>
      <c r="F39" s="36">
        <v>0.04</v>
      </c>
      <c r="G39" s="37">
        <v>0.04</v>
      </c>
      <c r="H39" s="37">
        <v>0.04</v>
      </c>
      <c r="I39" s="37">
        <v>0.04</v>
      </c>
      <c r="J39" s="38">
        <v>0.05</v>
      </c>
      <c r="K39" s="22"/>
      <c r="L39" s="22"/>
      <c r="M39" s="22"/>
      <c r="N39" s="22"/>
      <c r="O39" s="22"/>
      <c r="P39" s="22"/>
    </row>
    <row r="40" spans="1:16" ht="39" customHeight="1" x14ac:dyDescent="0.15">
      <c r="A40" s="22"/>
      <c r="B40" s="35"/>
      <c r="C40" s="1175" t="s">
        <v>535</v>
      </c>
      <c r="D40" s="1176"/>
      <c r="E40" s="1177"/>
      <c r="F40" s="36">
        <v>0.02</v>
      </c>
      <c r="G40" s="37">
        <v>0.02</v>
      </c>
      <c r="H40" s="37">
        <v>0.02</v>
      </c>
      <c r="I40" s="37">
        <v>0.03</v>
      </c>
      <c r="J40" s="38">
        <v>0.02</v>
      </c>
      <c r="K40" s="22"/>
      <c r="L40" s="22"/>
      <c r="M40" s="22"/>
      <c r="N40" s="22"/>
      <c r="O40" s="22"/>
      <c r="P40" s="22"/>
    </row>
    <row r="41" spans="1:16" ht="39" customHeight="1" x14ac:dyDescent="0.15">
      <c r="A41" s="22"/>
      <c r="B41" s="35"/>
      <c r="C41" s="1175" t="s">
        <v>536</v>
      </c>
      <c r="D41" s="1176"/>
      <c r="E41" s="1177"/>
      <c r="F41" s="36">
        <v>0</v>
      </c>
      <c r="G41" s="37">
        <v>0</v>
      </c>
      <c r="H41" s="37">
        <v>0</v>
      </c>
      <c r="I41" s="37">
        <v>0.02</v>
      </c>
      <c r="J41" s="38">
        <v>0.01</v>
      </c>
      <c r="K41" s="22"/>
      <c r="L41" s="22"/>
      <c r="M41" s="22"/>
      <c r="N41" s="22"/>
      <c r="O41" s="22"/>
      <c r="P41" s="22"/>
    </row>
    <row r="42" spans="1:16" ht="39" customHeight="1" x14ac:dyDescent="0.15">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538</v>
      </c>
      <c r="D43" s="1179"/>
      <c r="E43" s="1180"/>
      <c r="F43" s="41">
        <v>0.13</v>
      </c>
      <c r="G43" s="42">
        <v>0.14000000000000001</v>
      </c>
      <c r="H43" s="42">
        <v>0.14000000000000001</v>
      </c>
      <c r="I43" s="42">
        <v>0.14000000000000001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10393</v>
      </c>
      <c r="L45" s="60">
        <v>9742</v>
      </c>
      <c r="M45" s="60">
        <v>9263</v>
      </c>
      <c r="N45" s="60">
        <v>9459</v>
      </c>
      <c r="O45" s="61">
        <v>8979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2481</v>
      </c>
      <c r="L48" s="64">
        <v>2434</v>
      </c>
      <c r="M48" s="64">
        <v>2371</v>
      </c>
      <c r="N48" s="64">
        <v>2278</v>
      </c>
      <c r="O48" s="65">
        <v>2117</v>
      </c>
      <c r="P48" s="48"/>
      <c r="Q48" s="48"/>
      <c r="R48" s="48"/>
      <c r="S48" s="48"/>
      <c r="T48" s="48"/>
      <c r="U48" s="48"/>
    </row>
    <row r="49" spans="1:21" ht="30.75" customHeight="1" x14ac:dyDescent="0.15">
      <c r="A49" s="48"/>
      <c r="B49" s="1193"/>
      <c r="C49" s="1194"/>
      <c r="D49" s="62"/>
      <c r="E49" s="1185" t="s">
        <v>15</v>
      </c>
      <c r="F49" s="1185"/>
      <c r="G49" s="1185"/>
      <c r="H49" s="1185"/>
      <c r="I49" s="1185"/>
      <c r="J49" s="1186"/>
      <c r="K49" s="63">
        <v>195</v>
      </c>
      <c r="L49" s="64">
        <v>191</v>
      </c>
      <c r="M49" s="64">
        <v>209</v>
      </c>
      <c r="N49" s="64">
        <v>198</v>
      </c>
      <c r="O49" s="65">
        <v>175</v>
      </c>
      <c r="P49" s="48"/>
      <c r="Q49" s="48"/>
      <c r="R49" s="48"/>
      <c r="S49" s="48"/>
      <c r="T49" s="48"/>
      <c r="U49" s="48"/>
    </row>
    <row r="50" spans="1:21" ht="30.75" customHeight="1" x14ac:dyDescent="0.15">
      <c r="A50" s="48"/>
      <c r="B50" s="1193"/>
      <c r="C50" s="1194"/>
      <c r="D50" s="62"/>
      <c r="E50" s="1185" t="s">
        <v>16</v>
      </c>
      <c r="F50" s="1185"/>
      <c r="G50" s="1185"/>
      <c r="H50" s="1185"/>
      <c r="I50" s="1185"/>
      <c r="J50" s="1186"/>
      <c r="K50" s="63">
        <v>204</v>
      </c>
      <c r="L50" s="64">
        <v>168</v>
      </c>
      <c r="M50" s="64">
        <v>178</v>
      </c>
      <c r="N50" s="64">
        <v>134</v>
      </c>
      <c r="O50" s="65">
        <v>126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9251</v>
      </c>
      <c r="L52" s="64">
        <v>9133</v>
      </c>
      <c r="M52" s="64">
        <v>9282</v>
      </c>
      <c r="N52" s="64">
        <v>9983</v>
      </c>
      <c r="O52" s="65">
        <v>9703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4022</v>
      </c>
      <c r="L53" s="69">
        <v>3402</v>
      </c>
      <c r="M53" s="69">
        <v>2739</v>
      </c>
      <c r="N53" s="69">
        <v>2086</v>
      </c>
      <c r="O53" s="70">
        <v>1694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99" t="s">
        <v>23</v>
      </c>
      <c r="C41" s="1200"/>
      <c r="D41" s="81"/>
      <c r="E41" s="1205" t="s">
        <v>24</v>
      </c>
      <c r="F41" s="1205"/>
      <c r="G41" s="1205"/>
      <c r="H41" s="1206"/>
      <c r="I41" s="82">
        <v>86362</v>
      </c>
      <c r="J41" s="83">
        <v>90384</v>
      </c>
      <c r="K41" s="83">
        <v>92645</v>
      </c>
      <c r="L41" s="83">
        <v>95664</v>
      </c>
      <c r="M41" s="84">
        <v>99876</v>
      </c>
    </row>
    <row r="42" spans="2:13" ht="27.75" customHeight="1" x14ac:dyDescent="0.15">
      <c r="B42" s="1201"/>
      <c r="C42" s="1202"/>
      <c r="D42" s="85"/>
      <c r="E42" s="1207" t="s">
        <v>25</v>
      </c>
      <c r="F42" s="1207"/>
      <c r="G42" s="1207"/>
      <c r="H42" s="1208"/>
      <c r="I42" s="86">
        <v>2719</v>
      </c>
      <c r="J42" s="87">
        <v>307</v>
      </c>
      <c r="K42" s="87">
        <v>158</v>
      </c>
      <c r="L42" s="87">
        <v>124</v>
      </c>
      <c r="M42" s="88">
        <v>91</v>
      </c>
    </row>
    <row r="43" spans="2:13" ht="27.75" customHeight="1" x14ac:dyDescent="0.15">
      <c r="B43" s="1201"/>
      <c r="C43" s="1202"/>
      <c r="D43" s="85"/>
      <c r="E43" s="1207" t="s">
        <v>26</v>
      </c>
      <c r="F43" s="1207"/>
      <c r="G43" s="1207"/>
      <c r="H43" s="1208"/>
      <c r="I43" s="86">
        <v>33419</v>
      </c>
      <c r="J43" s="87">
        <v>32255</v>
      </c>
      <c r="K43" s="87">
        <v>32071</v>
      </c>
      <c r="L43" s="87">
        <v>31360</v>
      </c>
      <c r="M43" s="88">
        <v>30296</v>
      </c>
    </row>
    <row r="44" spans="2:13" ht="27.75" customHeight="1" x14ac:dyDescent="0.15">
      <c r="B44" s="1201"/>
      <c r="C44" s="1202"/>
      <c r="D44" s="85"/>
      <c r="E44" s="1207" t="s">
        <v>27</v>
      </c>
      <c r="F44" s="1207"/>
      <c r="G44" s="1207"/>
      <c r="H44" s="1208"/>
      <c r="I44" s="86">
        <v>2645</v>
      </c>
      <c r="J44" s="87">
        <v>2517</v>
      </c>
      <c r="K44" s="87">
        <v>2377</v>
      </c>
      <c r="L44" s="87">
        <v>2315</v>
      </c>
      <c r="M44" s="88">
        <v>2195</v>
      </c>
    </row>
    <row r="45" spans="2:13" ht="27.75" customHeight="1" x14ac:dyDescent="0.15">
      <c r="B45" s="1201"/>
      <c r="C45" s="1202"/>
      <c r="D45" s="85"/>
      <c r="E45" s="1207" t="s">
        <v>28</v>
      </c>
      <c r="F45" s="1207"/>
      <c r="G45" s="1207"/>
      <c r="H45" s="1208"/>
      <c r="I45" s="86">
        <v>13712</v>
      </c>
      <c r="J45" s="87">
        <v>14042</v>
      </c>
      <c r="K45" s="87">
        <v>13840</v>
      </c>
      <c r="L45" s="87">
        <v>13122</v>
      </c>
      <c r="M45" s="88">
        <v>13366</v>
      </c>
    </row>
    <row r="46" spans="2:13" ht="27.75" customHeight="1" x14ac:dyDescent="0.15">
      <c r="B46" s="1201"/>
      <c r="C46" s="1202"/>
      <c r="D46" s="85"/>
      <c r="E46" s="1207" t="s">
        <v>29</v>
      </c>
      <c r="F46" s="1207"/>
      <c r="G46" s="1207"/>
      <c r="H46" s="1208"/>
      <c r="I46" s="86">
        <v>514</v>
      </c>
      <c r="J46" s="87">
        <v>689</v>
      </c>
      <c r="K46" s="87" t="s">
        <v>484</v>
      </c>
      <c r="L46" s="87" t="s">
        <v>484</v>
      </c>
      <c r="M46" s="88" t="s">
        <v>484</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7295</v>
      </c>
      <c r="J49" s="87">
        <v>6904</v>
      </c>
      <c r="K49" s="87">
        <v>10407</v>
      </c>
      <c r="L49" s="87">
        <v>10964</v>
      </c>
      <c r="M49" s="88">
        <v>14872</v>
      </c>
    </row>
    <row r="50" spans="2:13" ht="27.75" customHeight="1" x14ac:dyDescent="0.15">
      <c r="B50" s="1201"/>
      <c r="C50" s="1202"/>
      <c r="D50" s="85"/>
      <c r="E50" s="1207" t="s">
        <v>34</v>
      </c>
      <c r="F50" s="1207"/>
      <c r="G50" s="1207"/>
      <c r="H50" s="1208"/>
      <c r="I50" s="86">
        <v>22829</v>
      </c>
      <c r="J50" s="87">
        <v>21245</v>
      </c>
      <c r="K50" s="87">
        <v>21896</v>
      </c>
      <c r="L50" s="87">
        <v>19853</v>
      </c>
      <c r="M50" s="88">
        <v>20066</v>
      </c>
    </row>
    <row r="51" spans="2:13" ht="27.75" customHeight="1" x14ac:dyDescent="0.15">
      <c r="B51" s="1203"/>
      <c r="C51" s="1204"/>
      <c r="D51" s="85"/>
      <c r="E51" s="1207" t="s">
        <v>35</v>
      </c>
      <c r="F51" s="1207"/>
      <c r="G51" s="1207"/>
      <c r="H51" s="1208"/>
      <c r="I51" s="86">
        <v>85361</v>
      </c>
      <c r="J51" s="87">
        <v>87240</v>
      </c>
      <c r="K51" s="87">
        <v>90522</v>
      </c>
      <c r="L51" s="87">
        <v>94192</v>
      </c>
      <c r="M51" s="88">
        <v>97289</v>
      </c>
    </row>
    <row r="52" spans="2:13" ht="27.75" customHeight="1" thickBot="1" x14ac:dyDescent="0.2">
      <c r="B52" s="1211" t="s">
        <v>36</v>
      </c>
      <c r="C52" s="1212"/>
      <c r="D52" s="90"/>
      <c r="E52" s="1213" t="s">
        <v>37</v>
      </c>
      <c r="F52" s="1213"/>
      <c r="G52" s="1213"/>
      <c r="H52" s="1214"/>
      <c r="I52" s="91">
        <v>23888</v>
      </c>
      <c r="J52" s="92">
        <v>24805</v>
      </c>
      <c r="K52" s="92">
        <v>18265</v>
      </c>
      <c r="L52" s="92">
        <v>17575</v>
      </c>
      <c r="M52" s="93">
        <v>13597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569</v>
      </c>
      <c r="H51" s="1228"/>
      <c r="I51" s="1233" t="s">
        <v>570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572</v>
      </c>
      <c r="H55" s="1239"/>
      <c r="I55" s="1237" t="s">
        <v>570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47" t="s">
        <v>576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569</v>
      </c>
      <c r="H73" s="1228"/>
      <c r="I73" s="1233" t="s">
        <v>570</v>
      </c>
      <c r="J73" s="1233"/>
      <c r="K73" s="1248">
        <v>63.2</v>
      </c>
      <c r="L73" s="1248">
        <v>66</v>
      </c>
      <c r="M73" s="1236">
        <v>48</v>
      </c>
      <c r="N73" s="1236">
        <v>47.1</v>
      </c>
      <c r="O73" s="1236">
        <v>36.1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575</v>
      </c>
      <c r="J75" s="1237"/>
      <c r="K75" s="1249">
        <v>11</v>
      </c>
      <c r="L75" s="1249">
        <v>9.9</v>
      </c>
      <c r="M75" s="1249">
        <v>8.9</v>
      </c>
      <c r="N75" s="1249">
        <v>7.2</v>
      </c>
      <c r="O75" s="1249">
        <v>5.7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572</v>
      </c>
      <c r="H77" s="1239"/>
      <c r="I77" s="1237" t="s">
        <v>570</v>
      </c>
      <c r="J77" s="1237"/>
      <c r="K77" s="1248">
        <v>53.1</v>
      </c>
      <c r="L77" s="1248">
        <v>42</v>
      </c>
      <c r="M77" s="1236">
        <v>32.6</v>
      </c>
      <c r="N77" s="1236">
        <v>30.5</v>
      </c>
      <c r="O77" s="1236">
        <v>25.4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575</v>
      </c>
      <c r="J79" s="1246"/>
      <c r="K79" s="1251">
        <v>7.6</v>
      </c>
      <c r="L79" s="1251">
        <v>6.8</v>
      </c>
      <c r="M79" s="1251">
        <v>5.9</v>
      </c>
      <c r="N79" s="1251">
        <v>5.2</v>
      </c>
      <c r="O79" s="1251">
        <v>4.8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56453</v>
      </c>
      <c r="E3" s="116"/>
      <c r="F3" s="117">
        <v>38606</v>
      </c>
      <c r="G3" s="118"/>
      <c r="H3" s="119"/>
    </row>
    <row r="4" spans="1:8" x14ac:dyDescent="0.15">
      <c r="A4" s="120"/>
      <c r="B4" s="121"/>
      <c r="C4" s="122"/>
      <c r="D4" s="123">
        <v>35831</v>
      </c>
      <c r="E4" s="124"/>
      <c r="F4" s="125">
        <v>22435</v>
      </c>
      <c r="G4" s="126"/>
      <c r="H4" s="127"/>
    </row>
    <row r="5" spans="1:8" x14ac:dyDescent="0.15">
      <c r="A5" s="108" t="s">
        <v>517</v>
      </c>
      <c r="B5" s="113"/>
      <c r="C5" s="114"/>
      <c r="D5" s="115">
        <v>77418</v>
      </c>
      <c r="E5" s="116"/>
      <c r="F5" s="117">
        <v>39425</v>
      </c>
      <c r="G5" s="118"/>
      <c r="H5" s="119"/>
    </row>
    <row r="6" spans="1:8" x14ac:dyDescent="0.15">
      <c r="A6" s="120"/>
      <c r="B6" s="121"/>
      <c r="C6" s="122"/>
      <c r="D6" s="123">
        <v>43734</v>
      </c>
      <c r="E6" s="124"/>
      <c r="F6" s="125">
        <v>22414</v>
      </c>
      <c r="G6" s="126"/>
      <c r="H6" s="127"/>
    </row>
    <row r="7" spans="1:8" x14ac:dyDescent="0.15">
      <c r="A7" s="108" t="s">
        <v>518</v>
      </c>
      <c r="B7" s="113"/>
      <c r="C7" s="114"/>
      <c r="D7" s="115">
        <v>65687</v>
      </c>
      <c r="E7" s="116"/>
      <c r="F7" s="117">
        <v>43141</v>
      </c>
      <c r="G7" s="118"/>
      <c r="H7" s="119"/>
    </row>
    <row r="8" spans="1:8" x14ac:dyDescent="0.15">
      <c r="A8" s="120"/>
      <c r="B8" s="121"/>
      <c r="C8" s="122"/>
      <c r="D8" s="123">
        <v>30596</v>
      </c>
      <c r="E8" s="124"/>
      <c r="F8" s="125">
        <v>21887</v>
      </c>
      <c r="G8" s="126"/>
      <c r="H8" s="127"/>
    </row>
    <row r="9" spans="1:8" x14ac:dyDescent="0.15">
      <c r="A9" s="108" t="s">
        <v>519</v>
      </c>
      <c r="B9" s="113"/>
      <c r="C9" s="114"/>
      <c r="D9" s="115">
        <v>66747</v>
      </c>
      <c r="E9" s="116"/>
      <c r="F9" s="117">
        <v>45117</v>
      </c>
      <c r="G9" s="118"/>
      <c r="H9" s="119"/>
    </row>
    <row r="10" spans="1:8" x14ac:dyDescent="0.15">
      <c r="A10" s="120"/>
      <c r="B10" s="121"/>
      <c r="C10" s="122"/>
      <c r="D10" s="123">
        <v>38781</v>
      </c>
      <c r="E10" s="124"/>
      <c r="F10" s="125">
        <v>25589</v>
      </c>
      <c r="G10" s="126"/>
      <c r="H10" s="127"/>
    </row>
    <row r="11" spans="1:8" x14ac:dyDescent="0.15">
      <c r="A11" s="108" t="s">
        <v>520</v>
      </c>
      <c r="B11" s="113"/>
      <c r="C11" s="114"/>
      <c r="D11" s="115">
        <v>74475</v>
      </c>
      <c r="E11" s="116"/>
      <c r="F11" s="117">
        <v>39951</v>
      </c>
      <c r="G11" s="118"/>
      <c r="H11" s="119"/>
    </row>
    <row r="12" spans="1:8" x14ac:dyDescent="0.15">
      <c r="A12" s="120"/>
      <c r="B12" s="121"/>
      <c r="C12" s="128"/>
      <c r="D12" s="123">
        <v>43346</v>
      </c>
      <c r="E12" s="124"/>
      <c r="F12" s="125">
        <v>22555</v>
      </c>
      <c r="G12" s="126"/>
      <c r="H12" s="127"/>
    </row>
    <row r="13" spans="1:8" x14ac:dyDescent="0.15">
      <c r="A13" s="108"/>
      <c r="B13" s="113"/>
      <c r="C13" s="129"/>
      <c r="D13" s="130">
        <v>68156</v>
      </c>
      <c r="E13" s="131"/>
      <c r="F13" s="132">
        <v>41248</v>
      </c>
      <c r="G13" s="133"/>
      <c r="H13" s="119"/>
    </row>
    <row r="14" spans="1:8" x14ac:dyDescent="0.15">
      <c r="A14" s="120"/>
      <c r="B14" s="121"/>
      <c r="C14" s="122"/>
      <c r="D14" s="123">
        <v>38458</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1.66</v>
      </c>
      <c r="C19" s="134">
        <f>ROUND(VALUE(SUBSTITUTE(実質収支比率等に係る経年分析!G$48,"▲","-")),2)</f>
        <v>1.47</v>
      </c>
      <c r="D19" s="134">
        <f>ROUND(VALUE(SUBSTITUTE(実質収支比率等に係る経年分析!H$48,"▲","-")),2)</f>
        <v>1.58</v>
      </c>
      <c r="E19" s="134">
        <f>ROUND(VALUE(SUBSTITUTE(実質収支比率等に係る経年分析!I$48,"▲","-")),2)</f>
        <v>1.76</v>
      </c>
      <c r="F19" s="134">
        <f>ROUND(VALUE(SUBSTITUTE(実質収支比率等に係る経年分析!J$48,"▲","-")),2)</f>
        <v>1.68</v>
      </c>
    </row>
    <row r="20" spans="1:11" x14ac:dyDescent="0.15">
      <c r="A20" s="134" t="s">
        <v>42</v>
      </c>
      <c r="B20" s="134">
        <f>ROUND(VALUE(SUBSTITUTE(実質収支比率等に係る経年分析!F$47,"▲","-")),2)</f>
        <v>6.47</v>
      </c>
      <c r="C20" s="134">
        <f>ROUND(VALUE(SUBSTITUTE(実質収支比率等に係る経年分析!G$47,"▲","-")),2)</f>
        <v>7.34</v>
      </c>
      <c r="D20" s="134">
        <f>ROUND(VALUE(SUBSTITUTE(実質収支比率等に係る経年分析!H$47,"▲","-")),2)</f>
        <v>7.99</v>
      </c>
      <c r="E20" s="134">
        <f>ROUND(VALUE(SUBSTITUTE(実質収支比率等に係る経年分析!I$47,"▲","-")),2)</f>
        <v>8.83</v>
      </c>
      <c r="F20" s="134">
        <f>ROUND(VALUE(SUBSTITUTE(実質収支比率等に係る経年分析!J$47,"▲","-")),2)</f>
        <v>10.46</v>
      </c>
    </row>
    <row r="21" spans="1:11" x14ac:dyDescent="0.15">
      <c r="A21" s="134" t="s">
        <v>43</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-0.04</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0.72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特別林野特別会計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9251</v>
      </c>
      <c r="E42" s="136"/>
      <c r="F42" s="136"/>
      <c r="G42" s="136">
        <f>'実質公債費比率（分子）の構造'!L$52</f>
        <v>9133</v>
      </c>
      <c r="H42" s="136"/>
      <c r="I42" s="136"/>
      <c r="J42" s="136">
        <f>'実質公債費比率（分子）の構造'!M$52</f>
        <v>9282</v>
      </c>
      <c r="K42" s="136"/>
      <c r="L42" s="136"/>
      <c r="M42" s="136">
        <f>'実質公債費比率（分子）の構造'!N$52</f>
        <v>9983</v>
      </c>
      <c r="N42" s="136"/>
      <c r="O42" s="136"/>
      <c r="P42" s="136">
        <f>'実質公債費比率（分子）の構造'!O$52</f>
        <v>9703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204</v>
      </c>
      <c r="C44" s="136"/>
      <c r="D44" s="136"/>
      <c r="E44" s="136">
        <f>'実質公債費比率（分子）の構造'!L$50</f>
        <v>168</v>
      </c>
      <c r="F44" s="136"/>
      <c r="G44" s="136"/>
      <c r="H44" s="136">
        <f>'実質公債費比率（分子）の構造'!M$50</f>
        <v>178</v>
      </c>
      <c r="I44" s="136"/>
      <c r="J44" s="136"/>
      <c r="K44" s="136">
        <f>'実質公債費比率（分子）の構造'!N$50</f>
        <v>134</v>
      </c>
      <c r="L44" s="136"/>
      <c r="M44" s="136"/>
      <c r="N44" s="136">
        <f>'実質公債費比率（分子）の構造'!O$50</f>
        <v>126</v>
      </c>
      <c r="O44" s="136"/>
      <c r="P44" s="136"/>
    </row>
    <row r="45" spans="1:16" x14ac:dyDescent="0.15">
      <c r="A45" s="136" t="s">
        <v>53</v>
      </c>
      <c r="B45" s="136">
        <f>'実質公債費比率（分子）の構造'!K$49</f>
        <v>195</v>
      </c>
      <c r="C45" s="136"/>
      <c r="D45" s="136"/>
      <c r="E45" s="136">
        <f>'実質公債費比率（分子）の構造'!L$49</f>
        <v>191</v>
      </c>
      <c r="F45" s="136"/>
      <c r="G45" s="136"/>
      <c r="H45" s="136">
        <f>'実質公債費比率（分子）の構造'!M$49</f>
        <v>209</v>
      </c>
      <c r="I45" s="136"/>
      <c r="J45" s="136"/>
      <c r="K45" s="136">
        <f>'実質公債費比率（分子）の構造'!N$49</f>
        <v>198</v>
      </c>
      <c r="L45" s="136"/>
      <c r="M45" s="136"/>
      <c r="N45" s="136">
        <f>'実質公債費比率（分子）の構造'!O$49</f>
        <v>175</v>
      </c>
      <c r="O45" s="136"/>
      <c r="P45" s="136"/>
    </row>
    <row r="46" spans="1:16" x14ac:dyDescent="0.15">
      <c r="A46" s="136" t="s">
        <v>54</v>
      </c>
      <c r="B46" s="136">
        <f>'実質公債費比率（分子）の構造'!K$48</f>
        <v>2481</v>
      </c>
      <c r="C46" s="136"/>
      <c r="D46" s="136"/>
      <c r="E46" s="136">
        <f>'実質公債費比率（分子）の構造'!L$48</f>
        <v>2434</v>
      </c>
      <c r="F46" s="136"/>
      <c r="G46" s="136"/>
      <c r="H46" s="136">
        <f>'実質公債費比率（分子）の構造'!M$48</f>
        <v>2371</v>
      </c>
      <c r="I46" s="136"/>
      <c r="J46" s="136"/>
      <c r="K46" s="136">
        <f>'実質公債費比率（分子）の構造'!N$48</f>
        <v>2278</v>
      </c>
      <c r="L46" s="136"/>
      <c r="M46" s="136"/>
      <c r="N46" s="136">
        <f>'実質公債費比率（分子）の構造'!O$48</f>
        <v>2117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10393</v>
      </c>
      <c r="C49" s="136"/>
      <c r="D49" s="136"/>
      <c r="E49" s="136">
        <f>'実質公債費比率（分子）の構造'!L$45</f>
        <v>9742</v>
      </c>
      <c r="F49" s="136"/>
      <c r="G49" s="136"/>
      <c r="H49" s="136">
        <f>'実質公債費比率（分子）の構造'!M$45</f>
        <v>9263</v>
      </c>
      <c r="I49" s="136"/>
      <c r="J49" s="136"/>
      <c r="K49" s="136">
        <f>'実質公債費比率（分子）の構造'!N$45</f>
        <v>9459</v>
      </c>
      <c r="L49" s="136"/>
      <c r="M49" s="136"/>
      <c r="N49" s="136">
        <f>'実質公債費比率（分子）の構造'!O$45</f>
        <v>8979</v>
      </c>
      <c r="O49" s="136"/>
      <c r="P49" s="136"/>
    </row>
    <row r="50" spans="1:16" x14ac:dyDescent="0.15">
      <c r="A50" s="136" t="s">
        <v>58</v>
      </c>
      <c r="B50" s="136" t="e">
        <f>NA()</f>
        <v>#N/A</v>
      </c>
      <c r="C50" s="136">
        <f>IF(ISNUMBER('実質公債費比率（分子）の構造'!K$53),'実質公債費比率（分子）の構造'!K$53,NA())</f>
        <v>4022</v>
      </c>
      <c r="D50" s="136" t="e">
        <f>NA()</f>
        <v>#N/A</v>
      </c>
      <c r="E50" s="136" t="e">
        <f>NA()</f>
        <v>#N/A</v>
      </c>
      <c r="F50" s="136">
        <f>IF(ISNUMBER('実質公債費比率（分子）の構造'!L$53),'実質公債費比率（分子）の構造'!L$53,NA())</f>
        <v>3402</v>
      </c>
      <c r="G50" s="136" t="e">
        <f>NA()</f>
        <v>#N/A</v>
      </c>
      <c r="H50" s="136" t="e">
        <f>NA()</f>
        <v>#N/A</v>
      </c>
      <c r="I50" s="136">
        <f>IF(ISNUMBER('実質公債費比率（分子）の構造'!M$53),'実質公債費比率（分子）の構造'!M$53,NA())</f>
        <v>2739</v>
      </c>
      <c r="J50" s="136" t="e">
        <f>NA()</f>
        <v>#N/A</v>
      </c>
      <c r="K50" s="136" t="e">
        <f>NA()</f>
        <v>#N/A</v>
      </c>
      <c r="L50" s="136">
        <f>IF(ISNUMBER('実質公債費比率（分子）の構造'!N$53),'実質公債費比率（分子）の構造'!N$53,NA())</f>
        <v>2086</v>
      </c>
      <c r="M50" s="136" t="e">
        <f>NA()</f>
        <v>#N/A</v>
      </c>
      <c r="N50" s="136" t="e">
        <f>NA()</f>
        <v>#N/A</v>
      </c>
      <c r="O50" s="136">
        <f>IF(ISNUMBER('実質公債費比率（分子）の構造'!O$53),'実質公債費比率（分子）の構造'!O$53,NA())</f>
        <v>1694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85361</v>
      </c>
      <c r="E56" s="135"/>
      <c r="F56" s="135"/>
      <c r="G56" s="135">
        <f>'将来負担比率（分子）の構造'!J$51</f>
        <v>87240</v>
      </c>
      <c r="H56" s="135"/>
      <c r="I56" s="135"/>
      <c r="J56" s="135">
        <f>'将来負担比率（分子）の構造'!K$51</f>
        <v>90522</v>
      </c>
      <c r="K56" s="135"/>
      <c r="L56" s="135"/>
      <c r="M56" s="135">
        <f>'将来負担比率（分子）の構造'!L$51</f>
        <v>94192</v>
      </c>
      <c r="N56" s="135"/>
      <c r="O56" s="135"/>
      <c r="P56" s="135">
        <f>'将来負担比率（分子）の構造'!M$51</f>
        <v>97289</v>
      </c>
    </row>
    <row r="57" spans="1:16" x14ac:dyDescent="0.15">
      <c r="A57" s="135" t="s">
        <v>34</v>
      </c>
      <c r="B57" s="135"/>
      <c r="C57" s="135"/>
      <c r="D57" s="135">
        <f>'将来負担比率（分子）の構造'!I$50</f>
        <v>22829</v>
      </c>
      <c r="E57" s="135"/>
      <c r="F57" s="135"/>
      <c r="G57" s="135">
        <f>'将来負担比率（分子）の構造'!J$50</f>
        <v>21245</v>
      </c>
      <c r="H57" s="135"/>
      <c r="I57" s="135"/>
      <c r="J57" s="135">
        <f>'将来負担比率（分子）の構造'!K$50</f>
        <v>21896</v>
      </c>
      <c r="K57" s="135"/>
      <c r="L57" s="135"/>
      <c r="M57" s="135">
        <f>'将来負担比率（分子）の構造'!L$50</f>
        <v>19853</v>
      </c>
      <c r="N57" s="135"/>
      <c r="O57" s="135"/>
      <c r="P57" s="135">
        <f>'将来負担比率（分子）の構造'!M$50</f>
        <v>20066</v>
      </c>
    </row>
    <row r="58" spans="1:16" x14ac:dyDescent="0.15">
      <c r="A58" s="135" t="s">
        <v>33</v>
      </c>
      <c r="B58" s="135"/>
      <c r="C58" s="135"/>
      <c r="D58" s="135">
        <f>'将来負担比率（分子）の構造'!I$49</f>
        <v>7295</v>
      </c>
      <c r="E58" s="135"/>
      <c r="F58" s="135"/>
      <c r="G58" s="135">
        <f>'将来負担比率（分子）の構造'!J$49</f>
        <v>6904</v>
      </c>
      <c r="H58" s="135"/>
      <c r="I58" s="135"/>
      <c r="J58" s="135">
        <f>'将来負担比率（分子）の構造'!K$49</f>
        <v>10407</v>
      </c>
      <c r="K58" s="135"/>
      <c r="L58" s="135"/>
      <c r="M58" s="135">
        <f>'将来負担比率（分子）の構造'!L$49</f>
        <v>10964</v>
      </c>
      <c r="N58" s="135"/>
      <c r="O58" s="135"/>
      <c r="P58" s="135">
        <f>'将来負担比率（分子）の構造'!M$49</f>
        <v>14872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514</v>
      </c>
      <c r="C61" s="135"/>
      <c r="D61" s="135"/>
      <c r="E61" s="135">
        <f>'将来負担比率（分子）の構造'!J$46</f>
        <v>689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13712</v>
      </c>
      <c r="C62" s="135"/>
      <c r="D62" s="135"/>
      <c r="E62" s="135">
        <f>'将来負担比率（分子）の構造'!J$45</f>
        <v>14042</v>
      </c>
      <c r="F62" s="135"/>
      <c r="G62" s="135"/>
      <c r="H62" s="135">
        <f>'将来負担比率（分子）の構造'!K$45</f>
        <v>13840</v>
      </c>
      <c r="I62" s="135"/>
      <c r="J62" s="135"/>
      <c r="K62" s="135">
        <f>'将来負担比率（分子）の構造'!L$45</f>
        <v>13122</v>
      </c>
      <c r="L62" s="135"/>
      <c r="M62" s="135"/>
      <c r="N62" s="135">
        <f>'将来負担比率（分子）の構造'!M$45</f>
        <v>13366</v>
      </c>
      <c r="O62" s="135"/>
      <c r="P62" s="135"/>
    </row>
    <row r="63" spans="1:16" x14ac:dyDescent="0.15">
      <c r="A63" s="135" t="s">
        <v>27</v>
      </c>
      <c r="B63" s="135">
        <f>'将来負担比率（分子）の構造'!I$44</f>
        <v>2645</v>
      </c>
      <c r="C63" s="135"/>
      <c r="D63" s="135"/>
      <c r="E63" s="135">
        <f>'将来負担比率（分子）の構造'!J$44</f>
        <v>2517</v>
      </c>
      <c r="F63" s="135"/>
      <c r="G63" s="135"/>
      <c r="H63" s="135">
        <f>'将来負担比率（分子）の構造'!K$44</f>
        <v>2377</v>
      </c>
      <c r="I63" s="135"/>
      <c r="J63" s="135"/>
      <c r="K63" s="135">
        <f>'将来負担比率（分子）の構造'!L$44</f>
        <v>2315</v>
      </c>
      <c r="L63" s="135"/>
      <c r="M63" s="135"/>
      <c r="N63" s="135">
        <f>'将来負担比率（分子）の構造'!M$44</f>
        <v>2195</v>
      </c>
      <c r="O63" s="135"/>
      <c r="P63" s="135"/>
    </row>
    <row r="64" spans="1:16" x14ac:dyDescent="0.15">
      <c r="A64" s="135" t="s">
        <v>26</v>
      </c>
      <c r="B64" s="135">
        <f>'将来負担比率（分子）の構造'!I$43</f>
        <v>33419</v>
      </c>
      <c r="C64" s="135"/>
      <c r="D64" s="135"/>
      <c r="E64" s="135">
        <f>'将来負担比率（分子）の構造'!J$43</f>
        <v>32255</v>
      </c>
      <c r="F64" s="135"/>
      <c r="G64" s="135"/>
      <c r="H64" s="135">
        <f>'将来負担比率（分子）の構造'!K$43</f>
        <v>32071</v>
      </c>
      <c r="I64" s="135"/>
      <c r="J64" s="135"/>
      <c r="K64" s="135">
        <f>'将来負担比率（分子）の構造'!L$43</f>
        <v>31360</v>
      </c>
      <c r="L64" s="135"/>
      <c r="M64" s="135"/>
      <c r="N64" s="135">
        <f>'将来負担比率（分子）の構造'!M$43</f>
        <v>30296</v>
      </c>
      <c r="O64" s="135"/>
      <c r="P64" s="135"/>
    </row>
    <row r="65" spans="1:16" x14ac:dyDescent="0.15">
      <c r="A65" s="135" t="s">
        <v>25</v>
      </c>
      <c r="B65" s="135">
        <f>'将来負担比率（分子）の構造'!I$42</f>
        <v>2719</v>
      </c>
      <c r="C65" s="135"/>
      <c r="D65" s="135"/>
      <c r="E65" s="135">
        <f>'将来負担比率（分子）の構造'!J$42</f>
        <v>307</v>
      </c>
      <c r="F65" s="135"/>
      <c r="G65" s="135"/>
      <c r="H65" s="135">
        <f>'将来負担比率（分子）の構造'!K$42</f>
        <v>158</v>
      </c>
      <c r="I65" s="135"/>
      <c r="J65" s="135"/>
      <c r="K65" s="135">
        <f>'将来負担比率（分子）の構造'!L$42</f>
        <v>124</v>
      </c>
      <c r="L65" s="135"/>
      <c r="M65" s="135"/>
      <c r="N65" s="135">
        <f>'将来負担比率（分子）の構造'!M$42</f>
        <v>91</v>
      </c>
      <c r="O65" s="135"/>
      <c r="P65" s="135"/>
    </row>
    <row r="66" spans="1:16" x14ac:dyDescent="0.15">
      <c r="A66" s="135" t="s">
        <v>24</v>
      </c>
      <c r="B66" s="135">
        <f>'将来負担比率（分子）の構造'!I$41</f>
        <v>86362</v>
      </c>
      <c r="C66" s="135"/>
      <c r="D66" s="135"/>
      <c r="E66" s="135">
        <f>'将来負担比率（分子）の構造'!J$41</f>
        <v>90384</v>
      </c>
      <c r="F66" s="135"/>
      <c r="G66" s="135"/>
      <c r="H66" s="135">
        <f>'将来負担比率（分子）の構造'!K$41</f>
        <v>92645</v>
      </c>
      <c r="I66" s="135"/>
      <c r="J66" s="135"/>
      <c r="K66" s="135">
        <f>'将来負担比率（分子）の構造'!L$41</f>
        <v>95664</v>
      </c>
      <c r="L66" s="135"/>
      <c r="M66" s="135"/>
      <c r="N66" s="135">
        <f>'将来負担比率（分子）の構造'!M$41</f>
        <v>99876</v>
      </c>
      <c r="O66" s="135"/>
      <c r="P66" s="135"/>
    </row>
    <row r="67" spans="1:16" x14ac:dyDescent="0.15">
      <c r="A67" s="135" t="s">
        <v>62</v>
      </c>
      <c r="B67" s="135" t="e">
        <f>NA()</f>
        <v>#N/A</v>
      </c>
      <c r="C67" s="135">
        <f>IF(ISNUMBER('将来負担比率（分子）の構造'!I$52), IF('将来負担比率（分子）の構造'!I$52 &lt; 0, 0, '将来負担比率（分子）の構造'!I$52), NA())</f>
        <v>23888</v>
      </c>
      <c r="D67" s="135" t="e">
        <f>NA()</f>
        <v>#N/A</v>
      </c>
      <c r="E67" s="135" t="e">
        <f>NA()</f>
        <v>#N/A</v>
      </c>
      <c r="F67" s="135">
        <f>IF(ISNUMBER('将来負担比率（分子）の構造'!J$52), IF('将来負担比率（分子）の構造'!J$52 &lt; 0, 0, '将来負担比率（分子）の構造'!J$52), NA())</f>
        <v>24805</v>
      </c>
      <c r="G67" s="135" t="e">
        <f>NA()</f>
        <v>#N/A</v>
      </c>
      <c r="H67" s="135" t="e">
        <f>NA()</f>
        <v>#N/A</v>
      </c>
      <c r="I67" s="135">
        <f>IF(ISNUMBER('将来負担比率（分子）の構造'!K$52), IF('将来負担比率（分子）の構造'!K$52 &lt; 0, 0, '将来負担比率（分子）の構造'!K$52), NA())</f>
        <v>18265</v>
      </c>
      <c r="J67" s="135" t="e">
        <f>NA()</f>
        <v>#N/A</v>
      </c>
      <c r="K67" s="135" t="e">
        <f>NA()</f>
        <v>#N/A</v>
      </c>
      <c r="L67" s="135">
        <f>IF(ISNUMBER('将来負担比率（分子）の構造'!L$52), IF('将来負担比率（分子）の構造'!L$52 &lt; 0, 0, '将来負担比率（分子）の構造'!L$52), NA())</f>
        <v>17575</v>
      </c>
      <c r="M67" s="135" t="e">
        <f>NA()</f>
        <v>#N/A</v>
      </c>
      <c r="N67" s="135" t="e">
        <f>NA()</f>
        <v>#N/A</v>
      </c>
      <c r="O67" s="135">
        <f>IF(ISNUMBER('将来負担比率（分子）の構造'!M$52), IF('将来負担比率（分子）の構造'!M$52 &lt; 0, 0, '将来負担比率（分子）の構造'!M$52), NA())</f>
        <v>13597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25850750</v>
      </c>
      <c r="S5" s="613"/>
      <c r="T5" s="613"/>
      <c r="U5" s="613"/>
      <c r="V5" s="613"/>
      <c r="W5" s="613"/>
      <c r="X5" s="613"/>
      <c r="Y5" s="614"/>
      <c r="Z5" s="615">
        <v>31.3</v>
      </c>
      <c r="AA5" s="615"/>
      <c r="AB5" s="615"/>
      <c r="AC5" s="615"/>
      <c r="AD5" s="616">
        <v>24413981</v>
      </c>
      <c r="AE5" s="616"/>
      <c r="AF5" s="616"/>
      <c r="AG5" s="616"/>
      <c r="AH5" s="616"/>
      <c r="AI5" s="616"/>
      <c r="AJ5" s="616"/>
      <c r="AK5" s="616"/>
      <c r="AL5" s="617">
        <v>55.1</v>
      </c>
      <c r="AM5" s="618"/>
      <c r="AN5" s="618"/>
      <c r="AO5" s="619"/>
      <c r="AP5" s="609" t="s">
        <v>205</v>
      </c>
      <c r="AQ5" s="610"/>
      <c r="AR5" s="610"/>
      <c r="AS5" s="610"/>
      <c r="AT5" s="610"/>
      <c r="AU5" s="610"/>
      <c r="AV5" s="610"/>
      <c r="AW5" s="610"/>
      <c r="AX5" s="610"/>
      <c r="AY5" s="610"/>
      <c r="AZ5" s="610"/>
      <c r="BA5" s="610"/>
      <c r="BB5" s="610"/>
      <c r="BC5" s="610"/>
      <c r="BD5" s="610"/>
      <c r="BE5" s="610"/>
      <c r="BF5" s="611"/>
      <c r="BG5" s="623">
        <v>24329293</v>
      </c>
      <c r="BH5" s="624"/>
      <c r="BI5" s="624"/>
      <c r="BJ5" s="624"/>
      <c r="BK5" s="624"/>
      <c r="BL5" s="624"/>
      <c r="BM5" s="624"/>
      <c r="BN5" s="625"/>
      <c r="BO5" s="626">
        <v>94.1</v>
      </c>
      <c r="BP5" s="626"/>
      <c r="BQ5" s="626"/>
      <c r="BR5" s="626"/>
      <c r="BS5" s="627">
        <v>362287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586664</v>
      </c>
      <c r="S6" s="624"/>
      <c r="T6" s="624"/>
      <c r="U6" s="624"/>
      <c r="V6" s="624"/>
      <c r="W6" s="624"/>
      <c r="X6" s="624"/>
      <c r="Y6" s="625"/>
      <c r="Z6" s="626">
        <v>0.7</v>
      </c>
      <c r="AA6" s="626"/>
      <c r="AB6" s="626"/>
      <c r="AC6" s="626"/>
      <c r="AD6" s="627">
        <v>586664</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24329293</v>
      </c>
      <c r="BH6" s="624"/>
      <c r="BI6" s="624"/>
      <c r="BJ6" s="624"/>
      <c r="BK6" s="624"/>
      <c r="BL6" s="624"/>
      <c r="BM6" s="624"/>
      <c r="BN6" s="625"/>
      <c r="BO6" s="626">
        <v>94.1</v>
      </c>
      <c r="BP6" s="626"/>
      <c r="BQ6" s="626"/>
      <c r="BR6" s="626"/>
      <c r="BS6" s="627">
        <v>362287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464572</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464572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64854</v>
      </c>
      <c r="S7" s="624"/>
      <c r="T7" s="624"/>
      <c r="U7" s="624"/>
      <c r="V7" s="624"/>
      <c r="W7" s="624"/>
      <c r="X7" s="624"/>
      <c r="Y7" s="625"/>
      <c r="Z7" s="626">
        <v>0.1</v>
      </c>
      <c r="AA7" s="626"/>
      <c r="AB7" s="626"/>
      <c r="AC7" s="626"/>
      <c r="AD7" s="627">
        <v>64854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12159969</v>
      </c>
      <c r="BH7" s="624"/>
      <c r="BI7" s="624"/>
      <c r="BJ7" s="624"/>
      <c r="BK7" s="624"/>
      <c r="BL7" s="624"/>
      <c r="BM7" s="624"/>
      <c r="BN7" s="625"/>
      <c r="BO7" s="626">
        <v>47</v>
      </c>
      <c r="BP7" s="626"/>
      <c r="BQ7" s="626"/>
      <c r="BR7" s="626"/>
      <c r="BS7" s="627">
        <v>362287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14004691</v>
      </c>
      <c r="CS7" s="624"/>
      <c r="CT7" s="624"/>
      <c r="CU7" s="624"/>
      <c r="CV7" s="624"/>
      <c r="CW7" s="624"/>
      <c r="CX7" s="624"/>
      <c r="CY7" s="625"/>
      <c r="CZ7" s="626">
        <v>17.2</v>
      </c>
      <c r="DA7" s="626"/>
      <c r="DB7" s="626"/>
      <c r="DC7" s="626"/>
      <c r="DD7" s="632">
        <v>1560191</v>
      </c>
      <c r="DE7" s="624"/>
      <c r="DF7" s="624"/>
      <c r="DG7" s="624"/>
      <c r="DH7" s="624"/>
      <c r="DI7" s="624"/>
      <c r="DJ7" s="624"/>
      <c r="DK7" s="624"/>
      <c r="DL7" s="624"/>
      <c r="DM7" s="624"/>
      <c r="DN7" s="624"/>
      <c r="DO7" s="624"/>
      <c r="DP7" s="625"/>
      <c r="DQ7" s="632">
        <v>11102885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140942</v>
      </c>
      <c r="S8" s="624"/>
      <c r="T8" s="624"/>
      <c r="U8" s="624"/>
      <c r="V8" s="624"/>
      <c r="W8" s="624"/>
      <c r="X8" s="624"/>
      <c r="Y8" s="625"/>
      <c r="Z8" s="626">
        <v>0.2</v>
      </c>
      <c r="AA8" s="626"/>
      <c r="AB8" s="626"/>
      <c r="AC8" s="626"/>
      <c r="AD8" s="627">
        <v>140942</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322573</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25409332</v>
      </c>
      <c r="CS8" s="624"/>
      <c r="CT8" s="624"/>
      <c r="CU8" s="624"/>
      <c r="CV8" s="624"/>
      <c r="CW8" s="624"/>
      <c r="CX8" s="624"/>
      <c r="CY8" s="625"/>
      <c r="CZ8" s="626">
        <v>31.3</v>
      </c>
      <c r="DA8" s="626"/>
      <c r="DB8" s="626"/>
      <c r="DC8" s="626"/>
      <c r="DD8" s="632">
        <v>639969</v>
      </c>
      <c r="DE8" s="624"/>
      <c r="DF8" s="624"/>
      <c r="DG8" s="624"/>
      <c r="DH8" s="624"/>
      <c r="DI8" s="624"/>
      <c r="DJ8" s="624"/>
      <c r="DK8" s="624"/>
      <c r="DL8" s="624"/>
      <c r="DM8" s="624"/>
      <c r="DN8" s="624"/>
      <c r="DO8" s="624"/>
      <c r="DP8" s="625"/>
      <c r="DQ8" s="632">
        <v>12788609</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138266</v>
      </c>
      <c r="S9" s="624"/>
      <c r="T9" s="624"/>
      <c r="U9" s="624"/>
      <c r="V9" s="624"/>
      <c r="W9" s="624"/>
      <c r="X9" s="624"/>
      <c r="Y9" s="625"/>
      <c r="Z9" s="626">
        <v>0.2</v>
      </c>
      <c r="AA9" s="626"/>
      <c r="AB9" s="626"/>
      <c r="AC9" s="626"/>
      <c r="AD9" s="627">
        <v>138266</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9338361</v>
      </c>
      <c r="BH9" s="624"/>
      <c r="BI9" s="624"/>
      <c r="BJ9" s="624"/>
      <c r="BK9" s="624"/>
      <c r="BL9" s="624"/>
      <c r="BM9" s="624"/>
      <c r="BN9" s="625"/>
      <c r="BO9" s="626">
        <v>36.1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6181800</v>
      </c>
      <c r="CS9" s="624"/>
      <c r="CT9" s="624"/>
      <c r="CU9" s="624"/>
      <c r="CV9" s="624"/>
      <c r="CW9" s="624"/>
      <c r="CX9" s="624"/>
      <c r="CY9" s="625"/>
      <c r="CZ9" s="626">
        <v>7.6</v>
      </c>
      <c r="DA9" s="626"/>
      <c r="DB9" s="626"/>
      <c r="DC9" s="626"/>
      <c r="DD9" s="632">
        <v>1362200</v>
      </c>
      <c r="DE9" s="624"/>
      <c r="DF9" s="624"/>
      <c r="DG9" s="624"/>
      <c r="DH9" s="624"/>
      <c r="DI9" s="624"/>
      <c r="DJ9" s="624"/>
      <c r="DK9" s="624"/>
      <c r="DL9" s="624"/>
      <c r="DM9" s="624"/>
      <c r="DN9" s="624"/>
      <c r="DO9" s="624"/>
      <c r="DP9" s="625"/>
      <c r="DQ9" s="632">
        <v>4630312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3672947</v>
      </c>
      <c r="S10" s="624"/>
      <c r="T10" s="624"/>
      <c r="U10" s="624"/>
      <c r="V10" s="624"/>
      <c r="W10" s="624"/>
      <c r="X10" s="624"/>
      <c r="Y10" s="625"/>
      <c r="Z10" s="626">
        <v>4.5</v>
      </c>
      <c r="AA10" s="626"/>
      <c r="AB10" s="626"/>
      <c r="AC10" s="626"/>
      <c r="AD10" s="627">
        <v>3672947</v>
      </c>
      <c r="AE10" s="627"/>
      <c r="AF10" s="627"/>
      <c r="AG10" s="627"/>
      <c r="AH10" s="627"/>
      <c r="AI10" s="627"/>
      <c r="AJ10" s="627"/>
      <c r="AK10" s="627"/>
      <c r="AL10" s="628">
        <v>8.3000000000000007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646439</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129167</v>
      </c>
      <c r="CS10" s="624"/>
      <c r="CT10" s="624"/>
      <c r="CU10" s="624"/>
      <c r="CV10" s="624"/>
      <c r="CW10" s="624"/>
      <c r="CX10" s="624"/>
      <c r="CY10" s="625"/>
      <c r="CZ10" s="626">
        <v>0.2</v>
      </c>
      <c r="DA10" s="626"/>
      <c r="DB10" s="626"/>
      <c r="DC10" s="626"/>
      <c r="DD10" s="632">
        <v>37542</v>
      </c>
      <c r="DE10" s="624"/>
      <c r="DF10" s="624"/>
      <c r="DG10" s="624"/>
      <c r="DH10" s="624"/>
      <c r="DI10" s="624"/>
      <c r="DJ10" s="624"/>
      <c r="DK10" s="624"/>
      <c r="DL10" s="624"/>
      <c r="DM10" s="624"/>
      <c r="DN10" s="624"/>
      <c r="DO10" s="624"/>
      <c r="DP10" s="625"/>
      <c r="DQ10" s="632">
        <v>64906</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59265</v>
      </c>
      <c r="S11" s="624"/>
      <c r="T11" s="624"/>
      <c r="U11" s="624"/>
      <c r="V11" s="624"/>
      <c r="W11" s="624"/>
      <c r="X11" s="624"/>
      <c r="Y11" s="625"/>
      <c r="Z11" s="626">
        <v>0.1</v>
      </c>
      <c r="AA11" s="626"/>
      <c r="AB11" s="626"/>
      <c r="AC11" s="626"/>
      <c r="AD11" s="627">
        <v>59265</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1852596</v>
      </c>
      <c r="BH11" s="624"/>
      <c r="BI11" s="624"/>
      <c r="BJ11" s="624"/>
      <c r="BK11" s="624"/>
      <c r="BL11" s="624"/>
      <c r="BM11" s="624"/>
      <c r="BN11" s="625"/>
      <c r="BO11" s="626">
        <v>7.2</v>
      </c>
      <c r="BP11" s="626"/>
      <c r="BQ11" s="626"/>
      <c r="BR11" s="626"/>
      <c r="BS11" s="632">
        <v>362287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2916236</v>
      </c>
      <c r="CS11" s="624"/>
      <c r="CT11" s="624"/>
      <c r="CU11" s="624"/>
      <c r="CV11" s="624"/>
      <c r="CW11" s="624"/>
      <c r="CX11" s="624"/>
      <c r="CY11" s="625"/>
      <c r="CZ11" s="626">
        <v>3.6</v>
      </c>
      <c r="DA11" s="626"/>
      <c r="DB11" s="626"/>
      <c r="DC11" s="626"/>
      <c r="DD11" s="632">
        <v>812159</v>
      </c>
      <c r="DE11" s="624"/>
      <c r="DF11" s="624"/>
      <c r="DG11" s="624"/>
      <c r="DH11" s="624"/>
      <c r="DI11" s="624"/>
      <c r="DJ11" s="624"/>
      <c r="DK11" s="624"/>
      <c r="DL11" s="624"/>
      <c r="DM11" s="624"/>
      <c r="DN11" s="624"/>
      <c r="DO11" s="624"/>
      <c r="DP11" s="625"/>
      <c r="DQ11" s="632">
        <v>1702550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10456712</v>
      </c>
      <c r="BH12" s="624"/>
      <c r="BI12" s="624"/>
      <c r="BJ12" s="624"/>
      <c r="BK12" s="624"/>
      <c r="BL12" s="624"/>
      <c r="BM12" s="624"/>
      <c r="BN12" s="625"/>
      <c r="BO12" s="626">
        <v>40.5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2213455</v>
      </c>
      <c r="CS12" s="624"/>
      <c r="CT12" s="624"/>
      <c r="CU12" s="624"/>
      <c r="CV12" s="624"/>
      <c r="CW12" s="624"/>
      <c r="CX12" s="624"/>
      <c r="CY12" s="625"/>
      <c r="CZ12" s="626">
        <v>2.7</v>
      </c>
      <c r="DA12" s="626"/>
      <c r="DB12" s="626"/>
      <c r="DC12" s="626"/>
      <c r="DD12" s="632">
        <v>321190</v>
      </c>
      <c r="DE12" s="624"/>
      <c r="DF12" s="624"/>
      <c r="DG12" s="624"/>
      <c r="DH12" s="624"/>
      <c r="DI12" s="624"/>
      <c r="DJ12" s="624"/>
      <c r="DK12" s="624"/>
      <c r="DL12" s="624"/>
      <c r="DM12" s="624"/>
      <c r="DN12" s="624"/>
      <c r="DO12" s="624"/>
      <c r="DP12" s="625"/>
      <c r="DQ12" s="632">
        <v>1180875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136119</v>
      </c>
      <c r="S13" s="624"/>
      <c r="T13" s="624"/>
      <c r="U13" s="624"/>
      <c r="V13" s="624"/>
      <c r="W13" s="624"/>
      <c r="X13" s="624"/>
      <c r="Y13" s="625"/>
      <c r="Z13" s="626">
        <v>0.2</v>
      </c>
      <c r="AA13" s="626"/>
      <c r="AB13" s="626"/>
      <c r="AC13" s="626"/>
      <c r="AD13" s="627">
        <v>136119</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10344980</v>
      </c>
      <c r="BH13" s="624"/>
      <c r="BI13" s="624"/>
      <c r="BJ13" s="624"/>
      <c r="BK13" s="624"/>
      <c r="BL13" s="624"/>
      <c r="BM13" s="624"/>
      <c r="BN13" s="625"/>
      <c r="BO13" s="626">
        <v>40</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10104789</v>
      </c>
      <c r="CS13" s="624"/>
      <c r="CT13" s="624"/>
      <c r="CU13" s="624"/>
      <c r="CV13" s="624"/>
      <c r="CW13" s="624"/>
      <c r="CX13" s="624"/>
      <c r="CY13" s="625"/>
      <c r="CZ13" s="626">
        <v>12.4</v>
      </c>
      <c r="DA13" s="626"/>
      <c r="DB13" s="626"/>
      <c r="DC13" s="626"/>
      <c r="DD13" s="632">
        <v>6426652</v>
      </c>
      <c r="DE13" s="624"/>
      <c r="DF13" s="624"/>
      <c r="DG13" s="624"/>
      <c r="DH13" s="624"/>
      <c r="DI13" s="624"/>
      <c r="DJ13" s="624"/>
      <c r="DK13" s="624"/>
      <c r="DL13" s="624"/>
      <c r="DM13" s="624"/>
      <c r="DN13" s="624"/>
      <c r="DO13" s="624"/>
      <c r="DP13" s="625"/>
      <c r="DQ13" s="632">
        <v>4935340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445970</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3211493</v>
      </c>
      <c r="CS14" s="624"/>
      <c r="CT14" s="624"/>
      <c r="CU14" s="624"/>
      <c r="CV14" s="624"/>
      <c r="CW14" s="624"/>
      <c r="CX14" s="624"/>
      <c r="CY14" s="625"/>
      <c r="CZ14" s="626">
        <v>4</v>
      </c>
      <c r="DA14" s="626"/>
      <c r="DB14" s="626"/>
      <c r="DC14" s="626"/>
      <c r="DD14" s="632">
        <v>892154</v>
      </c>
      <c r="DE14" s="624"/>
      <c r="DF14" s="624"/>
      <c r="DG14" s="624"/>
      <c r="DH14" s="624"/>
      <c r="DI14" s="624"/>
      <c r="DJ14" s="624"/>
      <c r="DK14" s="624"/>
      <c r="DL14" s="624"/>
      <c r="DM14" s="624"/>
      <c r="DN14" s="624"/>
      <c r="DO14" s="624"/>
      <c r="DP14" s="625"/>
      <c r="DQ14" s="632">
        <v>2360900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99540</v>
      </c>
      <c r="S15" s="624"/>
      <c r="T15" s="624"/>
      <c r="U15" s="624"/>
      <c r="V15" s="624"/>
      <c r="W15" s="624"/>
      <c r="X15" s="624"/>
      <c r="Y15" s="625"/>
      <c r="Z15" s="626">
        <v>0.1</v>
      </c>
      <c r="AA15" s="626"/>
      <c r="AB15" s="626"/>
      <c r="AC15" s="626"/>
      <c r="AD15" s="627">
        <v>99540</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1266642</v>
      </c>
      <c r="BH15" s="624"/>
      <c r="BI15" s="624"/>
      <c r="BJ15" s="624"/>
      <c r="BK15" s="624"/>
      <c r="BL15" s="624"/>
      <c r="BM15" s="624"/>
      <c r="BN15" s="625"/>
      <c r="BO15" s="626">
        <v>4.9000000000000004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6787729</v>
      </c>
      <c r="CS15" s="624"/>
      <c r="CT15" s="624"/>
      <c r="CU15" s="624"/>
      <c r="CV15" s="624"/>
      <c r="CW15" s="624"/>
      <c r="CX15" s="624"/>
      <c r="CY15" s="625"/>
      <c r="CZ15" s="626">
        <v>8.4</v>
      </c>
      <c r="DA15" s="626"/>
      <c r="DB15" s="626"/>
      <c r="DC15" s="626"/>
      <c r="DD15" s="632">
        <v>2405086</v>
      </c>
      <c r="DE15" s="624"/>
      <c r="DF15" s="624"/>
      <c r="DG15" s="624"/>
      <c r="DH15" s="624"/>
      <c r="DI15" s="624"/>
      <c r="DJ15" s="624"/>
      <c r="DK15" s="624"/>
      <c r="DL15" s="624"/>
      <c r="DM15" s="624"/>
      <c r="DN15" s="624"/>
      <c r="DO15" s="624"/>
      <c r="DP15" s="625"/>
      <c r="DQ15" s="632">
        <v>4665692</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16458694</v>
      </c>
      <c r="S16" s="624"/>
      <c r="T16" s="624"/>
      <c r="U16" s="624"/>
      <c r="V16" s="624"/>
      <c r="W16" s="624"/>
      <c r="X16" s="624"/>
      <c r="Y16" s="625"/>
      <c r="Z16" s="626">
        <v>19.899999999999999</v>
      </c>
      <c r="AA16" s="626"/>
      <c r="AB16" s="626"/>
      <c r="AC16" s="626"/>
      <c r="AD16" s="627">
        <v>14512150</v>
      </c>
      <c r="AE16" s="627"/>
      <c r="AF16" s="627"/>
      <c r="AG16" s="627"/>
      <c r="AH16" s="627"/>
      <c r="AI16" s="627"/>
      <c r="AJ16" s="627"/>
      <c r="AK16" s="627"/>
      <c r="AL16" s="628">
        <v>32.700000000000003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855655</v>
      </c>
      <c r="CS16" s="624"/>
      <c r="CT16" s="624"/>
      <c r="CU16" s="624"/>
      <c r="CV16" s="624"/>
      <c r="CW16" s="624"/>
      <c r="CX16" s="624"/>
      <c r="CY16" s="625"/>
      <c r="CZ16" s="626">
        <v>1.1000000000000001</v>
      </c>
      <c r="DA16" s="626"/>
      <c r="DB16" s="626"/>
      <c r="DC16" s="626"/>
      <c r="DD16" s="632" t="s">
        <v>108</v>
      </c>
      <c r="DE16" s="624"/>
      <c r="DF16" s="624"/>
      <c r="DG16" s="624"/>
      <c r="DH16" s="624"/>
      <c r="DI16" s="624"/>
      <c r="DJ16" s="624"/>
      <c r="DK16" s="624"/>
      <c r="DL16" s="624"/>
      <c r="DM16" s="624"/>
      <c r="DN16" s="624"/>
      <c r="DO16" s="624"/>
      <c r="DP16" s="625"/>
      <c r="DQ16" s="632">
        <v>431160</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14512150</v>
      </c>
      <c r="S17" s="624"/>
      <c r="T17" s="624"/>
      <c r="U17" s="624"/>
      <c r="V17" s="624"/>
      <c r="W17" s="624"/>
      <c r="X17" s="624"/>
      <c r="Y17" s="625"/>
      <c r="Z17" s="626">
        <v>17.600000000000001</v>
      </c>
      <c r="AA17" s="626"/>
      <c r="AB17" s="626"/>
      <c r="AC17" s="626"/>
      <c r="AD17" s="627">
        <v>14512150</v>
      </c>
      <c r="AE17" s="627"/>
      <c r="AF17" s="627"/>
      <c r="AG17" s="627"/>
      <c r="AH17" s="627"/>
      <c r="AI17" s="627"/>
      <c r="AJ17" s="627"/>
      <c r="AK17" s="627"/>
      <c r="AL17" s="628">
        <v>32.700000000000003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8991385</v>
      </c>
      <c r="CS17" s="624"/>
      <c r="CT17" s="624"/>
      <c r="CU17" s="624"/>
      <c r="CV17" s="624"/>
      <c r="CW17" s="624"/>
      <c r="CX17" s="624"/>
      <c r="CY17" s="625"/>
      <c r="CZ17" s="626">
        <v>11.1</v>
      </c>
      <c r="DA17" s="626"/>
      <c r="DB17" s="626"/>
      <c r="DC17" s="626"/>
      <c r="DD17" s="632" t="s">
        <v>108</v>
      </c>
      <c r="DE17" s="624"/>
      <c r="DF17" s="624"/>
      <c r="DG17" s="624"/>
      <c r="DH17" s="624"/>
      <c r="DI17" s="624"/>
      <c r="DJ17" s="624"/>
      <c r="DK17" s="624"/>
      <c r="DL17" s="624"/>
      <c r="DM17" s="624"/>
      <c r="DN17" s="624"/>
      <c r="DO17" s="624"/>
      <c r="DP17" s="625"/>
      <c r="DQ17" s="632">
        <v>8832596</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1946543</v>
      </c>
      <c r="S18" s="624"/>
      <c r="T18" s="624"/>
      <c r="U18" s="624"/>
      <c r="V18" s="624"/>
      <c r="W18" s="624"/>
      <c r="X18" s="624"/>
      <c r="Y18" s="625"/>
      <c r="Z18" s="626">
        <v>2.4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1521457</v>
      </c>
      <c r="BH19" s="624"/>
      <c r="BI19" s="624"/>
      <c r="BJ19" s="624"/>
      <c r="BK19" s="624"/>
      <c r="BL19" s="624"/>
      <c r="BM19" s="624"/>
      <c r="BN19" s="625"/>
      <c r="BO19" s="626">
        <v>5.9</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47208041</v>
      </c>
      <c r="S20" s="624"/>
      <c r="T20" s="624"/>
      <c r="U20" s="624"/>
      <c r="V20" s="624"/>
      <c r="W20" s="624"/>
      <c r="X20" s="624"/>
      <c r="Y20" s="625"/>
      <c r="Z20" s="626">
        <v>57.2</v>
      </c>
      <c r="AA20" s="626"/>
      <c r="AB20" s="626"/>
      <c r="AC20" s="626"/>
      <c r="AD20" s="627">
        <v>43824728</v>
      </c>
      <c r="AE20" s="627"/>
      <c r="AF20" s="627"/>
      <c r="AG20" s="627"/>
      <c r="AH20" s="627"/>
      <c r="AI20" s="627"/>
      <c r="AJ20" s="627"/>
      <c r="AK20" s="627"/>
      <c r="AL20" s="628">
        <v>98.9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1521457</v>
      </c>
      <c r="BH20" s="624"/>
      <c r="BI20" s="624"/>
      <c r="BJ20" s="624"/>
      <c r="BK20" s="624"/>
      <c r="BL20" s="624"/>
      <c r="BM20" s="624"/>
      <c r="BN20" s="625"/>
      <c r="BO20" s="626">
        <v>5.9</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81270304</v>
      </c>
      <c r="CS20" s="624"/>
      <c r="CT20" s="624"/>
      <c r="CU20" s="624"/>
      <c r="CV20" s="624"/>
      <c r="CW20" s="624"/>
      <c r="CX20" s="624"/>
      <c r="CY20" s="625"/>
      <c r="CZ20" s="626">
        <v>100</v>
      </c>
      <c r="DA20" s="626"/>
      <c r="DB20" s="626"/>
      <c r="DC20" s="626"/>
      <c r="DD20" s="632">
        <v>14457143</v>
      </c>
      <c r="DE20" s="624"/>
      <c r="DF20" s="624"/>
      <c r="DG20" s="624"/>
      <c r="DH20" s="624"/>
      <c r="DI20" s="624"/>
      <c r="DJ20" s="624"/>
      <c r="DK20" s="624"/>
      <c r="DL20" s="624"/>
      <c r="DM20" s="624"/>
      <c r="DN20" s="624"/>
      <c r="DO20" s="624"/>
      <c r="DP20" s="625"/>
      <c r="DQ20" s="632">
        <v>53160397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28900</v>
      </c>
      <c r="S21" s="624"/>
      <c r="T21" s="624"/>
      <c r="U21" s="624"/>
      <c r="V21" s="624"/>
      <c r="W21" s="624"/>
      <c r="X21" s="624"/>
      <c r="Y21" s="625"/>
      <c r="Z21" s="626">
        <v>0</v>
      </c>
      <c r="AA21" s="626"/>
      <c r="AB21" s="626"/>
      <c r="AC21" s="626"/>
      <c r="AD21" s="627">
        <v>28900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84688</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674302</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814401</v>
      </c>
      <c r="S23" s="624"/>
      <c r="T23" s="624"/>
      <c r="U23" s="624"/>
      <c r="V23" s="624"/>
      <c r="W23" s="624"/>
      <c r="X23" s="624"/>
      <c r="Y23" s="625"/>
      <c r="Z23" s="626">
        <v>1</v>
      </c>
      <c r="AA23" s="626"/>
      <c r="AB23" s="626"/>
      <c r="AC23" s="626"/>
      <c r="AD23" s="627">
        <v>116063</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1436769</v>
      </c>
      <c r="BH23" s="624"/>
      <c r="BI23" s="624"/>
      <c r="BJ23" s="624"/>
      <c r="BK23" s="624"/>
      <c r="BL23" s="624"/>
      <c r="BM23" s="624"/>
      <c r="BN23" s="625"/>
      <c r="BO23" s="626">
        <v>5.6</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504293</v>
      </c>
      <c r="S24" s="624"/>
      <c r="T24" s="624"/>
      <c r="U24" s="624"/>
      <c r="V24" s="624"/>
      <c r="W24" s="624"/>
      <c r="X24" s="624"/>
      <c r="Y24" s="625"/>
      <c r="Z24" s="626">
        <v>0.6</v>
      </c>
      <c r="AA24" s="626"/>
      <c r="AB24" s="626"/>
      <c r="AC24" s="626"/>
      <c r="AD24" s="627">
        <v>20067</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36946927</v>
      </c>
      <c r="CS24" s="613"/>
      <c r="CT24" s="613"/>
      <c r="CU24" s="613"/>
      <c r="CV24" s="613"/>
      <c r="CW24" s="613"/>
      <c r="CX24" s="613"/>
      <c r="CY24" s="614"/>
      <c r="CZ24" s="652">
        <v>45.5</v>
      </c>
      <c r="DA24" s="653"/>
      <c r="DB24" s="653"/>
      <c r="DC24" s="654"/>
      <c r="DD24" s="651">
        <v>25953781</v>
      </c>
      <c r="DE24" s="613"/>
      <c r="DF24" s="613"/>
      <c r="DG24" s="613"/>
      <c r="DH24" s="613"/>
      <c r="DI24" s="613"/>
      <c r="DJ24" s="613"/>
      <c r="DK24" s="614"/>
      <c r="DL24" s="651">
        <v>25690200</v>
      </c>
      <c r="DM24" s="613"/>
      <c r="DN24" s="613"/>
      <c r="DO24" s="613"/>
      <c r="DP24" s="613"/>
      <c r="DQ24" s="613"/>
      <c r="DR24" s="613"/>
      <c r="DS24" s="613"/>
      <c r="DT24" s="613"/>
      <c r="DU24" s="613"/>
      <c r="DV24" s="614"/>
      <c r="DW24" s="617">
        <v>53.9</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10839917</v>
      </c>
      <c r="S25" s="624"/>
      <c r="T25" s="624"/>
      <c r="U25" s="624"/>
      <c r="V25" s="624"/>
      <c r="W25" s="624"/>
      <c r="X25" s="624"/>
      <c r="Y25" s="625"/>
      <c r="Z25" s="626">
        <v>13.1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13283509</v>
      </c>
      <c r="CS25" s="655"/>
      <c r="CT25" s="655"/>
      <c r="CU25" s="655"/>
      <c r="CV25" s="655"/>
      <c r="CW25" s="655"/>
      <c r="CX25" s="655"/>
      <c r="CY25" s="656"/>
      <c r="CZ25" s="657">
        <v>16.3</v>
      </c>
      <c r="DA25" s="658"/>
      <c r="DB25" s="658"/>
      <c r="DC25" s="659"/>
      <c r="DD25" s="632">
        <v>12492018</v>
      </c>
      <c r="DE25" s="655"/>
      <c r="DF25" s="655"/>
      <c r="DG25" s="655"/>
      <c r="DH25" s="655"/>
      <c r="DI25" s="655"/>
      <c r="DJ25" s="655"/>
      <c r="DK25" s="656"/>
      <c r="DL25" s="632">
        <v>12234130</v>
      </c>
      <c r="DM25" s="655"/>
      <c r="DN25" s="655"/>
      <c r="DO25" s="655"/>
      <c r="DP25" s="655"/>
      <c r="DQ25" s="655"/>
      <c r="DR25" s="655"/>
      <c r="DS25" s="655"/>
      <c r="DT25" s="655"/>
      <c r="DU25" s="655"/>
      <c r="DV25" s="656"/>
      <c r="DW25" s="628">
        <v>25.7</v>
      </c>
      <c r="DX25" s="649"/>
      <c r="DY25" s="649"/>
      <c r="DZ25" s="649"/>
      <c r="EA25" s="649"/>
      <c r="EB25" s="649"/>
      <c r="EC25" s="650"/>
    </row>
    <row r="26" spans="2:133" ht="11.25" customHeight="1" x14ac:dyDescent="0.15">
      <c r="B26" s="660" t="s">
        <v>273</v>
      </c>
      <c r="C26" s="661"/>
      <c r="D26" s="661"/>
      <c r="E26" s="661"/>
      <c r="F26" s="661"/>
      <c r="G26" s="661"/>
      <c r="H26" s="661"/>
      <c r="I26" s="661"/>
      <c r="J26" s="661"/>
      <c r="K26" s="661"/>
      <c r="L26" s="661"/>
      <c r="M26" s="661"/>
      <c r="N26" s="661"/>
      <c r="O26" s="661"/>
      <c r="P26" s="661"/>
      <c r="Q26" s="662"/>
      <c r="R26" s="623">
        <v>26585</v>
      </c>
      <c r="S26" s="624"/>
      <c r="T26" s="624"/>
      <c r="U26" s="624"/>
      <c r="V26" s="624"/>
      <c r="W26" s="624"/>
      <c r="X26" s="624"/>
      <c r="Y26" s="625"/>
      <c r="Z26" s="626">
        <v>0</v>
      </c>
      <c r="AA26" s="626"/>
      <c r="AB26" s="626"/>
      <c r="AC26" s="626"/>
      <c r="AD26" s="627">
        <v>26585</v>
      </c>
      <c r="AE26" s="627"/>
      <c r="AF26" s="627"/>
      <c r="AG26" s="627"/>
      <c r="AH26" s="627"/>
      <c r="AI26" s="627"/>
      <c r="AJ26" s="627"/>
      <c r="AK26" s="627"/>
      <c r="AL26" s="628">
        <v>0.1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9190022</v>
      </c>
      <c r="CS26" s="624"/>
      <c r="CT26" s="624"/>
      <c r="CU26" s="624"/>
      <c r="CV26" s="624"/>
      <c r="CW26" s="624"/>
      <c r="CX26" s="624"/>
      <c r="CY26" s="625"/>
      <c r="CZ26" s="657">
        <v>11.3</v>
      </c>
      <c r="DA26" s="658"/>
      <c r="DB26" s="658"/>
      <c r="DC26" s="659"/>
      <c r="DD26" s="632">
        <v>8569498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x14ac:dyDescent="0.15">
      <c r="B27" s="620" t="s">
        <v>276</v>
      </c>
      <c r="C27" s="621"/>
      <c r="D27" s="621"/>
      <c r="E27" s="621"/>
      <c r="F27" s="621"/>
      <c r="G27" s="621"/>
      <c r="H27" s="621"/>
      <c r="I27" s="621"/>
      <c r="J27" s="621"/>
      <c r="K27" s="621"/>
      <c r="L27" s="621"/>
      <c r="M27" s="621"/>
      <c r="N27" s="621"/>
      <c r="O27" s="621"/>
      <c r="P27" s="621"/>
      <c r="Q27" s="622"/>
      <c r="R27" s="623">
        <v>5456947</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25850750</v>
      </c>
      <c r="BH27" s="624"/>
      <c r="BI27" s="624"/>
      <c r="BJ27" s="624"/>
      <c r="BK27" s="624"/>
      <c r="BL27" s="624"/>
      <c r="BM27" s="624"/>
      <c r="BN27" s="625"/>
      <c r="BO27" s="626">
        <v>100</v>
      </c>
      <c r="BP27" s="626"/>
      <c r="BQ27" s="626"/>
      <c r="BR27" s="626"/>
      <c r="BS27" s="632">
        <v>362287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14672033</v>
      </c>
      <c r="CS27" s="655"/>
      <c r="CT27" s="655"/>
      <c r="CU27" s="655"/>
      <c r="CV27" s="655"/>
      <c r="CW27" s="655"/>
      <c r="CX27" s="655"/>
      <c r="CY27" s="656"/>
      <c r="CZ27" s="657">
        <v>18.100000000000001</v>
      </c>
      <c r="DA27" s="658"/>
      <c r="DB27" s="658"/>
      <c r="DC27" s="659"/>
      <c r="DD27" s="632">
        <v>4629167</v>
      </c>
      <c r="DE27" s="655"/>
      <c r="DF27" s="655"/>
      <c r="DG27" s="655"/>
      <c r="DH27" s="655"/>
      <c r="DI27" s="655"/>
      <c r="DJ27" s="655"/>
      <c r="DK27" s="656"/>
      <c r="DL27" s="632">
        <v>4623474</v>
      </c>
      <c r="DM27" s="655"/>
      <c r="DN27" s="655"/>
      <c r="DO27" s="655"/>
      <c r="DP27" s="655"/>
      <c r="DQ27" s="655"/>
      <c r="DR27" s="655"/>
      <c r="DS27" s="655"/>
      <c r="DT27" s="655"/>
      <c r="DU27" s="655"/>
      <c r="DV27" s="656"/>
      <c r="DW27" s="628">
        <v>9.6999999999999993</v>
      </c>
      <c r="DX27" s="649"/>
      <c r="DY27" s="649"/>
      <c r="DZ27" s="649"/>
      <c r="EA27" s="649"/>
      <c r="EB27" s="649"/>
      <c r="EC27" s="650"/>
    </row>
    <row r="28" spans="2:133" ht="11.25" customHeight="1" x14ac:dyDescent="0.15">
      <c r="B28" s="620" t="s">
        <v>279</v>
      </c>
      <c r="C28" s="621"/>
      <c r="D28" s="621"/>
      <c r="E28" s="621"/>
      <c r="F28" s="621"/>
      <c r="G28" s="621"/>
      <c r="H28" s="621"/>
      <c r="I28" s="621"/>
      <c r="J28" s="621"/>
      <c r="K28" s="621"/>
      <c r="L28" s="621"/>
      <c r="M28" s="621"/>
      <c r="N28" s="621"/>
      <c r="O28" s="621"/>
      <c r="P28" s="621"/>
      <c r="Q28" s="622"/>
      <c r="R28" s="623">
        <v>1328818</v>
      </c>
      <c r="S28" s="624"/>
      <c r="T28" s="624"/>
      <c r="U28" s="624"/>
      <c r="V28" s="624"/>
      <c r="W28" s="624"/>
      <c r="X28" s="624"/>
      <c r="Y28" s="625"/>
      <c r="Z28" s="626">
        <v>1.6</v>
      </c>
      <c r="AA28" s="626"/>
      <c r="AB28" s="626"/>
      <c r="AC28" s="626"/>
      <c r="AD28" s="627">
        <v>81989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8991385</v>
      </c>
      <c r="CS28" s="624"/>
      <c r="CT28" s="624"/>
      <c r="CU28" s="624"/>
      <c r="CV28" s="624"/>
      <c r="CW28" s="624"/>
      <c r="CX28" s="624"/>
      <c r="CY28" s="625"/>
      <c r="CZ28" s="657">
        <v>11.1</v>
      </c>
      <c r="DA28" s="658"/>
      <c r="DB28" s="658"/>
      <c r="DC28" s="659"/>
      <c r="DD28" s="632">
        <v>8832596</v>
      </c>
      <c r="DE28" s="624"/>
      <c r="DF28" s="624"/>
      <c r="DG28" s="624"/>
      <c r="DH28" s="624"/>
      <c r="DI28" s="624"/>
      <c r="DJ28" s="624"/>
      <c r="DK28" s="625"/>
      <c r="DL28" s="632">
        <v>8832596</v>
      </c>
      <c r="DM28" s="624"/>
      <c r="DN28" s="624"/>
      <c r="DO28" s="624"/>
      <c r="DP28" s="624"/>
      <c r="DQ28" s="624"/>
      <c r="DR28" s="624"/>
      <c r="DS28" s="624"/>
      <c r="DT28" s="624"/>
      <c r="DU28" s="624"/>
      <c r="DV28" s="625"/>
      <c r="DW28" s="628">
        <v>18.5</v>
      </c>
      <c r="DX28" s="649"/>
      <c r="DY28" s="649"/>
      <c r="DZ28" s="649"/>
      <c r="EA28" s="649"/>
      <c r="EB28" s="649"/>
      <c r="EC28" s="650"/>
    </row>
    <row r="29" spans="2:133" ht="11.25" customHeight="1" x14ac:dyDescent="0.15">
      <c r="B29" s="620" t="s">
        <v>281</v>
      </c>
      <c r="C29" s="621"/>
      <c r="D29" s="621"/>
      <c r="E29" s="621"/>
      <c r="F29" s="621"/>
      <c r="G29" s="621"/>
      <c r="H29" s="621"/>
      <c r="I29" s="621"/>
      <c r="J29" s="621"/>
      <c r="K29" s="621"/>
      <c r="L29" s="621"/>
      <c r="M29" s="621"/>
      <c r="N29" s="621"/>
      <c r="O29" s="621"/>
      <c r="P29" s="621"/>
      <c r="Q29" s="622"/>
      <c r="R29" s="623">
        <v>256190</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8990345</v>
      </c>
      <c r="CS29" s="655"/>
      <c r="CT29" s="655"/>
      <c r="CU29" s="655"/>
      <c r="CV29" s="655"/>
      <c r="CW29" s="655"/>
      <c r="CX29" s="655"/>
      <c r="CY29" s="656"/>
      <c r="CZ29" s="657">
        <v>11.1</v>
      </c>
      <c r="DA29" s="658"/>
      <c r="DB29" s="658"/>
      <c r="DC29" s="659"/>
      <c r="DD29" s="632">
        <v>8831556</v>
      </c>
      <c r="DE29" s="655"/>
      <c r="DF29" s="655"/>
      <c r="DG29" s="655"/>
      <c r="DH29" s="655"/>
      <c r="DI29" s="655"/>
      <c r="DJ29" s="655"/>
      <c r="DK29" s="656"/>
      <c r="DL29" s="632">
        <v>8831556</v>
      </c>
      <c r="DM29" s="655"/>
      <c r="DN29" s="655"/>
      <c r="DO29" s="655"/>
      <c r="DP29" s="655"/>
      <c r="DQ29" s="655"/>
      <c r="DR29" s="655"/>
      <c r="DS29" s="655"/>
      <c r="DT29" s="655"/>
      <c r="DU29" s="655"/>
      <c r="DV29" s="656"/>
      <c r="DW29" s="628">
        <v>18.5</v>
      </c>
      <c r="DX29" s="649"/>
      <c r="DY29" s="649"/>
      <c r="DZ29" s="649"/>
      <c r="EA29" s="649"/>
      <c r="EB29" s="649"/>
      <c r="EC29" s="650"/>
    </row>
    <row r="30" spans="2:133" ht="11.25" customHeight="1" x14ac:dyDescent="0.15">
      <c r="B30" s="620" t="s">
        <v>286</v>
      </c>
      <c r="C30" s="621"/>
      <c r="D30" s="621"/>
      <c r="E30" s="621"/>
      <c r="F30" s="621"/>
      <c r="G30" s="621"/>
      <c r="H30" s="621"/>
      <c r="I30" s="621"/>
      <c r="J30" s="621"/>
      <c r="K30" s="621"/>
      <c r="L30" s="621"/>
      <c r="M30" s="621"/>
      <c r="N30" s="621"/>
      <c r="O30" s="621"/>
      <c r="P30" s="621"/>
      <c r="Q30" s="622"/>
      <c r="R30" s="623">
        <v>346878</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94.3</v>
      </c>
      <c r="BN30" s="682"/>
      <c r="BO30" s="682"/>
      <c r="BP30" s="682"/>
      <c r="BQ30" s="683"/>
      <c r="BR30" s="681">
        <v>98.7</v>
      </c>
      <c r="BS30" s="682"/>
      <c r="BT30" s="682"/>
      <c r="BU30" s="682"/>
      <c r="BV30" s="682"/>
      <c r="BW30" s="682"/>
      <c r="BX30" s="618">
        <v>93.8</v>
      </c>
      <c r="BY30" s="682"/>
      <c r="BZ30" s="682"/>
      <c r="CA30" s="682"/>
      <c r="CB30" s="683"/>
      <c r="CD30" s="686"/>
      <c r="CE30" s="687"/>
      <c r="CF30" s="637" t="s">
        <v>289</v>
      </c>
      <c r="CG30" s="638"/>
      <c r="CH30" s="638"/>
      <c r="CI30" s="638"/>
      <c r="CJ30" s="638"/>
      <c r="CK30" s="638"/>
      <c r="CL30" s="638"/>
      <c r="CM30" s="638"/>
      <c r="CN30" s="638"/>
      <c r="CO30" s="638"/>
      <c r="CP30" s="638"/>
      <c r="CQ30" s="639"/>
      <c r="CR30" s="623">
        <v>7959390</v>
      </c>
      <c r="CS30" s="624"/>
      <c r="CT30" s="624"/>
      <c r="CU30" s="624"/>
      <c r="CV30" s="624"/>
      <c r="CW30" s="624"/>
      <c r="CX30" s="624"/>
      <c r="CY30" s="625"/>
      <c r="CZ30" s="657">
        <v>9.8000000000000007</v>
      </c>
      <c r="DA30" s="658"/>
      <c r="DB30" s="658"/>
      <c r="DC30" s="659"/>
      <c r="DD30" s="632">
        <v>7806671</v>
      </c>
      <c r="DE30" s="624"/>
      <c r="DF30" s="624"/>
      <c r="DG30" s="624"/>
      <c r="DH30" s="624"/>
      <c r="DI30" s="624"/>
      <c r="DJ30" s="624"/>
      <c r="DK30" s="625"/>
      <c r="DL30" s="632">
        <v>7806671</v>
      </c>
      <c r="DM30" s="624"/>
      <c r="DN30" s="624"/>
      <c r="DO30" s="624"/>
      <c r="DP30" s="624"/>
      <c r="DQ30" s="624"/>
      <c r="DR30" s="624"/>
      <c r="DS30" s="624"/>
      <c r="DT30" s="624"/>
      <c r="DU30" s="624"/>
      <c r="DV30" s="625"/>
      <c r="DW30" s="628">
        <v>16.399999999999999</v>
      </c>
      <c r="DX30" s="649"/>
      <c r="DY30" s="649"/>
      <c r="DZ30" s="649"/>
      <c r="EA30" s="649"/>
      <c r="EB30" s="649"/>
      <c r="EC30" s="650"/>
    </row>
    <row r="31" spans="2:133" ht="11.25" customHeight="1" x14ac:dyDescent="0.15">
      <c r="B31" s="620" t="s">
        <v>290</v>
      </c>
      <c r="C31" s="621"/>
      <c r="D31" s="621"/>
      <c r="E31" s="621"/>
      <c r="F31" s="621"/>
      <c r="G31" s="621"/>
      <c r="H31" s="621"/>
      <c r="I31" s="621"/>
      <c r="J31" s="621"/>
      <c r="K31" s="621"/>
      <c r="L31" s="621"/>
      <c r="M31" s="621"/>
      <c r="N31" s="621"/>
      <c r="O31" s="621"/>
      <c r="P31" s="621"/>
      <c r="Q31" s="622"/>
      <c r="R31" s="623">
        <v>1049115</v>
      </c>
      <c r="S31" s="624"/>
      <c r="T31" s="624"/>
      <c r="U31" s="624"/>
      <c r="V31" s="624"/>
      <c r="W31" s="624"/>
      <c r="X31" s="624"/>
      <c r="Y31" s="625"/>
      <c r="Z31" s="626">
        <v>1.3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95.9</v>
      </c>
      <c r="BN31" s="679"/>
      <c r="BO31" s="679"/>
      <c r="BP31" s="679"/>
      <c r="BQ31" s="680"/>
      <c r="BR31" s="678">
        <v>99</v>
      </c>
      <c r="BS31" s="655"/>
      <c r="BT31" s="655"/>
      <c r="BU31" s="655"/>
      <c r="BV31" s="655"/>
      <c r="BW31" s="655"/>
      <c r="BX31" s="629">
        <v>95.5</v>
      </c>
      <c r="BY31" s="679"/>
      <c r="BZ31" s="679"/>
      <c r="CA31" s="679"/>
      <c r="CB31" s="680"/>
      <c r="CD31" s="686"/>
      <c r="CE31" s="687"/>
      <c r="CF31" s="637" t="s">
        <v>293</v>
      </c>
      <c r="CG31" s="638"/>
      <c r="CH31" s="638"/>
      <c r="CI31" s="638"/>
      <c r="CJ31" s="638"/>
      <c r="CK31" s="638"/>
      <c r="CL31" s="638"/>
      <c r="CM31" s="638"/>
      <c r="CN31" s="638"/>
      <c r="CO31" s="638"/>
      <c r="CP31" s="638"/>
      <c r="CQ31" s="639"/>
      <c r="CR31" s="623">
        <v>1030955</v>
      </c>
      <c r="CS31" s="655"/>
      <c r="CT31" s="655"/>
      <c r="CU31" s="655"/>
      <c r="CV31" s="655"/>
      <c r="CW31" s="655"/>
      <c r="CX31" s="655"/>
      <c r="CY31" s="656"/>
      <c r="CZ31" s="657">
        <v>1.3</v>
      </c>
      <c r="DA31" s="658"/>
      <c r="DB31" s="658"/>
      <c r="DC31" s="659"/>
      <c r="DD31" s="632">
        <v>1024885</v>
      </c>
      <c r="DE31" s="655"/>
      <c r="DF31" s="655"/>
      <c r="DG31" s="655"/>
      <c r="DH31" s="655"/>
      <c r="DI31" s="655"/>
      <c r="DJ31" s="655"/>
      <c r="DK31" s="656"/>
      <c r="DL31" s="632">
        <v>1024885</v>
      </c>
      <c r="DM31" s="655"/>
      <c r="DN31" s="655"/>
      <c r="DO31" s="655"/>
      <c r="DP31" s="655"/>
      <c r="DQ31" s="655"/>
      <c r="DR31" s="655"/>
      <c r="DS31" s="655"/>
      <c r="DT31" s="655"/>
      <c r="DU31" s="655"/>
      <c r="DV31" s="656"/>
      <c r="DW31" s="628">
        <v>2.2000000000000002</v>
      </c>
      <c r="DX31" s="649"/>
      <c r="DY31" s="649"/>
      <c r="DZ31" s="649"/>
      <c r="EA31" s="649"/>
      <c r="EB31" s="649"/>
      <c r="EC31" s="650"/>
    </row>
    <row r="32" spans="2:133" ht="11.25" customHeight="1" x14ac:dyDescent="0.15">
      <c r="B32" s="620" t="s">
        <v>294</v>
      </c>
      <c r="C32" s="621"/>
      <c r="D32" s="621"/>
      <c r="E32" s="621"/>
      <c r="F32" s="621"/>
      <c r="G32" s="621"/>
      <c r="H32" s="621"/>
      <c r="I32" s="621"/>
      <c r="J32" s="621"/>
      <c r="K32" s="621"/>
      <c r="L32" s="621"/>
      <c r="M32" s="621"/>
      <c r="N32" s="621"/>
      <c r="O32" s="621"/>
      <c r="P32" s="621"/>
      <c r="Q32" s="622"/>
      <c r="R32" s="623">
        <v>1870566</v>
      </c>
      <c r="S32" s="624"/>
      <c r="T32" s="624"/>
      <c r="U32" s="624"/>
      <c r="V32" s="624"/>
      <c r="W32" s="624"/>
      <c r="X32" s="624"/>
      <c r="Y32" s="625"/>
      <c r="Z32" s="626">
        <v>2.2999999999999998</v>
      </c>
      <c r="AA32" s="626"/>
      <c r="AB32" s="626"/>
      <c r="AC32" s="626"/>
      <c r="AD32" s="627">
        <v>214184</v>
      </c>
      <c r="AE32" s="627"/>
      <c r="AF32" s="627"/>
      <c r="AG32" s="627"/>
      <c r="AH32" s="627"/>
      <c r="AI32" s="627"/>
      <c r="AJ32" s="627"/>
      <c r="AK32" s="627"/>
      <c r="AL32" s="628">
        <v>0.5</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92.1</v>
      </c>
      <c r="BN32" s="691"/>
      <c r="BO32" s="691"/>
      <c r="BP32" s="691"/>
      <c r="BQ32" s="693"/>
      <c r="BR32" s="690">
        <v>98.3</v>
      </c>
      <c r="BS32" s="691"/>
      <c r="BT32" s="691"/>
      <c r="BU32" s="691"/>
      <c r="BV32" s="691"/>
      <c r="BW32" s="691"/>
      <c r="BX32" s="692">
        <v>91.4</v>
      </c>
      <c r="BY32" s="691"/>
      <c r="BZ32" s="691"/>
      <c r="CA32" s="691"/>
      <c r="CB32" s="693"/>
      <c r="CD32" s="688"/>
      <c r="CE32" s="689"/>
      <c r="CF32" s="637" t="s">
        <v>296</v>
      </c>
      <c r="CG32" s="638"/>
      <c r="CH32" s="638"/>
      <c r="CI32" s="638"/>
      <c r="CJ32" s="638"/>
      <c r="CK32" s="638"/>
      <c r="CL32" s="638"/>
      <c r="CM32" s="638"/>
      <c r="CN32" s="638"/>
      <c r="CO32" s="638"/>
      <c r="CP32" s="638"/>
      <c r="CQ32" s="639"/>
      <c r="CR32" s="623">
        <v>1040</v>
      </c>
      <c r="CS32" s="624"/>
      <c r="CT32" s="624"/>
      <c r="CU32" s="624"/>
      <c r="CV32" s="624"/>
      <c r="CW32" s="624"/>
      <c r="CX32" s="624"/>
      <c r="CY32" s="625"/>
      <c r="CZ32" s="657">
        <v>0</v>
      </c>
      <c r="DA32" s="658"/>
      <c r="DB32" s="658"/>
      <c r="DC32" s="659"/>
      <c r="DD32" s="632">
        <v>1040</v>
      </c>
      <c r="DE32" s="624"/>
      <c r="DF32" s="624"/>
      <c r="DG32" s="624"/>
      <c r="DH32" s="624"/>
      <c r="DI32" s="624"/>
      <c r="DJ32" s="624"/>
      <c r="DK32" s="625"/>
      <c r="DL32" s="632">
        <v>1040</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297</v>
      </c>
      <c r="C33" s="621"/>
      <c r="D33" s="621"/>
      <c r="E33" s="621"/>
      <c r="F33" s="621"/>
      <c r="G33" s="621"/>
      <c r="H33" s="621"/>
      <c r="I33" s="621"/>
      <c r="J33" s="621"/>
      <c r="K33" s="621"/>
      <c r="L33" s="621"/>
      <c r="M33" s="621"/>
      <c r="N33" s="621"/>
      <c r="O33" s="621"/>
      <c r="P33" s="621"/>
      <c r="Q33" s="622"/>
      <c r="R33" s="623">
        <v>12118866</v>
      </c>
      <c r="S33" s="624"/>
      <c r="T33" s="624"/>
      <c r="U33" s="624"/>
      <c r="V33" s="624"/>
      <c r="W33" s="624"/>
      <c r="X33" s="624"/>
      <c r="Y33" s="625"/>
      <c r="Z33" s="626">
        <v>14.7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29010579</v>
      </c>
      <c r="CS33" s="655"/>
      <c r="CT33" s="655"/>
      <c r="CU33" s="655"/>
      <c r="CV33" s="655"/>
      <c r="CW33" s="655"/>
      <c r="CX33" s="655"/>
      <c r="CY33" s="656"/>
      <c r="CZ33" s="657">
        <v>35.700000000000003</v>
      </c>
      <c r="DA33" s="658"/>
      <c r="DB33" s="658"/>
      <c r="DC33" s="659"/>
      <c r="DD33" s="632">
        <v>22937329</v>
      </c>
      <c r="DE33" s="655"/>
      <c r="DF33" s="655"/>
      <c r="DG33" s="655"/>
      <c r="DH33" s="655"/>
      <c r="DI33" s="655"/>
      <c r="DJ33" s="655"/>
      <c r="DK33" s="656"/>
      <c r="DL33" s="632">
        <v>15150363</v>
      </c>
      <c r="DM33" s="655"/>
      <c r="DN33" s="655"/>
      <c r="DO33" s="655"/>
      <c r="DP33" s="655"/>
      <c r="DQ33" s="655"/>
      <c r="DR33" s="655"/>
      <c r="DS33" s="655"/>
      <c r="DT33" s="655"/>
      <c r="DU33" s="655"/>
      <c r="DV33" s="656"/>
      <c r="DW33" s="628">
        <v>31.8</v>
      </c>
      <c r="DX33" s="649"/>
      <c r="DY33" s="649"/>
      <c r="DZ33" s="649"/>
      <c r="EA33" s="649"/>
      <c r="EB33" s="649"/>
      <c r="EC33" s="650"/>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9869936</v>
      </c>
      <c r="CS34" s="624"/>
      <c r="CT34" s="624"/>
      <c r="CU34" s="624"/>
      <c r="CV34" s="624"/>
      <c r="CW34" s="624"/>
      <c r="CX34" s="624"/>
      <c r="CY34" s="625"/>
      <c r="CZ34" s="657">
        <v>12.1</v>
      </c>
      <c r="DA34" s="658"/>
      <c r="DB34" s="658"/>
      <c r="DC34" s="659"/>
      <c r="DD34" s="632">
        <v>7868121</v>
      </c>
      <c r="DE34" s="624"/>
      <c r="DF34" s="624"/>
      <c r="DG34" s="624"/>
      <c r="DH34" s="624"/>
      <c r="DI34" s="624"/>
      <c r="DJ34" s="624"/>
      <c r="DK34" s="625"/>
      <c r="DL34" s="632">
        <v>5582601</v>
      </c>
      <c r="DM34" s="624"/>
      <c r="DN34" s="624"/>
      <c r="DO34" s="624"/>
      <c r="DP34" s="624"/>
      <c r="DQ34" s="624"/>
      <c r="DR34" s="624"/>
      <c r="DS34" s="624"/>
      <c r="DT34" s="624"/>
      <c r="DU34" s="624"/>
      <c r="DV34" s="625"/>
      <c r="DW34" s="628">
        <v>11.7</v>
      </c>
      <c r="DX34" s="649"/>
      <c r="DY34" s="649"/>
      <c r="DZ34" s="649"/>
      <c r="EA34" s="649"/>
      <c r="EB34" s="649"/>
      <c r="EC34" s="650"/>
    </row>
    <row r="35" spans="2:133" ht="11.25" customHeight="1" x14ac:dyDescent="0.15">
      <c r="B35" s="620" t="s">
        <v>303</v>
      </c>
      <c r="C35" s="621"/>
      <c r="D35" s="621"/>
      <c r="E35" s="621"/>
      <c r="F35" s="621"/>
      <c r="G35" s="621"/>
      <c r="H35" s="621"/>
      <c r="I35" s="621"/>
      <c r="J35" s="621"/>
      <c r="K35" s="621"/>
      <c r="L35" s="621"/>
      <c r="M35" s="621"/>
      <c r="N35" s="621"/>
      <c r="O35" s="621"/>
      <c r="P35" s="621"/>
      <c r="Q35" s="622"/>
      <c r="R35" s="623">
        <v>3341566</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9130971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572083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579497</v>
      </c>
      <c r="CS35" s="655"/>
      <c r="CT35" s="655"/>
      <c r="CU35" s="655"/>
      <c r="CV35" s="655"/>
      <c r="CW35" s="655"/>
      <c r="CX35" s="655"/>
      <c r="CY35" s="656"/>
      <c r="CZ35" s="657">
        <v>0.7</v>
      </c>
      <c r="DA35" s="658"/>
      <c r="DB35" s="658"/>
      <c r="DC35" s="659"/>
      <c r="DD35" s="632">
        <v>522005</v>
      </c>
      <c r="DE35" s="655"/>
      <c r="DF35" s="655"/>
      <c r="DG35" s="655"/>
      <c r="DH35" s="655"/>
      <c r="DI35" s="655"/>
      <c r="DJ35" s="655"/>
      <c r="DK35" s="656"/>
      <c r="DL35" s="632">
        <v>522005</v>
      </c>
      <c r="DM35" s="655"/>
      <c r="DN35" s="655"/>
      <c r="DO35" s="655"/>
      <c r="DP35" s="655"/>
      <c r="DQ35" s="655"/>
      <c r="DR35" s="655"/>
      <c r="DS35" s="655"/>
      <c r="DT35" s="655"/>
      <c r="DU35" s="655"/>
      <c r="DV35" s="656"/>
      <c r="DW35" s="628">
        <v>1.1000000000000001</v>
      </c>
      <c r="DX35" s="649"/>
      <c r="DY35" s="649"/>
      <c r="DZ35" s="649"/>
      <c r="EA35" s="649"/>
      <c r="EB35" s="649"/>
      <c r="EC35" s="650"/>
    </row>
    <row r="36" spans="2:133" ht="11.25" customHeight="1" x14ac:dyDescent="0.15">
      <c r="B36" s="666" t="s">
        <v>307</v>
      </c>
      <c r="C36" s="667"/>
      <c r="D36" s="667"/>
      <c r="E36" s="667"/>
      <c r="F36" s="667"/>
      <c r="G36" s="667"/>
      <c r="H36" s="667"/>
      <c r="I36" s="667"/>
      <c r="J36" s="667"/>
      <c r="K36" s="667"/>
      <c r="L36" s="667"/>
      <c r="M36" s="667"/>
      <c r="N36" s="667"/>
      <c r="O36" s="667"/>
      <c r="P36" s="667"/>
      <c r="Q36" s="668"/>
      <c r="R36" s="695">
        <v>82523819</v>
      </c>
      <c r="S36" s="696"/>
      <c r="T36" s="696"/>
      <c r="U36" s="696"/>
      <c r="V36" s="696"/>
      <c r="W36" s="696"/>
      <c r="X36" s="696"/>
      <c r="Y36" s="697"/>
      <c r="Z36" s="698">
        <v>100</v>
      </c>
      <c r="AA36" s="698"/>
      <c r="AB36" s="698"/>
      <c r="AC36" s="698"/>
      <c r="AD36" s="699">
        <v>44312516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2379285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258734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6354368</v>
      </c>
      <c r="CS36" s="624"/>
      <c r="CT36" s="624"/>
      <c r="CU36" s="624"/>
      <c r="CV36" s="624"/>
      <c r="CW36" s="624"/>
      <c r="CX36" s="624"/>
      <c r="CY36" s="625"/>
      <c r="CZ36" s="657">
        <v>7.8</v>
      </c>
      <c r="DA36" s="658"/>
      <c r="DB36" s="658"/>
      <c r="DC36" s="659"/>
      <c r="DD36" s="632">
        <v>5336877</v>
      </c>
      <c r="DE36" s="624"/>
      <c r="DF36" s="624"/>
      <c r="DG36" s="624"/>
      <c r="DH36" s="624"/>
      <c r="DI36" s="624"/>
      <c r="DJ36" s="624"/>
      <c r="DK36" s="625"/>
      <c r="DL36" s="632">
        <v>3611203</v>
      </c>
      <c r="DM36" s="624"/>
      <c r="DN36" s="624"/>
      <c r="DO36" s="624"/>
      <c r="DP36" s="624"/>
      <c r="DQ36" s="624"/>
      <c r="DR36" s="624"/>
      <c r="DS36" s="624"/>
      <c r="DT36" s="624"/>
      <c r="DU36" s="624"/>
      <c r="DV36" s="625"/>
      <c r="DW36" s="628">
        <v>7.6</v>
      </c>
      <c r="DX36" s="649"/>
      <c r="DY36" s="649"/>
      <c r="DZ36" s="649"/>
      <c r="EA36" s="649"/>
      <c r="EB36" s="649"/>
      <c r="EC36" s="650"/>
    </row>
    <row r="37" spans="2:133" ht="11.25" customHeight="1" x14ac:dyDescent="0.15">
      <c r="AQ37" s="702" t="s">
        <v>311</v>
      </c>
      <c r="AR37" s="703"/>
      <c r="AS37" s="703"/>
      <c r="AT37" s="703"/>
      <c r="AU37" s="703"/>
      <c r="AV37" s="703"/>
      <c r="AW37" s="703"/>
      <c r="AX37" s="703"/>
      <c r="AY37" s="704"/>
      <c r="AZ37" s="623">
        <v>214171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25262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206055</v>
      </c>
      <c r="CS37" s="655"/>
      <c r="CT37" s="655"/>
      <c r="CU37" s="655"/>
      <c r="CV37" s="655"/>
      <c r="CW37" s="655"/>
      <c r="CX37" s="655"/>
      <c r="CY37" s="656"/>
      <c r="CZ37" s="657">
        <v>0.3</v>
      </c>
      <c r="DA37" s="658"/>
      <c r="DB37" s="658"/>
      <c r="DC37" s="659"/>
      <c r="DD37" s="632">
        <v>194897</v>
      </c>
      <c r="DE37" s="655"/>
      <c r="DF37" s="655"/>
      <c r="DG37" s="655"/>
      <c r="DH37" s="655"/>
      <c r="DI37" s="655"/>
      <c r="DJ37" s="655"/>
      <c r="DK37" s="656"/>
      <c r="DL37" s="632">
        <v>194897</v>
      </c>
      <c r="DM37" s="655"/>
      <c r="DN37" s="655"/>
      <c r="DO37" s="655"/>
      <c r="DP37" s="655"/>
      <c r="DQ37" s="655"/>
      <c r="DR37" s="655"/>
      <c r="DS37" s="655"/>
      <c r="DT37" s="655"/>
      <c r="DU37" s="655"/>
      <c r="DV37" s="656"/>
      <c r="DW37" s="628">
        <v>0.4</v>
      </c>
      <c r="DX37" s="649"/>
      <c r="DY37" s="649"/>
      <c r="DZ37" s="649"/>
      <c r="EA37" s="649"/>
      <c r="EB37" s="649"/>
      <c r="EC37" s="650"/>
    </row>
    <row r="38" spans="2:133" ht="11.25" customHeight="1" x14ac:dyDescent="0.15">
      <c r="AQ38" s="702" t="s">
        <v>314</v>
      </c>
      <c r="AR38" s="703"/>
      <c r="AS38" s="703"/>
      <c r="AT38" s="703"/>
      <c r="AU38" s="703"/>
      <c r="AV38" s="703"/>
      <c r="AW38" s="703"/>
      <c r="AX38" s="703"/>
      <c r="AY38" s="704"/>
      <c r="AZ38" s="623">
        <v>166717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39965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7064484</v>
      </c>
      <c r="CS38" s="624"/>
      <c r="CT38" s="624"/>
      <c r="CU38" s="624"/>
      <c r="CV38" s="624"/>
      <c r="CW38" s="624"/>
      <c r="CX38" s="624"/>
      <c r="CY38" s="625"/>
      <c r="CZ38" s="657">
        <v>8.6999999999999993</v>
      </c>
      <c r="DA38" s="658"/>
      <c r="DB38" s="658"/>
      <c r="DC38" s="659"/>
      <c r="DD38" s="632">
        <v>5918840</v>
      </c>
      <c r="DE38" s="624"/>
      <c r="DF38" s="624"/>
      <c r="DG38" s="624"/>
      <c r="DH38" s="624"/>
      <c r="DI38" s="624"/>
      <c r="DJ38" s="624"/>
      <c r="DK38" s="625"/>
      <c r="DL38" s="632">
        <v>5376069</v>
      </c>
      <c r="DM38" s="624"/>
      <c r="DN38" s="624"/>
      <c r="DO38" s="624"/>
      <c r="DP38" s="624"/>
      <c r="DQ38" s="624"/>
      <c r="DR38" s="624"/>
      <c r="DS38" s="624"/>
      <c r="DT38" s="624"/>
      <c r="DU38" s="624"/>
      <c r="DV38" s="625"/>
      <c r="DW38" s="628">
        <v>11.3</v>
      </c>
      <c r="DX38" s="649"/>
      <c r="DY38" s="649"/>
      <c r="DZ38" s="649"/>
      <c r="EA38" s="649"/>
      <c r="EB38" s="649"/>
      <c r="EC38" s="650"/>
    </row>
    <row r="39" spans="2:133" ht="11.25" customHeight="1" x14ac:dyDescent="0.15">
      <c r="AQ39" s="702" t="s">
        <v>317</v>
      </c>
      <c r="AR39" s="703"/>
      <c r="AS39" s="703"/>
      <c r="AT39" s="703"/>
      <c r="AU39" s="703"/>
      <c r="AV39" s="703"/>
      <c r="AW39" s="703"/>
      <c r="AX39" s="703"/>
      <c r="AY39" s="704"/>
      <c r="AZ39" s="623">
        <v>24178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4134561</v>
      </c>
      <c r="CS39" s="655"/>
      <c r="CT39" s="655"/>
      <c r="CU39" s="655"/>
      <c r="CV39" s="655"/>
      <c r="CW39" s="655"/>
      <c r="CX39" s="655"/>
      <c r="CY39" s="656"/>
      <c r="CZ39" s="657">
        <v>5.0999999999999996</v>
      </c>
      <c r="DA39" s="658"/>
      <c r="DB39" s="658"/>
      <c r="DC39" s="659"/>
      <c r="DD39" s="632">
        <v>3176596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1372250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1007733</v>
      </c>
      <c r="CS40" s="624"/>
      <c r="CT40" s="624"/>
      <c r="CU40" s="624"/>
      <c r="CV40" s="624"/>
      <c r="CW40" s="624"/>
      <c r="CX40" s="624"/>
      <c r="CY40" s="625"/>
      <c r="CZ40" s="657">
        <v>1.2</v>
      </c>
      <c r="DA40" s="658"/>
      <c r="DB40" s="658"/>
      <c r="DC40" s="659"/>
      <c r="DD40" s="632">
        <v>114890</v>
      </c>
      <c r="DE40" s="624"/>
      <c r="DF40" s="624"/>
      <c r="DG40" s="624"/>
      <c r="DH40" s="624"/>
      <c r="DI40" s="624"/>
      <c r="DJ40" s="624"/>
      <c r="DK40" s="625"/>
      <c r="DL40" s="632">
        <v>58485</v>
      </c>
      <c r="DM40" s="624"/>
      <c r="DN40" s="624"/>
      <c r="DO40" s="624"/>
      <c r="DP40" s="624"/>
      <c r="DQ40" s="624"/>
      <c r="DR40" s="624"/>
      <c r="DS40" s="624"/>
      <c r="DT40" s="624"/>
      <c r="DU40" s="624"/>
      <c r="DV40" s="625"/>
      <c r="DW40" s="628">
        <v>0.1</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4974370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15312798</v>
      </c>
      <c r="CS42" s="624"/>
      <c r="CT42" s="624"/>
      <c r="CU42" s="624"/>
      <c r="CV42" s="624"/>
      <c r="CW42" s="624"/>
      <c r="CX42" s="624"/>
      <c r="CY42" s="625"/>
      <c r="CZ42" s="657">
        <v>18.8</v>
      </c>
      <c r="DA42" s="706"/>
      <c r="DB42" s="706"/>
      <c r="DC42" s="707"/>
      <c r="DD42" s="632">
        <v>4269287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433835</v>
      </c>
      <c r="CS43" s="655"/>
      <c r="CT43" s="655"/>
      <c r="CU43" s="655"/>
      <c r="CV43" s="655"/>
      <c r="CW43" s="655"/>
      <c r="CX43" s="655"/>
      <c r="CY43" s="656"/>
      <c r="CZ43" s="657">
        <v>0.5</v>
      </c>
      <c r="DA43" s="658"/>
      <c r="DB43" s="658"/>
      <c r="DC43" s="659"/>
      <c r="DD43" s="632">
        <v>433696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14457143</v>
      </c>
      <c r="CS44" s="624"/>
      <c r="CT44" s="624"/>
      <c r="CU44" s="624"/>
      <c r="CV44" s="624"/>
      <c r="CW44" s="624"/>
      <c r="CX44" s="624"/>
      <c r="CY44" s="625"/>
      <c r="CZ44" s="657">
        <v>17.8</v>
      </c>
      <c r="DA44" s="706"/>
      <c r="DB44" s="706"/>
      <c r="DC44" s="707"/>
      <c r="DD44" s="632">
        <v>3838127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5645146</v>
      </c>
      <c r="CS45" s="655"/>
      <c r="CT45" s="655"/>
      <c r="CU45" s="655"/>
      <c r="CV45" s="655"/>
      <c r="CW45" s="655"/>
      <c r="CX45" s="655"/>
      <c r="CY45" s="656"/>
      <c r="CZ45" s="657">
        <v>6.9</v>
      </c>
      <c r="DA45" s="658"/>
      <c r="DB45" s="658"/>
      <c r="DC45" s="659"/>
      <c r="DD45" s="632">
        <v>431370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8414300</v>
      </c>
      <c r="CS46" s="624"/>
      <c r="CT46" s="624"/>
      <c r="CU46" s="624"/>
      <c r="CV46" s="624"/>
      <c r="CW46" s="624"/>
      <c r="CX46" s="624"/>
      <c r="CY46" s="625"/>
      <c r="CZ46" s="657">
        <v>10.4</v>
      </c>
      <c r="DA46" s="706"/>
      <c r="DB46" s="706"/>
      <c r="DC46" s="707"/>
      <c r="DD46" s="632">
        <v>3241265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855655</v>
      </c>
      <c r="CS47" s="655"/>
      <c r="CT47" s="655"/>
      <c r="CU47" s="655"/>
      <c r="CV47" s="655"/>
      <c r="CW47" s="655"/>
      <c r="CX47" s="655"/>
      <c r="CY47" s="656"/>
      <c r="CZ47" s="657">
        <v>1.1000000000000001</v>
      </c>
      <c r="DA47" s="658"/>
      <c r="DB47" s="658"/>
      <c r="DC47" s="659"/>
      <c r="DD47" s="632">
        <v>431160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81270304</v>
      </c>
      <c r="CS49" s="691"/>
      <c r="CT49" s="691"/>
      <c r="CU49" s="691"/>
      <c r="CV49" s="691"/>
      <c r="CW49" s="691"/>
      <c r="CX49" s="691"/>
      <c r="CY49" s="718"/>
      <c r="CZ49" s="719">
        <v>100</v>
      </c>
      <c r="DA49" s="720"/>
      <c r="DB49" s="720"/>
      <c r="DC49" s="721"/>
      <c r="DD49" s="722">
        <v>53160397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82502</v>
      </c>
      <c r="R7" s="753"/>
      <c r="S7" s="753"/>
      <c r="T7" s="753"/>
      <c r="U7" s="753"/>
      <c r="V7" s="753">
        <v>81258</v>
      </c>
      <c r="W7" s="753"/>
      <c r="X7" s="753"/>
      <c r="Y7" s="753"/>
      <c r="Z7" s="753"/>
      <c r="AA7" s="753">
        <v>1244</v>
      </c>
      <c r="AB7" s="753"/>
      <c r="AC7" s="753"/>
      <c r="AD7" s="753"/>
      <c r="AE7" s="754"/>
      <c r="AF7" s="755">
        <v>760</v>
      </c>
      <c r="AG7" s="756"/>
      <c r="AH7" s="756"/>
      <c r="AI7" s="756"/>
      <c r="AJ7" s="757"/>
      <c r="AK7" s="792">
        <v>345</v>
      </c>
      <c r="AL7" s="793"/>
      <c r="AM7" s="793"/>
      <c r="AN7" s="793"/>
      <c r="AO7" s="793"/>
      <c r="AP7" s="793">
        <v>99876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-1</v>
      </c>
      <c r="CI7" s="790"/>
      <c r="CJ7" s="790"/>
      <c r="CK7" s="790"/>
      <c r="CL7" s="791"/>
      <c r="CM7" s="789">
        <v>48</v>
      </c>
      <c r="CN7" s="790"/>
      <c r="CO7" s="790"/>
      <c r="CP7" s="790"/>
      <c r="CQ7" s="791"/>
      <c r="CR7" s="789">
        <v>15</v>
      </c>
      <c r="CS7" s="790"/>
      <c r="CT7" s="790"/>
      <c r="CU7" s="790"/>
      <c r="CV7" s="791"/>
      <c r="CW7" s="789">
        <v>46</v>
      </c>
      <c r="CX7" s="790"/>
      <c r="CY7" s="790"/>
      <c r="CZ7" s="790"/>
      <c r="DA7" s="791"/>
      <c r="DB7" s="789" t="s">
        <v>484</v>
      </c>
      <c r="DC7" s="790"/>
      <c r="DD7" s="790"/>
      <c r="DE7" s="790"/>
      <c r="DF7" s="791"/>
      <c r="DG7" s="789" t="s">
        <v>484</v>
      </c>
      <c r="DH7" s="790"/>
      <c r="DI7" s="790"/>
      <c r="DJ7" s="790"/>
      <c r="DK7" s="791"/>
      <c r="DL7" s="789" t="s">
        <v>484</v>
      </c>
      <c r="DM7" s="790"/>
      <c r="DN7" s="790"/>
      <c r="DO7" s="790"/>
      <c r="DP7" s="791"/>
      <c r="DQ7" s="789" t="s">
        <v>484</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v>0</v>
      </c>
      <c r="AB8" s="777"/>
      <c r="AC8" s="777"/>
      <c r="AD8" s="777"/>
      <c r="AE8" s="778"/>
      <c r="AF8" s="779">
        <v>0</v>
      </c>
      <c r="AG8" s="780"/>
      <c r="AH8" s="780"/>
      <c r="AI8" s="780"/>
      <c r="AJ8" s="781"/>
      <c r="AK8" s="782" t="s">
        <v>484</v>
      </c>
      <c r="AL8" s="783"/>
      <c r="AM8" s="783"/>
      <c r="AN8" s="783"/>
      <c r="AO8" s="783"/>
      <c r="AP8" s="783" t="s">
        <v>484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9</v>
      </c>
      <c r="CI8" s="800"/>
      <c r="CJ8" s="800"/>
      <c r="CK8" s="800"/>
      <c r="CL8" s="801"/>
      <c r="CM8" s="799">
        <v>20</v>
      </c>
      <c r="CN8" s="800"/>
      <c r="CO8" s="800"/>
      <c r="CP8" s="800"/>
      <c r="CQ8" s="801"/>
      <c r="CR8" s="799">
        <v>10</v>
      </c>
      <c r="CS8" s="800"/>
      <c r="CT8" s="800"/>
      <c r="CU8" s="800"/>
      <c r="CV8" s="801"/>
      <c r="CW8" s="799">
        <v>276</v>
      </c>
      <c r="CX8" s="800"/>
      <c r="CY8" s="800"/>
      <c r="CZ8" s="800"/>
      <c r="DA8" s="801"/>
      <c r="DB8" s="799" t="s">
        <v>484</v>
      </c>
      <c r="DC8" s="800"/>
      <c r="DD8" s="800"/>
      <c r="DE8" s="800"/>
      <c r="DF8" s="801"/>
      <c r="DG8" s="799" t="s">
        <v>484</v>
      </c>
      <c r="DH8" s="800"/>
      <c r="DI8" s="800"/>
      <c r="DJ8" s="800"/>
      <c r="DK8" s="801"/>
      <c r="DL8" s="799" t="s">
        <v>484</v>
      </c>
      <c r="DM8" s="800"/>
      <c r="DN8" s="800"/>
      <c r="DO8" s="800"/>
      <c r="DP8" s="801"/>
      <c r="DQ8" s="799" t="s">
        <v>484</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26</v>
      </c>
      <c r="R9" s="777"/>
      <c r="S9" s="777"/>
      <c r="T9" s="777"/>
      <c r="U9" s="777"/>
      <c r="V9" s="777">
        <v>17</v>
      </c>
      <c r="W9" s="777"/>
      <c r="X9" s="777"/>
      <c r="Y9" s="777"/>
      <c r="Z9" s="777"/>
      <c r="AA9" s="777">
        <v>9</v>
      </c>
      <c r="AB9" s="777"/>
      <c r="AC9" s="777"/>
      <c r="AD9" s="777"/>
      <c r="AE9" s="778"/>
      <c r="AF9" s="779">
        <v>9</v>
      </c>
      <c r="AG9" s="780"/>
      <c r="AH9" s="780"/>
      <c r="AI9" s="780"/>
      <c r="AJ9" s="781"/>
      <c r="AK9" s="782">
        <v>2</v>
      </c>
      <c r="AL9" s="783"/>
      <c r="AM9" s="783"/>
      <c r="AN9" s="783"/>
      <c r="AO9" s="783"/>
      <c r="AP9" s="783" t="s">
        <v>484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v>3</v>
      </c>
      <c r="CI9" s="800"/>
      <c r="CJ9" s="800"/>
      <c r="CK9" s="800"/>
      <c r="CL9" s="801"/>
      <c r="CM9" s="799">
        <v>10</v>
      </c>
      <c r="CN9" s="800"/>
      <c r="CO9" s="800"/>
      <c r="CP9" s="800"/>
      <c r="CQ9" s="801"/>
      <c r="CR9" s="799">
        <v>10</v>
      </c>
      <c r="CS9" s="800"/>
      <c r="CT9" s="800"/>
      <c r="CU9" s="800"/>
      <c r="CV9" s="801"/>
      <c r="CW9" s="799" t="s">
        <v>484</v>
      </c>
      <c r="CX9" s="800"/>
      <c r="CY9" s="800"/>
      <c r="CZ9" s="800"/>
      <c r="DA9" s="801"/>
      <c r="DB9" s="799" t="s">
        <v>484</v>
      </c>
      <c r="DC9" s="800"/>
      <c r="DD9" s="800"/>
      <c r="DE9" s="800"/>
      <c r="DF9" s="801"/>
      <c r="DG9" s="799" t="s">
        <v>484</v>
      </c>
      <c r="DH9" s="800"/>
      <c r="DI9" s="800"/>
      <c r="DJ9" s="800"/>
      <c r="DK9" s="801"/>
      <c r="DL9" s="799" t="s">
        <v>484</v>
      </c>
      <c r="DM9" s="800"/>
      <c r="DN9" s="800"/>
      <c r="DO9" s="800"/>
      <c r="DP9" s="801"/>
      <c r="DQ9" s="799" t="s">
        <v>484</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555</v>
      </c>
      <c r="BT10" s="787"/>
      <c r="BU10" s="787"/>
      <c r="BV10" s="787"/>
      <c r="BW10" s="787"/>
      <c r="BX10" s="787"/>
      <c r="BY10" s="787"/>
      <c r="BZ10" s="787"/>
      <c r="CA10" s="787"/>
      <c r="CB10" s="787"/>
      <c r="CC10" s="787"/>
      <c r="CD10" s="787"/>
      <c r="CE10" s="787"/>
      <c r="CF10" s="787"/>
      <c r="CG10" s="788"/>
      <c r="CH10" s="799">
        <v>-8</v>
      </c>
      <c r="CI10" s="800"/>
      <c r="CJ10" s="800"/>
      <c r="CK10" s="800"/>
      <c r="CL10" s="801"/>
      <c r="CM10" s="799">
        <v>194</v>
      </c>
      <c r="CN10" s="800"/>
      <c r="CO10" s="800"/>
      <c r="CP10" s="800"/>
      <c r="CQ10" s="801"/>
      <c r="CR10" s="799">
        <v>5</v>
      </c>
      <c r="CS10" s="800"/>
      <c r="CT10" s="800"/>
      <c r="CU10" s="800"/>
      <c r="CV10" s="801"/>
      <c r="CW10" s="799">
        <v>6</v>
      </c>
      <c r="CX10" s="800"/>
      <c r="CY10" s="800"/>
      <c r="CZ10" s="800"/>
      <c r="DA10" s="801"/>
      <c r="DB10" s="799" t="s">
        <v>484</v>
      </c>
      <c r="DC10" s="800"/>
      <c r="DD10" s="800"/>
      <c r="DE10" s="800"/>
      <c r="DF10" s="801"/>
      <c r="DG10" s="799" t="s">
        <v>484</v>
      </c>
      <c r="DH10" s="800"/>
      <c r="DI10" s="800"/>
      <c r="DJ10" s="800"/>
      <c r="DK10" s="801"/>
      <c r="DL10" s="799" t="s">
        <v>484</v>
      </c>
      <c r="DM10" s="800"/>
      <c r="DN10" s="800"/>
      <c r="DO10" s="800"/>
      <c r="DP10" s="801"/>
      <c r="DQ10" s="799" t="s">
        <v>484</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556</v>
      </c>
      <c r="BT11" s="787"/>
      <c r="BU11" s="787"/>
      <c r="BV11" s="787"/>
      <c r="BW11" s="787"/>
      <c r="BX11" s="787"/>
      <c r="BY11" s="787"/>
      <c r="BZ11" s="787"/>
      <c r="CA11" s="787"/>
      <c r="CB11" s="787"/>
      <c r="CC11" s="787"/>
      <c r="CD11" s="787"/>
      <c r="CE11" s="787"/>
      <c r="CF11" s="787"/>
      <c r="CG11" s="788"/>
      <c r="CH11" s="799">
        <v>18</v>
      </c>
      <c r="CI11" s="800"/>
      <c r="CJ11" s="800"/>
      <c r="CK11" s="800"/>
      <c r="CL11" s="801"/>
      <c r="CM11" s="799">
        <v>159</v>
      </c>
      <c r="CN11" s="800"/>
      <c r="CO11" s="800"/>
      <c r="CP11" s="800"/>
      <c r="CQ11" s="801"/>
      <c r="CR11" s="799">
        <v>7</v>
      </c>
      <c r="CS11" s="800"/>
      <c r="CT11" s="800"/>
      <c r="CU11" s="800"/>
      <c r="CV11" s="801"/>
      <c r="CW11" s="799" t="s">
        <v>484</v>
      </c>
      <c r="CX11" s="800"/>
      <c r="CY11" s="800"/>
      <c r="CZ11" s="800"/>
      <c r="DA11" s="801"/>
      <c r="DB11" s="799" t="s">
        <v>484</v>
      </c>
      <c r="DC11" s="800"/>
      <c r="DD11" s="800"/>
      <c r="DE11" s="800"/>
      <c r="DF11" s="801"/>
      <c r="DG11" s="799" t="s">
        <v>484</v>
      </c>
      <c r="DH11" s="800"/>
      <c r="DI11" s="800"/>
      <c r="DJ11" s="800"/>
      <c r="DK11" s="801"/>
      <c r="DL11" s="799" t="s">
        <v>484</v>
      </c>
      <c r="DM11" s="800"/>
      <c r="DN11" s="800"/>
      <c r="DO11" s="800"/>
      <c r="DP11" s="801"/>
      <c r="DQ11" s="799" t="s">
        <v>484</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557</v>
      </c>
      <c r="BT12" s="787"/>
      <c r="BU12" s="787"/>
      <c r="BV12" s="787"/>
      <c r="BW12" s="787"/>
      <c r="BX12" s="787"/>
      <c r="BY12" s="787"/>
      <c r="BZ12" s="787"/>
      <c r="CA12" s="787"/>
      <c r="CB12" s="787"/>
      <c r="CC12" s="787"/>
      <c r="CD12" s="787"/>
      <c r="CE12" s="787"/>
      <c r="CF12" s="787"/>
      <c r="CG12" s="788"/>
      <c r="CH12" s="799">
        <v>-4</v>
      </c>
      <c r="CI12" s="800"/>
      <c r="CJ12" s="800"/>
      <c r="CK12" s="800"/>
      <c r="CL12" s="801"/>
      <c r="CM12" s="799">
        <v>53</v>
      </c>
      <c r="CN12" s="800"/>
      <c r="CO12" s="800"/>
      <c r="CP12" s="800"/>
      <c r="CQ12" s="801"/>
      <c r="CR12" s="799">
        <v>35</v>
      </c>
      <c r="CS12" s="800"/>
      <c r="CT12" s="800"/>
      <c r="CU12" s="800"/>
      <c r="CV12" s="801"/>
      <c r="CW12" s="799">
        <v>5</v>
      </c>
      <c r="CX12" s="800"/>
      <c r="CY12" s="800"/>
      <c r="CZ12" s="800"/>
      <c r="DA12" s="801"/>
      <c r="DB12" s="799" t="s">
        <v>484</v>
      </c>
      <c r="DC12" s="800"/>
      <c r="DD12" s="800"/>
      <c r="DE12" s="800"/>
      <c r="DF12" s="801"/>
      <c r="DG12" s="799" t="s">
        <v>484</v>
      </c>
      <c r="DH12" s="800"/>
      <c r="DI12" s="800"/>
      <c r="DJ12" s="800"/>
      <c r="DK12" s="801"/>
      <c r="DL12" s="799" t="s">
        <v>484</v>
      </c>
      <c r="DM12" s="800"/>
      <c r="DN12" s="800"/>
      <c r="DO12" s="800"/>
      <c r="DP12" s="801"/>
      <c r="DQ12" s="799" t="s">
        <v>484</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558</v>
      </c>
      <c r="BT13" s="787"/>
      <c r="BU13" s="787"/>
      <c r="BV13" s="787"/>
      <c r="BW13" s="787"/>
      <c r="BX13" s="787"/>
      <c r="BY13" s="787"/>
      <c r="BZ13" s="787"/>
      <c r="CA13" s="787"/>
      <c r="CB13" s="787"/>
      <c r="CC13" s="787"/>
      <c r="CD13" s="787"/>
      <c r="CE13" s="787"/>
      <c r="CF13" s="787"/>
      <c r="CG13" s="788"/>
      <c r="CH13" s="799">
        <v>2</v>
      </c>
      <c r="CI13" s="800"/>
      <c r="CJ13" s="800"/>
      <c r="CK13" s="800"/>
      <c r="CL13" s="801"/>
      <c r="CM13" s="799">
        <v>43</v>
      </c>
      <c r="CN13" s="800"/>
      <c r="CO13" s="800"/>
      <c r="CP13" s="800"/>
      <c r="CQ13" s="801"/>
      <c r="CR13" s="799">
        <v>13</v>
      </c>
      <c r="CS13" s="800"/>
      <c r="CT13" s="800"/>
      <c r="CU13" s="800"/>
      <c r="CV13" s="801"/>
      <c r="CW13" s="799" t="s">
        <v>484</v>
      </c>
      <c r="CX13" s="800"/>
      <c r="CY13" s="800"/>
      <c r="CZ13" s="800"/>
      <c r="DA13" s="801"/>
      <c r="DB13" s="799" t="s">
        <v>484</v>
      </c>
      <c r="DC13" s="800"/>
      <c r="DD13" s="800"/>
      <c r="DE13" s="800"/>
      <c r="DF13" s="801"/>
      <c r="DG13" s="799" t="s">
        <v>484</v>
      </c>
      <c r="DH13" s="800"/>
      <c r="DI13" s="800"/>
      <c r="DJ13" s="800"/>
      <c r="DK13" s="801"/>
      <c r="DL13" s="799" t="s">
        <v>484</v>
      </c>
      <c r="DM13" s="800"/>
      <c r="DN13" s="800"/>
      <c r="DO13" s="800"/>
      <c r="DP13" s="801"/>
      <c r="DQ13" s="799" t="s">
        <v>484</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559</v>
      </c>
      <c r="BT14" s="787"/>
      <c r="BU14" s="787"/>
      <c r="BV14" s="787"/>
      <c r="BW14" s="787"/>
      <c r="BX14" s="787"/>
      <c r="BY14" s="787"/>
      <c r="BZ14" s="787"/>
      <c r="CA14" s="787"/>
      <c r="CB14" s="787"/>
      <c r="CC14" s="787"/>
      <c r="CD14" s="787"/>
      <c r="CE14" s="787"/>
      <c r="CF14" s="787"/>
      <c r="CG14" s="788"/>
      <c r="CH14" s="799">
        <v>-6</v>
      </c>
      <c r="CI14" s="800"/>
      <c r="CJ14" s="800"/>
      <c r="CK14" s="800"/>
      <c r="CL14" s="801"/>
      <c r="CM14" s="799">
        <v>104</v>
      </c>
      <c r="CN14" s="800"/>
      <c r="CO14" s="800"/>
      <c r="CP14" s="800"/>
      <c r="CQ14" s="801"/>
      <c r="CR14" s="799">
        <v>19</v>
      </c>
      <c r="CS14" s="800"/>
      <c r="CT14" s="800"/>
      <c r="CU14" s="800"/>
      <c r="CV14" s="801"/>
      <c r="CW14" s="799">
        <v>1</v>
      </c>
      <c r="CX14" s="800"/>
      <c r="CY14" s="800"/>
      <c r="CZ14" s="800"/>
      <c r="DA14" s="801"/>
      <c r="DB14" s="799" t="s">
        <v>484</v>
      </c>
      <c r="DC14" s="800"/>
      <c r="DD14" s="800"/>
      <c r="DE14" s="800"/>
      <c r="DF14" s="801"/>
      <c r="DG14" s="799" t="s">
        <v>484</v>
      </c>
      <c r="DH14" s="800"/>
      <c r="DI14" s="800"/>
      <c r="DJ14" s="800"/>
      <c r="DK14" s="801"/>
      <c r="DL14" s="799" t="s">
        <v>484</v>
      </c>
      <c r="DM14" s="800"/>
      <c r="DN14" s="800"/>
      <c r="DO14" s="800"/>
      <c r="DP14" s="801"/>
      <c r="DQ14" s="799" t="s">
        <v>484</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560</v>
      </c>
      <c r="BT15" s="787"/>
      <c r="BU15" s="787"/>
      <c r="BV15" s="787"/>
      <c r="BW15" s="787"/>
      <c r="BX15" s="787"/>
      <c r="BY15" s="787"/>
      <c r="BZ15" s="787"/>
      <c r="CA15" s="787"/>
      <c r="CB15" s="787"/>
      <c r="CC15" s="787"/>
      <c r="CD15" s="787"/>
      <c r="CE15" s="787"/>
      <c r="CF15" s="787"/>
      <c r="CG15" s="788"/>
      <c r="CH15" s="799">
        <v>0</v>
      </c>
      <c r="CI15" s="800"/>
      <c r="CJ15" s="800"/>
      <c r="CK15" s="800"/>
      <c r="CL15" s="801"/>
      <c r="CM15" s="799">
        <v>57</v>
      </c>
      <c r="CN15" s="800"/>
      <c r="CO15" s="800"/>
      <c r="CP15" s="800"/>
      <c r="CQ15" s="801"/>
      <c r="CR15" s="799">
        <v>41</v>
      </c>
      <c r="CS15" s="800"/>
      <c r="CT15" s="800"/>
      <c r="CU15" s="800"/>
      <c r="CV15" s="801"/>
      <c r="CW15" s="799" t="s">
        <v>484</v>
      </c>
      <c r="CX15" s="800"/>
      <c r="CY15" s="800"/>
      <c r="CZ15" s="800"/>
      <c r="DA15" s="801"/>
      <c r="DB15" s="799" t="s">
        <v>484</v>
      </c>
      <c r="DC15" s="800"/>
      <c r="DD15" s="800"/>
      <c r="DE15" s="800"/>
      <c r="DF15" s="801"/>
      <c r="DG15" s="799" t="s">
        <v>484</v>
      </c>
      <c r="DH15" s="800"/>
      <c r="DI15" s="800"/>
      <c r="DJ15" s="800"/>
      <c r="DK15" s="801"/>
      <c r="DL15" s="799" t="s">
        <v>484</v>
      </c>
      <c r="DM15" s="800"/>
      <c r="DN15" s="800"/>
      <c r="DO15" s="800"/>
      <c r="DP15" s="801"/>
      <c r="DQ15" s="799" t="s">
        <v>484</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561</v>
      </c>
      <c r="BT16" s="787"/>
      <c r="BU16" s="787"/>
      <c r="BV16" s="787"/>
      <c r="BW16" s="787"/>
      <c r="BX16" s="787"/>
      <c r="BY16" s="787"/>
      <c r="BZ16" s="787"/>
      <c r="CA16" s="787"/>
      <c r="CB16" s="787"/>
      <c r="CC16" s="787"/>
      <c r="CD16" s="787"/>
      <c r="CE16" s="787"/>
      <c r="CF16" s="787"/>
      <c r="CG16" s="788"/>
      <c r="CH16" s="799">
        <v>15</v>
      </c>
      <c r="CI16" s="800"/>
      <c r="CJ16" s="800"/>
      <c r="CK16" s="800"/>
      <c r="CL16" s="801"/>
      <c r="CM16" s="799">
        <v>1662</v>
      </c>
      <c r="CN16" s="800"/>
      <c r="CO16" s="800"/>
      <c r="CP16" s="800"/>
      <c r="CQ16" s="801"/>
      <c r="CR16" s="799">
        <v>558</v>
      </c>
      <c r="CS16" s="800"/>
      <c r="CT16" s="800"/>
      <c r="CU16" s="800"/>
      <c r="CV16" s="801"/>
      <c r="CW16" s="799" t="s">
        <v>484</v>
      </c>
      <c r="CX16" s="800"/>
      <c r="CY16" s="800"/>
      <c r="CZ16" s="800"/>
      <c r="DA16" s="801"/>
      <c r="DB16" s="799" t="s">
        <v>484</v>
      </c>
      <c r="DC16" s="800"/>
      <c r="DD16" s="800"/>
      <c r="DE16" s="800"/>
      <c r="DF16" s="801"/>
      <c r="DG16" s="799" t="s">
        <v>484</v>
      </c>
      <c r="DH16" s="800"/>
      <c r="DI16" s="800"/>
      <c r="DJ16" s="800"/>
      <c r="DK16" s="801"/>
      <c r="DL16" s="799" t="s">
        <v>484</v>
      </c>
      <c r="DM16" s="800"/>
      <c r="DN16" s="800"/>
      <c r="DO16" s="800"/>
      <c r="DP16" s="801"/>
      <c r="DQ16" s="799" t="s">
        <v>484</v>
      </c>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562</v>
      </c>
      <c r="BT17" s="787"/>
      <c r="BU17" s="787"/>
      <c r="BV17" s="787"/>
      <c r="BW17" s="787"/>
      <c r="BX17" s="787"/>
      <c r="BY17" s="787"/>
      <c r="BZ17" s="787"/>
      <c r="CA17" s="787"/>
      <c r="CB17" s="787"/>
      <c r="CC17" s="787"/>
      <c r="CD17" s="787"/>
      <c r="CE17" s="787"/>
      <c r="CF17" s="787"/>
      <c r="CG17" s="788"/>
      <c r="CH17" s="799">
        <v>9</v>
      </c>
      <c r="CI17" s="800"/>
      <c r="CJ17" s="800"/>
      <c r="CK17" s="800"/>
      <c r="CL17" s="801"/>
      <c r="CM17" s="799">
        <v>293</v>
      </c>
      <c r="CN17" s="800"/>
      <c r="CO17" s="800"/>
      <c r="CP17" s="800"/>
      <c r="CQ17" s="801"/>
      <c r="CR17" s="799">
        <v>75</v>
      </c>
      <c r="CS17" s="800"/>
      <c r="CT17" s="800"/>
      <c r="CU17" s="800"/>
      <c r="CV17" s="801"/>
      <c r="CW17" s="799" t="s">
        <v>484</v>
      </c>
      <c r="CX17" s="800"/>
      <c r="CY17" s="800"/>
      <c r="CZ17" s="800"/>
      <c r="DA17" s="801"/>
      <c r="DB17" s="799" t="s">
        <v>484</v>
      </c>
      <c r="DC17" s="800"/>
      <c r="DD17" s="800"/>
      <c r="DE17" s="800"/>
      <c r="DF17" s="801"/>
      <c r="DG17" s="799" t="s">
        <v>484</v>
      </c>
      <c r="DH17" s="800"/>
      <c r="DI17" s="800"/>
      <c r="DJ17" s="800"/>
      <c r="DK17" s="801"/>
      <c r="DL17" s="799" t="s">
        <v>484</v>
      </c>
      <c r="DM17" s="800"/>
      <c r="DN17" s="800"/>
      <c r="DO17" s="800"/>
      <c r="DP17" s="801"/>
      <c r="DQ17" s="799" t="s">
        <v>484</v>
      </c>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563</v>
      </c>
      <c r="BT18" s="787"/>
      <c r="BU18" s="787"/>
      <c r="BV18" s="787"/>
      <c r="BW18" s="787"/>
      <c r="BX18" s="787"/>
      <c r="BY18" s="787"/>
      <c r="BZ18" s="787"/>
      <c r="CA18" s="787"/>
      <c r="CB18" s="787"/>
      <c r="CC18" s="787"/>
      <c r="CD18" s="787"/>
      <c r="CE18" s="787"/>
      <c r="CF18" s="787"/>
      <c r="CG18" s="788"/>
      <c r="CH18" s="799">
        <v>1</v>
      </c>
      <c r="CI18" s="800"/>
      <c r="CJ18" s="800"/>
      <c r="CK18" s="800"/>
      <c r="CL18" s="801"/>
      <c r="CM18" s="799">
        <v>12083</v>
      </c>
      <c r="CN18" s="800"/>
      <c r="CO18" s="800"/>
      <c r="CP18" s="800"/>
      <c r="CQ18" s="801"/>
      <c r="CR18" s="799">
        <v>1</v>
      </c>
      <c r="CS18" s="800"/>
      <c r="CT18" s="800"/>
      <c r="CU18" s="800"/>
      <c r="CV18" s="801"/>
      <c r="CW18" s="799">
        <v>0</v>
      </c>
      <c r="CX18" s="800"/>
      <c r="CY18" s="800"/>
      <c r="CZ18" s="800"/>
      <c r="DA18" s="801"/>
      <c r="DB18" s="799" t="s">
        <v>484</v>
      </c>
      <c r="DC18" s="800"/>
      <c r="DD18" s="800"/>
      <c r="DE18" s="800"/>
      <c r="DF18" s="801"/>
      <c r="DG18" s="799" t="s">
        <v>484</v>
      </c>
      <c r="DH18" s="800"/>
      <c r="DI18" s="800"/>
      <c r="DJ18" s="800"/>
      <c r="DK18" s="801"/>
      <c r="DL18" s="799" t="s">
        <v>484</v>
      </c>
      <c r="DM18" s="800"/>
      <c r="DN18" s="800"/>
      <c r="DO18" s="800"/>
      <c r="DP18" s="801"/>
      <c r="DQ18" s="799" t="s">
        <v>484</v>
      </c>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564</v>
      </c>
      <c r="BT19" s="787"/>
      <c r="BU19" s="787"/>
      <c r="BV19" s="787"/>
      <c r="BW19" s="787"/>
      <c r="BX19" s="787"/>
      <c r="BY19" s="787"/>
      <c r="BZ19" s="787"/>
      <c r="CA19" s="787"/>
      <c r="CB19" s="787"/>
      <c r="CC19" s="787"/>
      <c r="CD19" s="787"/>
      <c r="CE19" s="787"/>
      <c r="CF19" s="787"/>
      <c r="CG19" s="788"/>
      <c r="CH19" s="799">
        <v>3</v>
      </c>
      <c r="CI19" s="800"/>
      <c r="CJ19" s="800"/>
      <c r="CK19" s="800"/>
      <c r="CL19" s="801"/>
      <c r="CM19" s="799">
        <v>32</v>
      </c>
      <c r="CN19" s="800"/>
      <c r="CO19" s="800"/>
      <c r="CP19" s="800"/>
      <c r="CQ19" s="801"/>
      <c r="CR19" s="799">
        <v>3</v>
      </c>
      <c r="CS19" s="800"/>
      <c r="CT19" s="800"/>
      <c r="CU19" s="800"/>
      <c r="CV19" s="801"/>
      <c r="CW19" s="799" t="s">
        <v>484</v>
      </c>
      <c r="CX19" s="800"/>
      <c r="CY19" s="800"/>
      <c r="CZ19" s="800"/>
      <c r="DA19" s="801"/>
      <c r="DB19" s="799" t="s">
        <v>484</v>
      </c>
      <c r="DC19" s="800"/>
      <c r="DD19" s="800"/>
      <c r="DE19" s="800"/>
      <c r="DF19" s="801"/>
      <c r="DG19" s="799" t="s">
        <v>484</v>
      </c>
      <c r="DH19" s="800"/>
      <c r="DI19" s="800"/>
      <c r="DJ19" s="800"/>
      <c r="DK19" s="801"/>
      <c r="DL19" s="799" t="s">
        <v>484</v>
      </c>
      <c r="DM19" s="800"/>
      <c r="DN19" s="800"/>
      <c r="DO19" s="800"/>
      <c r="DP19" s="801"/>
      <c r="DQ19" s="799" t="s">
        <v>484</v>
      </c>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82534</v>
      </c>
      <c r="R23" s="812"/>
      <c r="S23" s="812"/>
      <c r="T23" s="812"/>
      <c r="U23" s="812"/>
      <c r="V23" s="812">
        <v>81280</v>
      </c>
      <c r="W23" s="812"/>
      <c r="X23" s="812"/>
      <c r="Y23" s="812"/>
      <c r="Z23" s="812"/>
      <c r="AA23" s="812">
        <v>1254</v>
      </c>
      <c r="AB23" s="812"/>
      <c r="AC23" s="812"/>
      <c r="AD23" s="812"/>
      <c r="AE23" s="813"/>
      <c r="AF23" s="814">
        <v>770</v>
      </c>
      <c r="AG23" s="812"/>
      <c r="AH23" s="812"/>
      <c r="AI23" s="812"/>
      <c r="AJ23" s="815"/>
      <c r="AK23" s="816"/>
      <c r="AL23" s="817"/>
      <c r="AM23" s="817"/>
      <c r="AN23" s="817"/>
      <c r="AO23" s="817"/>
      <c r="AP23" s="812">
        <v>99876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23880</v>
      </c>
      <c r="R28" s="841"/>
      <c r="S28" s="841"/>
      <c r="T28" s="841"/>
      <c r="U28" s="841"/>
      <c r="V28" s="841">
        <v>23308</v>
      </c>
      <c r="W28" s="841"/>
      <c r="X28" s="841"/>
      <c r="Y28" s="841"/>
      <c r="Z28" s="841"/>
      <c r="AA28" s="841">
        <v>572</v>
      </c>
      <c r="AB28" s="841"/>
      <c r="AC28" s="841"/>
      <c r="AD28" s="841"/>
      <c r="AE28" s="842"/>
      <c r="AF28" s="843">
        <v>572</v>
      </c>
      <c r="AG28" s="841"/>
      <c r="AH28" s="841"/>
      <c r="AI28" s="841"/>
      <c r="AJ28" s="844"/>
      <c r="AK28" s="845">
        <v>1372</v>
      </c>
      <c r="AL28" s="836"/>
      <c r="AM28" s="836"/>
      <c r="AN28" s="836"/>
      <c r="AO28" s="836"/>
      <c r="AP28" s="836" t="s">
        <v>484</v>
      </c>
      <c r="AQ28" s="836"/>
      <c r="AR28" s="836"/>
      <c r="AS28" s="836"/>
      <c r="AT28" s="836"/>
      <c r="AU28" s="836" t="s">
        <v>484</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2633</v>
      </c>
      <c r="R29" s="777"/>
      <c r="S29" s="777"/>
      <c r="T29" s="777"/>
      <c r="U29" s="777"/>
      <c r="V29" s="777">
        <v>2621</v>
      </c>
      <c r="W29" s="777"/>
      <c r="X29" s="777"/>
      <c r="Y29" s="777"/>
      <c r="Z29" s="777"/>
      <c r="AA29" s="777">
        <v>12</v>
      </c>
      <c r="AB29" s="777"/>
      <c r="AC29" s="777"/>
      <c r="AD29" s="777"/>
      <c r="AE29" s="778"/>
      <c r="AF29" s="779">
        <v>12</v>
      </c>
      <c r="AG29" s="780"/>
      <c r="AH29" s="780"/>
      <c r="AI29" s="780"/>
      <c r="AJ29" s="781"/>
      <c r="AK29" s="848">
        <v>643</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15975</v>
      </c>
      <c r="R30" s="777"/>
      <c r="S30" s="777"/>
      <c r="T30" s="777"/>
      <c r="U30" s="777"/>
      <c r="V30" s="777">
        <v>15493</v>
      </c>
      <c r="W30" s="777"/>
      <c r="X30" s="777"/>
      <c r="Y30" s="777"/>
      <c r="Z30" s="777"/>
      <c r="AA30" s="777">
        <v>482</v>
      </c>
      <c r="AB30" s="777"/>
      <c r="AC30" s="777"/>
      <c r="AD30" s="777"/>
      <c r="AE30" s="778"/>
      <c r="AF30" s="779">
        <v>482</v>
      </c>
      <c r="AG30" s="780"/>
      <c r="AH30" s="780"/>
      <c r="AI30" s="780"/>
      <c r="AJ30" s="781"/>
      <c r="AK30" s="848">
        <v>2257</v>
      </c>
      <c r="AL30" s="849"/>
      <c r="AM30" s="849"/>
      <c r="AN30" s="849"/>
      <c r="AO30" s="849"/>
      <c r="AP30" s="849" t="s">
        <v>484</v>
      </c>
      <c r="AQ30" s="849"/>
      <c r="AR30" s="849"/>
      <c r="AS30" s="849"/>
      <c r="AT30" s="849"/>
      <c r="AU30" s="849" t="s">
        <v>484</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62</v>
      </c>
      <c r="R31" s="777"/>
      <c r="S31" s="777"/>
      <c r="T31" s="777"/>
      <c r="U31" s="777"/>
      <c r="V31" s="777">
        <v>53</v>
      </c>
      <c r="W31" s="777"/>
      <c r="X31" s="777"/>
      <c r="Y31" s="777"/>
      <c r="Z31" s="777"/>
      <c r="AA31" s="777">
        <v>9</v>
      </c>
      <c r="AB31" s="777"/>
      <c r="AC31" s="777"/>
      <c r="AD31" s="777"/>
      <c r="AE31" s="778"/>
      <c r="AF31" s="779">
        <v>9</v>
      </c>
      <c r="AG31" s="780"/>
      <c r="AH31" s="780"/>
      <c r="AI31" s="780"/>
      <c r="AJ31" s="781"/>
      <c r="AK31" s="848" t="s">
        <v>484</v>
      </c>
      <c r="AL31" s="849"/>
      <c r="AM31" s="849"/>
      <c r="AN31" s="849"/>
      <c r="AO31" s="849"/>
      <c r="AP31" s="849" t="s">
        <v>484</v>
      </c>
      <c r="AQ31" s="849"/>
      <c r="AR31" s="849"/>
      <c r="AS31" s="849"/>
      <c r="AT31" s="849"/>
      <c r="AU31" s="849" t="s">
        <v>484</v>
      </c>
      <c r="AV31" s="849"/>
      <c r="AW31" s="849"/>
      <c r="AX31" s="849"/>
      <c r="AY31" s="849"/>
      <c r="AZ31" s="850" t="s">
        <v>484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60</v>
      </c>
      <c r="R32" s="777"/>
      <c r="S32" s="777"/>
      <c r="T32" s="777"/>
      <c r="U32" s="777"/>
      <c r="V32" s="777">
        <v>35</v>
      </c>
      <c r="W32" s="777"/>
      <c r="X32" s="777"/>
      <c r="Y32" s="777"/>
      <c r="Z32" s="777"/>
      <c r="AA32" s="777">
        <v>25</v>
      </c>
      <c r="AB32" s="777"/>
      <c r="AC32" s="777"/>
      <c r="AD32" s="777"/>
      <c r="AE32" s="778"/>
      <c r="AF32" s="779">
        <v>25</v>
      </c>
      <c r="AG32" s="780"/>
      <c r="AH32" s="780"/>
      <c r="AI32" s="780"/>
      <c r="AJ32" s="781"/>
      <c r="AK32" s="848" t="s">
        <v>484</v>
      </c>
      <c r="AL32" s="849"/>
      <c r="AM32" s="849"/>
      <c r="AN32" s="849"/>
      <c r="AO32" s="849"/>
      <c r="AP32" s="849" t="s">
        <v>484</v>
      </c>
      <c r="AQ32" s="849"/>
      <c r="AR32" s="849"/>
      <c r="AS32" s="849"/>
      <c r="AT32" s="849"/>
      <c r="AU32" s="849" t="s">
        <v>484</v>
      </c>
      <c r="AV32" s="849"/>
      <c r="AW32" s="849"/>
      <c r="AX32" s="849"/>
      <c r="AY32" s="849"/>
      <c r="AZ32" s="850" t="s">
        <v>484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3800</v>
      </c>
      <c r="R33" s="777"/>
      <c r="S33" s="777"/>
      <c r="T33" s="777"/>
      <c r="U33" s="777"/>
      <c r="V33" s="777">
        <v>3303</v>
      </c>
      <c r="W33" s="777"/>
      <c r="X33" s="777"/>
      <c r="Y33" s="777"/>
      <c r="Z33" s="777"/>
      <c r="AA33" s="777">
        <v>497</v>
      </c>
      <c r="AB33" s="777"/>
      <c r="AC33" s="777"/>
      <c r="AD33" s="777"/>
      <c r="AE33" s="778"/>
      <c r="AF33" s="779">
        <v>2766</v>
      </c>
      <c r="AG33" s="780"/>
      <c r="AH33" s="780"/>
      <c r="AI33" s="780"/>
      <c r="AJ33" s="781"/>
      <c r="AK33" s="848">
        <v>214</v>
      </c>
      <c r="AL33" s="849"/>
      <c r="AM33" s="849"/>
      <c r="AN33" s="849"/>
      <c r="AO33" s="849"/>
      <c r="AP33" s="849">
        <v>14805</v>
      </c>
      <c r="AQ33" s="849"/>
      <c r="AR33" s="849"/>
      <c r="AS33" s="849"/>
      <c r="AT33" s="849"/>
      <c r="AU33" s="849">
        <v>1791</v>
      </c>
      <c r="AV33" s="849"/>
      <c r="AW33" s="849"/>
      <c r="AX33" s="849"/>
      <c r="AY33" s="849"/>
      <c r="AZ33" s="850" t="s">
        <v>484</v>
      </c>
      <c r="BA33" s="850"/>
      <c r="BB33" s="850"/>
      <c r="BC33" s="850"/>
      <c r="BD33" s="850"/>
      <c r="BE33" s="846" t="s">
        <v>539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5375</v>
      </c>
      <c r="R34" s="777"/>
      <c r="S34" s="777"/>
      <c r="T34" s="777"/>
      <c r="U34" s="777"/>
      <c r="V34" s="777">
        <v>5261</v>
      </c>
      <c r="W34" s="777"/>
      <c r="X34" s="777"/>
      <c r="Y34" s="777"/>
      <c r="Z34" s="777"/>
      <c r="AA34" s="777">
        <v>113</v>
      </c>
      <c r="AB34" s="777"/>
      <c r="AC34" s="777"/>
      <c r="AD34" s="777"/>
      <c r="AE34" s="778"/>
      <c r="AF34" s="779">
        <v>675</v>
      </c>
      <c r="AG34" s="780"/>
      <c r="AH34" s="780"/>
      <c r="AI34" s="780"/>
      <c r="AJ34" s="781"/>
      <c r="AK34" s="848">
        <v>1852</v>
      </c>
      <c r="AL34" s="849"/>
      <c r="AM34" s="849"/>
      <c r="AN34" s="849"/>
      <c r="AO34" s="849"/>
      <c r="AP34" s="849">
        <v>38364</v>
      </c>
      <c r="AQ34" s="849"/>
      <c r="AR34" s="849"/>
      <c r="AS34" s="849"/>
      <c r="AT34" s="849"/>
      <c r="AU34" s="849">
        <v>24630</v>
      </c>
      <c r="AV34" s="849"/>
      <c r="AW34" s="849"/>
      <c r="AX34" s="849"/>
      <c r="AY34" s="849"/>
      <c r="AZ34" s="850" t="s">
        <v>484</v>
      </c>
      <c r="BA34" s="850"/>
      <c r="BB34" s="850"/>
      <c r="BC34" s="850"/>
      <c r="BD34" s="850"/>
      <c r="BE34" s="846" t="s">
        <v>539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539</v>
      </c>
      <c r="R35" s="777"/>
      <c r="S35" s="777"/>
      <c r="T35" s="777"/>
      <c r="U35" s="777"/>
      <c r="V35" s="777">
        <v>539</v>
      </c>
      <c r="W35" s="777"/>
      <c r="X35" s="777"/>
      <c r="Y35" s="777"/>
      <c r="Z35" s="777"/>
      <c r="AA35" s="777" t="s">
        <v>484</v>
      </c>
      <c r="AB35" s="777"/>
      <c r="AC35" s="777"/>
      <c r="AD35" s="777"/>
      <c r="AE35" s="778"/>
      <c r="AF35" s="779" t="s">
        <v>484</v>
      </c>
      <c r="AG35" s="780"/>
      <c r="AH35" s="780"/>
      <c r="AI35" s="780"/>
      <c r="AJ35" s="781"/>
      <c r="AK35" s="848">
        <v>381</v>
      </c>
      <c r="AL35" s="849"/>
      <c r="AM35" s="849"/>
      <c r="AN35" s="849"/>
      <c r="AO35" s="849"/>
      <c r="AP35" s="849">
        <v>3058</v>
      </c>
      <c r="AQ35" s="849"/>
      <c r="AR35" s="849"/>
      <c r="AS35" s="849"/>
      <c r="AT35" s="849"/>
      <c r="AU35" s="849">
        <v>2557</v>
      </c>
      <c r="AV35" s="849"/>
      <c r="AW35" s="849"/>
      <c r="AX35" s="849"/>
      <c r="AY35" s="849"/>
      <c r="AZ35" s="850" t="s">
        <v>484</v>
      </c>
      <c r="BA35" s="850"/>
      <c r="BB35" s="850"/>
      <c r="BC35" s="850"/>
      <c r="BD35" s="850"/>
      <c r="BE35" s="846" t="s">
        <v>540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384</v>
      </c>
      <c r="C36" s="774"/>
      <c r="D36" s="774"/>
      <c r="E36" s="774"/>
      <c r="F36" s="774"/>
      <c r="G36" s="774"/>
      <c r="H36" s="774"/>
      <c r="I36" s="774"/>
      <c r="J36" s="774"/>
      <c r="K36" s="774"/>
      <c r="L36" s="774"/>
      <c r="M36" s="774"/>
      <c r="N36" s="774"/>
      <c r="O36" s="774"/>
      <c r="P36" s="775"/>
      <c r="Q36" s="776">
        <v>15</v>
      </c>
      <c r="R36" s="777"/>
      <c r="S36" s="777"/>
      <c r="T36" s="777"/>
      <c r="U36" s="777"/>
      <c r="V36" s="777">
        <v>15</v>
      </c>
      <c r="W36" s="777"/>
      <c r="X36" s="777"/>
      <c r="Y36" s="777"/>
      <c r="Z36" s="777"/>
      <c r="AA36" s="777" t="s">
        <v>484</v>
      </c>
      <c r="AB36" s="777"/>
      <c r="AC36" s="777"/>
      <c r="AD36" s="777"/>
      <c r="AE36" s="778"/>
      <c r="AF36" s="779" t="s">
        <v>484</v>
      </c>
      <c r="AG36" s="780"/>
      <c r="AH36" s="780"/>
      <c r="AI36" s="780"/>
      <c r="AJ36" s="781"/>
      <c r="AK36" s="848">
        <v>10</v>
      </c>
      <c r="AL36" s="849"/>
      <c r="AM36" s="849"/>
      <c r="AN36" s="849"/>
      <c r="AO36" s="849"/>
      <c r="AP36" s="849">
        <v>127</v>
      </c>
      <c r="AQ36" s="849"/>
      <c r="AR36" s="849"/>
      <c r="AS36" s="849"/>
      <c r="AT36" s="849"/>
      <c r="AU36" s="849">
        <v>104</v>
      </c>
      <c r="AV36" s="849"/>
      <c r="AW36" s="849"/>
      <c r="AX36" s="849"/>
      <c r="AY36" s="849"/>
      <c r="AZ36" s="850" t="s">
        <v>484</v>
      </c>
      <c r="BA36" s="850"/>
      <c r="BB36" s="850"/>
      <c r="BC36" s="850"/>
      <c r="BD36" s="850"/>
      <c r="BE36" s="846" t="s">
        <v>540</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385</v>
      </c>
      <c r="C37" s="774"/>
      <c r="D37" s="774"/>
      <c r="E37" s="774"/>
      <c r="F37" s="774"/>
      <c r="G37" s="774"/>
      <c r="H37" s="774"/>
      <c r="I37" s="774"/>
      <c r="J37" s="774"/>
      <c r="K37" s="774"/>
      <c r="L37" s="774"/>
      <c r="M37" s="774"/>
      <c r="N37" s="774"/>
      <c r="O37" s="774"/>
      <c r="P37" s="775"/>
      <c r="Q37" s="776">
        <v>42</v>
      </c>
      <c r="R37" s="777"/>
      <c r="S37" s="777"/>
      <c r="T37" s="777"/>
      <c r="U37" s="777"/>
      <c r="V37" s="777">
        <v>42</v>
      </c>
      <c r="W37" s="777"/>
      <c r="X37" s="777"/>
      <c r="Y37" s="777"/>
      <c r="Z37" s="777"/>
      <c r="AA37" s="777" t="s">
        <v>484</v>
      </c>
      <c r="AB37" s="777"/>
      <c r="AC37" s="777"/>
      <c r="AD37" s="777"/>
      <c r="AE37" s="778"/>
      <c r="AF37" s="779" t="s">
        <v>484</v>
      </c>
      <c r="AG37" s="780"/>
      <c r="AH37" s="780"/>
      <c r="AI37" s="780"/>
      <c r="AJ37" s="781"/>
      <c r="AK37" s="848">
        <v>35</v>
      </c>
      <c r="AL37" s="849"/>
      <c r="AM37" s="849"/>
      <c r="AN37" s="849"/>
      <c r="AO37" s="849"/>
      <c r="AP37" s="849">
        <v>44</v>
      </c>
      <c r="AQ37" s="849"/>
      <c r="AR37" s="849"/>
      <c r="AS37" s="849"/>
      <c r="AT37" s="849"/>
      <c r="AU37" s="849" t="s">
        <v>484</v>
      </c>
      <c r="AV37" s="849"/>
      <c r="AW37" s="849"/>
      <c r="AX37" s="849"/>
      <c r="AY37" s="849"/>
      <c r="AZ37" s="850" t="s">
        <v>484</v>
      </c>
      <c r="BA37" s="850"/>
      <c r="BB37" s="850"/>
      <c r="BC37" s="850"/>
      <c r="BD37" s="850"/>
      <c r="BE37" s="846" t="s">
        <v>540</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386</v>
      </c>
      <c r="C38" s="774"/>
      <c r="D38" s="774"/>
      <c r="E38" s="774"/>
      <c r="F38" s="774"/>
      <c r="G38" s="774"/>
      <c r="H38" s="774"/>
      <c r="I38" s="774"/>
      <c r="J38" s="774"/>
      <c r="K38" s="774"/>
      <c r="L38" s="774"/>
      <c r="M38" s="774"/>
      <c r="N38" s="774"/>
      <c r="O38" s="774"/>
      <c r="P38" s="775"/>
      <c r="Q38" s="776">
        <v>810</v>
      </c>
      <c r="R38" s="777"/>
      <c r="S38" s="777"/>
      <c r="T38" s="777"/>
      <c r="U38" s="777"/>
      <c r="V38" s="777">
        <v>805</v>
      </c>
      <c r="W38" s="777"/>
      <c r="X38" s="777"/>
      <c r="Y38" s="777"/>
      <c r="Z38" s="777"/>
      <c r="AA38" s="777">
        <v>5</v>
      </c>
      <c r="AB38" s="777"/>
      <c r="AC38" s="777"/>
      <c r="AD38" s="777"/>
      <c r="AE38" s="778"/>
      <c r="AF38" s="779">
        <v>5</v>
      </c>
      <c r="AG38" s="780"/>
      <c r="AH38" s="780"/>
      <c r="AI38" s="780"/>
      <c r="AJ38" s="781"/>
      <c r="AK38" s="848">
        <v>167</v>
      </c>
      <c r="AL38" s="849"/>
      <c r="AM38" s="849"/>
      <c r="AN38" s="849"/>
      <c r="AO38" s="849"/>
      <c r="AP38" s="849">
        <v>1477</v>
      </c>
      <c r="AQ38" s="849"/>
      <c r="AR38" s="849"/>
      <c r="AS38" s="849"/>
      <c r="AT38" s="849"/>
      <c r="AU38" s="849">
        <v>1214</v>
      </c>
      <c r="AV38" s="849"/>
      <c r="AW38" s="849"/>
      <c r="AX38" s="849"/>
      <c r="AY38" s="849"/>
      <c r="AZ38" s="850" t="s">
        <v>484</v>
      </c>
      <c r="BA38" s="850"/>
      <c r="BB38" s="850"/>
      <c r="BC38" s="850"/>
      <c r="BD38" s="850"/>
      <c r="BE38" s="846" t="s">
        <v>540</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387</v>
      </c>
      <c r="C39" s="774"/>
      <c r="D39" s="774"/>
      <c r="E39" s="774"/>
      <c r="F39" s="774"/>
      <c r="G39" s="774"/>
      <c r="H39" s="774"/>
      <c r="I39" s="774"/>
      <c r="J39" s="774"/>
      <c r="K39" s="774"/>
      <c r="L39" s="774"/>
      <c r="M39" s="774"/>
      <c r="N39" s="774"/>
      <c r="O39" s="774"/>
      <c r="P39" s="775"/>
      <c r="Q39" s="776">
        <v>753</v>
      </c>
      <c r="R39" s="777"/>
      <c r="S39" s="777"/>
      <c r="T39" s="777"/>
      <c r="U39" s="777"/>
      <c r="V39" s="777">
        <v>753</v>
      </c>
      <c r="W39" s="777"/>
      <c r="X39" s="777"/>
      <c r="Y39" s="777"/>
      <c r="Z39" s="777"/>
      <c r="AA39" s="777" t="s">
        <v>484</v>
      </c>
      <c r="AB39" s="777"/>
      <c r="AC39" s="777"/>
      <c r="AD39" s="777"/>
      <c r="AE39" s="778"/>
      <c r="AF39" s="779" t="s">
        <v>484</v>
      </c>
      <c r="AG39" s="780"/>
      <c r="AH39" s="780"/>
      <c r="AI39" s="780"/>
      <c r="AJ39" s="781"/>
      <c r="AK39" s="848">
        <v>37</v>
      </c>
      <c r="AL39" s="849"/>
      <c r="AM39" s="849"/>
      <c r="AN39" s="849"/>
      <c r="AO39" s="849"/>
      <c r="AP39" s="849" t="s">
        <v>484</v>
      </c>
      <c r="AQ39" s="849"/>
      <c r="AR39" s="849"/>
      <c r="AS39" s="849"/>
      <c r="AT39" s="849"/>
      <c r="AU39" s="849" t="s">
        <v>484</v>
      </c>
      <c r="AV39" s="849"/>
      <c r="AW39" s="849"/>
      <c r="AX39" s="849"/>
      <c r="AY39" s="849"/>
      <c r="AZ39" s="850" t="s">
        <v>484</v>
      </c>
      <c r="BA39" s="850"/>
      <c r="BB39" s="850"/>
      <c r="BC39" s="850"/>
      <c r="BD39" s="850"/>
      <c r="BE39" s="846" t="s">
        <v>540</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4546</v>
      </c>
      <c r="AG63" s="860"/>
      <c r="AH63" s="860"/>
      <c r="AI63" s="860"/>
      <c r="AJ63" s="861"/>
      <c r="AK63" s="862"/>
      <c r="AL63" s="857"/>
      <c r="AM63" s="857"/>
      <c r="AN63" s="857"/>
      <c r="AO63" s="857"/>
      <c r="AP63" s="860">
        <v>57876</v>
      </c>
      <c r="AQ63" s="860"/>
      <c r="AR63" s="860"/>
      <c r="AS63" s="860"/>
      <c r="AT63" s="860"/>
      <c r="AU63" s="860">
        <v>30296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291</v>
      </c>
      <c r="R68" s="884"/>
      <c r="S68" s="884"/>
      <c r="T68" s="884"/>
      <c r="U68" s="884"/>
      <c r="V68" s="884">
        <v>283</v>
      </c>
      <c r="W68" s="884"/>
      <c r="X68" s="884"/>
      <c r="Y68" s="884"/>
      <c r="Z68" s="884"/>
      <c r="AA68" s="884">
        <v>8</v>
      </c>
      <c r="AB68" s="884"/>
      <c r="AC68" s="884"/>
      <c r="AD68" s="884"/>
      <c r="AE68" s="884"/>
      <c r="AF68" s="884">
        <v>8</v>
      </c>
      <c r="AG68" s="884"/>
      <c r="AH68" s="884"/>
      <c r="AI68" s="884"/>
      <c r="AJ68" s="884"/>
      <c r="AK68" s="884" t="s">
        <v>484</v>
      </c>
      <c r="AL68" s="884"/>
      <c r="AM68" s="884"/>
      <c r="AN68" s="884"/>
      <c r="AO68" s="884"/>
      <c r="AP68" s="884" t="s">
        <v>484</v>
      </c>
      <c r="AQ68" s="884"/>
      <c r="AR68" s="884"/>
      <c r="AS68" s="884"/>
      <c r="AT68" s="884"/>
      <c r="AU68" s="884" t="s">
        <v>484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551</v>
      </c>
      <c r="C69" s="892"/>
      <c r="D69" s="892"/>
      <c r="E69" s="892"/>
      <c r="F69" s="892"/>
      <c r="G69" s="892"/>
      <c r="H69" s="892"/>
      <c r="I69" s="892"/>
      <c r="J69" s="892"/>
      <c r="K69" s="892"/>
      <c r="L69" s="892"/>
      <c r="M69" s="892"/>
      <c r="N69" s="892"/>
      <c r="O69" s="892"/>
      <c r="P69" s="893"/>
      <c r="Q69" s="894">
        <v>1207</v>
      </c>
      <c r="R69" s="849"/>
      <c r="S69" s="849"/>
      <c r="T69" s="849"/>
      <c r="U69" s="849"/>
      <c r="V69" s="849">
        <v>1207</v>
      </c>
      <c r="W69" s="849"/>
      <c r="X69" s="849"/>
      <c r="Y69" s="849"/>
      <c r="Z69" s="849"/>
      <c r="AA69" s="849" t="s">
        <v>484</v>
      </c>
      <c r="AB69" s="849"/>
      <c r="AC69" s="849"/>
      <c r="AD69" s="849"/>
      <c r="AE69" s="849"/>
      <c r="AF69" s="849" t="s">
        <v>484</v>
      </c>
      <c r="AG69" s="849"/>
      <c r="AH69" s="849"/>
      <c r="AI69" s="849"/>
      <c r="AJ69" s="849"/>
      <c r="AK69" s="849" t="s">
        <v>484</v>
      </c>
      <c r="AL69" s="849"/>
      <c r="AM69" s="849"/>
      <c r="AN69" s="849"/>
      <c r="AO69" s="849"/>
      <c r="AP69" s="849">
        <v>8077</v>
      </c>
      <c r="AQ69" s="849"/>
      <c r="AR69" s="849"/>
      <c r="AS69" s="849"/>
      <c r="AT69" s="849"/>
      <c r="AU69" s="849">
        <v>2195</v>
      </c>
      <c r="AV69" s="849"/>
      <c r="AW69" s="849"/>
      <c r="AX69" s="849"/>
      <c r="AY69" s="849"/>
      <c r="AZ69" s="895" t="s">
        <v>540</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594</v>
      </c>
      <c r="R70" s="849"/>
      <c r="S70" s="849"/>
      <c r="T70" s="849"/>
      <c r="U70" s="849"/>
      <c r="V70" s="849">
        <v>588</v>
      </c>
      <c r="W70" s="849"/>
      <c r="X70" s="849"/>
      <c r="Y70" s="849"/>
      <c r="Z70" s="849"/>
      <c r="AA70" s="849">
        <v>6</v>
      </c>
      <c r="AB70" s="849"/>
      <c r="AC70" s="849"/>
      <c r="AD70" s="849"/>
      <c r="AE70" s="849"/>
      <c r="AF70" s="849">
        <v>6</v>
      </c>
      <c r="AG70" s="849"/>
      <c r="AH70" s="849"/>
      <c r="AI70" s="849"/>
      <c r="AJ70" s="849"/>
      <c r="AK70" s="849">
        <v>374</v>
      </c>
      <c r="AL70" s="849"/>
      <c r="AM70" s="849"/>
      <c r="AN70" s="849"/>
      <c r="AO70" s="849"/>
      <c r="AP70" s="849" t="s">
        <v>484</v>
      </c>
      <c r="AQ70" s="849"/>
      <c r="AR70" s="849"/>
      <c r="AS70" s="849"/>
      <c r="AT70" s="849"/>
      <c r="AU70" s="849" t="s">
        <v>484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941</v>
      </c>
      <c r="R71" s="849"/>
      <c r="S71" s="849"/>
      <c r="T71" s="849"/>
      <c r="U71" s="849"/>
      <c r="V71" s="849">
        <v>834</v>
      </c>
      <c r="W71" s="849"/>
      <c r="X71" s="849"/>
      <c r="Y71" s="849"/>
      <c r="Z71" s="849"/>
      <c r="AA71" s="849">
        <v>108</v>
      </c>
      <c r="AB71" s="849"/>
      <c r="AC71" s="849"/>
      <c r="AD71" s="849"/>
      <c r="AE71" s="849"/>
      <c r="AF71" s="849">
        <v>108</v>
      </c>
      <c r="AG71" s="849"/>
      <c r="AH71" s="849"/>
      <c r="AI71" s="849"/>
      <c r="AJ71" s="849"/>
      <c r="AK71" s="849">
        <v>4</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193</v>
      </c>
      <c r="R72" s="849"/>
      <c r="S72" s="849"/>
      <c r="T72" s="849"/>
      <c r="U72" s="849"/>
      <c r="V72" s="849">
        <v>191</v>
      </c>
      <c r="W72" s="849"/>
      <c r="X72" s="849"/>
      <c r="Y72" s="849"/>
      <c r="Z72" s="849"/>
      <c r="AA72" s="849">
        <v>1</v>
      </c>
      <c r="AB72" s="849"/>
      <c r="AC72" s="849"/>
      <c r="AD72" s="849"/>
      <c r="AE72" s="849"/>
      <c r="AF72" s="849">
        <v>1</v>
      </c>
      <c r="AG72" s="849"/>
      <c r="AH72" s="849"/>
      <c r="AI72" s="849"/>
      <c r="AJ72" s="849"/>
      <c r="AK72" s="849" t="s">
        <v>484</v>
      </c>
      <c r="AL72" s="849"/>
      <c r="AM72" s="849"/>
      <c r="AN72" s="849"/>
      <c r="AO72" s="849"/>
      <c r="AP72" s="849" t="s">
        <v>484</v>
      </c>
      <c r="AQ72" s="849"/>
      <c r="AR72" s="849"/>
      <c r="AS72" s="849"/>
      <c r="AT72" s="849"/>
      <c r="AU72" s="849" t="s">
        <v>484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16</v>
      </c>
      <c r="R73" s="849"/>
      <c r="S73" s="849"/>
      <c r="T73" s="849"/>
      <c r="U73" s="849"/>
      <c r="V73" s="849">
        <v>10</v>
      </c>
      <c r="W73" s="849"/>
      <c r="X73" s="849"/>
      <c r="Y73" s="849"/>
      <c r="Z73" s="849"/>
      <c r="AA73" s="849">
        <v>6</v>
      </c>
      <c r="AB73" s="849"/>
      <c r="AC73" s="849"/>
      <c r="AD73" s="849"/>
      <c r="AE73" s="849"/>
      <c r="AF73" s="849">
        <v>6</v>
      </c>
      <c r="AG73" s="849"/>
      <c r="AH73" s="849"/>
      <c r="AI73" s="849"/>
      <c r="AJ73" s="849"/>
      <c r="AK73" s="849" t="s">
        <v>484</v>
      </c>
      <c r="AL73" s="849"/>
      <c r="AM73" s="849"/>
      <c r="AN73" s="849"/>
      <c r="AO73" s="849"/>
      <c r="AP73" s="849" t="s">
        <v>484</v>
      </c>
      <c r="AQ73" s="849"/>
      <c r="AR73" s="849"/>
      <c r="AS73" s="849"/>
      <c r="AT73" s="849"/>
      <c r="AU73" s="849" t="s">
        <v>484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14</v>
      </c>
      <c r="R74" s="849"/>
      <c r="S74" s="849"/>
      <c r="T74" s="849"/>
      <c r="U74" s="849"/>
      <c r="V74" s="849">
        <v>10</v>
      </c>
      <c r="W74" s="849"/>
      <c r="X74" s="849"/>
      <c r="Y74" s="849"/>
      <c r="Z74" s="849"/>
      <c r="AA74" s="849">
        <v>4</v>
      </c>
      <c r="AB74" s="849"/>
      <c r="AC74" s="849"/>
      <c r="AD74" s="849"/>
      <c r="AE74" s="849"/>
      <c r="AF74" s="849">
        <v>4</v>
      </c>
      <c r="AG74" s="849"/>
      <c r="AH74" s="849"/>
      <c r="AI74" s="849"/>
      <c r="AJ74" s="849"/>
      <c r="AK74" s="849" t="s">
        <v>484</v>
      </c>
      <c r="AL74" s="849"/>
      <c r="AM74" s="849"/>
      <c r="AN74" s="849"/>
      <c r="AO74" s="849"/>
      <c r="AP74" s="849" t="s">
        <v>484</v>
      </c>
      <c r="AQ74" s="849"/>
      <c r="AR74" s="849"/>
      <c r="AS74" s="849"/>
      <c r="AT74" s="849"/>
      <c r="AU74" s="849" t="s">
        <v>484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48</v>
      </c>
      <c r="R75" s="898"/>
      <c r="S75" s="898"/>
      <c r="T75" s="898"/>
      <c r="U75" s="848"/>
      <c r="V75" s="899">
        <v>48</v>
      </c>
      <c r="W75" s="898"/>
      <c r="X75" s="898"/>
      <c r="Y75" s="898"/>
      <c r="Z75" s="848"/>
      <c r="AA75" s="899">
        <v>1</v>
      </c>
      <c r="AB75" s="898"/>
      <c r="AC75" s="898"/>
      <c r="AD75" s="898"/>
      <c r="AE75" s="848"/>
      <c r="AF75" s="899">
        <v>1</v>
      </c>
      <c r="AG75" s="898"/>
      <c r="AH75" s="898"/>
      <c r="AI75" s="898"/>
      <c r="AJ75" s="848"/>
      <c r="AK75" s="899">
        <v>3</v>
      </c>
      <c r="AL75" s="898"/>
      <c r="AM75" s="898"/>
      <c r="AN75" s="898"/>
      <c r="AO75" s="848"/>
      <c r="AP75" s="899" t="s">
        <v>484</v>
      </c>
      <c r="AQ75" s="898"/>
      <c r="AR75" s="898"/>
      <c r="AS75" s="898"/>
      <c r="AT75" s="848"/>
      <c r="AU75" s="899" t="s">
        <v>484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548</v>
      </c>
      <c r="C76" s="892"/>
      <c r="D76" s="892"/>
      <c r="E76" s="892"/>
      <c r="F76" s="892"/>
      <c r="G76" s="892"/>
      <c r="H76" s="892"/>
      <c r="I76" s="892"/>
      <c r="J76" s="892"/>
      <c r="K76" s="892"/>
      <c r="L76" s="892"/>
      <c r="M76" s="892"/>
      <c r="N76" s="892"/>
      <c r="O76" s="892"/>
      <c r="P76" s="893"/>
      <c r="Q76" s="897">
        <v>35</v>
      </c>
      <c r="R76" s="898"/>
      <c r="S76" s="898"/>
      <c r="T76" s="898"/>
      <c r="U76" s="848"/>
      <c r="V76" s="899">
        <v>30</v>
      </c>
      <c r="W76" s="898"/>
      <c r="X76" s="898"/>
      <c r="Y76" s="898"/>
      <c r="Z76" s="848"/>
      <c r="AA76" s="899">
        <v>5</v>
      </c>
      <c r="AB76" s="898"/>
      <c r="AC76" s="898"/>
      <c r="AD76" s="898"/>
      <c r="AE76" s="848"/>
      <c r="AF76" s="899">
        <v>5</v>
      </c>
      <c r="AG76" s="898"/>
      <c r="AH76" s="898"/>
      <c r="AI76" s="898"/>
      <c r="AJ76" s="848"/>
      <c r="AK76" s="899" t="s">
        <v>484</v>
      </c>
      <c r="AL76" s="898"/>
      <c r="AM76" s="898"/>
      <c r="AN76" s="898"/>
      <c r="AO76" s="848"/>
      <c r="AP76" s="899" t="s">
        <v>484</v>
      </c>
      <c r="AQ76" s="898"/>
      <c r="AR76" s="898"/>
      <c r="AS76" s="898"/>
      <c r="AT76" s="848"/>
      <c r="AU76" s="899" t="s">
        <v>484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549</v>
      </c>
      <c r="C77" s="892"/>
      <c r="D77" s="892"/>
      <c r="E77" s="892"/>
      <c r="F77" s="892"/>
      <c r="G77" s="892"/>
      <c r="H77" s="892"/>
      <c r="I77" s="892"/>
      <c r="J77" s="892"/>
      <c r="K77" s="892"/>
      <c r="L77" s="892"/>
      <c r="M77" s="892"/>
      <c r="N77" s="892"/>
      <c r="O77" s="892"/>
      <c r="P77" s="893"/>
      <c r="Q77" s="897">
        <v>78</v>
      </c>
      <c r="R77" s="898"/>
      <c r="S77" s="898"/>
      <c r="T77" s="898"/>
      <c r="U77" s="848"/>
      <c r="V77" s="899">
        <v>76</v>
      </c>
      <c r="W77" s="898"/>
      <c r="X77" s="898"/>
      <c r="Y77" s="898"/>
      <c r="Z77" s="848"/>
      <c r="AA77" s="899">
        <v>2</v>
      </c>
      <c r="AB77" s="898"/>
      <c r="AC77" s="898"/>
      <c r="AD77" s="898"/>
      <c r="AE77" s="848"/>
      <c r="AF77" s="899">
        <v>2</v>
      </c>
      <c r="AG77" s="898"/>
      <c r="AH77" s="898"/>
      <c r="AI77" s="898"/>
      <c r="AJ77" s="848"/>
      <c r="AK77" s="899" t="s">
        <v>484</v>
      </c>
      <c r="AL77" s="898"/>
      <c r="AM77" s="898"/>
      <c r="AN77" s="898"/>
      <c r="AO77" s="848"/>
      <c r="AP77" s="899" t="s">
        <v>484</v>
      </c>
      <c r="AQ77" s="898"/>
      <c r="AR77" s="898"/>
      <c r="AS77" s="898"/>
      <c r="AT77" s="848"/>
      <c r="AU77" s="899" t="s">
        <v>484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550</v>
      </c>
      <c r="C78" s="892"/>
      <c r="D78" s="892"/>
      <c r="E78" s="892"/>
      <c r="F78" s="892"/>
      <c r="G78" s="892"/>
      <c r="H78" s="892"/>
      <c r="I78" s="892"/>
      <c r="J78" s="892"/>
      <c r="K78" s="892"/>
      <c r="L78" s="892"/>
      <c r="M78" s="892"/>
      <c r="N78" s="892"/>
      <c r="O78" s="892"/>
      <c r="P78" s="893"/>
      <c r="Q78" s="894">
        <v>234938</v>
      </c>
      <c r="R78" s="849"/>
      <c r="S78" s="849"/>
      <c r="T78" s="849"/>
      <c r="U78" s="849"/>
      <c r="V78" s="849">
        <v>229219</v>
      </c>
      <c r="W78" s="849"/>
      <c r="X78" s="849"/>
      <c r="Y78" s="849"/>
      <c r="Z78" s="849"/>
      <c r="AA78" s="849">
        <v>5719</v>
      </c>
      <c r="AB78" s="849"/>
      <c r="AC78" s="849"/>
      <c r="AD78" s="849"/>
      <c r="AE78" s="849"/>
      <c r="AF78" s="849">
        <v>5719</v>
      </c>
      <c r="AG78" s="849"/>
      <c r="AH78" s="849"/>
      <c r="AI78" s="849"/>
      <c r="AJ78" s="849"/>
      <c r="AK78" s="849">
        <v>194</v>
      </c>
      <c r="AL78" s="849"/>
      <c r="AM78" s="849"/>
      <c r="AN78" s="849"/>
      <c r="AO78" s="849"/>
      <c r="AP78" s="849" t="s">
        <v>484</v>
      </c>
      <c r="AQ78" s="849"/>
      <c r="AR78" s="849"/>
      <c r="AS78" s="849"/>
      <c r="AT78" s="849"/>
      <c r="AU78" s="849" t="s">
        <v>484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5859</v>
      </c>
      <c r="AG88" s="860"/>
      <c r="AH88" s="860"/>
      <c r="AI88" s="860"/>
      <c r="AJ88" s="860"/>
      <c r="AK88" s="857"/>
      <c r="AL88" s="857"/>
      <c r="AM88" s="857"/>
      <c r="AN88" s="857"/>
      <c r="AO88" s="857"/>
      <c r="AP88" s="860">
        <v>8077</v>
      </c>
      <c r="AQ88" s="860"/>
      <c r="AR88" s="860"/>
      <c r="AS88" s="860"/>
      <c r="AT88" s="860"/>
      <c r="AU88" s="860">
        <v>2195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791</v>
      </c>
      <c r="CS102" s="868"/>
      <c r="CT102" s="868"/>
      <c r="CU102" s="868"/>
      <c r="CV102" s="911"/>
      <c r="CW102" s="910">
        <v>334</v>
      </c>
      <c r="CX102" s="868"/>
      <c r="CY102" s="868"/>
      <c r="CZ102" s="868"/>
      <c r="DA102" s="911"/>
      <c r="DB102" s="910" t="s">
        <v>484</v>
      </c>
      <c r="DC102" s="868"/>
      <c r="DD102" s="868"/>
      <c r="DE102" s="868"/>
      <c r="DF102" s="911"/>
      <c r="DG102" s="910" t="s">
        <v>484</v>
      </c>
      <c r="DH102" s="868"/>
      <c r="DI102" s="868"/>
      <c r="DJ102" s="868"/>
      <c r="DK102" s="911"/>
      <c r="DL102" s="910" t="s">
        <v>484</v>
      </c>
      <c r="DM102" s="868"/>
      <c r="DN102" s="868"/>
      <c r="DO102" s="868"/>
      <c r="DP102" s="911"/>
      <c r="DQ102" s="910" t="s">
        <v>484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9262543</v>
      </c>
      <c r="AB110" s="920"/>
      <c r="AC110" s="920"/>
      <c r="AD110" s="920"/>
      <c r="AE110" s="921"/>
      <c r="AF110" s="922">
        <v>9458964</v>
      </c>
      <c r="AG110" s="920"/>
      <c r="AH110" s="920"/>
      <c r="AI110" s="920"/>
      <c r="AJ110" s="921"/>
      <c r="AK110" s="922">
        <v>8979053</v>
      </c>
      <c r="AL110" s="920"/>
      <c r="AM110" s="920"/>
      <c r="AN110" s="920"/>
      <c r="AO110" s="921"/>
      <c r="AP110" s="923">
        <v>23.9</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92644502</v>
      </c>
      <c r="BR110" s="957"/>
      <c r="BS110" s="957"/>
      <c r="BT110" s="957"/>
      <c r="BU110" s="957"/>
      <c r="BV110" s="957">
        <v>95663611</v>
      </c>
      <c r="BW110" s="957"/>
      <c r="BX110" s="957"/>
      <c r="BY110" s="957"/>
      <c r="BZ110" s="957"/>
      <c r="CA110" s="957">
        <v>99876108</v>
      </c>
      <c r="CB110" s="957"/>
      <c r="CC110" s="957"/>
      <c r="CD110" s="957"/>
      <c r="CE110" s="957"/>
      <c r="CF110" s="971">
        <v>265.8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157910</v>
      </c>
      <c r="BR111" s="950"/>
      <c r="BS111" s="950"/>
      <c r="BT111" s="950"/>
      <c r="BU111" s="950"/>
      <c r="BV111" s="950">
        <v>123597</v>
      </c>
      <c r="BW111" s="950"/>
      <c r="BX111" s="950"/>
      <c r="BY111" s="950"/>
      <c r="BZ111" s="950"/>
      <c r="CA111" s="950">
        <v>91172</v>
      </c>
      <c r="CB111" s="950"/>
      <c r="CC111" s="950"/>
      <c r="CD111" s="950"/>
      <c r="CE111" s="950"/>
      <c r="CF111" s="944">
        <v>0.2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416</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32071000</v>
      </c>
      <c r="BR112" s="950"/>
      <c r="BS112" s="950"/>
      <c r="BT112" s="950"/>
      <c r="BU112" s="950"/>
      <c r="BV112" s="950">
        <v>31359908</v>
      </c>
      <c r="BW112" s="950"/>
      <c r="BX112" s="950"/>
      <c r="BY112" s="950"/>
      <c r="BZ112" s="950"/>
      <c r="CA112" s="950">
        <v>30295915</v>
      </c>
      <c r="CB112" s="950"/>
      <c r="CC112" s="950"/>
      <c r="CD112" s="950"/>
      <c r="CE112" s="950"/>
      <c r="CF112" s="944">
        <v>80.599999999999994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2370710</v>
      </c>
      <c r="AB113" s="964"/>
      <c r="AC113" s="964"/>
      <c r="AD113" s="964"/>
      <c r="AE113" s="965"/>
      <c r="AF113" s="966">
        <v>2277608</v>
      </c>
      <c r="AG113" s="964"/>
      <c r="AH113" s="964"/>
      <c r="AI113" s="964"/>
      <c r="AJ113" s="965"/>
      <c r="AK113" s="966">
        <v>2117408</v>
      </c>
      <c r="AL113" s="964"/>
      <c r="AM113" s="964"/>
      <c r="AN113" s="964"/>
      <c r="AO113" s="965"/>
      <c r="AP113" s="967">
        <v>5.6</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2377034</v>
      </c>
      <c r="BR113" s="950"/>
      <c r="BS113" s="950"/>
      <c r="BT113" s="950"/>
      <c r="BU113" s="950"/>
      <c r="BV113" s="950">
        <v>2314790</v>
      </c>
      <c r="BW113" s="950"/>
      <c r="BX113" s="950"/>
      <c r="BY113" s="950"/>
      <c r="BZ113" s="950"/>
      <c r="CA113" s="950">
        <v>2194738</v>
      </c>
      <c r="CB113" s="950"/>
      <c r="CC113" s="950"/>
      <c r="CD113" s="950"/>
      <c r="CE113" s="950"/>
      <c r="CF113" s="944">
        <v>5.8</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85620</v>
      </c>
      <c r="DH113" s="989"/>
      <c r="DI113" s="989"/>
      <c r="DJ113" s="989"/>
      <c r="DK113" s="990"/>
      <c r="DL113" s="991">
        <v>71624</v>
      </c>
      <c r="DM113" s="989"/>
      <c r="DN113" s="989"/>
      <c r="DO113" s="989"/>
      <c r="DP113" s="990"/>
      <c r="DQ113" s="991">
        <v>57178</v>
      </c>
      <c r="DR113" s="989"/>
      <c r="DS113" s="989"/>
      <c r="DT113" s="989"/>
      <c r="DU113" s="990"/>
      <c r="DV113" s="992">
        <v>0.2</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208918</v>
      </c>
      <c r="AB114" s="989"/>
      <c r="AC114" s="989"/>
      <c r="AD114" s="989"/>
      <c r="AE114" s="990"/>
      <c r="AF114" s="991">
        <v>198290</v>
      </c>
      <c r="AG114" s="989"/>
      <c r="AH114" s="989"/>
      <c r="AI114" s="989"/>
      <c r="AJ114" s="990"/>
      <c r="AK114" s="991">
        <v>174772</v>
      </c>
      <c r="AL114" s="989"/>
      <c r="AM114" s="989"/>
      <c r="AN114" s="989"/>
      <c r="AO114" s="990"/>
      <c r="AP114" s="992">
        <v>0.5</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13839625</v>
      </c>
      <c r="BR114" s="950"/>
      <c r="BS114" s="950"/>
      <c r="BT114" s="950"/>
      <c r="BU114" s="950"/>
      <c r="BV114" s="950">
        <v>13122227</v>
      </c>
      <c r="BW114" s="950"/>
      <c r="BX114" s="950"/>
      <c r="BY114" s="950"/>
      <c r="BZ114" s="950"/>
      <c r="CA114" s="950">
        <v>13366472</v>
      </c>
      <c r="CB114" s="950"/>
      <c r="CC114" s="950"/>
      <c r="CD114" s="950"/>
      <c r="CE114" s="950"/>
      <c r="CF114" s="944">
        <v>35.6</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177903</v>
      </c>
      <c r="AB115" s="964"/>
      <c r="AC115" s="964"/>
      <c r="AD115" s="964"/>
      <c r="AE115" s="965"/>
      <c r="AF115" s="966">
        <v>134358</v>
      </c>
      <c r="AG115" s="964"/>
      <c r="AH115" s="964"/>
      <c r="AI115" s="964"/>
      <c r="AJ115" s="965"/>
      <c r="AK115" s="966">
        <v>126126</v>
      </c>
      <c r="AL115" s="964"/>
      <c r="AM115" s="964"/>
      <c r="AN115" s="964"/>
      <c r="AO115" s="965"/>
      <c r="AP115" s="967">
        <v>0.3</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416</v>
      </c>
      <c r="AB116" s="989"/>
      <c r="AC116" s="989"/>
      <c r="AD116" s="989"/>
      <c r="AE116" s="990"/>
      <c r="AF116" s="991" t="s">
        <v>416</v>
      </c>
      <c r="AG116" s="989"/>
      <c r="AH116" s="989"/>
      <c r="AI116" s="989"/>
      <c r="AJ116" s="990"/>
      <c r="AK116" s="991" t="s">
        <v>416</v>
      </c>
      <c r="AL116" s="989"/>
      <c r="AM116" s="989"/>
      <c r="AN116" s="989"/>
      <c r="AO116" s="990"/>
      <c r="AP116" s="992" t="s">
        <v>416</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12020074</v>
      </c>
      <c r="AB117" s="996"/>
      <c r="AC117" s="996"/>
      <c r="AD117" s="996"/>
      <c r="AE117" s="997"/>
      <c r="AF117" s="995">
        <v>12069220</v>
      </c>
      <c r="AG117" s="996"/>
      <c r="AH117" s="996"/>
      <c r="AI117" s="996"/>
      <c r="AJ117" s="997"/>
      <c r="AK117" s="995">
        <v>11397359</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141090071</v>
      </c>
      <c r="BR118" s="1016"/>
      <c r="BS118" s="1016"/>
      <c r="BT118" s="1016"/>
      <c r="BU118" s="1016"/>
      <c r="BV118" s="1016">
        <v>142584133</v>
      </c>
      <c r="BW118" s="1016"/>
      <c r="BX118" s="1016"/>
      <c r="BY118" s="1016"/>
      <c r="BZ118" s="1016"/>
      <c r="CA118" s="1016">
        <v>145824405</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10406975</v>
      </c>
      <c r="BR119" s="957"/>
      <c r="BS119" s="957"/>
      <c r="BT119" s="957"/>
      <c r="BU119" s="957"/>
      <c r="BV119" s="957">
        <v>10964273</v>
      </c>
      <c r="BW119" s="957"/>
      <c r="BX119" s="957"/>
      <c r="BY119" s="957"/>
      <c r="BZ119" s="957"/>
      <c r="CA119" s="957">
        <v>14871810</v>
      </c>
      <c r="CB119" s="957"/>
      <c r="CC119" s="957"/>
      <c r="CD119" s="957"/>
      <c r="CE119" s="957"/>
      <c r="CF119" s="971">
        <v>39.6</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72290</v>
      </c>
      <c r="DH119" s="1028"/>
      <c r="DI119" s="1028"/>
      <c r="DJ119" s="1028"/>
      <c r="DK119" s="1029"/>
      <c r="DL119" s="1030">
        <v>51973</v>
      </c>
      <c r="DM119" s="1028"/>
      <c r="DN119" s="1028"/>
      <c r="DO119" s="1028"/>
      <c r="DP119" s="1029"/>
      <c r="DQ119" s="1030">
        <v>33994</v>
      </c>
      <c r="DR119" s="1028"/>
      <c r="DS119" s="1028"/>
      <c r="DT119" s="1028"/>
      <c r="DU119" s="1029"/>
      <c r="DV119" s="1031">
        <v>0.1</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21896283</v>
      </c>
      <c r="BR120" s="950"/>
      <c r="BS120" s="950"/>
      <c r="BT120" s="950"/>
      <c r="BU120" s="950"/>
      <c r="BV120" s="950">
        <v>19852825</v>
      </c>
      <c r="BW120" s="950"/>
      <c r="BX120" s="950"/>
      <c r="BY120" s="950"/>
      <c r="BZ120" s="950"/>
      <c r="CA120" s="950">
        <v>20065654</v>
      </c>
      <c r="CB120" s="950"/>
      <c r="CC120" s="950"/>
      <c r="CD120" s="950"/>
      <c r="CE120" s="950"/>
      <c r="CF120" s="944">
        <v>53.4</v>
      </c>
      <c r="CG120" s="945"/>
      <c r="CH120" s="945"/>
      <c r="CI120" s="945"/>
      <c r="CJ120" s="945"/>
      <c r="CK120" s="1043" t="s">
        <v>440</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26087049</v>
      </c>
      <c r="DH120" s="957"/>
      <c r="DI120" s="957"/>
      <c r="DJ120" s="957"/>
      <c r="DK120" s="957"/>
      <c r="DL120" s="957">
        <v>25644304</v>
      </c>
      <c r="DM120" s="957"/>
      <c r="DN120" s="957"/>
      <c r="DO120" s="957"/>
      <c r="DP120" s="957"/>
      <c r="DQ120" s="957">
        <v>24629582</v>
      </c>
      <c r="DR120" s="957"/>
      <c r="DS120" s="957"/>
      <c r="DT120" s="957"/>
      <c r="DU120" s="957"/>
      <c r="DV120" s="958">
        <v>65.599999999999994</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16595</v>
      </c>
      <c r="AB121" s="989"/>
      <c r="AC121" s="989"/>
      <c r="AD121" s="989"/>
      <c r="AE121" s="990"/>
      <c r="AF121" s="991">
        <v>16594</v>
      </c>
      <c r="AG121" s="989"/>
      <c r="AH121" s="989"/>
      <c r="AI121" s="989"/>
      <c r="AJ121" s="990"/>
      <c r="AK121" s="991">
        <v>16594</v>
      </c>
      <c r="AL121" s="989"/>
      <c r="AM121" s="989"/>
      <c r="AN121" s="989"/>
      <c r="AO121" s="990"/>
      <c r="AP121" s="992">
        <v>0</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90521587</v>
      </c>
      <c r="BR121" s="1016"/>
      <c r="BS121" s="1016"/>
      <c r="BT121" s="1016"/>
      <c r="BU121" s="1016"/>
      <c r="BV121" s="1016">
        <v>94191980</v>
      </c>
      <c r="BW121" s="1016"/>
      <c r="BX121" s="1016"/>
      <c r="BY121" s="1016"/>
      <c r="BZ121" s="1016"/>
      <c r="CA121" s="1016">
        <v>97289457</v>
      </c>
      <c r="CB121" s="1016"/>
      <c r="CC121" s="1016"/>
      <c r="CD121" s="1016"/>
      <c r="CE121" s="1016"/>
      <c r="CF121" s="1054">
        <v>259</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2869334</v>
      </c>
      <c r="DH121" s="950"/>
      <c r="DI121" s="950"/>
      <c r="DJ121" s="950"/>
      <c r="DK121" s="950"/>
      <c r="DL121" s="950">
        <v>2715376</v>
      </c>
      <c r="DM121" s="950"/>
      <c r="DN121" s="950"/>
      <c r="DO121" s="950"/>
      <c r="DP121" s="950"/>
      <c r="DQ121" s="950">
        <v>2556801</v>
      </c>
      <c r="DR121" s="950"/>
      <c r="DS121" s="950"/>
      <c r="DT121" s="950"/>
      <c r="DU121" s="950"/>
      <c r="DV121" s="951">
        <v>6.8</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443</v>
      </c>
      <c r="BP122" s="1024"/>
      <c r="BQ122" s="1064">
        <v>122824845</v>
      </c>
      <c r="BR122" s="1065"/>
      <c r="BS122" s="1065"/>
      <c r="BT122" s="1065"/>
      <c r="BU122" s="1065"/>
      <c r="BV122" s="1065">
        <v>125009078</v>
      </c>
      <c r="BW122" s="1065"/>
      <c r="BX122" s="1065"/>
      <c r="BY122" s="1065"/>
      <c r="BZ122" s="1065"/>
      <c r="CA122" s="1065">
        <v>132226921</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2069456</v>
      </c>
      <c r="DH122" s="950"/>
      <c r="DI122" s="950"/>
      <c r="DJ122" s="950"/>
      <c r="DK122" s="950"/>
      <c r="DL122" s="950">
        <v>1989632</v>
      </c>
      <c r="DM122" s="950"/>
      <c r="DN122" s="950"/>
      <c r="DO122" s="950"/>
      <c r="DP122" s="950"/>
      <c r="DQ122" s="950">
        <v>1791412</v>
      </c>
      <c r="DR122" s="950"/>
      <c r="DS122" s="950"/>
      <c r="DT122" s="950"/>
      <c r="DU122" s="950"/>
      <c r="DV122" s="951">
        <v>4.8</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48</v>
      </c>
      <c r="BR123" s="1057"/>
      <c r="BS123" s="1057"/>
      <c r="BT123" s="1057"/>
      <c r="BU123" s="1057"/>
      <c r="BV123" s="1057">
        <v>47.1</v>
      </c>
      <c r="BW123" s="1057"/>
      <c r="BX123" s="1057"/>
      <c r="BY123" s="1057"/>
      <c r="BZ123" s="1057"/>
      <c r="CA123" s="1057">
        <v>36.1</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872540</v>
      </c>
      <c r="DH123" s="989"/>
      <c r="DI123" s="989"/>
      <c r="DJ123" s="989"/>
      <c r="DK123" s="990"/>
      <c r="DL123" s="991">
        <v>854360</v>
      </c>
      <c r="DM123" s="989"/>
      <c r="DN123" s="989"/>
      <c r="DO123" s="989"/>
      <c r="DP123" s="990"/>
      <c r="DQ123" s="991">
        <v>1214427</v>
      </c>
      <c r="DR123" s="989"/>
      <c r="DS123" s="989"/>
      <c r="DT123" s="989"/>
      <c r="DU123" s="990"/>
      <c r="DV123" s="992">
        <v>3.2</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172621</v>
      </c>
      <c r="DH124" s="1028"/>
      <c r="DI124" s="1028"/>
      <c r="DJ124" s="1028"/>
      <c r="DK124" s="1029"/>
      <c r="DL124" s="1030">
        <v>156236</v>
      </c>
      <c r="DM124" s="1028"/>
      <c r="DN124" s="1028"/>
      <c r="DO124" s="1028"/>
      <c r="DP124" s="1029"/>
      <c r="DQ124" s="1030">
        <v>103693</v>
      </c>
      <c r="DR124" s="1028"/>
      <c r="DS124" s="1028"/>
      <c r="DT124" s="1028"/>
      <c r="DU124" s="1029"/>
      <c r="DV124" s="1031">
        <v>0.3</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152217</v>
      </c>
      <c r="AB126" s="989"/>
      <c r="AC126" s="989"/>
      <c r="AD126" s="989"/>
      <c r="AE126" s="990"/>
      <c r="AF126" s="991">
        <v>108742</v>
      </c>
      <c r="AG126" s="989"/>
      <c r="AH126" s="989"/>
      <c r="AI126" s="989"/>
      <c r="AJ126" s="990"/>
      <c r="AK126" s="991">
        <v>103424</v>
      </c>
      <c r="AL126" s="989"/>
      <c r="AM126" s="989"/>
      <c r="AN126" s="989"/>
      <c r="AO126" s="990"/>
      <c r="AP126" s="992">
        <v>0.3</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9091</v>
      </c>
      <c r="AB127" s="989"/>
      <c r="AC127" s="989"/>
      <c r="AD127" s="989"/>
      <c r="AE127" s="990"/>
      <c r="AF127" s="991">
        <v>9022</v>
      </c>
      <c r="AG127" s="989"/>
      <c r="AH127" s="989"/>
      <c r="AI127" s="989"/>
      <c r="AJ127" s="990"/>
      <c r="AK127" s="991">
        <v>6108</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11.32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446</v>
      </c>
      <c r="DM127" s="1078"/>
      <c r="DN127" s="1078"/>
      <c r="DO127" s="1078"/>
      <c r="DP127" s="1078"/>
      <c r="DQ127" s="1078" t="s">
        <v>446</v>
      </c>
      <c r="DR127" s="1078"/>
      <c r="DS127" s="1078"/>
      <c r="DT127" s="1078"/>
      <c r="DU127" s="1078"/>
      <c r="DV127" s="1079" t="s">
        <v>446</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1429773</v>
      </c>
      <c r="AB128" s="1120"/>
      <c r="AC128" s="1120"/>
      <c r="AD128" s="1120"/>
      <c r="AE128" s="1121"/>
      <c r="AF128" s="1122">
        <v>1572667</v>
      </c>
      <c r="AG128" s="1120"/>
      <c r="AH128" s="1120"/>
      <c r="AI128" s="1120"/>
      <c r="AJ128" s="1121"/>
      <c r="AK128" s="1122">
        <v>1380089</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16.32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45839951</v>
      </c>
      <c r="AB129" s="989"/>
      <c r="AC129" s="989"/>
      <c r="AD129" s="989"/>
      <c r="AE129" s="990"/>
      <c r="AF129" s="991">
        <v>45708461</v>
      </c>
      <c r="AG129" s="989"/>
      <c r="AH129" s="989"/>
      <c r="AI129" s="989"/>
      <c r="AJ129" s="990"/>
      <c r="AK129" s="991">
        <v>45891825</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5.7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7852190</v>
      </c>
      <c r="AB130" s="989"/>
      <c r="AC130" s="989"/>
      <c r="AD130" s="989"/>
      <c r="AE130" s="990"/>
      <c r="AF130" s="991">
        <v>8409451</v>
      </c>
      <c r="AG130" s="989"/>
      <c r="AH130" s="989"/>
      <c r="AI130" s="989"/>
      <c r="AJ130" s="990"/>
      <c r="AK130" s="991">
        <v>8321905</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36.1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37987761</v>
      </c>
      <c r="AB131" s="1028"/>
      <c r="AC131" s="1028"/>
      <c r="AD131" s="1028"/>
      <c r="AE131" s="1029"/>
      <c r="AF131" s="1030">
        <v>37299010</v>
      </c>
      <c r="AG131" s="1028"/>
      <c r="AH131" s="1028"/>
      <c r="AI131" s="1028"/>
      <c r="AJ131" s="1029"/>
      <c r="AK131" s="1030">
        <v>37569920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7.2078767690000003</v>
      </c>
      <c r="AB132" s="1134"/>
      <c r="AC132" s="1134"/>
      <c r="AD132" s="1134"/>
      <c r="AE132" s="1135"/>
      <c r="AF132" s="1136">
        <v>5.5955962369999996</v>
      </c>
      <c r="AG132" s="1134"/>
      <c r="AH132" s="1134"/>
      <c r="AI132" s="1134"/>
      <c r="AJ132" s="1135"/>
      <c r="AK132" s="1136">
        <v>4.5125595159999996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8.9</v>
      </c>
      <c r="AB133" s="1141"/>
      <c r="AC133" s="1141"/>
      <c r="AD133" s="1141"/>
      <c r="AE133" s="1142"/>
      <c r="AF133" s="1140">
        <v>7.2</v>
      </c>
      <c r="AG133" s="1141"/>
      <c r="AH133" s="1141"/>
      <c r="AI133" s="1141"/>
      <c r="AJ133" s="1142"/>
      <c r="AK133" s="1140">
        <v>5.7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13283509</v>
      </c>
      <c r="L9" s="264">
        <v>68429</v>
      </c>
      <c r="M9" s="265">
        <v>57502</v>
      </c>
      <c r="N9" s="266">
        <v>19</v>
      </c>
    </row>
    <row r="10" spans="1:16" x14ac:dyDescent="0.15">
      <c r="A10" s="248"/>
      <c r="B10" s="244"/>
      <c r="C10" s="244"/>
      <c r="D10" s="244"/>
      <c r="E10" s="244"/>
      <c r="F10" s="244"/>
      <c r="G10" s="1149" t="s">
        <v>480</v>
      </c>
      <c r="H10" s="1150"/>
      <c r="I10" s="1150"/>
      <c r="J10" s="1151"/>
      <c r="K10" s="267">
        <v>892308</v>
      </c>
      <c r="L10" s="268">
        <v>4597</v>
      </c>
      <c r="M10" s="269">
        <v>3770</v>
      </c>
      <c r="N10" s="270">
        <v>21.9</v>
      </c>
    </row>
    <row r="11" spans="1:16" ht="13.5" customHeight="1" x14ac:dyDescent="0.15">
      <c r="A11" s="248"/>
      <c r="B11" s="244"/>
      <c r="C11" s="244"/>
      <c r="D11" s="244"/>
      <c r="E11" s="244"/>
      <c r="F11" s="244"/>
      <c r="G11" s="1149" t="s">
        <v>481</v>
      </c>
      <c r="H11" s="1150"/>
      <c r="I11" s="1150"/>
      <c r="J11" s="1151"/>
      <c r="K11" s="267">
        <v>19077</v>
      </c>
      <c r="L11" s="268">
        <v>98</v>
      </c>
      <c r="M11" s="269">
        <v>1760</v>
      </c>
      <c r="N11" s="270">
        <v>-94.4</v>
      </c>
    </row>
    <row r="12" spans="1:16" ht="13.5" customHeight="1" x14ac:dyDescent="0.15">
      <c r="A12" s="248"/>
      <c r="B12" s="244"/>
      <c r="C12" s="244"/>
      <c r="D12" s="244"/>
      <c r="E12" s="244"/>
      <c r="F12" s="244"/>
      <c r="G12" s="1149" t="s">
        <v>482</v>
      </c>
      <c r="H12" s="1150"/>
      <c r="I12" s="1150"/>
      <c r="J12" s="1151"/>
      <c r="K12" s="267">
        <v>33883</v>
      </c>
      <c r="L12" s="268">
        <v>175</v>
      </c>
      <c r="M12" s="269">
        <v>849</v>
      </c>
      <c r="N12" s="270">
        <v>-79.400000000000006</v>
      </c>
    </row>
    <row r="13" spans="1:16" ht="13.5" customHeight="1" x14ac:dyDescent="0.15">
      <c r="A13" s="248"/>
      <c r="B13" s="244"/>
      <c r="C13" s="244"/>
      <c r="D13" s="244"/>
      <c r="E13" s="244"/>
      <c r="F13" s="244"/>
      <c r="G13" s="1149" t="s">
        <v>483</v>
      </c>
      <c r="H13" s="1150"/>
      <c r="I13" s="1150"/>
      <c r="J13" s="1151"/>
      <c r="K13" s="267" t="s">
        <v>484</v>
      </c>
      <c r="L13" s="268" t="s">
        <v>484</v>
      </c>
      <c r="M13" s="269">
        <v>27</v>
      </c>
      <c r="N13" s="270" t="s">
        <v>484</v>
      </c>
    </row>
    <row r="14" spans="1:16" ht="13.5" customHeight="1" x14ac:dyDescent="0.15">
      <c r="A14" s="248"/>
      <c r="B14" s="244"/>
      <c r="C14" s="244"/>
      <c r="D14" s="244"/>
      <c r="E14" s="244"/>
      <c r="F14" s="244"/>
      <c r="G14" s="1149" t="s">
        <v>485</v>
      </c>
      <c r="H14" s="1150"/>
      <c r="I14" s="1150"/>
      <c r="J14" s="1151"/>
      <c r="K14" s="267">
        <v>355274</v>
      </c>
      <c r="L14" s="268">
        <v>1830</v>
      </c>
      <c r="M14" s="269">
        <v>2523</v>
      </c>
      <c r="N14" s="270">
        <v>-27.5</v>
      </c>
    </row>
    <row r="15" spans="1:16" ht="13.5" customHeight="1" x14ac:dyDescent="0.15">
      <c r="A15" s="248"/>
      <c r="B15" s="244"/>
      <c r="C15" s="244"/>
      <c r="D15" s="244"/>
      <c r="E15" s="244"/>
      <c r="F15" s="244"/>
      <c r="G15" s="1149" t="s">
        <v>486</v>
      </c>
      <c r="H15" s="1150"/>
      <c r="I15" s="1150"/>
      <c r="J15" s="1151"/>
      <c r="K15" s="267">
        <v>433835</v>
      </c>
      <c r="L15" s="268">
        <v>2235</v>
      </c>
      <c r="M15" s="269">
        <v>1457</v>
      </c>
      <c r="N15" s="270">
        <v>53.4</v>
      </c>
    </row>
    <row r="16" spans="1:16" x14ac:dyDescent="0.15">
      <c r="A16" s="248"/>
      <c r="B16" s="244"/>
      <c r="C16" s="244"/>
      <c r="D16" s="244"/>
      <c r="E16" s="244"/>
      <c r="F16" s="244"/>
      <c r="G16" s="1152" t="s">
        <v>487</v>
      </c>
      <c r="H16" s="1153"/>
      <c r="I16" s="1153"/>
      <c r="J16" s="1154"/>
      <c r="K16" s="268">
        <v>-830911</v>
      </c>
      <c r="L16" s="268">
        <v>-4280</v>
      </c>
      <c r="M16" s="269">
        <v>-5099</v>
      </c>
      <c r="N16" s="270">
        <v>-16.100000000000001</v>
      </c>
    </row>
    <row r="17" spans="1:16" x14ac:dyDescent="0.15">
      <c r="A17" s="248"/>
      <c r="B17" s="244"/>
      <c r="C17" s="244"/>
      <c r="D17" s="244"/>
      <c r="E17" s="244"/>
      <c r="F17" s="244"/>
      <c r="G17" s="1152" t="s">
        <v>166</v>
      </c>
      <c r="H17" s="1153"/>
      <c r="I17" s="1153"/>
      <c r="J17" s="1154"/>
      <c r="K17" s="268">
        <v>14186975</v>
      </c>
      <c r="L17" s="268">
        <v>73083</v>
      </c>
      <c r="M17" s="269">
        <v>62790</v>
      </c>
      <c r="N17" s="270">
        <v>16.399999999999999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7.75</v>
      </c>
      <c r="L21" s="281">
        <v>6.21</v>
      </c>
      <c r="M21" s="282">
        <v>1.54</v>
      </c>
      <c r="N21" s="249"/>
      <c r="O21" s="283"/>
      <c r="P21" s="279"/>
    </row>
    <row r="22" spans="1:16" s="284" customFormat="1" x14ac:dyDescent="0.15">
      <c r="A22" s="279"/>
      <c r="B22" s="249"/>
      <c r="C22" s="249"/>
      <c r="D22" s="249"/>
      <c r="E22" s="249"/>
      <c r="F22" s="249"/>
      <c r="G22" s="1144" t="s">
        <v>493</v>
      </c>
      <c r="H22" s="1145"/>
      <c r="I22" s="1145"/>
      <c r="J22" s="1146"/>
      <c r="K22" s="285">
        <v>101.6</v>
      </c>
      <c r="L22" s="286">
        <v>100.9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8979053</v>
      </c>
      <c r="L32" s="294">
        <v>46255</v>
      </c>
      <c r="M32" s="295">
        <v>28154</v>
      </c>
      <c r="N32" s="296">
        <v>64.3</v>
      </c>
    </row>
    <row r="33" spans="1:16" ht="13.5" customHeight="1" x14ac:dyDescent="0.15">
      <c r="A33" s="248"/>
      <c r="B33" s="244"/>
      <c r="C33" s="244"/>
      <c r="D33" s="244"/>
      <c r="E33" s="244"/>
      <c r="F33" s="244"/>
      <c r="G33" s="1160" t="s">
        <v>498</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499</v>
      </c>
      <c r="H34" s="1161"/>
      <c r="I34" s="1161"/>
      <c r="J34" s="1162"/>
      <c r="K34" s="294" t="s">
        <v>484</v>
      </c>
      <c r="L34" s="294" t="s">
        <v>484</v>
      </c>
      <c r="M34" s="295">
        <v>58</v>
      </c>
      <c r="N34" s="296" t="s">
        <v>484</v>
      </c>
    </row>
    <row r="35" spans="1:16" ht="27" customHeight="1" x14ac:dyDescent="0.15">
      <c r="A35" s="248"/>
      <c r="B35" s="244"/>
      <c r="C35" s="244"/>
      <c r="D35" s="244"/>
      <c r="E35" s="244"/>
      <c r="F35" s="244"/>
      <c r="G35" s="1160" t="s">
        <v>500</v>
      </c>
      <c r="H35" s="1161"/>
      <c r="I35" s="1161"/>
      <c r="J35" s="1162"/>
      <c r="K35" s="294">
        <v>2117408</v>
      </c>
      <c r="L35" s="294">
        <v>10908</v>
      </c>
      <c r="M35" s="295">
        <v>7772</v>
      </c>
      <c r="N35" s="296">
        <v>40.299999999999997</v>
      </c>
    </row>
    <row r="36" spans="1:16" ht="27" customHeight="1" x14ac:dyDescent="0.15">
      <c r="A36" s="248"/>
      <c r="B36" s="244"/>
      <c r="C36" s="244"/>
      <c r="D36" s="244"/>
      <c r="E36" s="244"/>
      <c r="F36" s="244"/>
      <c r="G36" s="1160" t="s">
        <v>501</v>
      </c>
      <c r="H36" s="1161"/>
      <c r="I36" s="1161"/>
      <c r="J36" s="1162"/>
      <c r="K36" s="294">
        <v>174772</v>
      </c>
      <c r="L36" s="294">
        <v>900</v>
      </c>
      <c r="M36" s="295">
        <v>714</v>
      </c>
      <c r="N36" s="296">
        <v>26.1</v>
      </c>
    </row>
    <row r="37" spans="1:16" ht="13.5" customHeight="1" x14ac:dyDescent="0.15">
      <c r="A37" s="248"/>
      <c r="B37" s="244"/>
      <c r="C37" s="244"/>
      <c r="D37" s="244"/>
      <c r="E37" s="244"/>
      <c r="F37" s="244"/>
      <c r="G37" s="1160" t="s">
        <v>502</v>
      </c>
      <c r="H37" s="1161"/>
      <c r="I37" s="1161"/>
      <c r="J37" s="1162"/>
      <c r="K37" s="294">
        <v>126126</v>
      </c>
      <c r="L37" s="294">
        <v>650</v>
      </c>
      <c r="M37" s="295">
        <v>1587</v>
      </c>
      <c r="N37" s="296">
        <v>-59</v>
      </c>
    </row>
    <row r="38" spans="1:16" ht="27" customHeight="1" x14ac:dyDescent="0.15">
      <c r="A38" s="248"/>
      <c r="B38" s="244"/>
      <c r="C38" s="244"/>
      <c r="D38" s="244"/>
      <c r="E38" s="244"/>
      <c r="F38" s="244"/>
      <c r="G38" s="1163" t="s">
        <v>503</v>
      </c>
      <c r="H38" s="1164"/>
      <c r="I38" s="1164"/>
      <c r="J38" s="1165"/>
      <c r="K38" s="297" t="s">
        <v>484</v>
      </c>
      <c r="L38" s="297" t="s">
        <v>484</v>
      </c>
      <c r="M38" s="298">
        <v>3</v>
      </c>
      <c r="N38" s="299" t="s">
        <v>484</v>
      </c>
      <c r="O38" s="293"/>
    </row>
    <row r="39" spans="1:16" x14ac:dyDescent="0.15">
      <c r="A39" s="248"/>
      <c r="B39" s="244"/>
      <c r="C39" s="244"/>
      <c r="D39" s="244"/>
      <c r="E39" s="244"/>
      <c r="F39" s="244"/>
      <c r="G39" s="1163" t="s">
        <v>504</v>
      </c>
      <c r="H39" s="1164"/>
      <c r="I39" s="1164"/>
      <c r="J39" s="1165"/>
      <c r="K39" s="300">
        <v>-1380089</v>
      </c>
      <c r="L39" s="300">
        <v>-7109</v>
      </c>
      <c r="M39" s="301">
        <v>-7908</v>
      </c>
      <c r="N39" s="302">
        <v>-10.1</v>
      </c>
      <c r="O39" s="293"/>
    </row>
    <row r="40" spans="1:16" ht="27" customHeight="1" x14ac:dyDescent="0.15">
      <c r="A40" s="248"/>
      <c r="B40" s="244"/>
      <c r="C40" s="244"/>
      <c r="D40" s="244"/>
      <c r="E40" s="244"/>
      <c r="F40" s="244"/>
      <c r="G40" s="1160" t="s">
        <v>505</v>
      </c>
      <c r="H40" s="1161"/>
      <c r="I40" s="1161"/>
      <c r="J40" s="1162"/>
      <c r="K40" s="300">
        <v>-8321905</v>
      </c>
      <c r="L40" s="300">
        <v>-42870</v>
      </c>
      <c r="M40" s="301">
        <v>-22784</v>
      </c>
      <c r="N40" s="302">
        <v>88.2</v>
      </c>
      <c r="O40" s="293"/>
    </row>
    <row r="41" spans="1:16" x14ac:dyDescent="0.15">
      <c r="A41" s="248"/>
      <c r="B41" s="244"/>
      <c r="C41" s="244"/>
      <c r="D41" s="244"/>
      <c r="E41" s="244"/>
      <c r="F41" s="244"/>
      <c r="G41" s="1166" t="s">
        <v>277</v>
      </c>
      <c r="H41" s="1167"/>
      <c r="I41" s="1167"/>
      <c r="J41" s="1168"/>
      <c r="K41" s="294">
        <v>1695365</v>
      </c>
      <c r="L41" s="300">
        <v>8734</v>
      </c>
      <c r="M41" s="301">
        <v>7596</v>
      </c>
      <c r="N41" s="302">
        <v>15</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10953244</v>
      </c>
      <c r="J51" s="320">
        <v>56453</v>
      </c>
      <c r="K51" s="321">
        <v>22.7</v>
      </c>
      <c r="L51" s="322">
        <v>38606</v>
      </c>
      <c r="M51" s="323">
        <v>-24</v>
      </c>
      <c r="N51" s="324">
        <v>46.7</v>
      </c>
    </row>
    <row r="52" spans="1:14" x14ac:dyDescent="0.15">
      <c r="A52" s="248"/>
      <c r="B52" s="244"/>
      <c r="C52" s="244"/>
      <c r="D52" s="244"/>
      <c r="E52" s="244"/>
      <c r="F52" s="244"/>
      <c r="G52" s="325"/>
      <c r="H52" s="326" t="s">
        <v>516</v>
      </c>
      <c r="I52" s="327">
        <v>6952028</v>
      </c>
      <c r="J52" s="328">
        <v>35831</v>
      </c>
      <c r="K52" s="329">
        <v>32</v>
      </c>
      <c r="L52" s="330">
        <v>22435</v>
      </c>
      <c r="M52" s="331">
        <v>-26.4</v>
      </c>
      <c r="N52" s="332">
        <v>58.4</v>
      </c>
    </row>
    <row r="53" spans="1:14" x14ac:dyDescent="0.15">
      <c r="A53" s="248"/>
      <c r="B53" s="244"/>
      <c r="C53" s="244"/>
      <c r="D53" s="244"/>
      <c r="E53" s="244"/>
      <c r="F53" s="244"/>
      <c r="G53" s="310" t="s">
        <v>517</v>
      </c>
      <c r="H53" s="311"/>
      <c r="I53" s="319">
        <v>15068627</v>
      </c>
      <c r="J53" s="320">
        <v>77418</v>
      </c>
      <c r="K53" s="321">
        <v>37.1</v>
      </c>
      <c r="L53" s="322">
        <v>39425</v>
      </c>
      <c r="M53" s="323">
        <v>2.1</v>
      </c>
      <c r="N53" s="324">
        <v>35</v>
      </c>
    </row>
    <row r="54" spans="1:14" x14ac:dyDescent="0.15">
      <c r="A54" s="248"/>
      <c r="B54" s="244"/>
      <c r="C54" s="244"/>
      <c r="D54" s="244"/>
      <c r="E54" s="244"/>
      <c r="F54" s="244"/>
      <c r="G54" s="325"/>
      <c r="H54" s="326" t="s">
        <v>516</v>
      </c>
      <c r="I54" s="327">
        <v>8512307</v>
      </c>
      <c r="J54" s="328">
        <v>43734</v>
      </c>
      <c r="K54" s="329">
        <v>22.1</v>
      </c>
      <c r="L54" s="330">
        <v>22414</v>
      </c>
      <c r="M54" s="331">
        <v>-0.1</v>
      </c>
      <c r="N54" s="332">
        <v>22.2</v>
      </c>
    </row>
    <row r="55" spans="1:14" x14ac:dyDescent="0.15">
      <c r="A55" s="248"/>
      <c r="B55" s="244"/>
      <c r="C55" s="244"/>
      <c r="D55" s="244"/>
      <c r="E55" s="244"/>
      <c r="F55" s="244"/>
      <c r="G55" s="310" t="s">
        <v>518</v>
      </c>
      <c r="H55" s="311"/>
      <c r="I55" s="319">
        <v>12835953</v>
      </c>
      <c r="J55" s="320">
        <v>65687</v>
      </c>
      <c r="K55" s="321">
        <v>-15.2</v>
      </c>
      <c r="L55" s="322">
        <v>43141</v>
      </c>
      <c r="M55" s="323">
        <v>9.4</v>
      </c>
      <c r="N55" s="324">
        <v>-24.6</v>
      </c>
    </row>
    <row r="56" spans="1:14" x14ac:dyDescent="0.15">
      <c r="A56" s="248"/>
      <c r="B56" s="244"/>
      <c r="C56" s="244"/>
      <c r="D56" s="244"/>
      <c r="E56" s="244"/>
      <c r="F56" s="244"/>
      <c r="G56" s="325"/>
      <c r="H56" s="326" t="s">
        <v>516</v>
      </c>
      <c r="I56" s="327">
        <v>5978794</v>
      </c>
      <c r="J56" s="328">
        <v>30596</v>
      </c>
      <c r="K56" s="329">
        <v>-30</v>
      </c>
      <c r="L56" s="330">
        <v>21887</v>
      </c>
      <c r="M56" s="331">
        <v>-2.4</v>
      </c>
      <c r="N56" s="332">
        <v>-27.6</v>
      </c>
    </row>
    <row r="57" spans="1:14" x14ac:dyDescent="0.15">
      <c r="A57" s="248"/>
      <c r="B57" s="244"/>
      <c r="C57" s="244"/>
      <c r="D57" s="244"/>
      <c r="E57" s="244"/>
      <c r="F57" s="244"/>
      <c r="G57" s="310" t="s">
        <v>519</v>
      </c>
      <c r="H57" s="311"/>
      <c r="I57" s="319">
        <v>13007235</v>
      </c>
      <c r="J57" s="320">
        <v>66747</v>
      </c>
      <c r="K57" s="321">
        <v>1.6</v>
      </c>
      <c r="L57" s="322">
        <v>45117</v>
      </c>
      <c r="M57" s="323">
        <v>4.5999999999999996</v>
      </c>
      <c r="N57" s="324">
        <v>-3</v>
      </c>
    </row>
    <row r="58" spans="1:14" x14ac:dyDescent="0.15">
      <c r="A58" s="248"/>
      <c r="B58" s="244"/>
      <c r="C58" s="244"/>
      <c r="D58" s="244"/>
      <c r="E58" s="244"/>
      <c r="F58" s="244"/>
      <c r="G58" s="325"/>
      <c r="H58" s="326" t="s">
        <v>516</v>
      </c>
      <c r="I58" s="327">
        <v>7557469</v>
      </c>
      <c r="J58" s="328">
        <v>38781</v>
      </c>
      <c r="K58" s="329">
        <v>26.8</v>
      </c>
      <c r="L58" s="330">
        <v>25589</v>
      </c>
      <c r="M58" s="331">
        <v>16.899999999999999</v>
      </c>
      <c r="N58" s="332">
        <v>9.9</v>
      </c>
    </row>
    <row r="59" spans="1:14" x14ac:dyDescent="0.15">
      <c r="A59" s="248"/>
      <c r="B59" s="244"/>
      <c r="C59" s="244"/>
      <c r="D59" s="244"/>
      <c r="E59" s="244"/>
      <c r="F59" s="244"/>
      <c r="G59" s="310" t="s">
        <v>520</v>
      </c>
      <c r="H59" s="311"/>
      <c r="I59" s="319">
        <v>14457143</v>
      </c>
      <c r="J59" s="320">
        <v>74475</v>
      </c>
      <c r="K59" s="321">
        <v>11.6</v>
      </c>
      <c r="L59" s="322">
        <v>39951</v>
      </c>
      <c r="M59" s="323">
        <v>-11.5</v>
      </c>
      <c r="N59" s="324">
        <v>23.1</v>
      </c>
    </row>
    <row r="60" spans="1:14" x14ac:dyDescent="0.15">
      <c r="A60" s="248"/>
      <c r="B60" s="244"/>
      <c r="C60" s="244"/>
      <c r="D60" s="244"/>
      <c r="E60" s="244"/>
      <c r="F60" s="244"/>
      <c r="G60" s="325"/>
      <c r="H60" s="326" t="s">
        <v>516</v>
      </c>
      <c r="I60" s="333">
        <v>8414300</v>
      </c>
      <c r="J60" s="328">
        <v>43346</v>
      </c>
      <c r="K60" s="329">
        <v>11.8</v>
      </c>
      <c r="L60" s="330">
        <v>22555</v>
      </c>
      <c r="M60" s="331">
        <v>-11.9</v>
      </c>
      <c r="N60" s="332">
        <v>23.7</v>
      </c>
    </row>
    <row r="61" spans="1:14" x14ac:dyDescent="0.15">
      <c r="A61" s="248"/>
      <c r="B61" s="244"/>
      <c r="C61" s="244"/>
      <c r="D61" s="244"/>
      <c r="E61" s="244"/>
      <c r="F61" s="244"/>
      <c r="G61" s="310" t="s">
        <v>521</v>
      </c>
      <c r="H61" s="334"/>
      <c r="I61" s="335">
        <v>13264440</v>
      </c>
      <c r="J61" s="336">
        <v>68156</v>
      </c>
      <c r="K61" s="337">
        <v>11.6</v>
      </c>
      <c r="L61" s="338">
        <v>41248</v>
      </c>
      <c r="M61" s="339">
        <v>-3.9</v>
      </c>
      <c r="N61" s="324">
        <v>15.5</v>
      </c>
    </row>
    <row r="62" spans="1:14" x14ac:dyDescent="0.15">
      <c r="A62" s="248"/>
      <c r="B62" s="244"/>
      <c r="C62" s="244"/>
      <c r="D62" s="244"/>
      <c r="E62" s="244"/>
      <c r="F62" s="244"/>
      <c r="G62" s="325"/>
      <c r="H62" s="326" t="s">
        <v>516</v>
      </c>
      <c r="I62" s="327">
        <v>7482980</v>
      </c>
      <c r="J62" s="328">
        <v>38458</v>
      </c>
      <c r="K62" s="329">
        <v>12.5</v>
      </c>
      <c r="L62" s="330">
        <v>22976</v>
      </c>
      <c r="M62" s="331">
        <v>-4.8</v>
      </c>
      <c r="N62" s="332">
        <v>17.3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6.47</v>
      </c>
      <c r="G47" s="12">
        <v>7.34</v>
      </c>
      <c r="H47" s="12">
        <v>7.99</v>
      </c>
      <c r="I47" s="12">
        <v>8.83</v>
      </c>
      <c r="J47" s="13">
        <v>10.46</v>
      </c>
    </row>
    <row r="48" spans="2:10" ht="57.75" customHeight="1" x14ac:dyDescent="0.15">
      <c r="B48" s="14"/>
      <c r="C48" s="1171" t="s">
        <v>4</v>
      </c>
      <c r="D48" s="1171"/>
      <c r="E48" s="1172"/>
      <c r="F48" s="15">
        <v>1.66</v>
      </c>
      <c r="G48" s="16">
        <v>1.47</v>
      </c>
      <c r="H48" s="16">
        <v>1.58</v>
      </c>
      <c r="I48" s="16">
        <v>1.76</v>
      </c>
      <c r="J48" s="17">
        <v>1.68</v>
      </c>
    </row>
    <row r="49" spans="2:10" ht="57.75" customHeight="1" thickBot="1" x14ac:dyDescent="0.2">
      <c r="B49" s="18"/>
      <c r="C49" s="1173" t="s">
        <v>5</v>
      </c>
      <c r="D49" s="1173"/>
      <c r="E49" s="1174"/>
      <c r="F49" s="19">
        <v>0.28999999999999998</v>
      </c>
      <c r="G49" s="20" t="s">
        <v>528</v>
      </c>
      <c r="H49" s="20">
        <v>0.14000000000000001</v>
      </c>
      <c r="I49" s="20">
        <v>0.18</v>
      </c>
      <c r="J49" s="21">
        <v>0.72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2017-03-29T05:54:33Z</cp:lastPrinted>
  <dcterms:created xsi:type="dcterms:W3CDTF">2017-02-15T21:45:36Z</dcterms:created>
  <dcterms:modified xsi:type="dcterms:W3CDTF">2017-03-29T05:55:27Z</dcterms:modified>
</cp:coreProperties>
</file>