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71027" concurrentManualCount="2"/>
</workbook>
</file>

<file path=xl/calcChain.xml><?xml version="1.0" encoding="utf-8"?>
<calcChain xmlns="http://schemas.openxmlformats.org/spreadsheetml/2006/main">
  <c r="BG41" i="9" l="1"/>
  <c r="BG40" i="9"/>
  <c r="BG39" i="9"/>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AM41" i="9"/>
  <c r="U41" i="9"/>
  <c r="C41" i="9"/>
  <c r="AM40" i="9"/>
  <c r="U40" i="9"/>
  <c r="C40" i="9"/>
  <c r="AM39" i="9"/>
  <c r="U39" i="9"/>
  <c r="C39" i="9"/>
  <c r="AM38" i="9"/>
  <c r="C38" i="9"/>
  <c r="AM37" i="9"/>
  <c r="C37" i="9"/>
  <c r="AM36"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E34" i="9" l="1"/>
  <c r="BE35" i="9" s="1"/>
  <c r="BE36" i="9" s="1"/>
  <c r="BE37" i="9" s="1"/>
  <c r="BE38" i="9" s="1"/>
  <c r="BE39" i="9" s="1"/>
  <c r="BE40" i="9" s="1"/>
  <c r="BE41" i="9" s="1"/>
  <c r="AM34" i="9"/>
  <c r="AM35" i="9" s="1"/>
  <c r="BW34" i="9" l="1"/>
  <c r="BW35" i="9" s="1"/>
  <c r="BW36" i="9" s="1"/>
  <c r="BW37" i="9" s="1"/>
  <c r="BW38" i="9" s="1"/>
  <c r="BW39" i="9" s="1"/>
  <c r="BW40" i="9" s="1"/>
  <c r="BW41"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<sst xmlns="http://schemas.openxmlformats.org/spreadsheetml/2006/main" count="1139" uniqueCount="575">
  <si>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</si>
  <si>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</si>
  <si>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</si>
  <si>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</si>
  <si>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</si>
  <si>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</si>
  <si>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</si>
  <si>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</si>
  <si>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</si>
  <si>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</si>
  <si>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</si>
  <si>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</si>
  <si>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</si>
  <si>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</si>
  <si>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</si>
  <si>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</si>
  <si>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</si>
  <si>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</si>
  <si>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</si>
  <si>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</si>
  <si>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</si>
  <si>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</si>
  <si>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</si>
  <si>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</si>
  <si>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</si>
  <si>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</si>
  <si>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</si>
  <si>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</si>
  <si>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</si>
  <si>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</si>
  <si>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</si>
  <si>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</si>
  <si>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</si>
  <si>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</si>
  <si>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</si>
  <si>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</si>
  <si>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</si>
  <si>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</si>
  <si>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</si>
  <si>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</si>
  <si>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</si>
  <si>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</si>
  <si>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</si>
  <si>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</si>
  <si>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</si>
  <si>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</si>
  <si>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</si>
  <si>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</si>
  <si>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</si>
  <si>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</si>
  <si>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</si>
  <si>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</si>
  <si>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</si>
  <si>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</si>
  <si>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</si>
  <si>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</si>
  <si>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</si>
  <si>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</si>
  <si>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</si>
  <si>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</si>
  <si>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</si>
  <si>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</si>
  <si>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</si>
  <si>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</si>
  <si>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</si>
  <si>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</si>
  <si>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</si>
  <si>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</si>
  <si>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</si>
  <si>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</si>
  <si>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</si>
  <si>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</si>
  <si>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</si>
  <si>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</si>
  <si>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</si>
  <si>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</si>
  <si>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</si>
  <si>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</si>
  <si>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</si>
  <si>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</si>
  <si>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</si>
  <si>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</si>
  <si>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</si>
  <si>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</si>
  <si>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</si>
  <si>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</si>
  <si>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</si>
  <si>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</si>
  <si>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</si>
  <si>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</si>
  <si>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</si>
  <si>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</si>
  <si>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</si>
  <si>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</si>
  <si>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</si>
  <si>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</si>
  <si>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</si>
  <si>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</si>
  <si>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</si>
  <si>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</si>
  <si>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</si>
  <si>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</si>
  <si>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</si>
  <si>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</si>
  <si>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</si>
  <si>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</si>
  <si>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</si>
  <si>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</si>
  <si>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</si>
  <si>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</si>
  <si>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</si>
  <si>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</si>
  <si>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</si>
  <si>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</si>
  <si>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</si>
  <si>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</si>
  <si>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</si>
  <si>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</si>
  <si>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</si>
  <si>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</si>
  <si>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</si>
  <si>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</si>
  <si>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</si>
  <si>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</si>
  <si>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</si>
  <si>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</si>
  <si>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</si>
  <si>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</si>
  <si>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</si>
  <si>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</si>
  <si>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</si>
  <si>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</si>
  <si>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</si>
  <si>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</si>
  <si>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</si>
  <si>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</si>
  <si>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</si>
  <si>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</si>
  <si>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</si>
  <si>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</si>
  <si>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</si>
  <si>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</si>
  <si>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</si>
  <si>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</si>
  <si>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</si>
  <si>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</si>
  <si>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</si>
  <si>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</si>
  <si>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</si>
  <si>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</si>
  <si>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</si>
  <si>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</si>
  <si>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</si>
  <si>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</si>
  <si>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</si>
  <si>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</si>
  <si>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</si>
  <si>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</si>
  <si>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</si>
  <si>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</si>
  <si>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</si>
  <si>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</si>
  <si>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</si>
  <si>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</si>
  <si>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</si>
  <si>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</si>
  <si>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</si>
  <si>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</si>
  <si>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</si>
  <si>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</si>
  <si>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</si>
  <si>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</si>
  <si>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</si>
  <si>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</si>
  <si>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</si>
  <si>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</si>
  <si>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</si>
  <si>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</si>
  <si>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</si>
  <si>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</si>
  <si>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</si>
  <si>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</si>
  <si>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</si>
  <si>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</si>
  <si>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</si>
  <si>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</si>
  <si>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</si>
  <si>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</si>
  <si>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</si>
  <si>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</si>
  <si>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</si>
  <si>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</si>
  <si>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</si>
  <si>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</si>
  <si>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</si>
  <si>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</si>
  <si>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</si>
  <si>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</si>
  <si>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</si>
  <si>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</si>
  <si>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</si>
  <si>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</si>
  <si>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</si>
  <si>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</si>
  <si>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</si>
  <si>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</si>
  <si>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</si>
  <si>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</si>
  <si>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</si>
  <si>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</si>
  <si>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</si>
  <si>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</si>
  <si>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</si>
  <si>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</si>
  <si>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</si>
  <si>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</si>
  <si>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</si>
  <si>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</si>
  <si>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</si>
  <si>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</si>
  <si>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</si>
  <si>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</si>
  <si>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</si>
  <si>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</si>
  <si>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</si>
  <si>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</si>
  <si>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</si>
  <si>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</si>
  <si>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</si>
  <si>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</si>
  <si>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</si>
  <si>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</si>
  <si>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</si>
  <si>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</si>
  <si>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</si>
  <si>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</si>
  <si>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</si>
  <si>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</si>
  <si>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</si>
  <si>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</si>
  <si>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</si>
  <si>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</si>
  <si>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</si>
  <si>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</si>
  <si>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</si>
  <si>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</si>
  <si>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</si>
  <si>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</si>
  <si>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</si>
  <si>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</si>
  <si>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</si>
  <si>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</si>
  <si>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</si>
  <si>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</si>
  <si>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</si>
  <si>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</si>
  <si>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</si>
  <si>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</si>
  <si>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</si>
  <si>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</si>
  <si>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</si>
  <si>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</si>
  <si>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</si>
  <si>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</si>
  <si>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</si>
  <si>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</si>
  <si>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</si>
  <si>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</si>
  <si>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</si>
  <si>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</si>
  <si>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</si>
  <si>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</si>
  <si>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</si>
  <si>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</si>
  <si>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</si>
  <si>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</si>
  <si>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</si>
  <si>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</si>
  <si>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</si>
  <si>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</si>
  <si>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</si>
  <si>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</si>
  <si>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</si>
  <si>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</si>
  <si>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</si>
  <si>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</si>
  <si>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</si>
  <si>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</si>
  <si>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</si>
  <si>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</si>
  <si>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</si>
  <si>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</si>
  <si>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</si>
  <si>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</si>
  <si>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</si>
  <si>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</si>
  <si>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</si>
  <si>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</si>
  <si>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</si>
  <si>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</si>
  <si>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</si>
  <si>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</si>
  <si>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</si>
  <si>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</si>
  <si>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</si>
  <si>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</si>
  <si>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</si>
  <si>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</si>
  <si>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</si>
  <si>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</si>
  <si>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</si>
  <si>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</si>
  <si>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</si>
  <si>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</si>
  <si>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</si>
  <si>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</si>
  <si>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</si>
  <si>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</si>
  <si>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</si>
  <si>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</si>
  <si>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</si>
  <si>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</si>
  <si>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</si>
  <si>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</si>
  <si>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</si>
  <si>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</si>
  <si>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</si>
  <si>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</si>
  <si>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</si>
  <si>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</si>
  <si>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</si>
  <si>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</si>
  <si>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</si>
  <si>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</si>
  <si>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</si>
  <si>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</si>
  <si>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</si>
  <si>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</si>
  <si>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</si>
  <si>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</si>
  <si>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</si>
  <si>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</si>
  <si>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</si>
  <si>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</si>
  <si>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</si>
  <si>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</si>
  <si>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</si>
  <si>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</si>
  <si>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</si>
  <si>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</si>
  <si>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</si>
  <si>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</si>
  <si>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</si>
  <si>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</si>
  <si>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</si>
  <si>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</si>
  <si>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</si>
  <si>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</si>
  <si>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</si>
  <si>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</si>
  <si>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</si>
  <si>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</si>
  <si>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休日急患診療事業特別会計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</si>
  <si>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</si>
  <si>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</si>
  <si>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</si>
  <si>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</si>
  <si>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</si>
  <si>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</si>
  <si>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</si>
  <si>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</si>
  <si>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</si>
  <si>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</si>
  <si>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</si>
  <si>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</si>
  <si>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</si>
  <si>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</si>
  <si>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</si>
  <si>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</si>
  <si>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</si>
  <si>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</si>
  <si>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</si>
  <si>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</si>
  <si>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</si>
  <si>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</si>
  <si>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</si>
  <si>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</si>
  <si>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</si>
  <si>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</si>
  <si>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</si>
  <si>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</si>
  <si>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</si>
  <si>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</si>
  <si>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</si>
  <si>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</si>
  <si>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</si>
  <si>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</si>
  <si>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</si>
  <si>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</si>
  <si>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</si>
  <si>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</si>
  <si>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</si>
  <si>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</si>
  <si>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</si>
  <si>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</si>
  <si>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</si>
  <si>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</si>
  <si>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</si>
  <si>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</si>
  <si>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</si>
  <si>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</si>
  <si>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</si>
  <si>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</si>
  <si>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</si>
  <si>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</si>
  <si>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</si>
  <si>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</si>
  <si>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</si>
  <si>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</si>
  <si>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</si>
  <si>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</si>
  <si>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</si>
  <si>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</si>
  <si>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</si>
  <si>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</si>
  <si>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</si>
  <si>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</si>
  <si>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</si>
  <si>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</si>
  <si>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</si>
  <si>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</si>
  <si>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</si>
  <si>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</si>
  <si>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病院事業会計</t>
    <phoneticPr fontId="5"/>
  </si>
  <si>
    <t>将来負担比率（(Ｅ)－(Ｆ)）／（(Ｃ)－(Ｄ)）×１００</t>
    <rPh sb="0" eb="2">
      <t>ショウライ</t>
    </rPh>
    <rPh sb="2" eb="4">
      <t>フタン</t>
    </rPh>
    <rPh sb="4" eb="6">
      <t>ヒリツ</t>
    </rPh>
    <phoneticPr fontId="5"/>
  </si>
  <si>
    <t>漁業集落排水事業特別会計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</si>
  <si>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</si>
  <si>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</si>
  <si>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</si>
  <si>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</si>
  <si>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</si>
  <si>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</si>
  <si>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</si>
  <si>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</si>
  <si>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</si>
  <si>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</si>
  <si>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</si>
  <si>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</si>
  <si>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</si>
  <si>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</si>
  <si>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</si>
  <si>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</si>
  <si>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</si>
  <si>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</si>
  <si>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</si>
  <si>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</si>
  <si>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</si>
  <si>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</si>
  <si>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</si>
  <si>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</si>
  <si>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</si>
  <si>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</si>
  <si>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</si>
  <si>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</si>
  <si>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</si>
  <si>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</si>
  <si>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</si>
  <si>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</si>
  <si>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</si>
  <si>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</si>
  <si>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</si>
  <si>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</si>
  <si>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</si>
  <si>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</si>
  <si>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</si>
  <si>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</si>
  <si>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</si>
  <si>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</si>
  <si>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</si>
  <si>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</si>
  <si>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</si>
  <si>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</si>
  <si>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</si>
  <si>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</si>
  <si>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</si>
  <si>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</si>
  <si>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</si>
  <si>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</si>
  <si>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</si>
  <si>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</si>
  <si>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</si>
  <si>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</si>
  <si>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</si>
  <si>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</si>
  <si>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</si>
  <si>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</si>
  <si>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</si>
  <si>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</si>
  <si>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</si>
  <si>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</si>
  <si>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</si>
  <si>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</si>
  <si>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</si>
  <si>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</si>
  <si>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</si>
  <si>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</si>
  <si>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</si>
  <si>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</si>
  <si>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</si>
  <si>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</si>
  <si>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</si>
  <si>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</si>
  <si>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</si>
  <si>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</si>
  <si>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</si>
  <si>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</si>
  <si>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</si>
  <si>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3.36</t>
  </si>
  <si>
    <t>病院事業会計</t>
  </si>
  <si>
    <t>水道事業会計</t>
  </si>
  <si>
    <t>一般会計</t>
  </si>
  <si>
    <t>介護保険事業特別会計</t>
  </si>
  <si>
    <t>後期高齢者医療事業特別会計</t>
  </si>
  <si>
    <t>駐車場事業特別会計</t>
  </si>
  <si>
    <t>土地取得事業特別会計</t>
  </si>
  <si>
    <t>休日急患診療事業特別会計</t>
  </si>
  <si>
    <t>その他会計（赤字）</t>
  </si>
  <si>
    <t>その他会計（黒字）</t>
  </si>
  <si>
    <t>国民健康保険事業（事業勘定）特別会計</t>
  </si>
  <si>
    <t>国民健康保険事業（直診勘定）特別会計</t>
  </si>
  <si>
    <t>簡易水道事業特別会計</t>
  </si>
  <si>
    <t>公共下水道事業特別会計</t>
  </si>
  <si>
    <t>特定環境保全公共下水道事業特別会計</t>
  </si>
  <si>
    <t>農業集落排水事業特別会計</t>
  </si>
  <si>
    <t>漁業集落排水事業特別会計</t>
  </si>
  <si>
    <t>林業集落排水事業特別会計</t>
  </si>
  <si>
    <t>特定地域生活排水事業特別会計</t>
  </si>
  <si>
    <t>個別排水事業特別会計</t>
  </si>
  <si>
    <t>法適用企業</t>
  </si>
  <si>
    <t>法非適用企業</t>
  </si>
  <si>
    <t>美祢市萩市競艇組合（競艇事業一般会計）</t>
    <rPh sb="0" eb="3">
      <t>ミネシ</t>
    </rPh>
    <rPh sb="3" eb="5">
      <t>ハギシ</t>
    </rPh>
    <rPh sb="5" eb="7">
      <t>キョウテイ</t>
    </rPh>
    <rPh sb="7" eb="9">
      <t>クミアイ</t>
    </rPh>
    <rPh sb="10" eb="12">
      <t>キョウテイ</t>
    </rPh>
    <rPh sb="12" eb="14">
      <t>ジギョウ</t>
    </rPh>
    <rPh sb="14" eb="16">
      <t>イッパン</t>
    </rPh>
    <rPh sb="16" eb="18">
      <t>カイケイ</t>
    </rPh>
    <phoneticPr fontId="13"/>
  </si>
  <si>
    <t>美祢市萩市競艇組合（競艇事業特別会計）</t>
    <rPh sb="0" eb="3">
      <t>ミネシ</t>
    </rPh>
    <rPh sb="3" eb="5">
      <t>ハギシ</t>
    </rPh>
    <rPh sb="5" eb="7">
      <t>キョウテイ</t>
    </rPh>
    <rPh sb="7" eb="9">
      <t>クミアイ</t>
    </rPh>
    <rPh sb="10" eb="12">
      <t>キョウテイ</t>
    </rPh>
    <rPh sb="12" eb="14">
      <t>ジギョウ</t>
    </rPh>
    <rPh sb="14" eb="16">
      <t>トクベツ</t>
    </rPh>
    <rPh sb="16" eb="18">
      <t>カイケイ</t>
    </rPh>
    <phoneticPr fontId="13"/>
  </si>
  <si>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13"/>
  </si>
  <si>
    <t>山口県市町総合事務組合（交通災害共済特別会計）</t>
    <rPh sb="0" eb="3">
      <t>ヤマグチケン</t>
    </rPh>
    <rPh sb="3" eb="4">
      <t>シ</t>
    </rPh>
    <rPh sb="4" eb="5">
      <t>マチ</t>
    </rPh>
    <rPh sb="5" eb="7">
      <t>ソウゴウ</t>
    </rPh>
    <rPh sb="7" eb="9">
      <t>ジム</t>
    </rPh>
    <rPh sb="9" eb="11">
      <t>クミアイ</t>
    </rPh>
    <rPh sb="12" eb="14">
      <t>コウツウ</t>
    </rPh>
    <rPh sb="14" eb="16">
      <t>サイガイ</t>
    </rPh>
    <rPh sb="16" eb="18">
      <t>キョウサイ</t>
    </rPh>
    <rPh sb="18" eb="20">
      <t>トクベツ</t>
    </rPh>
    <rPh sb="20" eb="22">
      <t>カイケイ</t>
    </rPh>
    <phoneticPr fontId="13"/>
  </si>
  <si>
    <t>山口県市町総合事務組合（山口県自治会館管理特別会計）</t>
    <rPh sb="0" eb="3">
      <t>ヤマグチケン</t>
    </rPh>
    <rPh sb="3" eb="4">
      <t>シ</t>
    </rPh>
    <rPh sb="4" eb="5">
      <t>マチ</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13"/>
  </si>
  <si>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13"/>
  </si>
  <si>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3"/>
  </si>
  <si>
    <t>萩・長門一部事務組合（一般会計）</t>
    <rPh sb="0" eb="1">
      <t>ハギ</t>
    </rPh>
    <rPh sb="2" eb="4">
      <t>ナガト</t>
    </rPh>
    <rPh sb="4" eb="6">
      <t>イチブ</t>
    </rPh>
    <rPh sb="6" eb="8">
      <t>ジム</t>
    </rPh>
    <rPh sb="8" eb="10">
      <t>クミアイ</t>
    </rPh>
    <rPh sb="11" eb="13">
      <t>イッパン</t>
    </rPh>
    <rPh sb="13" eb="15">
      <t>カイケイ</t>
    </rPh>
    <phoneticPr fontId="13"/>
  </si>
  <si>
    <t>○</t>
  </si>
  <si>
    <t>〇</t>
  </si>
  <si>
    <t>マリーナ萩</t>
    <rPh sb="4" eb="5">
      <t>ハギ</t>
    </rPh>
    <phoneticPr fontId="13"/>
  </si>
  <si>
    <t>萩公共サービス</t>
    <rPh sb="0" eb="1">
      <t>ハギ</t>
    </rPh>
    <rPh sb="1" eb="3">
      <t>コウキョウ</t>
    </rPh>
    <phoneticPr fontId="13"/>
  </si>
  <si>
    <t>萩海運</t>
    <rPh sb="0" eb="1">
      <t>ハギ</t>
    </rPh>
    <rPh sb="1" eb="3">
      <t>カイウン</t>
    </rPh>
    <phoneticPr fontId="13"/>
  </si>
  <si>
    <t>萩市土地開発公社</t>
    <rPh sb="0" eb="2">
      <t>ハギシ</t>
    </rPh>
    <rPh sb="2" eb="4">
      <t>トチ</t>
    </rPh>
    <rPh sb="4" eb="6">
      <t>カイハツ</t>
    </rPh>
    <rPh sb="6" eb="8">
      <t>コウシャ</t>
    </rPh>
    <phoneticPr fontId="13"/>
  </si>
  <si>
    <t>アクアグリーン川上</t>
    <rPh sb="7" eb="9">
      <t>カワカミ</t>
    </rPh>
    <phoneticPr fontId="13"/>
  </si>
  <si>
    <t>たまがわ</t>
  </si>
  <si>
    <t>アスクむつみ</t>
  </si>
  <si>
    <t>旭開発</t>
    <rPh sb="0" eb="1">
      <t>アサヒ</t>
    </rPh>
    <rPh sb="1" eb="3">
      <t>カイハツ</t>
    </rPh>
    <phoneticPr fontId="13"/>
  </si>
  <si>
    <t>グリンファーム旭</t>
    <rPh sb="7" eb="8">
      <t>アサヒ</t>
    </rPh>
    <phoneticPr fontId="13"/>
  </si>
  <si>
    <t>ハピネスふくえ</t>
  </si>
  <si>
    <t>広域市町村型ＣＡＴＶネットワーク</t>
    <rPh sb="0" eb="2">
      <t>コウイキ</t>
    </rPh>
    <rPh sb="2" eb="5">
      <t>シチョウソン</t>
    </rPh>
    <rPh sb="5" eb="6">
      <t>ガタ</t>
    </rPh>
    <phoneticPr fontId="13"/>
  </si>
  <si>
    <t>無角和種振興公社</t>
    <rPh sb="0" eb="1">
      <t>ム</t>
    </rPh>
    <rPh sb="1" eb="2">
      <t>カド</t>
    </rPh>
    <rPh sb="2" eb="3">
      <t>ワ</t>
    </rPh>
    <rPh sb="3" eb="4">
      <t>シュ</t>
    </rPh>
    <rPh sb="4" eb="6">
      <t>シンコウ</t>
    </rPh>
    <rPh sb="6" eb="8">
      <t>コウシャ</t>
    </rPh>
    <phoneticPr fontId="13"/>
  </si>
  <si>
    <t>萩八景遊覧船</t>
    <rPh sb="0" eb="1">
      <t>ハギ</t>
    </rPh>
    <rPh sb="1" eb="3">
      <t>ハッケイ</t>
    </rPh>
    <rPh sb="3" eb="6">
      <t>ユウランセン</t>
    </rPh>
    <phoneticPr fontId="1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</si>
  <si>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</si>
  <si>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</si>
  <si>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</si>
  <si>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</si>
  <si>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</si>
  <si>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</si>
  <si>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</si>
  <si>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</si>
  <si>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</si>
  <si>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</si>
  <si>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</si>
  <si>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両比率とも合併特例期間の終了による普通交付税の漸減により標準財政規模が減少するなど指標の悪化要因があるものの、普通交付税の減少に備え地方債発行額の抑制や償還期間の短縮を行ってきたことから、一般会計及び下水道事業の地方債残高や公債費が減少し、比率の改善傾向を維持している。また、将来負担比率においては、定員適正化により退職手当将来負担額が減少していることも比率の改善要因となっている。
　過疎対策事業債、合併特例事業債など交付税措置の割合が高い地方債が多いことから、全国平均より良い状況ではあるものの、住民1人当たりの地方債残高は依然として高い水準であることから、今後も地方債発行の抑制に努める。</t>
    <rPh sb="1" eb="2">
      <t>リョウ</t>
    </rPh>
    <rPh sb="2" eb="4">
      <t>ヒリツ</t>
    </rPh>
    <rPh sb="6" eb="8">
      <t>ガッペイ</t>
    </rPh>
    <rPh sb="8" eb="10">
      <t>トクレイ</t>
    </rPh>
    <rPh sb="10" eb="12">
      <t>キカン</t>
    </rPh>
    <rPh sb="13" eb="15">
      <t>シュウリョウ</t>
    </rPh>
    <rPh sb="24" eb="26">
      <t>ゼンゲン</t>
    </rPh>
    <rPh sb="113" eb="116">
      <t>コウサイヒ</t>
    </rPh>
    <rPh sb="121" eb="123">
      <t>ヒリツ</t>
    </rPh>
    <rPh sb="126" eb="128">
      <t>ケイコウ</t>
    </rPh>
    <rPh sb="129" eb="131">
      <t>イジ</t>
    </rPh>
    <rPh sb="139" eb="141">
      <t>ショウライ</t>
    </rPh>
    <rPh sb="141" eb="143">
      <t>フタン</t>
    </rPh>
    <rPh sb="143" eb="145">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</si>
</sst>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85459</c:v>
                </c:pt>
              </c:numCache>
            </c:numRef>
          </c:val>
          <c:smooth val="0"/>
          <c:extLst xmlns:c16r2="http://schemas.microsoft.com/office/drawing/2015/06/chart">
            <c:ext xmlns:c16="http://schemas.microsoft.com/office/drawing/2014/chart" uri="{C3380CC4-5D6E-409C-BE32-E72D297353CC}">
              <c16:uniqueId val="{00000000-4372-457B-B559-A5AF21E4D2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77335</c:v>
                </c:pt>
                <c:pt idx="1">
                  <c:v>138661</c:v>
                </c:pt>
                <c:pt idx="2">
                  <c:v>107793</c:v>
                </c:pt>
                <c:pt idx="3">
                  <c:v>76633</c:v>
                </c:pt>
                <c:pt idx="4">
                  <c:v>91606</c:v>
                </c:pt>
              </c:numCache>
            </c:numRef>
          </c:val>
          <c:smooth val="0"/>
          <c:extLst xmlns:c16r2="http://schemas.microsoft.com/office/drawing/2015/06/chart">
            <c:ext xmlns:c16="http://schemas.microsoft.com/office/drawing/2014/chart" uri="{C3380CC4-5D6E-409C-BE32-E72D297353CC}">
              <c16:uniqueId val="{00000001-4372-457B-B559-A5AF21E4D231}"/>
            </c:ext>
          </c:extLst>
        </c:ser>
        <c:dLbls>
          <c:showLegendKey val="0"/>
          <c:showVal val="0"/>
          <c:showCatName val="0"/>
          <c:showSerName val="0"/>
          <c:showPercent val="0"/>
          <c:showBubbleSize val="0"/>
        </c:dLbls>
        <c:marker val="1"/>
        <c:smooth val="0"/>
        <c:axId val="79629696"/>
        <c:axId val="84317696"/>
      </c:lineChart>
      <c:catAx>
        <c:axId val="79629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317696"/>
        <c:crosses val="autoZero"/>
        <c:auto val="1"/>
        <c:lblAlgn val="ctr"/>
        <c:lblOffset val="100"/>
        <c:tickLblSkip val="1"/>
        <c:tickMarkSkip val="1"/>
        <c:noMultiLvlLbl val="0"/>
      </c:catAx>
      <c:valAx>
        <c:axId val="8431769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629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2.83</c:v>
                </c:pt>
                <c:pt idx="1">
                  <c:v>3.11</c:v>
                </c:pt>
                <c:pt idx="2">
                  <c:v>2.14</c:v>
                </c:pt>
                <c:pt idx="3">
                  <c:v>1.64</c:v>
                </c:pt>
                <c:pt idx="4">
                  <c:v>1.62</c:v>
                </c:pt>
              </c:numCache>
            </c:numRef>
          </c:val>
          <c:extLst xmlns:c16r2="http://schemas.microsoft.com/office/drawing/2015/06/chart">
            <c:ext xmlns:c16="http://schemas.microsoft.com/office/drawing/2014/chart" uri="{C3380CC4-5D6E-409C-BE32-E72D297353CC}">
              <c16:uniqueId val="{00000000-9E94-4502-B466-708578454E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17.86</c:v>
                </c:pt>
                <c:pt idx="1">
                  <c:v>20.53</c:v>
                </c:pt>
                <c:pt idx="2">
                  <c:v>17.98</c:v>
                </c:pt>
                <c:pt idx="3">
                  <c:v>21.16</c:v>
                </c:pt>
                <c:pt idx="4">
                  <c:v>22.5</c:v>
                </c:pt>
              </c:numCache>
            </c:numRef>
          </c:val>
          <c:extLst xmlns:c16r2="http://schemas.microsoft.com/office/drawing/2015/06/chart">
            <c:ext xmlns:c16="http://schemas.microsoft.com/office/drawing/2014/chart" uri="{C3380CC4-5D6E-409C-BE32-E72D297353CC}">
              <c16:uniqueId val="{00000001-9E94-4502-B466-708578454E32}"/>
            </c:ext>
          </c:extLst>
        </c:ser>
        <c:dLbls>
          <c:showLegendKey val="0"/>
          <c:showVal val="0"/>
          <c:showCatName val="0"/>
          <c:showSerName val="0"/>
          <c:showPercent val="0"/>
          <c:showBubbleSize val="0"/>
        </c:dLbls>
        <c:gapWidth val="250"/>
        <c:overlap val="100"/>
        <c:axId val="79874688"/>
        <c:axId val="79880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2.73</c:v>
                </c:pt>
                <c:pt idx="1">
                  <c:v>2.99</c:v>
                </c:pt>
                <c:pt idx="2">
                  <c:v>-3.36</c:v>
                </c:pt>
                <c:pt idx="3">
                  <c:v>2.34</c:v>
                </c:pt>
                <c:pt idx="4">
                  <c:v>0.81</c:v>
                </c:pt>
              </c:numCache>
            </c:numRef>
          </c:val>
          <c:smooth val="0"/>
          <c:extLst xmlns:c16r2="http://schemas.microsoft.com/office/drawing/2015/06/chart">
            <c:ext xmlns:c16="http://schemas.microsoft.com/office/drawing/2014/chart" uri="{C3380CC4-5D6E-409C-BE32-E72D297353CC}">
              <c16:uniqueId val="{00000002-9E94-4502-B466-708578454E32}"/>
            </c:ext>
          </c:extLst>
        </c:ser>
        <c:dLbls>
          <c:showLegendKey val="0"/>
          <c:showVal val="0"/>
          <c:showCatName val="0"/>
          <c:showSerName val="0"/>
          <c:showPercent val="0"/>
          <c:showBubbleSize val="0"/>
        </c:dLbls>
        <c:marker val="1"/>
        <c:smooth val="0"/>
        <c:axId val="79874688"/>
        <c:axId val="79880960"/>
      </c:lineChart>
      <c:catAx>
        <c:axId val="7987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9880960"/>
        <c:crosses val="autoZero"/>
        <c:auto val="1"/>
        <c:lblAlgn val="ctr"/>
        <c:lblOffset val="100"/>
        <c:tickLblSkip val="1"/>
        <c:tickMarkSkip val="1"/>
        <c:noMultiLvlLbl val="0"/>
      </c:catAx>
      <c:valAx>
        <c:axId val="7988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87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0.75</c:v>
                </c:pt>
                <c:pt idx="4">
                  <c:v>#N/A</c:v>
                </c:pt>
                <c:pt idx="5">
                  <c:v>0.95</c:v>
                </c:pt>
                <c:pt idx="6">
                  <c:v>#N/A</c:v>
                </c:pt>
                <c:pt idx="7">
                  <c:v>0.51</c:v>
                </c:pt>
                <c:pt idx="8">
                  <c:v>#N/A</c:v>
                </c:pt>
                <c:pt idx="9">
                  <c:v>0</c:v>
                </c:pt>
              </c:numCache>
            </c:numRef>
          </c:val>
          <c:extLst xmlns:c16r2="http://schemas.microsoft.com/office/drawing/2015/06/chart">
            <c:ext xmlns:c16="http://schemas.microsoft.com/office/drawing/2014/chart" uri="{C3380CC4-5D6E-409C-BE32-E72D297353CC}">
              <c16:uniqueId val="{00000000-3E46-4730-8493-408EBCAF82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E46-4730-8493-408EBCAF8282}"/>
            </c:ext>
          </c:extLst>
        </c:ser>
        <c:ser>
          <c:idx val="2"/>
          <c:order val="2"/>
          <c:tx>
            <c:strRef>
              <c:f>データシート!$A$29</c:f>
              <c:strCache>
                <c:ptCount val="1"/>
                <c:pt idx="0">
                  <c:v>休日急患診療事業特別会計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E46-4730-8493-408EBCAF8282}"/>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E46-4730-8493-408EBCAF8282}"/>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3E46-4730-8493-408EBCAF8282}"/>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0.09</c:v>
                </c:pt>
                <c:pt idx="4">
                  <c:v>#N/A</c:v>
                </c:pt>
                <c:pt idx="5">
                  <c:v>0.06</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5-3E46-4730-8493-408EBCAF828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0.24</c:v>
                </c:pt>
                <c:pt idx="2">
                  <c:v>#N/A</c:v>
                </c:pt>
                <c:pt idx="3">
                  <c:v>0.44</c:v>
                </c:pt>
                <c:pt idx="4">
                  <c:v>#N/A</c:v>
                </c:pt>
                <c:pt idx="5">
                  <c:v>0.45</c:v>
                </c:pt>
                <c:pt idx="6">
                  <c:v>#N/A</c:v>
                </c:pt>
                <c:pt idx="7">
                  <c:v>0.47</c:v>
                </c:pt>
                <c:pt idx="8">
                  <c:v>#N/A</c:v>
                </c:pt>
                <c:pt idx="9">
                  <c:v>0.77</c:v>
                </c:pt>
              </c:numCache>
            </c:numRef>
          </c:val>
          <c:extLst xmlns:c16r2="http://schemas.microsoft.com/office/drawing/2015/06/chart">
            <c:ext xmlns:c16="http://schemas.microsoft.com/office/drawing/2014/chart" uri="{C3380CC4-5D6E-409C-BE32-E72D297353CC}">
              <c16:uniqueId val="{00000006-3E46-4730-8493-408EBCAF828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2.82</c:v>
                </c:pt>
                <c:pt idx="2">
                  <c:v>#N/A</c:v>
                </c:pt>
                <c:pt idx="3">
                  <c:v>3.1</c:v>
                </c:pt>
                <c:pt idx="4">
                  <c:v>#N/A</c:v>
                </c:pt>
                <c:pt idx="5">
                  <c:v>2.13</c:v>
                </c:pt>
                <c:pt idx="6">
                  <c:v>#N/A</c:v>
                </c:pt>
                <c:pt idx="7">
                  <c:v>1.63</c:v>
                </c:pt>
                <c:pt idx="8">
                  <c:v>#N/A</c:v>
                </c:pt>
                <c:pt idx="9">
                  <c:v>1.61</c:v>
                </c:pt>
              </c:numCache>
            </c:numRef>
          </c:val>
          <c:extLst xmlns:c16r2="http://schemas.microsoft.com/office/drawing/2015/06/chart">
            <c:ext xmlns:c16="http://schemas.microsoft.com/office/drawing/2014/chart" uri="{C3380CC4-5D6E-409C-BE32-E72D297353CC}">
              <c16:uniqueId val="{00000007-3E46-4730-8493-408EBCAF828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4.08</c:v>
                </c:pt>
                <c:pt idx="2">
                  <c:v>#N/A</c:v>
                </c:pt>
                <c:pt idx="3">
                  <c:v>4.1399999999999997</c:v>
                </c:pt>
                <c:pt idx="4">
                  <c:v>#N/A</c:v>
                </c:pt>
                <c:pt idx="5">
                  <c:v>4.67</c:v>
                </c:pt>
                <c:pt idx="6">
                  <c:v>#N/A</c:v>
                </c:pt>
                <c:pt idx="7">
                  <c:v>5.31</c:v>
                </c:pt>
                <c:pt idx="8">
                  <c:v>#N/A</c:v>
                </c:pt>
                <c:pt idx="9">
                  <c:v>5.84</c:v>
                </c:pt>
              </c:numCache>
            </c:numRef>
          </c:val>
          <c:extLst xmlns:c16r2="http://schemas.microsoft.com/office/drawing/2015/06/chart">
            <c:ext xmlns:c16="http://schemas.microsoft.com/office/drawing/2014/chart" uri="{C3380CC4-5D6E-409C-BE32-E72D297353CC}">
              <c16:uniqueId val="{00000008-3E46-4730-8493-408EBCAF828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5.6</c:v>
                </c:pt>
                <c:pt idx="2">
                  <c:v>#N/A</c:v>
                </c:pt>
                <c:pt idx="3">
                  <c:v>5.9</c:v>
                </c:pt>
                <c:pt idx="4">
                  <c:v>#N/A</c:v>
                </c:pt>
                <c:pt idx="5">
                  <c:v>6.41</c:v>
                </c:pt>
                <c:pt idx="6">
                  <c:v>#N/A</c:v>
                </c:pt>
                <c:pt idx="7">
                  <c:v>6.68</c:v>
                </c:pt>
                <c:pt idx="8">
                  <c:v>#N/A</c:v>
                </c:pt>
                <c:pt idx="9">
                  <c:v>6.76</c:v>
                </c:pt>
              </c:numCache>
            </c:numRef>
          </c:val>
          <c:extLst xmlns:c16r2="http://schemas.microsoft.com/office/drawing/2015/06/chart">
            <c:ext xmlns:c16="http://schemas.microsoft.com/office/drawing/2014/chart" uri="{C3380CC4-5D6E-409C-BE32-E72D297353CC}">
              <c16:uniqueId val="{00000009-3E46-4730-8493-408EBCAF8282}"/>
            </c:ext>
          </c:extLst>
        </c:ser>
        <c:dLbls>
          <c:showLegendKey val="0"/>
          <c:showVal val="0"/>
          <c:showCatName val="0"/>
          <c:showSerName val="0"/>
          <c:showPercent val="0"/>
          <c:showBubbleSize val="0"/>
        </c:dLbls>
        <c:gapWidth val="150"/>
        <c:overlap val="100"/>
        <c:axId val="108237952"/>
        <c:axId val="108239488"/>
      </c:barChart>
      <c:catAx>
        <c:axId val="10823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239488"/>
        <c:crosses val="autoZero"/>
        <c:auto val="1"/>
        <c:lblAlgn val="ctr"/>
        <c:lblOffset val="100"/>
        <c:tickLblSkip val="1"/>
        <c:tickMarkSkip val="1"/>
        <c:noMultiLvlLbl val="0"/>
      </c:catAx>
      <c:valAx>
        <c:axId val="108239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37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4673</c:v>
                </c:pt>
                <c:pt idx="5">
                  <c:v>4597</c:v>
                </c:pt>
                <c:pt idx="8">
                  <c:v>4729</c:v>
                </c:pt>
                <c:pt idx="11">
                  <c:v>4678</c:v>
                </c:pt>
                <c:pt idx="14">
                  <c:v>4172</c:v>
                </c:pt>
              </c:numCache>
            </c:numRef>
          </c:val>
          <c:extLst xmlns:c16r2="http://schemas.microsoft.com/office/drawing/2015/06/chart">
            <c:ext xmlns:c16="http://schemas.microsoft.com/office/drawing/2014/chart" uri="{C3380CC4-5D6E-409C-BE32-E72D297353CC}">
              <c16:uniqueId val="{00000000-6C87-4768-A17C-973F9E6B72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C87-4768-A17C-973F9E6B72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113</c:v>
                </c:pt>
                <c:pt idx="3">
                  <c:v>112</c:v>
                </c:pt>
                <c:pt idx="6">
                  <c:v>111</c:v>
                </c:pt>
                <c:pt idx="9">
                  <c:v>91</c:v>
                </c:pt>
                <c:pt idx="12">
                  <c:v>84</c:v>
                </c:pt>
              </c:numCache>
            </c:numRef>
          </c:val>
          <c:extLst xmlns:c16r2="http://schemas.microsoft.com/office/drawing/2015/06/chart">
            <c:ext xmlns:c16="http://schemas.microsoft.com/office/drawing/2014/chart" uri="{C3380CC4-5D6E-409C-BE32-E72D297353CC}">
              <c16:uniqueId val="{00000002-6C87-4768-A17C-973F9E6B72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C87-4768-A17C-973F9E6B72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1300</c:v>
                </c:pt>
                <c:pt idx="3">
                  <c:v>1266</c:v>
                </c:pt>
                <c:pt idx="6">
                  <c:v>1237</c:v>
                </c:pt>
                <c:pt idx="9">
                  <c:v>1142</c:v>
                </c:pt>
                <c:pt idx="12">
                  <c:v>1156</c:v>
                </c:pt>
              </c:numCache>
            </c:numRef>
          </c:val>
          <c:extLst xmlns:c16r2="http://schemas.microsoft.com/office/drawing/2015/06/chart">
            <c:ext xmlns:c16="http://schemas.microsoft.com/office/drawing/2014/chart" uri="{C3380CC4-5D6E-409C-BE32-E72D297353CC}">
              <c16:uniqueId val="{00000004-6C87-4768-A17C-973F9E6B72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C87-4768-A17C-973F9E6B72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C87-4768-A17C-973F9E6B72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5006</c:v>
                </c:pt>
                <c:pt idx="3">
                  <c:v>4999</c:v>
                </c:pt>
                <c:pt idx="6">
                  <c:v>5127</c:v>
                </c:pt>
                <c:pt idx="9">
                  <c:v>4899</c:v>
                </c:pt>
                <c:pt idx="12">
                  <c:v>4199</c:v>
                </c:pt>
              </c:numCache>
            </c:numRef>
          </c:val>
          <c:extLst xmlns:c16r2="http://schemas.microsoft.com/office/drawing/2015/06/chart">
            <c:ext xmlns:c16="http://schemas.microsoft.com/office/drawing/2014/chart" uri="{C3380CC4-5D6E-409C-BE32-E72D297353CC}">
              <c16:uniqueId val="{00000007-6C87-4768-A17C-973F9E6B7260}"/>
            </c:ext>
          </c:extLst>
        </c:ser>
        <c:dLbls>
          <c:showLegendKey val="0"/>
          <c:showVal val="0"/>
          <c:showCatName val="0"/>
          <c:showSerName val="0"/>
          <c:showPercent val="0"/>
          <c:showBubbleSize val="0"/>
        </c:dLbls>
        <c:gapWidth val="100"/>
        <c:overlap val="100"/>
        <c:axId val="83997056"/>
        <c:axId val="83998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1746</c:v>
                </c:pt>
                <c:pt idx="2">
                  <c:v>#N/A</c:v>
                </c:pt>
                <c:pt idx="3">
                  <c:v>#N/A</c:v>
                </c:pt>
                <c:pt idx="4">
                  <c:v>1780</c:v>
                </c:pt>
                <c:pt idx="5">
                  <c:v>#N/A</c:v>
                </c:pt>
                <c:pt idx="6">
                  <c:v>#N/A</c:v>
                </c:pt>
                <c:pt idx="7">
                  <c:v>1746</c:v>
                </c:pt>
                <c:pt idx="8">
                  <c:v>#N/A</c:v>
                </c:pt>
                <c:pt idx="9">
                  <c:v>#N/A</c:v>
                </c:pt>
                <c:pt idx="10">
                  <c:v>1454</c:v>
                </c:pt>
                <c:pt idx="11">
                  <c:v>#N/A</c:v>
                </c:pt>
                <c:pt idx="12">
                  <c:v>#N/A</c:v>
                </c:pt>
                <c:pt idx="13">
                  <c:v>1267</c:v>
                </c:pt>
                <c:pt idx="14">
                  <c:v>#N/A</c:v>
                </c:pt>
              </c:numCache>
            </c:numRef>
          </c:val>
          <c:smooth val="0"/>
          <c:extLst xmlns:c16r2="http://schemas.microsoft.com/office/drawing/2015/06/chart">
            <c:ext xmlns:c16="http://schemas.microsoft.com/office/drawing/2014/chart" uri="{C3380CC4-5D6E-409C-BE32-E72D297353CC}">
              <c16:uniqueId val="{00000008-6C87-4768-A17C-973F9E6B7260}"/>
            </c:ext>
          </c:extLst>
        </c:ser>
        <c:dLbls>
          <c:showLegendKey val="0"/>
          <c:showVal val="0"/>
          <c:showCatName val="0"/>
          <c:showSerName val="0"/>
          <c:showPercent val="0"/>
          <c:showBubbleSize val="0"/>
        </c:dLbls>
        <c:marker val="1"/>
        <c:smooth val="0"/>
        <c:axId val="83997056"/>
        <c:axId val="83998976"/>
      </c:lineChart>
      <c:catAx>
        <c:axId val="8399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998976"/>
        <c:crosses val="autoZero"/>
        <c:auto val="1"/>
        <c:lblAlgn val="ctr"/>
        <c:lblOffset val="100"/>
        <c:tickLblSkip val="1"/>
        <c:tickMarkSkip val="1"/>
        <c:noMultiLvlLbl val="0"/>
      </c:catAx>
      <c:valAx>
        <c:axId val="83998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99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35533</c:v>
                </c:pt>
                <c:pt idx="5">
                  <c:v>34760</c:v>
                </c:pt>
                <c:pt idx="8">
                  <c:v>34063</c:v>
                </c:pt>
                <c:pt idx="11">
                  <c:v>33236</c:v>
                </c:pt>
                <c:pt idx="14">
                  <c:v>33196</c:v>
                </c:pt>
              </c:numCache>
            </c:numRef>
          </c:val>
          <c:extLst xmlns:c16r2="http://schemas.microsoft.com/office/drawing/2015/06/chart">
            <c:ext xmlns:c16="http://schemas.microsoft.com/office/drawing/2014/chart" uri="{C3380CC4-5D6E-409C-BE32-E72D297353CC}">
              <c16:uniqueId val="{00000000-76C0-4FC3-9F8F-788592EBA3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5400</c:v>
                </c:pt>
                <c:pt idx="5">
                  <c:v>5208</c:v>
                </c:pt>
                <c:pt idx="8">
                  <c:v>4881</c:v>
                </c:pt>
                <c:pt idx="11">
                  <c:v>5292</c:v>
                </c:pt>
                <c:pt idx="14">
                  <c:v>4836</c:v>
                </c:pt>
              </c:numCache>
            </c:numRef>
          </c:val>
          <c:extLst xmlns:c16r2="http://schemas.microsoft.com/office/drawing/2015/06/chart">
            <c:ext xmlns:c16="http://schemas.microsoft.com/office/drawing/2014/chart" uri="{C3380CC4-5D6E-409C-BE32-E72D297353CC}">
              <c16:uniqueId val="{00000001-76C0-4FC3-9F8F-788592EBA3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10620</c:v>
                </c:pt>
                <c:pt idx="5">
                  <c:v>10315</c:v>
                </c:pt>
                <c:pt idx="8">
                  <c:v>7624</c:v>
                </c:pt>
                <c:pt idx="11">
                  <c:v>10433</c:v>
                </c:pt>
                <c:pt idx="14">
                  <c:v>10304</c:v>
                </c:pt>
              </c:numCache>
            </c:numRef>
          </c:val>
          <c:extLst xmlns:c16r2="http://schemas.microsoft.com/office/drawing/2015/06/chart">
            <c:ext xmlns:c16="http://schemas.microsoft.com/office/drawing/2014/chart" uri="{C3380CC4-5D6E-409C-BE32-E72D297353CC}">
              <c16:uniqueId val="{00000002-76C0-4FC3-9F8F-788592EBA3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6C0-4FC3-9F8F-788592EBA3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6C0-4FC3-9F8F-788592EBA3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220</c:v>
                </c:pt>
                <c:pt idx="3">
                  <c:v>310</c:v>
                </c:pt>
                <c:pt idx="6">
                  <c:v>309</c:v>
                </c:pt>
                <c:pt idx="9">
                  <c:v>290</c:v>
                </c:pt>
                <c:pt idx="12">
                  <c:v>271</c:v>
                </c:pt>
              </c:numCache>
            </c:numRef>
          </c:val>
          <c:extLst xmlns:c16r2="http://schemas.microsoft.com/office/drawing/2015/06/chart">
            <c:ext xmlns:c16="http://schemas.microsoft.com/office/drawing/2014/chart" uri="{C3380CC4-5D6E-409C-BE32-E72D297353CC}">
              <c16:uniqueId val="{00000005-76C0-4FC3-9F8F-788592EBA3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7493</c:v>
                </c:pt>
                <c:pt idx="3">
                  <c:v>7648</c:v>
                </c:pt>
                <c:pt idx="6">
                  <c:v>7361</c:v>
                </c:pt>
                <c:pt idx="9">
                  <c:v>6816</c:v>
                </c:pt>
                <c:pt idx="12">
                  <c:v>6381</c:v>
                </c:pt>
              </c:numCache>
            </c:numRef>
          </c:val>
          <c:extLst xmlns:c16r2="http://schemas.microsoft.com/office/drawing/2015/06/chart">
            <c:ext xmlns:c16="http://schemas.microsoft.com/office/drawing/2014/chart" uri="{C3380CC4-5D6E-409C-BE32-E72D297353CC}">
              <c16:uniqueId val="{00000006-76C0-4FC3-9F8F-788592EBA3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76C0-4FC3-9F8F-788592EBA3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16045</c:v>
                </c:pt>
                <c:pt idx="3">
                  <c:v>15774</c:v>
                </c:pt>
                <c:pt idx="6">
                  <c:v>15137</c:v>
                </c:pt>
                <c:pt idx="9">
                  <c:v>14007</c:v>
                </c:pt>
                <c:pt idx="12">
                  <c:v>13090</c:v>
                </c:pt>
              </c:numCache>
            </c:numRef>
          </c:val>
          <c:extLst xmlns:c16r2="http://schemas.microsoft.com/office/drawing/2015/06/chart">
            <c:ext xmlns:c16="http://schemas.microsoft.com/office/drawing/2014/chart" uri="{C3380CC4-5D6E-409C-BE32-E72D297353CC}">
              <c16:uniqueId val="{00000008-76C0-4FC3-9F8F-788592EBA3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377</c:v>
                </c:pt>
                <c:pt idx="3">
                  <c:v>292</c:v>
                </c:pt>
                <c:pt idx="6">
                  <c:v>203</c:v>
                </c:pt>
                <c:pt idx="9">
                  <c:v>129</c:v>
                </c:pt>
                <c:pt idx="12">
                  <c:v>59</c:v>
                </c:pt>
              </c:numCache>
            </c:numRef>
          </c:val>
          <c:extLst xmlns:c16r2="http://schemas.microsoft.com/office/drawing/2015/06/chart">
            <c:ext xmlns:c16="http://schemas.microsoft.com/office/drawing/2014/chart" uri="{C3380CC4-5D6E-409C-BE32-E72D297353CC}">
              <c16:uniqueId val="{00000009-76C0-4FC3-9F8F-788592EBA3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35219</c:v>
                </c:pt>
                <c:pt idx="3">
                  <c:v>33720</c:v>
                </c:pt>
                <c:pt idx="6">
                  <c:v>31519</c:v>
                </c:pt>
                <c:pt idx="9">
                  <c:v>30945</c:v>
                </c:pt>
                <c:pt idx="12">
                  <c:v>29594</c:v>
                </c:pt>
              </c:numCache>
            </c:numRef>
          </c:val>
          <c:extLst xmlns:c16r2="http://schemas.microsoft.com/office/drawing/2015/06/chart">
            <c:ext xmlns:c16="http://schemas.microsoft.com/office/drawing/2014/chart" uri="{C3380CC4-5D6E-409C-BE32-E72D297353CC}">
              <c16:uniqueId val="{0000000A-76C0-4FC3-9F8F-788592EBA36C}"/>
            </c:ext>
          </c:extLst>
        </c:ser>
        <c:dLbls>
          <c:showLegendKey val="0"/>
          <c:showVal val="0"/>
          <c:showCatName val="0"/>
          <c:showSerName val="0"/>
          <c:showPercent val="0"/>
          <c:showBubbleSize val="0"/>
        </c:dLbls>
        <c:gapWidth val="100"/>
        <c:overlap val="100"/>
        <c:axId val="112325760"/>
        <c:axId val="112327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7801</c:v>
                </c:pt>
                <c:pt idx="2">
                  <c:v>#N/A</c:v>
                </c:pt>
                <c:pt idx="3">
                  <c:v>#N/A</c:v>
                </c:pt>
                <c:pt idx="4">
                  <c:v>7461</c:v>
                </c:pt>
                <c:pt idx="5">
                  <c:v>#N/A</c:v>
                </c:pt>
                <c:pt idx="6">
                  <c:v>#N/A</c:v>
                </c:pt>
                <c:pt idx="7">
                  <c:v>7961</c:v>
                </c:pt>
                <c:pt idx="8">
                  <c:v>#N/A</c:v>
                </c:pt>
                <c:pt idx="9">
                  <c:v>#N/A</c:v>
                </c:pt>
                <c:pt idx="10">
                  <c:v>3226</c:v>
                </c:pt>
                <c:pt idx="11">
                  <c:v>#N/A</c:v>
                </c:pt>
                <c:pt idx="12">
                  <c:v>#N/A</c:v>
                </c:pt>
                <c:pt idx="13">
                  <c:v>1058</c:v>
                </c:pt>
                <c:pt idx="14">
                  <c:v>#N/A</c:v>
                </c:pt>
              </c:numCache>
            </c:numRef>
          </c:val>
          <c:smooth val="0"/>
          <c:extLst xmlns:c16r2="http://schemas.microsoft.com/office/drawing/2015/06/chart">
            <c:ext xmlns:c16="http://schemas.microsoft.com/office/drawing/2014/chart" uri="{C3380CC4-5D6E-409C-BE32-E72D297353CC}">
              <c16:uniqueId val="{0000000B-76C0-4FC3-9F8F-788592EBA36C}"/>
            </c:ext>
          </c:extLst>
        </c:ser>
        <c:dLbls>
          <c:showLegendKey val="0"/>
          <c:showVal val="0"/>
          <c:showCatName val="0"/>
          <c:showSerName val="0"/>
          <c:showPercent val="0"/>
          <c:showBubbleSize val="0"/>
        </c:dLbls>
        <c:marker val="1"/>
        <c:smooth val="0"/>
        <c:axId val="112325760"/>
        <c:axId val="112327680"/>
      </c:lineChart>
      <c:catAx>
        <c:axId val="11232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327680"/>
        <c:crosses val="autoZero"/>
        <c:auto val="1"/>
        <c:lblAlgn val="ctr"/>
        <c:lblOffset val="100"/>
        <c:tickLblSkip val="1"/>
        <c:tickMarkSkip val="1"/>
        <c:noMultiLvlLbl val="0"/>
      </c:catAx>
      <c:valAx>
        <c:axId val="112327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2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{1C8C15CD-D45F-4193-A182-12FE3C5FCDBA}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800F-4948-A619-47D2A12ACE87}"/>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{79EFB705-7211-4398-99BC-4558FAEC622B}</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800F-4948-A619-47D2A12ACE87}"/>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{7525D733-E5A3-4328-B73F-6A646B2A3FE3}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800F-4948-A619-47D2A12ACE87}"/>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{32ED160D-8896-4ECE-BA21-D0649C2F73AE}</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800F-4948-A619-47D2A12ACE87}"/>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{A966A7F0-627B-44E8-A175-C7E5F130388C}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800F-4948-A619-47D2A12ACE87}"/>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800F-4948-A619-47D2A12ACE8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{DB7AD316-B8C8-4FC1-8FE8-A8D8382B3261}</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800F-4948-A619-47D2A12ACE87}"/>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{545A4D1C-5A88-48B1-A17F-E1E6560FC69D}</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800F-4948-A619-47D2A12ACE87}"/>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{0E25039A-6C10-4D0E-BE0A-17E8E5D5E109}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800F-4948-A619-47D2A12ACE87}"/>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{08876064-59D7-4387-9F4C-33F54880D23E}</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800F-4948-A619-47D2A12ACE87}"/>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{5C3F596A-28D8-454F-8784-524CD14090AE}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800F-4948-A619-47D2A12ACE87}"/>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800F-4948-A619-47D2A12ACE87}"/>
            </c:ext>
          </c:extLst>
        </c:ser>
        <c:dLbls>
          <c:showLegendKey val="0"/>
          <c:showVal val="0"/>
          <c:showCatName val="0"/>
          <c:showSerName val="0"/>
          <c:showPercent val="0"/>
          <c:showBubbleSize val="0"/>
        </c:dLbls>
        <c:axId val="112068480"/>
        <c:axId val="112078848"/>
      </c:scatterChart>
      <c:valAx>
        <c:axId val="1120684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078848"/>
        <c:crosses val="autoZero"/>
        <c:crossBetween val="midCat"/>
      </c:valAx>
      <c:valAx>
        <c:axId val="1120788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068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{4766614C-34F1-413C-8A01-11DE074C56FF}</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9C19-419B-8B9B-6F10458A282D}"/>
                </c:ext>
              </c:extLst>
            </c:dLbl>
            <c:dLbl>
              <c:idx val="1"/>
              <c:layout>
                <c:manualLayout>
                  <c:x val="-4.5171070442460083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{B5808F08-C49B-4B42-B9DF-D011052F53E9}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9C19-419B-8B9B-6F10458A282D}"/>
                </c:ext>
              </c:extLst>
            </c:dLbl>
            <c:dLbl>
              <c:idx val="2"/>
              <c:layout>
                <c:manualLayout>
                  <c:x val="-1.823985408116735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{2DF5991C-8020-4A6C-9C9C-D267CA44D33F}</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9C19-419B-8B9B-6F10458A282D}"/>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{3634F94F-5B69-4A94-B3D0-E7716528648E}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9C19-419B-8B9B-6F10458A282D}"/>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{1E060C92-EE64-4D0A-9F51-6FC92E249AB2}</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9C19-419B-8B9B-6F10458A282D}"/>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11.4</c:v>
                </c:pt>
                <c:pt idx="1">
                  <c:v>10.8</c:v>
                </c:pt>
                <c:pt idx="2">
                  <c:v>10.8</c:v>
                </c:pt>
                <c:pt idx="3">
                  <c:v>10.3</c:v>
                </c:pt>
                <c:pt idx="4">
                  <c:v>9.3000000000000007</c:v>
                </c:pt>
              </c:numCache>
            </c:numRef>
          </c:xVal>
          <c:yVal>
            <c:numRef>
              <c:f>公会計指標分析・財政指標組合せ分析表!$K$73:$O$73</c:f>
              <c:numCache>
                <c:formatCode>#,##0.0;"▲ "#,##0.0</c:formatCode>
                <c:ptCount val="5"/>
                <c:pt idx="0">
                  <c:v>48.1</c:v>
                </c:pt>
                <c:pt idx="1">
                  <c:v>45.9</c:v>
                </c:pt>
                <c:pt idx="2">
                  <c:v>49</c:v>
                </c:pt>
                <c:pt idx="3">
                  <c:v>20.399999999999999</c:v>
                </c:pt>
                <c:pt idx="4">
                  <c:v>6.6</c:v>
                </c:pt>
              </c:numCache>
            </c:numRef>
          </c:yVal>
          <c:smooth val="0"/>
          <c:extLst xmlns:c16r2="http://schemas.microsoft.com/office/drawing/2015/06/chart">
            <c:ext xmlns:c16="http://schemas.microsoft.com/office/drawing/2014/chart" uri="{C3380CC4-5D6E-409C-BE32-E72D297353CC}">
              <c16:uniqueId val="{00000005-9C19-419B-8B9B-6F10458A282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{1A9659B6-F225-4CEE-9443-F4214D85C83D}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9C19-419B-8B9B-6F10458A282D}"/>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{77184337-68EB-44C3-B1D4-814F876DB622}</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9C19-419B-8B9B-6F10458A282D}"/>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{BC4E6F26-6972-4168-90CC-6D06502E78C6}</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9C19-419B-8B9B-6F10458A282D}"/>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{4B90E86D-8D80-4B6C-A543-3A43C1D192B5}</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9C19-419B-8B9B-6F10458A282D}"/>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{6255BBE5-6A66-4C19-8843-F1F5E1CF9F08}</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9C19-419B-8B9B-6F10458A282D}"/>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10.7</c:v>
                </c:pt>
              </c:numCache>
            </c:numRef>
          </c:xVal>
          <c:yVal>
            <c:numRef>
              <c:f>公会計指標分析・財政指標組合せ分析表!$K$77:$O$77</c:f>
              <c:numCache>
                <c:formatCode>#,##0.0;"▲ "#,##0.0</c:formatCode>
                <c:ptCount val="5"/>
                <c:pt idx="0">
                  <c:v>69.2</c:v>
                </c:pt>
                <c:pt idx="1">
                  <c:v>58.2</c:v>
                </c:pt>
                <c:pt idx="2">
                  <c:v>50.3</c:v>
                </c:pt>
                <c:pt idx="3">
                  <c:v>45.9</c:v>
                </c:pt>
                <c:pt idx="4">
                  <c:v>58.5</c:v>
                </c:pt>
              </c:numCache>
            </c:numRef>
          </c:yVal>
          <c:smooth val="0"/>
          <c:extLst xmlns:c16r2="http://schemas.microsoft.com/office/drawing/2015/06/chart">
            <c:ext xmlns:c16="http://schemas.microsoft.com/office/drawing/2014/chart" uri="{C3380CC4-5D6E-409C-BE32-E72D297353CC}">
              <c16:uniqueId val="{0000000B-9C19-419B-8B9B-6F10458A282D}"/>
            </c:ext>
          </c:extLst>
        </c:ser>
        <c:dLbls>
          <c:showLegendKey val="0"/>
          <c:showVal val="0"/>
          <c:showCatName val="0"/>
          <c:showSerName val="0"/>
          <c:showPercent val="0"/>
          <c:showBubbleSize val="0"/>
        </c:dLbls>
        <c:axId val="112138112"/>
        <c:axId val="112156672"/>
      </c:scatterChart>
      <c:valAx>
        <c:axId val="112138112"/>
        <c:scaling>
          <c:orientation val="minMax"/>
          <c:max val="11.7"/>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156672"/>
        <c:crosses val="autoZero"/>
        <c:crossBetween val="midCat"/>
      </c:valAx>
      <c:valAx>
        <c:axId val="112156672"/>
        <c:scaling>
          <c:orientation val="minMax"/>
          <c:max val="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138112"/>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j-ea"/>
              <a:ea typeface="+mj-ea"/>
              <a:cs typeface="+mn-cs"/>
            </a:rPr>
            <a:t>○元利償還金</a:t>
          </a:r>
          <a:endParaRPr lang="ja-JP" altLang="ja-JP" sz="1100">
            <a:effectLst/>
            <a:latin typeface="+mj-ea"/>
            <a:ea typeface="+mj-ea"/>
          </a:endParaRPr>
        </a:p>
        <a:p>
          <a:r>
            <a:rPr lang="ja-JP" altLang="ja-JP" sz="1100" b="0" i="0" baseline="0">
              <a:solidFill>
                <a:schemeClr val="dk1"/>
              </a:solidFill>
              <a:effectLst/>
              <a:latin typeface="+mj-ea"/>
              <a:ea typeface="+mj-ea"/>
              <a:cs typeface="+mn-cs"/>
            </a:rPr>
            <a:t>　平成</a:t>
          </a:r>
          <a:r>
            <a:rPr lang="en-US" altLang="ja-JP" sz="1100" b="0" i="0" baseline="0">
              <a:solidFill>
                <a:schemeClr val="dk1"/>
              </a:solidFill>
              <a:effectLst/>
              <a:latin typeface="+mj-ea"/>
              <a:ea typeface="+mj-ea"/>
              <a:cs typeface="+mn-cs"/>
            </a:rPr>
            <a:t>19</a:t>
          </a:r>
          <a:r>
            <a:rPr lang="ja-JP" altLang="ja-JP" sz="1100" b="0" i="0" baseline="0">
              <a:solidFill>
                <a:schemeClr val="dk1"/>
              </a:solidFill>
              <a:effectLst/>
              <a:latin typeface="+mj-ea"/>
              <a:ea typeface="+mj-ea"/>
              <a:cs typeface="+mn-cs"/>
            </a:rPr>
            <a:t>年度から</a:t>
          </a:r>
          <a:r>
            <a:rPr lang="en-US" altLang="ja-JP" sz="1100" b="0" i="0" baseline="0">
              <a:solidFill>
                <a:schemeClr val="dk1"/>
              </a:solidFill>
              <a:effectLst/>
              <a:latin typeface="+mj-ea"/>
              <a:ea typeface="+mj-ea"/>
              <a:cs typeface="+mn-cs"/>
            </a:rPr>
            <a:t>3</a:t>
          </a:r>
          <a:r>
            <a:rPr lang="ja-JP" altLang="ja-JP" sz="1100" b="0" i="0" baseline="0">
              <a:solidFill>
                <a:schemeClr val="dk1"/>
              </a:solidFill>
              <a:effectLst/>
              <a:latin typeface="+mj-ea"/>
              <a:ea typeface="+mj-ea"/>
              <a:cs typeface="+mn-cs"/>
            </a:rPr>
            <a:t>年間、公的資金補償金免除繰上償還を行うとともに、継続的に地方債発行の抑制に取り組んでいる。その後、平成</a:t>
          </a:r>
          <a:r>
            <a:rPr lang="en-US" altLang="ja-JP" sz="1100" b="0" i="0" baseline="0">
              <a:solidFill>
                <a:schemeClr val="dk1"/>
              </a:solidFill>
              <a:effectLst/>
              <a:latin typeface="+mj-ea"/>
              <a:ea typeface="+mj-ea"/>
              <a:cs typeface="+mn-cs"/>
            </a:rPr>
            <a:t>26</a:t>
          </a:r>
          <a:r>
            <a:rPr lang="ja-JP" altLang="ja-JP" sz="1100" b="0" i="0" baseline="0">
              <a:solidFill>
                <a:schemeClr val="dk1"/>
              </a:solidFill>
              <a:effectLst/>
              <a:latin typeface="+mj-ea"/>
              <a:ea typeface="+mj-ea"/>
              <a:cs typeface="+mn-cs"/>
            </a:rPr>
            <a:t>年度までは同程度で推移しているが、平成</a:t>
          </a:r>
          <a:r>
            <a:rPr lang="en-US" altLang="ja-JP" sz="1100" b="0" i="0" baseline="0">
              <a:solidFill>
                <a:schemeClr val="dk1"/>
              </a:solidFill>
              <a:effectLst/>
              <a:latin typeface="+mj-ea"/>
              <a:ea typeface="+mj-ea"/>
              <a:cs typeface="+mn-cs"/>
            </a:rPr>
            <a:t>27</a:t>
          </a:r>
          <a:r>
            <a:rPr lang="ja-JP" altLang="ja-JP" sz="1100" b="0" i="0" baseline="0">
              <a:solidFill>
                <a:schemeClr val="dk1"/>
              </a:solidFill>
              <a:effectLst/>
              <a:latin typeface="+mj-ea"/>
              <a:ea typeface="+mj-ea"/>
              <a:cs typeface="+mn-cs"/>
            </a:rPr>
            <a:t>年度から普通交付税の縮減が開始することに備えて償還年限を調整してきたため、平成</a:t>
          </a:r>
          <a:r>
            <a:rPr lang="en-US" altLang="ja-JP" sz="1100" b="0" i="0" baseline="0">
              <a:solidFill>
                <a:schemeClr val="dk1"/>
              </a:solidFill>
              <a:effectLst/>
              <a:latin typeface="+mj-ea"/>
              <a:ea typeface="+mj-ea"/>
              <a:cs typeface="+mn-cs"/>
            </a:rPr>
            <a:t>27</a:t>
          </a:r>
          <a:r>
            <a:rPr lang="ja-JP" altLang="ja-JP" sz="1100" b="0" i="0" baseline="0">
              <a:solidFill>
                <a:schemeClr val="dk1"/>
              </a:solidFill>
              <a:effectLst/>
              <a:latin typeface="+mj-ea"/>
              <a:ea typeface="+mj-ea"/>
              <a:cs typeface="+mn-cs"/>
            </a:rPr>
            <a:t>年度は前年度と比べて大幅に減少となっており、今後も公債費負担の軽減が図られる。</a:t>
          </a:r>
          <a:endParaRPr lang="ja-JP" altLang="ja-JP" sz="1100">
            <a:effectLst/>
            <a:latin typeface="+mj-ea"/>
            <a:ea typeface="+mj-ea"/>
          </a:endParaRPr>
        </a:p>
        <a:p>
          <a:r>
            <a:rPr lang="ja-JP" altLang="ja-JP" sz="1100" baseline="0">
              <a:solidFill>
                <a:schemeClr val="dk1"/>
              </a:solidFill>
              <a:effectLst/>
              <a:latin typeface="+mj-ea"/>
              <a:ea typeface="+mj-ea"/>
              <a:cs typeface="+mn-cs"/>
            </a:rPr>
            <a:t>○実質公債費比率の分子</a:t>
          </a:r>
          <a:endParaRPr lang="ja-JP" altLang="ja-JP" sz="1100">
            <a:effectLst/>
            <a:latin typeface="+mj-ea"/>
            <a:ea typeface="+mj-ea"/>
          </a:endParaRPr>
        </a:p>
        <a:p>
          <a:r>
            <a:rPr lang="ja-JP" altLang="ja-JP" sz="1100" baseline="0">
              <a:solidFill>
                <a:schemeClr val="dk1"/>
              </a:solidFill>
              <a:effectLst/>
              <a:latin typeface="+mj-ea"/>
              <a:ea typeface="+mj-ea"/>
              <a:cs typeface="+mn-cs"/>
            </a:rPr>
            <a:t>　元利償還金は減少傾向にあるものの、地方債残高は過疎対策事業債や合併特例事業債、臨時財政対策債など交付税算入率の高い地方債の占める割合が増加傾向にあるため、分子としては年々減少傾向にある。</a:t>
          </a:r>
          <a:endParaRPr lang="ja-JP" altLang="ja-JP" sz="1100">
            <a:effectLst/>
            <a:latin typeface="+mj-ea"/>
            <a:ea typeface="+mj-ea"/>
          </a:endParaRPr>
        </a:p>
        <a:p>
          <a:r>
            <a:rPr lang="ja-JP" altLang="ja-JP" sz="1100" baseline="0">
              <a:solidFill>
                <a:schemeClr val="dk1"/>
              </a:solidFill>
              <a:effectLst/>
              <a:latin typeface="+mj-ea"/>
              <a:ea typeface="+mj-ea"/>
              <a:cs typeface="+mn-cs"/>
            </a:rPr>
            <a:t>○今後の対応</a:t>
          </a:r>
          <a:endParaRPr lang="ja-JP" altLang="ja-JP" sz="1100">
            <a:effectLst/>
            <a:latin typeface="+mj-ea"/>
            <a:ea typeface="+mj-ea"/>
          </a:endParaRPr>
        </a:p>
        <a:p>
          <a:r>
            <a:rPr lang="ja-JP" altLang="ja-JP" sz="1100" baseline="0">
              <a:solidFill>
                <a:schemeClr val="dk1"/>
              </a:solidFill>
              <a:effectLst/>
              <a:latin typeface="+mj-ea"/>
              <a:ea typeface="+mj-ea"/>
              <a:cs typeface="+mn-cs"/>
            </a:rPr>
            <a:t>　早期健全化基準未満であるが、計画的かつ効率的に事業を実施することにより市債発行額を抑え、更なる財政健全化に努める。</a:t>
          </a:r>
          <a:endParaRPr lang="ja-JP" altLang="ja-JP" sz="11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50" b="0" i="0" baseline="0">
              <a:solidFill>
                <a:schemeClr val="dk1"/>
              </a:solidFill>
              <a:effectLst/>
              <a:latin typeface="+mj-ea"/>
              <a:ea typeface="+mj-ea"/>
              <a:cs typeface="+mn-cs"/>
            </a:rPr>
            <a:t>○一般会計等に係る地方債残高</a:t>
          </a:r>
          <a:endParaRPr lang="ja-JP" altLang="ja-JP" sz="1050">
            <a:effectLst/>
            <a:latin typeface="+mj-ea"/>
            <a:ea typeface="+mj-ea"/>
          </a:endParaRPr>
        </a:p>
        <a:p>
          <a:pPr rtl="0"/>
          <a:r>
            <a:rPr lang="ja-JP" altLang="ja-JP" sz="1050" b="0" i="0" baseline="0">
              <a:solidFill>
                <a:schemeClr val="dk1"/>
              </a:solidFill>
              <a:effectLst/>
              <a:latin typeface="+mj-ea"/>
              <a:ea typeface="+mj-ea"/>
              <a:cs typeface="+mn-cs"/>
            </a:rPr>
            <a:t>　平成</a:t>
          </a:r>
          <a:r>
            <a:rPr lang="en-US" altLang="ja-JP" sz="1050" b="0" i="0" baseline="0">
              <a:solidFill>
                <a:schemeClr val="dk1"/>
              </a:solidFill>
              <a:effectLst/>
              <a:latin typeface="+mj-ea"/>
              <a:ea typeface="+mj-ea"/>
              <a:cs typeface="+mn-cs"/>
            </a:rPr>
            <a:t>19</a:t>
          </a:r>
          <a:r>
            <a:rPr lang="ja-JP" altLang="ja-JP" sz="1050" b="0" i="0" baseline="0">
              <a:solidFill>
                <a:schemeClr val="dk1"/>
              </a:solidFill>
              <a:effectLst/>
              <a:latin typeface="+mj-ea"/>
              <a:ea typeface="+mj-ea"/>
              <a:cs typeface="+mn-cs"/>
            </a:rPr>
            <a:t>年度から</a:t>
          </a:r>
          <a:r>
            <a:rPr lang="en-US" altLang="ja-JP" sz="1050" b="0" i="0" baseline="0">
              <a:solidFill>
                <a:schemeClr val="dk1"/>
              </a:solidFill>
              <a:effectLst/>
              <a:latin typeface="+mj-ea"/>
              <a:ea typeface="+mj-ea"/>
              <a:cs typeface="+mn-cs"/>
            </a:rPr>
            <a:t>3</a:t>
          </a:r>
          <a:r>
            <a:rPr lang="ja-JP" altLang="ja-JP" sz="1050" b="0" i="0" baseline="0">
              <a:solidFill>
                <a:schemeClr val="dk1"/>
              </a:solidFill>
              <a:effectLst/>
              <a:latin typeface="+mj-ea"/>
              <a:ea typeface="+mj-ea"/>
              <a:cs typeface="+mn-cs"/>
            </a:rPr>
            <a:t>年間、公的資金補償金免除繰上償還を行うとともに、継続的に地方債発行の抑制に取り組んできたこと、普通交付税の減少に備え償還ペースを調整したことから減少傾向にある。</a:t>
          </a:r>
          <a:endParaRPr lang="ja-JP" altLang="ja-JP" sz="1050">
            <a:effectLst/>
            <a:latin typeface="+mj-ea"/>
            <a:ea typeface="+mj-ea"/>
          </a:endParaRPr>
        </a:p>
        <a:p>
          <a:pPr rtl="0"/>
          <a:r>
            <a:rPr lang="ja-JP" altLang="ja-JP" sz="1050" b="0" i="0" baseline="0">
              <a:solidFill>
                <a:schemeClr val="dk1"/>
              </a:solidFill>
              <a:effectLst/>
              <a:latin typeface="+mj-ea"/>
              <a:ea typeface="+mj-ea"/>
              <a:cs typeface="+mn-cs"/>
            </a:rPr>
            <a:t>○充当可能基金</a:t>
          </a:r>
          <a:endParaRPr lang="ja-JP" altLang="ja-JP" sz="1050">
            <a:effectLst/>
            <a:latin typeface="+mj-ea"/>
            <a:ea typeface="+mj-ea"/>
          </a:endParaRPr>
        </a:p>
        <a:p>
          <a:pPr rtl="0" eaLnBrk="1" fontAlgn="auto" latinLnBrk="0" hangingPunct="1"/>
          <a:r>
            <a:rPr lang="ja-JP" altLang="ja-JP" sz="1050" b="0" i="0" baseline="0">
              <a:solidFill>
                <a:schemeClr val="dk1"/>
              </a:solidFill>
              <a:effectLst/>
              <a:latin typeface="+mj-ea"/>
              <a:ea typeface="+mj-ea"/>
              <a:cs typeface="+mn-cs"/>
            </a:rPr>
            <a:t>　平成</a:t>
          </a:r>
          <a:r>
            <a:rPr lang="en-US" altLang="ja-JP" sz="1050" b="0" i="0" baseline="0">
              <a:solidFill>
                <a:schemeClr val="dk1"/>
              </a:solidFill>
              <a:effectLst/>
              <a:latin typeface="+mj-ea"/>
              <a:ea typeface="+mj-ea"/>
              <a:cs typeface="+mn-cs"/>
            </a:rPr>
            <a:t>24</a:t>
          </a:r>
          <a:r>
            <a:rPr lang="ja-JP" altLang="ja-JP" sz="1050" b="0" i="0" baseline="0">
              <a:solidFill>
                <a:schemeClr val="dk1"/>
              </a:solidFill>
              <a:effectLst/>
              <a:latin typeface="+mj-ea"/>
              <a:ea typeface="+mj-ea"/>
              <a:cs typeface="+mn-cs"/>
            </a:rPr>
            <a:t>年度に大規模事業の財源として多額の基金の取り崩しを行ったことに加え、平成</a:t>
          </a:r>
          <a:r>
            <a:rPr lang="en-US" altLang="ja-JP" sz="1050" b="0" i="0" baseline="0">
              <a:solidFill>
                <a:schemeClr val="dk1"/>
              </a:solidFill>
              <a:effectLst/>
              <a:latin typeface="+mj-ea"/>
              <a:ea typeface="+mj-ea"/>
              <a:cs typeface="+mn-cs"/>
            </a:rPr>
            <a:t>25</a:t>
          </a:r>
          <a:r>
            <a:rPr lang="ja-JP" altLang="ja-JP" sz="1050" b="0" i="0" baseline="0">
              <a:solidFill>
                <a:schemeClr val="dk1"/>
              </a:solidFill>
              <a:effectLst/>
              <a:latin typeface="+mj-ea"/>
              <a:ea typeface="+mj-ea"/>
              <a:cs typeface="+mn-cs"/>
            </a:rPr>
            <a:t>年度は、同年に発生した豪雨災害からの復旧・復興事業の実施による財源不足を補うため、平成</a:t>
          </a:r>
          <a:r>
            <a:rPr lang="en-US" altLang="ja-JP" sz="1050" b="0" i="0" baseline="0">
              <a:solidFill>
                <a:schemeClr val="dk1"/>
              </a:solidFill>
              <a:effectLst/>
              <a:latin typeface="+mj-ea"/>
              <a:ea typeface="+mj-ea"/>
              <a:cs typeface="+mn-cs"/>
            </a:rPr>
            <a:t>19</a:t>
          </a:r>
          <a:r>
            <a:rPr lang="ja-JP" altLang="ja-JP" sz="1050" b="0" i="0" baseline="0">
              <a:solidFill>
                <a:schemeClr val="dk1"/>
              </a:solidFill>
              <a:effectLst/>
              <a:latin typeface="+mj-ea"/>
              <a:ea typeface="+mj-ea"/>
              <a:cs typeface="+mn-cs"/>
            </a:rPr>
            <a:t>年度以来となる財政調整基金の取り崩しを行ったたことや年度末の資金繰りのため基金繰替運用を行ったことなどにより減少した。</a:t>
          </a:r>
          <a:r>
            <a:rPr kumimoji="1" lang="ja-JP" altLang="ja-JP" sz="1050">
              <a:solidFill>
                <a:schemeClr val="dk1"/>
              </a:solidFill>
              <a:effectLst/>
              <a:latin typeface="+mj-ea"/>
              <a:ea typeface="+mj-ea"/>
              <a:cs typeface="+mn-cs"/>
            </a:rPr>
            <a:t>平成</a:t>
          </a:r>
          <a:r>
            <a:rPr kumimoji="1" lang="en-US" altLang="ja-JP" sz="1050">
              <a:solidFill>
                <a:schemeClr val="dk1"/>
              </a:solidFill>
              <a:effectLst/>
              <a:latin typeface="+mj-ea"/>
              <a:ea typeface="+mj-ea"/>
              <a:cs typeface="+mn-cs"/>
            </a:rPr>
            <a:t>26</a:t>
          </a:r>
          <a:r>
            <a:rPr kumimoji="1" lang="ja-JP" altLang="ja-JP" sz="1050">
              <a:solidFill>
                <a:schemeClr val="dk1"/>
              </a:solidFill>
              <a:effectLst/>
              <a:latin typeface="+mj-ea"/>
              <a:ea typeface="+mj-ea"/>
              <a:cs typeface="+mn-cs"/>
            </a:rPr>
            <a:t>年度は、豪雨災害により延期をしていた純繰越金の財政調整基金への積立を行ったことから充当可能基金が大きく増加しているが、平成</a:t>
          </a:r>
          <a:r>
            <a:rPr kumimoji="1" lang="en-US" altLang="ja-JP" sz="1050">
              <a:solidFill>
                <a:schemeClr val="dk1"/>
              </a:solidFill>
              <a:effectLst/>
              <a:latin typeface="+mj-ea"/>
              <a:ea typeface="+mj-ea"/>
              <a:cs typeface="+mn-cs"/>
            </a:rPr>
            <a:t>27</a:t>
          </a:r>
          <a:r>
            <a:rPr kumimoji="1" lang="ja-JP" altLang="ja-JP" sz="1050">
              <a:solidFill>
                <a:schemeClr val="dk1"/>
              </a:solidFill>
              <a:effectLst/>
              <a:latin typeface="+mj-ea"/>
              <a:ea typeface="+mj-ea"/>
              <a:cs typeface="+mn-cs"/>
            </a:rPr>
            <a:t>年度は定年退職者数の増加に伴う退職手当支給額の増加に対して職員退職手当基金の取崩により対応したことから、減少している。</a:t>
          </a:r>
          <a:endParaRPr lang="ja-JP" altLang="ja-JP" sz="1050">
            <a:effectLst/>
            <a:latin typeface="+mj-ea"/>
            <a:ea typeface="+mj-ea"/>
          </a:endParaRPr>
        </a:p>
        <a:p>
          <a:pPr rtl="0"/>
          <a:r>
            <a:rPr lang="ja-JP" altLang="ja-JP" sz="1050" b="0" i="0" baseline="0">
              <a:solidFill>
                <a:schemeClr val="dk1"/>
              </a:solidFill>
              <a:effectLst/>
              <a:latin typeface="+mj-ea"/>
              <a:ea typeface="+mj-ea"/>
              <a:cs typeface="+mn-cs"/>
            </a:rPr>
            <a:t>○その他</a:t>
          </a:r>
          <a:endParaRPr lang="ja-JP" altLang="ja-JP" sz="1050">
            <a:effectLst/>
            <a:latin typeface="+mj-ea"/>
            <a:ea typeface="+mj-ea"/>
          </a:endParaRPr>
        </a:p>
        <a:p>
          <a:pPr rtl="0"/>
          <a:r>
            <a:rPr lang="ja-JP" altLang="ja-JP" sz="1050" b="0" i="0" baseline="0">
              <a:solidFill>
                <a:schemeClr val="dk1"/>
              </a:solidFill>
              <a:effectLst/>
              <a:latin typeface="+mj-ea"/>
              <a:ea typeface="+mj-ea"/>
              <a:cs typeface="+mn-cs"/>
            </a:rPr>
            <a:t>　公営企業債等繰入見込額の減少、定員適正化による退職手当負担見込額の減少により、その他の負担も減少傾向にある。</a:t>
          </a:r>
          <a:endParaRPr lang="ja-JP" altLang="ja-JP" sz="1050">
            <a:effectLst/>
            <a:latin typeface="+mj-ea"/>
            <a:ea typeface="+mj-ea"/>
          </a:endParaRPr>
        </a:p>
        <a:p>
          <a:pPr rtl="0"/>
          <a:r>
            <a:rPr lang="ja-JP" altLang="ja-JP" sz="1050" b="0" i="0" baseline="0">
              <a:solidFill>
                <a:schemeClr val="dk1"/>
              </a:solidFill>
              <a:effectLst/>
              <a:latin typeface="+mj-ea"/>
              <a:ea typeface="+mj-ea"/>
              <a:cs typeface="+mn-cs"/>
            </a:rPr>
            <a:t>○今後の対応</a:t>
          </a:r>
          <a:endParaRPr lang="ja-JP" altLang="ja-JP" sz="1050">
            <a:effectLst/>
            <a:latin typeface="+mj-ea"/>
            <a:ea typeface="+mj-ea"/>
          </a:endParaRPr>
        </a:p>
        <a:p>
          <a:pPr rtl="0"/>
          <a:r>
            <a:rPr lang="ja-JP" altLang="ja-JP" sz="1050" b="0" i="0" baseline="0">
              <a:solidFill>
                <a:schemeClr val="dk1"/>
              </a:solidFill>
              <a:effectLst/>
              <a:latin typeface="+mj-ea"/>
              <a:ea typeface="+mj-ea"/>
              <a:cs typeface="+mn-cs"/>
            </a:rPr>
            <a:t>　合併特例期間の終了による普通交付税の減少が続くことから、今後も地方債発行額の抑制等に努める。</a:t>
          </a:r>
          <a:endParaRPr lang="ja-JP" altLang="ja-JP" sz="1050">
            <a:effectLst/>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xmlns="" id="{00000000-0008-0000-0C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xmlns="" id="{00000000-0008-0000-0C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xmlns="" id="{00000000-0008-0000-0C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xmlns="" id="{00000000-0008-0000-0C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xmlns="" id="{00000000-0008-0000-0C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xmlns="" id="{00000000-0008-0000-0C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xmlns="" id="{00000000-0008-0000-0C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a:extLst>
            <a:ext uri="{FF2B5EF4-FFF2-40B4-BE49-F238E27FC236}">
              <a16:creationId xmlns:a16="http://schemas.microsoft.com/office/drawing/2014/main" xmlns="" id="{00000000-0008-0000-0C00-00000B000000}"/>
            </a:ext>
          </a:extLst>
        </xdr:cNvPr>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xmlns="" id="{00000000-0008-0000-0C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xmlns="" id="{00000000-0008-0000-0C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50,630
50,216
698.31
33,829,028
33,058,431
316,554
19,542,551
29,593,837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xmlns="" id="{00000000-0008-0000-0C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xmlns="" id="{00000000-0008-0000-0C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xmlns="" id="{00000000-0008-0000-0C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xmlns="" id="{00000000-0008-0000-0C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xmlns="" id="{00000000-0008-0000-0C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a:extLst>
            <a:ext uri="{FF2B5EF4-FFF2-40B4-BE49-F238E27FC236}">
              <a16:creationId xmlns:a16="http://schemas.microsoft.com/office/drawing/2014/main" xmlns="" id="{00000000-0008-0000-0C00-000013000000}"/>
            </a:ext>
          </a:extLst>
        </xdr:cNvPr>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a:extLst>
            <a:ext uri="{FF2B5EF4-FFF2-40B4-BE49-F238E27FC236}">
              <a16:creationId xmlns:a16="http://schemas.microsoft.com/office/drawing/2014/main" xmlns="" id="{00000000-0008-0000-0C00-000014000000}"/>
            </a:ext>
          </a:extLst>
        </xdr:cNvPr>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a:extLst>
            <a:ext uri="{FF2B5EF4-FFF2-40B4-BE49-F238E27FC236}">
              <a16:creationId xmlns:a16="http://schemas.microsoft.com/office/drawing/2014/main" xmlns="" id="{00000000-0008-0000-0C00-000015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a:extLst>
            <a:ext uri="{FF2B5EF4-FFF2-40B4-BE49-F238E27FC236}">
              <a16:creationId xmlns:a16="http://schemas.microsoft.com/office/drawing/2014/main" xmlns="" id="{00000000-0008-0000-0C00-000016000000}"/>
            </a:ext>
          </a:extLst>
        </xdr:cNvPr>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a:extLst>
            <a:ext uri="{FF2B5EF4-FFF2-40B4-BE49-F238E27FC236}">
              <a16:creationId xmlns:a16="http://schemas.microsoft.com/office/drawing/2014/main" xmlns="" id="{00000000-0008-0000-0C00-000017000000}"/>
            </a:ext>
          </a:extLst>
        </xdr:cNvPr>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a:extLst>
            <a:ext uri="{FF2B5EF4-FFF2-40B4-BE49-F238E27FC236}">
              <a16:creationId xmlns:a16="http://schemas.microsoft.com/office/drawing/2014/main" xmlns="" id="{00000000-0008-0000-0C00-000018000000}"/>
            </a:ext>
          </a:extLst>
        </xdr:cNvPr>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a:extLst>
            <a:ext uri="{FF2B5EF4-FFF2-40B4-BE49-F238E27FC236}">
              <a16:creationId xmlns:a16="http://schemas.microsoft.com/office/drawing/2014/main" xmlns="" id="{00000000-0008-0000-0C00-000019000000}"/>
            </a:ext>
          </a:extLst>
        </xdr:cNvPr>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xmlns="" id="{00000000-0008-0000-0C00-00001A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xmlns="" id="{00000000-0008-0000-0C00-00001B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xmlns="" id="{00000000-0008-0000-0C00-00001C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a:extLst>
            <a:ext uri="{FF2B5EF4-FFF2-40B4-BE49-F238E27FC236}">
              <a16:creationId xmlns:a16="http://schemas.microsoft.com/office/drawing/2014/main" xmlns="" id="{00000000-0008-0000-0C00-00001D000000}"/>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xmlns="" id="{00000000-0008-0000-0C00-00001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xmlns="" id="{00000000-0008-0000-0C00-00001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xmlns="" id="{00000000-0008-0000-0C00-000020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xmlns="" id="{00000000-0008-0000-0C00-00002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xmlns="" id="{00000000-0008-0000-0C00-00002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xmlns="" id="{00000000-0008-0000-0C00-00002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xmlns="" id="{00000000-0008-0000-0C00-00002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xmlns="" id="{00000000-0008-0000-0C00-00002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xmlns="" id="{00000000-0008-0000-0C00-00002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xmlns="" id="{00000000-0008-0000-0C00-00002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a:extLst>
            <a:ext uri="{FF2B5EF4-FFF2-40B4-BE49-F238E27FC236}">
              <a16:creationId xmlns:a16="http://schemas.microsoft.com/office/drawing/2014/main" xmlns="" id="{00000000-0008-0000-0C00-000028000000}"/>
            </a:ext>
          </a:extLst>
        </xdr:cNvPr>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xmlns="" id="{00000000-0008-0000-0C00-00002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a:extLst>
            <a:ext uri="{FF2B5EF4-FFF2-40B4-BE49-F238E27FC236}">
              <a16:creationId xmlns:a16="http://schemas.microsoft.com/office/drawing/2014/main" xmlns="" id="{00000000-0008-0000-0C00-00002A000000}"/>
            </a:ext>
          </a:extLst>
        </xdr:cNvPr>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xmlns="" id="{00000000-0008-0000-0C00-00002B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xmlns="" id="{00000000-0008-0000-0C00-00002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xmlns="" id="{00000000-0008-0000-0C00-00002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xmlns="" id="{00000000-0008-0000-0C00-00002E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a:extLst>
            <a:ext uri="{FF2B5EF4-FFF2-40B4-BE49-F238E27FC236}">
              <a16:creationId xmlns:a16="http://schemas.microsoft.com/office/drawing/2014/main" xmlns="" id="{00000000-0008-0000-0C00-00002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a:extLst>
            <a:ext uri="{FF2B5EF4-FFF2-40B4-BE49-F238E27FC236}">
              <a16:creationId xmlns:a16="http://schemas.microsoft.com/office/drawing/2014/main" xmlns="" id="{00000000-0008-0000-0C00-00003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a:extLst>
            <a:ext uri="{FF2B5EF4-FFF2-40B4-BE49-F238E27FC236}">
              <a16:creationId xmlns:a16="http://schemas.microsoft.com/office/drawing/2014/main" xmlns="" id="{00000000-0008-0000-0C00-00003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a:extLst>
            <a:ext uri="{FF2B5EF4-FFF2-40B4-BE49-F238E27FC236}">
              <a16:creationId xmlns:a16="http://schemas.microsoft.com/office/drawing/2014/main" xmlns="" id="{00000000-0008-0000-0C00-00003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a:extLst>
            <a:ext uri="{FF2B5EF4-FFF2-40B4-BE49-F238E27FC236}">
              <a16:creationId xmlns:a16="http://schemas.microsoft.com/office/drawing/2014/main" xmlns="" id="{00000000-0008-0000-0C00-00003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a:extLst>
            <a:ext uri="{FF2B5EF4-FFF2-40B4-BE49-F238E27FC236}">
              <a16:creationId xmlns:a16="http://schemas.microsoft.com/office/drawing/2014/main" xmlns="" id="{00000000-0008-0000-0C00-00003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a:extLst>
            <a:ext uri="{FF2B5EF4-FFF2-40B4-BE49-F238E27FC236}">
              <a16:creationId xmlns:a16="http://schemas.microsoft.com/office/drawing/2014/main" xmlns="" id="{00000000-0008-0000-0C00-00003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a:extLst>
            <a:ext uri="{FF2B5EF4-FFF2-40B4-BE49-F238E27FC236}">
              <a16:creationId xmlns:a16="http://schemas.microsoft.com/office/drawing/2014/main" xmlns="" id="{00000000-0008-0000-0C00-000036000000}"/>
            </a:ext>
          </a:extLst>
        </xdr:cNvPr>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a:extLst>
            <a:ext uri="{FF2B5EF4-FFF2-40B4-BE49-F238E27FC236}">
              <a16:creationId xmlns:a16="http://schemas.microsoft.com/office/drawing/2014/main" xmlns="" id="{00000000-0008-0000-0C00-00003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a:extLst>
            <a:ext uri="{FF2B5EF4-FFF2-40B4-BE49-F238E27FC236}">
              <a16:creationId xmlns:a16="http://schemas.microsoft.com/office/drawing/2014/main" xmlns="" id="{00000000-0008-0000-0C00-000038000000}"/>
            </a:ext>
          </a:extLst>
        </xdr:cNvPr>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a:extLst>
            <a:ext uri="{FF2B5EF4-FFF2-40B4-BE49-F238E27FC236}">
              <a16:creationId xmlns:a16="http://schemas.microsoft.com/office/drawing/2014/main" xmlns="" id="{00000000-0008-0000-0C00-000039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a:extLst>
            <a:ext uri="{FF2B5EF4-FFF2-40B4-BE49-F238E27FC236}">
              <a16:creationId xmlns:a16="http://schemas.microsoft.com/office/drawing/2014/main" xmlns="" id="{00000000-0008-0000-0C00-00003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a:extLst>
            <a:ext uri="{FF2B5EF4-FFF2-40B4-BE49-F238E27FC236}">
              <a16:creationId xmlns:a16="http://schemas.microsoft.com/office/drawing/2014/main" xmlns="" id="{00000000-0008-0000-0C00-00003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a:extLst>
            <a:ext uri="{FF2B5EF4-FFF2-40B4-BE49-F238E27FC236}">
              <a16:creationId xmlns:a16="http://schemas.microsoft.com/office/drawing/2014/main" xmlns="" id="{00000000-0008-0000-0C00-00003C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a:extLst>
            <a:ext uri="{FF2B5EF4-FFF2-40B4-BE49-F238E27FC236}">
              <a16:creationId xmlns:a16="http://schemas.microsoft.com/office/drawing/2014/main" xmlns="" id="{00000000-0008-0000-0C00-00003D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a:extLst>
            <a:ext uri="{FF2B5EF4-FFF2-40B4-BE49-F238E27FC236}">
              <a16:creationId xmlns:a16="http://schemas.microsoft.com/office/drawing/2014/main" xmlns="" id="{00000000-0008-0000-0C00-00003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a:extLst>
            <a:ext uri="{FF2B5EF4-FFF2-40B4-BE49-F238E27FC236}">
              <a16:creationId xmlns:a16="http://schemas.microsoft.com/office/drawing/2014/main" xmlns="" id="{00000000-0008-0000-0C00-00003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D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50,630
50,216
698.31
33,829,028
33,058,431
316,554
19,542,551
29,593,837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xmlns="" id="{00000000-0008-0000-0D00-00001200000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xmlns="" id="{00000000-0008-0000-0D00-000019000000}"/>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50,630
50,216
698.31
33,829,028
33,058,431
316,554
19,542,551
29,593,837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xmlns="" id="{00000000-0008-0000-0E00-00001200000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xmlns="" id="{00000000-0008-0000-0E00-000016000000}"/>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xmlns="" id="{00000000-0008-0000-0E00-0000170000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xmlns="" id="{00000000-0008-0000-0E00-000019000000}"/>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50,630
50,216
698.31
33,829,028
33,058,431
316,554
19,542,551
29,593,837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j-ea"/>
              <a:ea typeface="+mj-ea"/>
              <a:cs typeface="+mn-cs"/>
            </a:rPr>
            <a:t>　平成</a:t>
          </a:r>
          <a:r>
            <a:rPr kumimoji="1" lang="en-US" altLang="ja-JP" sz="1050">
              <a:solidFill>
                <a:schemeClr val="dk1"/>
              </a:solidFill>
              <a:effectLst/>
              <a:latin typeface="+mj-ea"/>
              <a:ea typeface="+mj-ea"/>
              <a:cs typeface="+mn-cs"/>
            </a:rPr>
            <a:t>27</a:t>
          </a:r>
          <a:r>
            <a:rPr kumimoji="1" lang="ja-JP" altLang="ja-JP" sz="1050">
              <a:solidFill>
                <a:schemeClr val="dk1"/>
              </a:solidFill>
              <a:effectLst/>
              <a:latin typeface="+mj-ea"/>
              <a:ea typeface="+mj-ea"/>
              <a:cs typeface="+mn-cs"/>
            </a:rPr>
            <a:t>年国勢調査では人口が</a:t>
          </a:r>
          <a:r>
            <a:rPr kumimoji="1" lang="en-US" altLang="ja-JP" sz="1050">
              <a:solidFill>
                <a:schemeClr val="dk1"/>
              </a:solidFill>
              <a:effectLst/>
              <a:latin typeface="+mj-ea"/>
              <a:ea typeface="+mj-ea"/>
              <a:cs typeface="+mn-cs"/>
            </a:rPr>
            <a:t>5</a:t>
          </a:r>
          <a:r>
            <a:rPr kumimoji="1" lang="ja-JP" altLang="ja-JP" sz="1050">
              <a:solidFill>
                <a:schemeClr val="dk1"/>
              </a:solidFill>
              <a:effectLst/>
              <a:latin typeface="+mj-ea"/>
              <a:ea typeface="+mj-ea"/>
              <a:cs typeface="+mn-cs"/>
            </a:rPr>
            <a:t>万人を下回り（</a:t>
          </a:r>
          <a:r>
            <a:rPr kumimoji="1" lang="en-US" altLang="ja-JP" sz="1050">
              <a:solidFill>
                <a:schemeClr val="dk1"/>
              </a:solidFill>
              <a:effectLst/>
              <a:latin typeface="+mj-ea"/>
              <a:ea typeface="+mj-ea"/>
              <a:cs typeface="+mn-cs"/>
            </a:rPr>
            <a:t>49,560</a:t>
          </a:r>
          <a:r>
            <a:rPr kumimoji="1" lang="ja-JP" altLang="ja-JP" sz="1050">
              <a:solidFill>
                <a:schemeClr val="dk1"/>
              </a:solidFill>
              <a:effectLst/>
              <a:latin typeface="+mj-ea"/>
              <a:ea typeface="+mj-ea"/>
              <a:cs typeface="+mn-cs"/>
            </a:rPr>
            <a:t>人）、前回調査と比較し約</a:t>
          </a:r>
          <a:r>
            <a:rPr kumimoji="1" lang="en-US" altLang="ja-JP" sz="1050">
              <a:solidFill>
                <a:schemeClr val="dk1"/>
              </a:solidFill>
              <a:effectLst/>
              <a:latin typeface="+mj-ea"/>
              <a:ea typeface="+mj-ea"/>
              <a:cs typeface="+mn-cs"/>
            </a:rPr>
            <a:t>4</a:t>
          </a:r>
          <a:r>
            <a:rPr kumimoji="1" lang="ja-JP" altLang="ja-JP" sz="1050">
              <a:solidFill>
                <a:schemeClr val="dk1"/>
              </a:solidFill>
              <a:effectLst/>
              <a:latin typeface="+mj-ea"/>
              <a:ea typeface="+mj-ea"/>
              <a:cs typeface="+mn-cs"/>
            </a:rPr>
            <a:t>千人の減少となった。人口の減少や全国平均を上回る高齢化率（平成</a:t>
          </a:r>
          <a:r>
            <a:rPr kumimoji="1" lang="en-US" altLang="ja-JP" sz="1050">
              <a:solidFill>
                <a:schemeClr val="dk1"/>
              </a:solidFill>
              <a:effectLst/>
              <a:latin typeface="+mj-ea"/>
              <a:ea typeface="+mj-ea"/>
              <a:cs typeface="+mn-cs"/>
            </a:rPr>
            <a:t>27</a:t>
          </a:r>
          <a:r>
            <a:rPr kumimoji="1" lang="ja-JP" altLang="ja-JP" sz="1050">
              <a:solidFill>
                <a:schemeClr val="dk1"/>
              </a:solidFill>
              <a:effectLst/>
              <a:latin typeface="+mj-ea"/>
              <a:ea typeface="+mj-ea"/>
              <a:cs typeface="+mn-cs"/>
            </a:rPr>
            <a:t>年</a:t>
          </a:r>
          <a:r>
            <a:rPr kumimoji="1" lang="en-US" altLang="ja-JP" sz="1050">
              <a:solidFill>
                <a:schemeClr val="dk1"/>
              </a:solidFill>
              <a:effectLst/>
              <a:latin typeface="+mj-ea"/>
              <a:ea typeface="+mj-ea"/>
              <a:cs typeface="+mn-cs"/>
            </a:rPr>
            <a:t>9</a:t>
          </a:r>
          <a:r>
            <a:rPr kumimoji="1" lang="ja-JP" altLang="ja-JP" sz="1050">
              <a:solidFill>
                <a:schemeClr val="dk1"/>
              </a:solidFill>
              <a:effectLst/>
              <a:latin typeface="+mj-ea"/>
              <a:ea typeface="+mj-ea"/>
              <a:cs typeface="+mn-cs"/>
            </a:rPr>
            <a:t>月末</a:t>
          </a:r>
          <a:r>
            <a:rPr kumimoji="1" lang="en-US" altLang="ja-JP" sz="1050">
              <a:solidFill>
                <a:schemeClr val="dk1"/>
              </a:solidFill>
              <a:effectLst/>
              <a:latin typeface="+mj-ea"/>
              <a:ea typeface="+mj-ea"/>
              <a:cs typeface="+mn-cs"/>
            </a:rPr>
            <a:t>38.7</a:t>
          </a:r>
          <a:r>
            <a:rPr kumimoji="1" lang="ja-JP" altLang="ja-JP" sz="1050">
              <a:solidFill>
                <a:schemeClr val="dk1"/>
              </a:solidFill>
              <a:effectLst/>
              <a:latin typeface="+mj-ea"/>
              <a:ea typeface="+mj-ea"/>
              <a:cs typeface="+mn-cs"/>
            </a:rPr>
            <a:t>％）に加え、市内に中心となる産業がないことなどにより、財政基盤が弱く、類似団体平均を下回っている。</a:t>
          </a:r>
          <a:endParaRPr lang="ja-JP" altLang="ja-JP" sz="1050">
            <a:effectLst/>
            <a:latin typeface="+mj-ea"/>
            <a:ea typeface="+mj-ea"/>
          </a:endParaRPr>
        </a:p>
        <a:p>
          <a:r>
            <a:rPr kumimoji="1" lang="ja-JP" altLang="ja-JP" sz="1050">
              <a:solidFill>
                <a:schemeClr val="dk1"/>
              </a:solidFill>
              <a:effectLst/>
              <a:latin typeface="+mj-ea"/>
              <a:ea typeface="+mj-ea"/>
              <a:cs typeface="+mn-cs"/>
            </a:rPr>
            <a:t>　平成</a:t>
          </a:r>
          <a:r>
            <a:rPr kumimoji="1" lang="en-US" altLang="ja-JP" sz="1050">
              <a:solidFill>
                <a:schemeClr val="dk1"/>
              </a:solidFill>
              <a:effectLst/>
              <a:latin typeface="+mj-ea"/>
              <a:ea typeface="+mj-ea"/>
              <a:cs typeface="+mn-cs"/>
            </a:rPr>
            <a:t>27</a:t>
          </a:r>
          <a:r>
            <a:rPr kumimoji="1" lang="ja-JP" altLang="ja-JP" sz="1050">
              <a:solidFill>
                <a:schemeClr val="dk1"/>
              </a:solidFill>
              <a:effectLst/>
              <a:latin typeface="+mj-ea"/>
              <a:ea typeface="+mj-ea"/>
              <a:cs typeface="+mn-cs"/>
            </a:rPr>
            <a:t>年度の財政力指数は、市町村の姿の変化に対応した交付税算定により支所に要する経費等が個別算定経費に加算され基準財政需要額を増加させているが、基準財政収入額のうち地方消費税交付金が増加したことで、微増となった。</a:t>
          </a:r>
          <a:endParaRPr lang="ja-JP" altLang="ja-JP" sz="1050">
            <a:effectLst/>
            <a:latin typeface="+mj-ea"/>
            <a:ea typeface="+mj-ea"/>
          </a:endParaRPr>
        </a:p>
        <a:p>
          <a:r>
            <a:rPr kumimoji="1" lang="ja-JP" altLang="ja-JP" sz="1050">
              <a:solidFill>
                <a:schemeClr val="dk1"/>
              </a:solidFill>
              <a:effectLst/>
              <a:latin typeface="+mj-ea"/>
              <a:ea typeface="+mj-ea"/>
              <a:cs typeface="+mn-cs"/>
            </a:rPr>
            <a:t>　今後も収納率の向上による税収の確保に努めるとともに、さらなる行政の効率化を図ることにより、財政の健全化に努める。また、平成</a:t>
          </a:r>
          <a:r>
            <a:rPr kumimoji="1" lang="en-US" altLang="ja-JP" sz="1050">
              <a:solidFill>
                <a:schemeClr val="dk1"/>
              </a:solidFill>
              <a:effectLst/>
              <a:latin typeface="+mj-ea"/>
              <a:ea typeface="+mj-ea"/>
              <a:cs typeface="+mn-cs"/>
            </a:rPr>
            <a:t>27</a:t>
          </a:r>
          <a:r>
            <a:rPr kumimoji="1" lang="ja-JP" altLang="ja-JP" sz="1050">
              <a:solidFill>
                <a:schemeClr val="dk1"/>
              </a:solidFill>
              <a:effectLst/>
              <a:latin typeface="+mj-ea"/>
              <a:ea typeface="+mj-ea"/>
              <a:cs typeface="+mn-cs"/>
            </a:rPr>
            <a:t>年</a:t>
          </a:r>
          <a:r>
            <a:rPr kumimoji="1" lang="en-US" altLang="ja-JP" sz="1050">
              <a:solidFill>
                <a:schemeClr val="dk1"/>
              </a:solidFill>
              <a:effectLst/>
              <a:latin typeface="+mj-ea"/>
              <a:ea typeface="+mj-ea"/>
              <a:cs typeface="+mn-cs"/>
            </a:rPr>
            <a:t>10</a:t>
          </a:r>
          <a:r>
            <a:rPr kumimoji="1" lang="ja-JP" altLang="ja-JP" sz="1050">
              <a:solidFill>
                <a:schemeClr val="dk1"/>
              </a:solidFill>
              <a:effectLst/>
              <a:latin typeface="+mj-ea"/>
              <a:ea typeface="+mj-ea"/>
              <a:cs typeface="+mn-cs"/>
            </a:rPr>
            <a:t>月に作成した萩市総合戦略に基づき萩の創生に資する事業に取り組むとともに、世界文化遺産や萩・明倫学舎など、本市の魅力ある観光資源を十分に活用することで、地域振興を図る。</a:t>
          </a:r>
          <a:endParaRPr lang="ja-JP" altLang="ja-JP" sz="105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xmlns=""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a:extLst>
            <a:ext uri="{FF2B5EF4-FFF2-40B4-BE49-F238E27FC236}">
              <a16:creationId xmlns:a16="http://schemas.microsoft.com/office/drawing/2014/main" xmlns=""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a:extLst>
            <a:ext uri="{FF2B5EF4-FFF2-40B4-BE49-F238E27FC236}">
              <a16:creationId xmlns:a16="http://schemas.microsoft.com/office/drawing/2014/main" xmlns="" id="{00000000-0008-0000-0300-000048000000}"/>
            </a:ext>
          </a:extLst>
        </xdr:cNvPr>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44</xdr:row>
      <xdr:rowOff>4233</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a:extLst>
            <a:ext uri="{FF2B5EF4-FFF2-40B4-BE49-F238E27FC236}">
              <a16:creationId xmlns:a16="http://schemas.microsoft.com/office/drawing/2014/main" xmlns="" id="{00000000-0008-0000-0300-00004B000000}"/>
            </a:ext>
          </a:extLst>
        </xdr:cNvPr>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155575</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a:extLst>
            <a:ext uri="{FF2B5EF4-FFF2-40B4-BE49-F238E27FC236}">
              <a16:creationId xmlns:a16="http://schemas.microsoft.com/office/drawing/2014/main" xmlns="" id="{00000000-0008-0000-0300-00004E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a:extLst>
            <a:ext uri="{FF2B5EF4-FFF2-40B4-BE49-F238E27FC236}">
              <a16:creationId xmlns:a16="http://schemas.microsoft.com/office/drawing/2014/main" xmlns="" id="{00000000-0008-0000-0300-000050000000}"/>
            </a:ext>
          </a:extLst>
        </xdr:cNvPr>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a:extLst>
            <a:ext uri="{FF2B5EF4-FFF2-40B4-BE49-F238E27FC236}">
              <a16:creationId xmlns:a16="http://schemas.microsoft.com/office/drawing/2014/main" xmlns="" id="{00000000-0008-0000-0300-000057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a:extLst>
            <a:ext uri="{FF2B5EF4-FFF2-40B4-BE49-F238E27FC236}">
              <a16:creationId xmlns:a16="http://schemas.microsoft.com/office/drawing/2014/main" xmlns="" id="{00000000-0008-0000-0300-000059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a:extLst>
            <a:ext uri="{FF2B5EF4-FFF2-40B4-BE49-F238E27FC236}">
              <a16:creationId xmlns:a16="http://schemas.microsoft.com/office/drawing/2014/main" xmlns=""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3" name="円/楕円 92">
          <a:extLst>
            <a:ext uri="{FF2B5EF4-FFF2-40B4-BE49-F238E27FC236}">
              <a16:creationId xmlns:a16="http://schemas.microsoft.com/office/drawing/2014/main" xmlns="" id="{00000000-0008-0000-0300-00005D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a:extLst>
            <a:ext uri="{FF2B5EF4-FFF2-40B4-BE49-F238E27FC236}">
              <a16:creationId xmlns:a16="http://schemas.microsoft.com/office/drawing/2014/main" xmlns="" id="{00000000-0008-0000-0300-00005F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年度は定年退職者数の増加に伴い退職手当支給額が増加（＋</a:t>
          </a:r>
          <a:r>
            <a:rPr kumimoji="1" lang="en-US" altLang="ja-JP" sz="1100">
              <a:solidFill>
                <a:schemeClr val="dk1"/>
              </a:solidFill>
              <a:effectLst/>
              <a:latin typeface="+mj-ea"/>
              <a:ea typeface="+mj-ea"/>
              <a:cs typeface="+mn-cs"/>
            </a:rPr>
            <a:t>4</a:t>
          </a:r>
          <a:r>
            <a:rPr kumimoji="1" lang="ja-JP" altLang="ja-JP" sz="1100">
              <a:solidFill>
                <a:schemeClr val="dk1"/>
              </a:solidFill>
              <a:effectLst/>
              <a:latin typeface="+mj-ea"/>
              <a:ea typeface="+mj-ea"/>
              <a:cs typeface="+mn-cs"/>
            </a:rPr>
            <a:t>億</a:t>
          </a:r>
          <a:r>
            <a:rPr kumimoji="1" lang="en-US" altLang="ja-JP" sz="1100">
              <a:solidFill>
                <a:schemeClr val="dk1"/>
              </a:solidFill>
              <a:effectLst/>
              <a:latin typeface="+mj-ea"/>
              <a:ea typeface="+mj-ea"/>
              <a:cs typeface="+mn-cs"/>
            </a:rPr>
            <a:t>5</a:t>
          </a:r>
          <a:r>
            <a:rPr kumimoji="1" lang="ja-JP" altLang="ja-JP" sz="1100">
              <a:solidFill>
                <a:schemeClr val="dk1"/>
              </a:solidFill>
              <a:effectLst/>
              <a:latin typeface="+mj-ea"/>
              <a:ea typeface="+mj-ea"/>
              <a:cs typeface="+mn-cs"/>
            </a:rPr>
            <a:t>千万円）したことや、合併特例期間の終了に伴う普通交付税の一本算定に向けた縮減の開始年度であり、普通交付税の大きな減少（△</a:t>
          </a:r>
          <a:r>
            <a:rPr kumimoji="1" lang="en-US" altLang="ja-JP" sz="1100">
              <a:solidFill>
                <a:schemeClr val="dk1"/>
              </a:solidFill>
              <a:effectLst/>
              <a:latin typeface="+mj-ea"/>
              <a:ea typeface="+mj-ea"/>
              <a:cs typeface="+mn-cs"/>
            </a:rPr>
            <a:t>5</a:t>
          </a:r>
          <a:r>
            <a:rPr kumimoji="1" lang="ja-JP" altLang="ja-JP" sz="1100">
              <a:solidFill>
                <a:schemeClr val="dk1"/>
              </a:solidFill>
              <a:effectLst/>
              <a:latin typeface="+mj-ea"/>
              <a:ea typeface="+mj-ea"/>
              <a:cs typeface="+mn-cs"/>
            </a:rPr>
            <a:t>億</a:t>
          </a:r>
          <a:r>
            <a:rPr kumimoji="1" lang="en-US" altLang="ja-JP" sz="1100">
              <a:solidFill>
                <a:schemeClr val="dk1"/>
              </a:solidFill>
              <a:effectLst/>
              <a:latin typeface="+mj-ea"/>
              <a:ea typeface="+mj-ea"/>
              <a:cs typeface="+mn-cs"/>
            </a:rPr>
            <a:t>2</a:t>
          </a:r>
          <a:r>
            <a:rPr kumimoji="1" lang="ja-JP" altLang="ja-JP" sz="1100">
              <a:solidFill>
                <a:schemeClr val="dk1"/>
              </a:solidFill>
              <a:effectLst/>
              <a:latin typeface="+mj-ea"/>
              <a:ea typeface="+mj-ea"/>
              <a:cs typeface="+mn-cs"/>
            </a:rPr>
            <a:t>千万円）を主な要因として経常一般財源歳入額の減少を招き、比率は前年度から</a:t>
          </a:r>
          <a:r>
            <a:rPr kumimoji="1" lang="en-US" altLang="ja-JP" sz="1100">
              <a:solidFill>
                <a:schemeClr val="dk1"/>
              </a:solidFill>
              <a:effectLst/>
              <a:latin typeface="+mj-ea"/>
              <a:ea typeface="+mj-ea"/>
              <a:cs typeface="+mn-cs"/>
            </a:rPr>
            <a:t>4</a:t>
          </a:r>
          <a:r>
            <a:rPr kumimoji="1" lang="ja-JP" altLang="ja-JP" sz="1100">
              <a:solidFill>
                <a:schemeClr val="dk1"/>
              </a:solidFill>
              <a:effectLst/>
              <a:latin typeface="+mj-ea"/>
              <a:ea typeface="+mj-ea"/>
              <a:cs typeface="+mn-cs"/>
            </a:rPr>
            <a:t>％悪化し、類似団体平均との乖離が生じている。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平成</a:t>
          </a:r>
          <a:r>
            <a:rPr kumimoji="1" lang="en-US" altLang="ja-JP" sz="1100">
              <a:solidFill>
                <a:schemeClr val="dk1"/>
              </a:solidFill>
              <a:effectLst/>
              <a:latin typeface="+mj-ea"/>
              <a:ea typeface="+mj-ea"/>
              <a:cs typeface="+mn-cs"/>
            </a:rPr>
            <a:t>28</a:t>
          </a:r>
          <a:r>
            <a:rPr kumimoji="1" lang="ja-JP" altLang="ja-JP" sz="1100">
              <a:solidFill>
                <a:schemeClr val="dk1"/>
              </a:solidFill>
              <a:effectLst/>
              <a:latin typeface="+mj-ea"/>
              <a:ea typeface="+mj-ea"/>
              <a:cs typeface="+mn-cs"/>
            </a:rPr>
            <a:t>年度以降も縮減の進行による普通交付税の減少が見込まれ、比率が悪化する要因が</a:t>
          </a:r>
          <a:r>
            <a:rPr kumimoji="1" lang="ja-JP" altLang="en-US" sz="1100">
              <a:solidFill>
                <a:schemeClr val="dk1"/>
              </a:solidFill>
              <a:effectLst/>
              <a:latin typeface="+mj-ea"/>
              <a:ea typeface="+mj-ea"/>
              <a:cs typeface="+mn-cs"/>
            </a:rPr>
            <a:t>あるため</a:t>
          </a:r>
          <a:r>
            <a:rPr kumimoji="1" lang="ja-JP" altLang="ja-JP" sz="1100">
              <a:solidFill>
                <a:schemeClr val="dk1"/>
              </a:solidFill>
              <a:effectLst/>
              <a:latin typeface="+mj-ea"/>
              <a:ea typeface="+mj-ea"/>
              <a:cs typeface="+mn-cs"/>
            </a:rPr>
            <a:t>、引き続き公債費の発行抑制や定員適正化計画に基づく人件費の削減、公共施設等総合管理計画に基づく施設維持管理経費の抑制に努め、財政の健全化を図る。</a:t>
          </a:r>
          <a:endParaRPr lang="ja-JP" altLang="ja-JP" sz="11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121920</xdr:rowOff>
    </xdr:from>
    <xdr:to>
      <xdr:col>7</xdr:col>
      <xdr:colOff>152400</xdr:colOff>
      <xdr:row>61</xdr:row>
      <xdr:rowOff>111337</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040892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a:extLst>
            <a:ext uri="{FF2B5EF4-FFF2-40B4-BE49-F238E27FC236}">
              <a16:creationId xmlns:a16="http://schemas.microsoft.com/office/drawing/2014/main" xmlns="" id="{00000000-0008-0000-0300-000085000000}"/>
            </a:ext>
          </a:extLst>
        </xdr:cNvPr>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81704</xdr:rowOff>
    </xdr:from>
    <xdr:to>
      <xdr:col>6</xdr:col>
      <xdr:colOff>0</xdr:colOff>
      <xdr:row>60</xdr:row>
      <xdr:rowOff>121920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03687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91229</xdr:rowOff>
    </xdr:from>
    <xdr:to>
      <xdr:col>6</xdr:col>
      <xdr:colOff>50800</xdr:colOff>
      <xdr:row>61</xdr:row>
      <xdr:rowOff>21379</xdr:rowOff>
    </xdr:to>
    <xdr:sp macro="" textlink="">
      <xdr:nvSpPr>
        <xdr:cNvPr id="135" name="フローチャート : 判断 134">
          <a:extLst>
            <a:ext uri="{FF2B5EF4-FFF2-40B4-BE49-F238E27FC236}">
              <a16:creationId xmlns:a16="http://schemas.microsoft.com/office/drawing/2014/main" xmlns="" id="{00000000-0008-0000-0300-000087000000}"/>
            </a:ext>
          </a:extLst>
        </xdr:cNvPr>
        <xdr:cNvSpPr/>
      </xdr:nvSpPr>
      <xdr:spPr>
        <a:xfrm>
          <a:off x="4064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6156</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46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81704</xdr:rowOff>
    </xdr:from>
    <xdr:to>
      <xdr:col>4</xdr:col>
      <xdr:colOff>482600</xdr:colOff>
      <xdr:row>60</xdr:row>
      <xdr:rowOff>85725</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2336800" y="1036870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38946</xdr:rowOff>
    </xdr:from>
    <xdr:to>
      <xdr:col>4</xdr:col>
      <xdr:colOff>533400</xdr:colOff>
      <xdr:row>60</xdr:row>
      <xdr:rowOff>140546</xdr:rowOff>
    </xdr:to>
    <xdr:sp macro="" textlink="">
      <xdr:nvSpPr>
        <xdr:cNvPr id="138" name="フローチャート : 判断 137">
          <a:extLst>
            <a:ext uri="{FF2B5EF4-FFF2-40B4-BE49-F238E27FC236}">
              <a16:creationId xmlns:a16="http://schemas.microsoft.com/office/drawing/2014/main" xmlns="" id="{00000000-0008-0000-0300-00008A000000}"/>
            </a:ext>
          </a:extLst>
        </xdr:cNvPr>
        <xdr:cNvSpPr/>
      </xdr:nvSpPr>
      <xdr:spPr>
        <a:xfrm>
          <a:off x="3175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125323</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85725</xdr:rowOff>
    </xdr:from>
    <xdr:to>
      <xdr:col>3</xdr:col>
      <xdr:colOff>279400</xdr:colOff>
      <xdr:row>60</xdr:row>
      <xdr:rowOff>97790</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1447800" y="103727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63077</xdr:rowOff>
    </xdr:from>
    <xdr:to>
      <xdr:col>3</xdr:col>
      <xdr:colOff>330200</xdr:colOff>
      <xdr:row>60</xdr:row>
      <xdr:rowOff>164677</xdr:rowOff>
    </xdr:to>
    <xdr:sp macro="" textlink="">
      <xdr:nvSpPr>
        <xdr:cNvPr id="141" name="フローチャート : 判断 140">
          <a:extLst>
            <a:ext uri="{FF2B5EF4-FFF2-40B4-BE49-F238E27FC236}">
              <a16:creationId xmlns:a16="http://schemas.microsoft.com/office/drawing/2014/main" xmlns="" id="{00000000-0008-0000-0300-00008D000000}"/>
            </a:ext>
          </a:extLst>
        </xdr:cNvPr>
        <xdr:cNvSpPr/>
      </xdr:nvSpPr>
      <xdr:spPr>
        <a:xfrm>
          <a:off x="2286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149454</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38946</xdr:rowOff>
    </xdr:from>
    <xdr:to>
      <xdr:col>2</xdr:col>
      <xdr:colOff>127000</xdr:colOff>
      <xdr:row>60</xdr:row>
      <xdr:rowOff>140546</xdr:rowOff>
    </xdr:to>
    <xdr:sp macro="" textlink="">
      <xdr:nvSpPr>
        <xdr:cNvPr id="143" name="フローチャート : 判断 142">
          <a:extLst>
            <a:ext uri="{FF2B5EF4-FFF2-40B4-BE49-F238E27FC236}">
              <a16:creationId xmlns:a16="http://schemas.microsoft.com/office/drawing/2014/main" xmlns="" id="{00000000-0008-0000-0300-00008F000000}"/>
            </a:ext>
          </a:extLst>
        </xdr:cNvPr>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150723</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50" name="円/楕円 149">
          <a:extLst>
            <a:ext uri="{FF2B5EF4-FFF2-40B4-BE49-F238E27FC236}">
              <a16:creationId xmlns:a16="http://schemas.microsoft.com/office/drawing/2014/main" xmlns="" id="{00000000-0008-0000-0300-000096000000}"/>
            </a:ext>
          </a:extLst>
        </xdr:cNvPr>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32614</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04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71120</xdr:rowOff>
    </xdr:from>
    <xdr:to>
      <xdr:col>6</xdr:col>
      <xdr:colOff>50800</xdr:colOff>
      <xdr:row>61</xdr:row>
      <xdr:rowOff>1270</xdr:rowOff>
    </xdr:to>
    <xdr:sp macro="" textlink="">
      <xdr:nvSpPr>
        <xdr:cNvPr id="152" name="円/楕円 151">
          <a:extLst>
            <a:ext uri="{FF2B5EF4-FFF2-40B4-BE49-F238E27FC236}">
              <a16:creationId xmlns:a16="http://schemas.microsoft.com/office/drawing/2014/main" xmlns="" id="{00000000-0008-0000-0300-000098000000}"/>
            </a:ext>
          </a:extLst>
        </xdr:cNvPr>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11447</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30904</xdr:rowOff>
    </xdr:from>
    <xdr:to>
      <xdr:col>4</xdr:col>
      <xdr:colOff>533400</xdr:colOff>
      <xdr:row>60</xdr:row>
      <xdr:rowOff>132504</xdr:rowOff>
    </xdr:to>
    <xdr:sp macro="" textlink="">
      <xdr:nvSpPr>
        <xdr:cNvPr id="154" name="円/楕円 153">
          <a:extLst>
            <a:ext uri="{FF2B5EF4-FFF2-40B4-BE49-F238E27FC236}">
              <a16:creationId xmlns:a16="http://schemas.microsoft.com/office/drawing/2014/main" xmlns="" id="{00000000-0008-0000-0300-00009A000000}"/>
            </a:ext>
          </a:extLst>
        </xdr:cNvPr>
        <xdr:cNvSpPr/>
      </xdr:nvSpPr>
      <xdr:spPr>
        <a:xfrm>
          <a:off x="3175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142681</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34925</xdr:rowOff>
    </xdr:from>
    <xdr:to>
      <xdr:col>3</xdr:col>
      <xdr:colOff>330200</xdr:colOff>
      <xdr:row>60</xdr:row>
      <xdr:rowOff>136525</xdr:rowOff>
    </xdr:to>
    <xdr:sp macro="" textlink="">
      <xdr:nvSpPr>
        <xdr:cNvPr id="156" name="円/楕円 155">
          <a:extLst>
            <a:ext uri="{FF2B5EF4-FFF2-40B4-BE49-F238E27FC236}">
              <a16:creationId xmlns:a16="http://schemas.microsoft.com/office/drawing/2014/main" xmlns="" id="{00000000-0008-0000-0300-00009C000000}"/>
            </a:ext>
          </a:extLst>
        </xdr:cNvPr>
        <xdr:cNvSpPr/>
      </xdr:nvSpPr>
      <xdr:spPr>
        <a:xfrm>
          <a:off x="2286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146702</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46990</xdr:rowOff>
    </xdr:from>
    <xdr:to>
      <xdr:col>2</xdr:col>
      <xdr:colOff>127000</xdr:colOff>
      <xdr:row>60</xdr:row>
      <xdr:rowOff>148590</xdr:rowOff>
    </xdr:to>
    <xdr:sp macro="" textlink="">
      <xdr:nvSpPr>
        <xdr:cNvPr id="158" name="円/楕円 157">
          <a:extLst>
            <a:ext uri="{FF2B5EF4-FFF2-40B4-BE49-F238E27FC236}">
              <a16:creationId xmlns:a16="http://schemas.microsoft.com/office/drawing/2014/main" xmlns="" id="{00000000-0008-0000-0300-00009E000000}"/>
            </a:ext>
          </a:extLst>
        </xdr:cNvPr>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133367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[184,249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j-ea"/>
              <a:ea typeface="+mj-ea"/>
              <a:cs typeface="+mn-cs"/>
            </a:rPr>
            <a:t>　類似団体平均を大きく上回っているのは、分母となる人口の減少による影響のほか、主に人件費が要因となっている。これは、市町村合併（</a:t>
          </a:r>
          <a:r>
            <a:rPr kumimoji="1" lang="en-US" altLang="ja-JP" sz="1100">
              <a:solidFill>
                <a:schemeClr val="dk1"/>
              </a:solidFill>
              <a:effectLst/>
              <a:latin typeface="+mj-ea"/>
              <a:ea typeface="+mj-ea"/>
              <a:cs typeface="+mn-cs"/>
            </a:rPr>
            <a:t>1</a:t>
          </a:r>
          <a:r>
            <a:rPr kumimoji="1" lang="ja-JP" altLang="ja-JP" sz="1100">
              <a:solidFill>
                <a:schemeClr val="dk1"/>
              </a:solidFill>
              <a:effectLst/>
              <a:latin typeface="+mj-ea"/>
              <a:ea typeface="+mj-ea"/>
              <a:cs typeface="+mn-cs"/>
            </a:rPr>
            <a:t>市</a:t>
          </a:r>
          <a:r>
            <a:rPr kumimoji="1" lang="en-US" altLang="ja-JP" sz="1100">
              <a:solidFill>
                <a:schemeClr val="dk1"/>
              </a:solidFill>
              <a:effectLst/>
              <a:latin typeface="+mj-ea"/>
              <a:ea typeface="+mj-ea"/>
              <a:cs typeface="+mn-cs"/>
            </a:rPr>
            <a:t>2</a:t>
          </a:r>
          <a:r>
            <a:rPr kumimoji="1" lang="ja-JP" altLang="ja-JP" sz="1100">
              <a:solidFill>
                <a:schemeClr val="dk1"/>
              </a:solidFill>
              <a:effectLst/>
              <a:latin typeface="+mj-ea"/>
              <a:ea typeface="+mj-ea"/>
              <a:cs typeface="+mn-cs"/>
            </a:rPr>
            <a:t>町</a:t>
          </a:r>
          <a:r>
            <a:rPr kumimoji="1" lang="en-US" altLang="ja-JP" sz="1100">
              <a:solidFill>
                <a:schemeClr val="dk1"/>
              </a:solidFill>
              <a:effectLst/>
              <a:latin typeface="+mj-ea"/>
              <a:ea typeface="+mj-ea"/>
              <a:cs typeface="+mn-cs"/>
            </a:rPr>
            <a:t>4</a:t>
          </a:r>
          <a:r>
            <a:rPr kumimoji="1" lang="ja-JP" altLang="ja-JP" sz="1100">
              <a:solidFill>
                <a:schemeClr val="dk1"/>
              </a:solidFill>
              <a:effectLst/>
              <a:latin typeface="+mj-ea"/>
              <a:ea typeface="+mj-ea"/>
              <a:cs typeface="+mn-cs"/>
            </a:rPr>
            <a:t>村）の影響により職員数が過大となっていることによるものであり、引き続き第</a:t>
          </a:r>
          <a:r>
            <a:rPr kumimoji="1" lang="en-US" altLang="ja-JP" sz="1100">
              <a:solidFill>
                <a:schemeClr val="dk1"/>
              </a:solidFill>
              <a:effectLst/>
              <a:latin typeface="+mj-ea"/>
              <a:ea typeface="+mj-ea"/>
              <a:cs typeface="+mn-cs"/>
            </a:rPr>
            <a:t>2</a:t>
          </a:r>
          <a:r>
            <a:rPr kumimoji="1" lang="ja-JP" altLang="ja-JP" sz="1100">
              <a:solidFill>
                <a:schemeClr val="dk1"/>
              </a:solidFill>
              <a:effectLst/>
              <a:latin typeface="+mj-ea"/>
              <a:ea typeface="+mj-ea"/>
              <a:cs typeface="+mn-cs"/>
            </a:rPr>
            <a:t>次定員適正化計画に基づき、定員の適正化、人件費の削減に努める。</a:t>
          </a:r>
          <a:endParaRPr lang="ja-JP" altLang="ja-JP" sz="1100">
            <a:effectLst/>
            <a:latin typeface="+mj-ea"/>
            <a:ea typeface="+mj-ea"/>
          </a:endParaRPr>
        </a:p>
        <a:p>
          <a:r>
            <a:rPr kumimoji="1" lang="ja-JP" altLang="ja-JP" sz="1100">
              <a:solidFill>
                <a:schemeClr val="dk1"/>
              </a:solidFill>
              <a:effectLst/>
              <a:latin typeface="+mj-ea"/>
              <a:ea typeface="+mj-ea"/>
              <a:cs typeface="+mn-cs"/>
            </a:rPr>
            <a:t>　また、物件費については、平成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年度は類似団体の平均値を僅かに下回ることとなったが、公共施設等総合管理計画に基づき、公共施設の適正配置により、引き続き施設維持管理経費の削減に努める。</a:t>
          </a:r>
          <a:endParaRPr lang="ja-JP" altLang="ja-JP" sz="11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37788</xdr:rowOff>
    </xdr:from>
    <xdr:to>
      <xdr:col>7</xdr:col>
      <xdr:colOff>152400</xdr:colOff>
      <xdr:row>84</xdr:row>
      <xdr:rowOff>76510</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4439588"/>
          <a:ext cx="8382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a:extLst>
            <a:ext uri="{FF2B5EF4-FFF2-40B4-BE49-F238E27FC236}">
              <a16:creationId xmlns:a16="http://schemas.microsoft.com/office/drawing/2014/main" xmlns="" id="{00000000-0008-0000-0300-0000C4000000}"/>
            </a:ext>
          </a:extLst>
        </xdr:cNvPr>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37788</xdr:rowOff>
    </xdr:from>
    <xdr:to>
      <xdr:col>6</xdr:col>
      <xdr:colOff>0</xdr:colOff>
      <xdr:row>84</xdr:row>
      <xdr:rowOff>77257</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3225800" y="14439588"/>
          <a:ext cx="889000" cy="3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33837</xdr:rowOff>
    </xdr:from>
    <xdr:to>
      <xdr:col>6</xdr:col>
      <xdr:colOff>50800</xdr:colOff>
      <xdr:row>81</xdr:row>
      <xdr:rowOff>135437</xdr:rowOff>
    </xdr:to>
    <xdr:sp macro="" textlink="">
      <xdr:nvSpPr>
        <xdr:cNvPr id="198" name="フローチャート : 判断 197">
          <a:extLst>
            <a:ext uri="{FF2B5EF4-FFF2-40B4-BE49-F238E27FC236}">
              <a16:creationId xmlns:a16="http://schemas.microsoft.com/office/drawing/2014/main" xmlns="" id="{00000000-0008-0000-0300-0000C6000000}"/>
            </a:ext>
          </a:extLst>
        </xdr:cNvPr>
        <xdr:cNvSpPr/>
      </xdr:nvSpPr>
      <xdr:spPr>
        <a:xfrm>
          <a:off x="4064000" y="1392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145614</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3690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138723</xdr:rowOff>
    </xdr:from>
    <xdr:to>
      <xdr:col>4</xdr:col>
      <xdr:colOff>482600</xdr:colOff>
      <xdr:row>84</xdr:row>
      <xdr:rowOff>77257</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4369073"/>
          <a:ext cx="889000" cy="10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25913</xdr:rowOff>
    </xdr:from>
    <xdr:to>
      <xdr:col>4</xdr:col>
      <xdr:colOff>533400</xdr:colOff>
      <xdr:row>81</xdr:row>
      <xdr:rowOff>127513</xdr:rowOff>
    </xdr:to>
    <xdr:sp macro="" textlink="">
      <xdr:nvSpPr>
        <xdr:cNvPr id="201" name="フローチャート : 判断 200">
          <a:extLst>
            <a:ext uri="{FF2B5EF4-FFF2-40B4-BE49-F238E27FC236}">
              <a16:creationId xmlns:a16="http://schemas.microsoft.com/office/drawing/2014/main" xmlns="" id="{00000000-0008-0000-0300-0000C9000000}"/>
            </a:ext>
          </a:extLst>
        </xdr:cNvPr>
        <xdr:cNvSpPr/>
      </xdr:nvSpPr>
      <xdr:spPr>
        <a:xfrm>
          <a:off x="3175000" y="139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137690</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368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138723</xdr:rowOff>
    </xdr:from>
    <xdr:to>
      <xdr:col>3</xdr:col>
      <xdr:colOff>279400</xdr:colOff>
      <xdr:row>84</xdr:row>
      <xdr:rowOff>25530</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1447800" y="14369073"/>
          <a:ext cx="889000" cy="5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13784</xdr:rowOff>
    </xdr:from>
    <xdr:to>
      <xdr:col>3</xdr:col>
      <xdr:colOff>330200</xdr:colOff>
      <xdr:row>81</xdr:row>
      <xdr:rowOff>115384</xdr:rowOff>
    </xdr:to>
    <xdr:sp macro="" textlink="">
      <xdr:nvSpPr>
        <xdr:cNvPr id="204" name="フローチャート : 判断 203">
          <a:extLst>
            <a:ext uri="{FF2B5EF4-FFF2-40B4-BE49-F238E27FC236}">
              <a16:creationId xmlns:a16="http://schemas.microsoft.com/office/drawing/2014/main" xmlns="" id="{00000000-0008-0000-0300-0000CC000000}"/>
            </a:ext>
          </a:extLst>
        </xdr:cNvPr>
        <xdr:cNvSpPr/>
      </xdr:nvSpPr>
      <xdr:spPr>
        <a:xfrm>
          <a:off x="2286000" y="1390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125561</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367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23605</xdr:rowOff>
    </xdr:from>
    <xdr:to>
      <xdr:col>2</xdr:col>
      <xdr:colOff>127000</xdr:colOff>
      <xdr:row>81</xdr:row>
      <xdr:rowOff>125205</xdr:rowOff>
    </xdr:to>
    <xdr:sp macro="" textlink="">
      <xdr:nvSpPr>
        <xdr:cNvPr id="206" name="フローチャート : 判断 205">
          <a:extLst>
            <a:ext uri="{FF2B5EF4-FFF2-40B4-BE49-F238E27FC236}">
              <a16:creationId xmlns:a16="http://schemas.microsoft.com/office/drawing/2014/main" xmlns="" id="{00000000-0008-0000-0300-0000CE000000}"/>
            </a:ext>
          </a:extLst>
        </xdr:cNvPr>
        <xdr:cNvSpPr/>
      </xdr:nvSpPr>
      <xdr:spPr>
        <a:xfrm>
          <a:off x="1397000" y="1391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135382</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367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25710</xdr:rowOff>
    </xdr:from>
    <xdr:to>
      <xdr:col>7</xdr:col>
      <xdr:colOff>203200</xdr:colOff>
      <xdr:row>84</xdr:row>
      <xdr:rowOff>127310</xdr:rowOff>
    </xdr:to>
    <xdr:sp macro="" textlink="">
      <xdr:nvSpPr>
        <xdr:cNvPr id="213" name="円/楕円 212">
          <a:extLst>
            <a:ext uri="{FF2B5EF4-FFF2-40B4-BE49-F238E27FC236}">
              <a16:creationId xmlns:a16="http://schemas.microsoft.com/office/drawing/2014/main" xmlns="" id="{00000000-0008-0000-0300-0000D5000000}"/>
            </a:ext>
          </a:extLst>
        </xdr:cNvPr>
        <xdr:cNvSpPr/>
      </xdr:nvSpPr>
      <xdr:spPr>
        <a:xfrm>
          <a:off x="4902200" y="144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169237</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39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184,249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158438</xdr:rowOff>
    </xdr:from>
    <xdr:to>
      <xdr:col>6</xdr:col>
      <xdr:colOff>50800</xdr:colOff>
      <xdr:row>84</xdr:row>
      <xdr:rowOff>88588</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4064000" y="1438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73365</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447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179,435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26457</xdr:rowOff>
    </xdr:from>
    <xdr:to>
      <xdr:col>4</xdr:col>
      <xdr:colOff>533400</xdr:colOff>
      <xdr:row>84</xdr:row>
      <xdr:rowOff>128057</xdr:rowOff>
    </xdr:to>
    <xdr:sp macro="" textlink="">
      <xdr:nvSpPr>
        <xdr:cNvPr id="217" name="円/楕円 216">
          <a:extLst>
            <a:ext uri="{FF2B5EF4-FFF2-40B4-BE49-F238E27FC236}">
              <a16:creationId xmlns:a16="http://schemas.microsoft.com/office/drawing/2014/main" xmlns="" id="{00000000-0008-0000-0300-0000D9000000}"/>
            </a:ext>
          </a:extLst>
        </xdr:cNvPr>
        <xdr:cNvSpPr/>
      </xdr:nvSpPr>
      <xdr:spPr>
        <a:xfrm>
          <a:off x="3175000" y="144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112834</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45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184,342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87923</xdr:rowOff>
    </xdr:from>
    <xdr:to>
      <xdr:col>3</xdr:col>
      <xdr:colOff>330200</xdr:colOff>
      <xdr:row>84</xdr:row>
      <xdr:rowOff>18073</xdr:rowOff>
    </xdr:to>
    <xdr:sp macro="" textlink="">
      <xdr:nvSpPr>
        <xdr:cNvPr id="219" name="円/楕円 218">
          <a:extLst>
            <a:ext uri="{FF2B5EF4-FFF2-40B4-BE49-F238E27FC236}">
              <a16:creationId xmlns:a16="http://schemas.microsoft.com/office/drawing/2014/main" xmlns="" id="{00000000-0008-0000-0300-0000DB000000}"/>
            </a:ext>
          </a:extLst>
        </xdr:cNvPr>
        <xdr:cNvSpPr/>
      </xdr:nvSpPr>
      <xdr:spPr>
        <a:xfrm>
          <a:off x="2286000" y="1431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2850</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440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170,668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146180</xdr:rowOff>
    </xdr:from>
    <xdr:to>
      <xdr:col>2</xdr:col>
      <xdr:colOff>127000</xdr:colOff>
      <xdr:row>84</xdr:row>
      <xdr:rowOff>76330</xdr:rowOff>
    </xdr:to>
    <xdr:sp macro="" textlink="">
      <xdr:nvSpPr>
        <xdr:cNvPr id="221" name="円/楕円 220">
          <a:extLst>
            <a:ext uri="{FF2B5EF4-FFF2-40B4-BE49-F238E27FC236}">
              <a16:creationId xmlns:a16="http://schemas.microsoft.com/office/drawing/2014/main" xmlns="" id="{00000000-0008-0000-0300-0000DD000000}"/>
            </a:ext>
          </a:extLst>
        </xdr:cNvPr>
        <xdr:cNvSpPr/>
      </xdr:nvSpPr>
      <xdr:spPr>
        <a:xfrm>
          <a:off x="1397000" y="143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61107</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44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合併時（平成</a:t>
          </a:r>
          <a:r>
            <a:rPr kumimoji="1" lang="en-US" altLang="ja-JP" sz="1100">
              <a:solidFill>
                <a:schemeClr val="dk1"/>
              </a:solidFill>
              <a:effectLst/>
              <a:latin typeface="+mj-ea"/>
              <a:ea typeface="+mj-ea"/>
              <a:cs typeface="+mn-cs"/>
            </a:rPr>
            <a:t>17</a:t>
          </a:r>
          <a:r>
            <a:rPr kumimoji="1" lang="ja-JP" altLang="ja-JP" sz="1100">
              <a:solidFill>
                <a:schemeClr val="dk1"/>
              </a:solidFill>
              <a:effectLst/>
              <a:latin typeface="+mj-ea"/>
              <a:ea typeface="+mj-ea"/>
              <a:cs typeface="+mn-cs"/>
            </a:rPr>
            <a:t>年</a:t>
          </a:r>
          <a:r>
            <a:rPr kumimoji="1" lang="en-US" altLang="ja-JP" sz="1100">
              <a:solidFill>
                <a:schemeClr val="dk1"/>
              </a:solidFill>
              <a:effectLst/>
              <a:latin typeface="+mj-ea"/>
              <a:ea typeface="+mj-ea"/>
              <a:cs typeface="+mn-cs"/>
            </a:rPr>
            <a:t>3</a:t>
          </a:r>
          <a:r>
            <a:rPr kumimoji="1" lang="ja-JP" altLang="ja-JP" sz="1100">
              <a:solidFill>
                <a:schemeClr val="dk1"/>
              </a:solidFill>
              <a:effectLst/>
              <a:latin typeface="+mj-ea"/>
              <a:ea typeface="+mj-ea"/>
              <a:cs typeface="+mn-cs"/>
            </a:rPr>
            <a:t>月）に、厳正な職務職階制度や行政給料表（二）を導入し、平成</a:t>
          </a:r>
          <a:r>
            <a:rPr kumimoji="1" lang="en-US" altLang="ja-JP" sz="1100">
              <a:solidFill>
                <a:schemeClr val="dk1"/>
              </a:solidFill>
              <a:effectLst/>
              <a:latin typeface="+mj-ea"/>
              <a:ea typeface="+mj-ea"/>
              <a:cs typeface="+mn-cs"/>
            </a:rPr>
            <a:t>18</a:t>
          </a:r>
          <a:r>
            <a:rPr kumimoji="1" lang="ja-JP" altLang="ja-JP" sz="1100">
              <a:solidFill>
                <a:schemeClr val="dk1"/>
              </a:solidFill>
              <a:effectLst/>
              <a:latin typeface="+mj-ea"/>
              <a:ea typeface="+mj-ea"/>
              <a:cs typeface="+mn-cs"/>
            </a:rPr>
            <a:t>年度には、抜本的な給与構造改革を行った。さらに特殊勤務手当や住居手当の廃止・減額などの見直しを行い、給与制度の適正化に努めている。今後の国の給与や地域の民間給与を考慮しながら更なる給与制度の適正化に努める。</a:t>
          </a:r>
          <a:endParaRPr lang="ja-JP" altLang="ja-JP" sz="1100">
            <a:effectLst/>
            <a:latin typeface="+mj-ea"/>
            <a:ea typeface="+mj-ea"/>
          </a:endParaRPr>
        </a:p>
        <a:p>
          <a:r>
            <a:rPr kumimoji="1" lang="ja-JP" altLang="ja-JP" sz="1100">
              <a:solidFill>
                <a:schemeClr val="dk1"/>
              </a:solidFill>
              <a:effectLst/>
              <a:latin typeface="+mj-ea"/>
              <a:ea typeface="+mj-ea"/>
              <a:cs typeface="+mn-cs"/>
            </a:rPr>
            <a:t>　なお、平成</a:t>
          </a:r>
          <a:r>
            <a:rPr kumimoji="1" lang="en-US" altLang="ja-JP" sz="1100">
              <a:solidFill>
                <a:schemeClr val="dk1"/>
              </a:solidFill>
              <a:effectLst/>
              <a:latin typeface="+mj-ea"/>
              <a:ea typeface="+mj-ea"/>
              <a:cs typeface="+mn-cs"/>
            </a:rPr>
            <a:t>23</a:t>
          </a:r>
          <a:r>
            <a:rPr kumimoji="1" lang="ja-JP" altLang="ja-JP" sz="1100">
              <a:solidFill>
                <a:schemeClr val="dk1"/>
              </a:solidFill>
              <a:effectLst/>
              <a:latin typeface="+mj-ea"/>
              <a:ea typeface="+mj-ea"/>
              <a:cs typeface="+mn-cs"/>
            </a:rPr>
            <a:t>年度及び平成</a:t>
          </a:r>
          <a:r>
            <a:rPr kumimoji="1" lang="en-US" altLang="ja-JP" sz="1100">
              <a:solidFill>
                <a:schemeClr val="dk1"/>
              </a:solidFill>
              <a:effectLst/>
              <a:latin typeface="+mj-ea"/>
              <a:ea typeface="+mj-ea"/>
              <a:cs typeface="+mn-cs"/>
            </a:rPr>
            <a:t>24</a:t>
          </a:r>
          <a:r>
            <a:rPr kumimoji="1" lang="ja-JP" altLang="ja-JP" sz="1100">
              <a:solidFill>
                <a:schemeClr val="dk1"/>
              </a:solidFill>
              <a:effectLst/>
              <a:latin typeface="+mj-ea"/>
              <a:ea typeface="+mj-ea"/>
              <a:cs typeface="+mn-cs"/>
            </a:rPr>
            <a:t>年度は、国家公務員の時限的な給与改定特例法による措置のため指数が</a:t>
          </a:r>
          <a:r>
            <a:rPr kumimoji="1" lang="en-US" altLang="ja-JP" sz="1100">
              <a:solidFill>
                <a:schemeClr val="dk1"/>
              </a:solidFill>
              <a:effectLst/>
              <a:latin typeface="+mj-ea"/>
              <a:ea typeface="+mj-ea"/>
              <a:cs typeface="+mn-cs"/>
            </a:rPr>
            <a:t>100</a:t>
          </a:r>
          <a:r>
            <a:rPr kumimoji="1" lang="ja-JP" altLang="ja-JP" sz="1100">
              <a:solidFill>
                <a:schemeClr val="dk1"/>
              </a:solidFill>
              <a:effectLst/>
              <a:latin typeface="+mj-ea"/>
              <a:ea typeface="+mj-ea"/>
              <a:cs typeface="+mn-cs"/>
            </a:rPr>
            <a:t>を超えているが、特例法の終了により平成</a:t>
          </a:r>
          <a:r>
            <a:rPr kumimoji="1" lang="en-US" altLang="ja-JP" sz="1100">
              <a:solidFill>
                <a:schemeClr val="dk1"/>
              </a:solidFill>
              <a:effectLst/>
              <a:latin typeface="+mj-ea"/>
              <a:ea typeface="+mj-ea"/>
              <a:cs typeface="+mn-cs"/>
            </a:rPr>
            <a:t>23</a:t>
          </a:r>
          <a:r>
            <a:rPr kumimoji="1" lang="ja-JP" altLang="ja-JP" sz="1100">
              <a:solidFill>
                <a:schemeClr val="dk1"/>
              </a:solidFill>
              <a:effectLst/>
              <a:latin typeface="+mj-ea"/>
              <a:ea typeface="+mj-ea"/>
              <a:cs typeface="+mn-cs"/>
            </a:rPr>
            <a:t>年度以前と同水準になっている。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（国家公務員の時限的な給与改定特例法による措置が無いとした場合の参考値）</a:t>
          </a:r>
          <a:endParaRPr lang="ja-JP" altLang="ja-JP" sz="1100">
            <a:effectLst/>
            <a:latin typeface="+mj-ea"/>
            <a:ea typeface="+mj-ea"/>
          </a:endParaRPr>
        </a:p>
        <a:p>
          <a:r>
            <a:rPr kumimoji="1" lang="ja-JP" altLang="ja-JP" sz="1100">
              <a:solidFill>
                <a:schemeClr val="dk1"/>
              </a:solidFill>
              <a:effectLst/>
              <a:latin typeface="+mj-ea"/>
              <a:ea typeface="+mj-ea"/>
              <a:cs typeface="+mn-cs"/>
            </a:rPr>
            <a:t>　　平成</a:t>
          </a:r>
          <a:r>
            <a:rPr kumimoji="1" lang="en-US" altLang="ja-JP" sz="1100">
              <a:solidFill>
                <a:schemeClr val="dk1"/>
              </a:solidFill>
              <a:effectLst/>
              <a:latin typeface="+mj-ea"/>
              <a:ea typeface="+mj-ea"/>
              <a:cs typeface="+mn-cs"/>
            </a:rPr>
            <a:t>23</a:t>
          </a:r>
          <a:r>
            <a:rPr kumimoji="1" lang="ja-JP" altLang="ja-JP" sz="1100">
              <a:solidFill>
                <a:schemeClr val="dk1"/>
              </a:solidFill>
              <a:effectLst/>
              <a:latin typeface="+mj-ea"/>
              <a:ea typeface="+mj-ea"/>
              <a:cs typeface="+mn-cs"/>
            </a:rPr>
            <a:t>年度：</a:t>
          </a:r>
          <a:r>
            <a:rPr kumimoji="1" lang="en-US" altLang="ja-JP" sz="1100">
              <a:solidFill>
                <a:schemeClr val="dk1"/>
              </a:solidFill>
              <a:effectLst/>
              <a:latin typeface="+mj-ea"/>
              <a:ea typeface="+mj-ea"/>
              <a:cs typeface="+mn-cs"/>
            </a:rPr>
            <a:t>98.6</a:t>
          </a:r>
          <a:r>
            <a:rPr kumimoji="1" lang="ja-JP" altLang="ja-JP" sz="1100">
              <a:solidFill>
                <a:schemeClr val="dk1"/>
              </a:solidFill>
              <a:effectLst/>
              <a:latin typeface="+mj-ea"/>
              <a:ea typeface="+mj-ea"/>
              <a:cs typeface="+mn-cs"/>
            </a:rPr>
            <a:t>　　平成</a:t>
          </a:r>
          <a:r>
            <a:rPr kumimoji="1" lang="en-US" altLang="ja-JP" sz="1100">
              <a:solidFill>
                <a:schemeClr val="dk1"/>
              </a:solidFill>
              <a:effectLst/>
              <a:latin typeface="+mj-ea"/>
              <a:ea typeface="+mj-ea"/>
              <a:cs typeface="+mn-cs"/>
            </a:rPr>
            <a:t>24</a:t>
          </a:r>
          <a:r>
            <a:rPr kumimoji="1" lang="ja-JP" altLang="ja-JP" sz="1100">
              <a:solidFill>
                <a:schemeClr val="dk1"/>
              </a:solidFill>
              <a:effectLst/>
              <a:latin typeface="+mj-ea"/>
              <a:ea typeface="+mj-ea"/>
              <a:cs typeface="+mn-cs"/>
            </a:rPr>
            <a:t>年度：</a:t>
          </a:r>
          <a:r>
            <a:rPr kumimoji="1" lang="en-US" altLang="ja-JP" sz="1100">
              <a:solidFill>
                <a:schemeClr val="dk1"/>
              </a:solidFill>
              <a:effectLst/>
              <a:latin typeface="+mj-ea"/>
              <a:ea typeface="+mj-ea"/>
              <a:cs typeface="+mn-cs"/>
            </a:rPr>
            <a:t>97.9</a:t>
          </a:r>
          <a:endParaRPr lang="ja-JP" altLang="ja-JP" sz="11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xmlns=""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a:extLst>
            <a:ext uri="{FF2B5EF4-FFF2-40B4-BE49-F238E27FC236}">
              <a16:creationId xmlns:a16="http://schemas.microsoft.com/office/drawing/2014/main" xmlns="" id="{00000000-0008-0000-0300-0000FA000000}"/>
            </a:ext>
          </a:extLst>
        </xdr:cNvPr>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a:extLst>
            <a:ext uri="{FF2B5EF4-FFF2-40B4-BE49-F238E27FC236}">
              <a16:creationId xmlns:a16="http://schemas.microsoft.com/office/drawing/2014/main" xmlns="" id="{00000000-0008-0000-0300-0000FC000000}"/>
            </a:ext>
          </a:extLst>
        </xdr:cNvPr>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38863</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179800" y="14749780"/>
          <a:ext cx="8382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a:extLst>
            <a:ext uri="{FF2B5EF4-FFF2-40B4-BE49-F238E27FC236}">
              <a16:creationId xmlns:a16="http://schemas.microsoft.com/office/drawing/2014/main" xmlns="" id="{00000000-0008-0000-0300-0000FF000000}"/>
            </a:ext>
          </a:extLst>
        </xdr:cNvPr>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a:extLst>
            <a:ext uri="{FF2B5EF4-FFF2-40B4-BE49-F238E27FC236}">
              <a16:creationId xmlns:a16="http://schemas.microsoft.com/office/drawing/2014/main" xmlns="" id="{00000000-0008-0000-0300-000000010000}"/>
            </a:ext>
          </a:extLst>
        </xdr:cNvPr>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86</xdr:row>
      <xdr:rowOff>14732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5290800" y="147497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130556</xdr:rowOff>
    </xdr:from>
    <xdr:to>
      <xdr:col>23</xdr:col>
      <xdr:colOff>457200</xdr:colOff>
      <xdr:row>86</xdr:row>
      <xdr:rowOff>60706</xdr:rowOff>
    </xdr:to>
    <xdr:sp macro="" textlink="">
      <xdr:nvSpPr>
        <xdr:cNvPr id="258" name="フローチャート : 判断 257">
          <a:extLst>
            <a:ext uri="{FF2B5EF4-FFF2-40B4-BE49-F238E27FC236}">
              <a16:creationId xmlns:a16="http://schemas.microsoft.com/office/drawing/2014/main" xmlns="" id="{00000000-0008-0000-0300-000002010000}"/>
            </a:ext>
          </a:extLst>
        </xdr:cNvPr>
        <xdr:cNvSpPr/>
      </xdr:nvSpPr>
      <xdr:spPr>
        <a:xfrm>
          <a:off x="161290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45483</xdr:rowOff>
    </xdr:from>
    <xdr:ext cx="7366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5798800" y="1479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14732</xdr:rowOff>
    </xdr:from>
    <xdr:to>
      <xdr:col>22</xdr:col>
      <xdr:colOff>203200</xdr:colOff>
      <xdr:row>88</xdr:row>
      <xdr:rowOff>82042</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4401800" y="14759432"/>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130556</xdr:rowOff>
    </xdr:from>
    <xdr:to>
      <xdr:col>22</xdr:col>
      <xdr:colOff>254000</xdr:colOff>
      <xdr:row>86</xdr:row>
      <xdr:rowOff>60706</xdr:rowOff>
    </xdr:to>
    <xdr:sp macro="" textlink="">
      <xdr:nvSpPr>
        <xdr:cNvPr id="261" name="フローチャート : 判断 260">
          <a:extLst>
            <a:ext uri="{FF2B5EF4-FFF2-40B4-BE49-F238E27FC236}">
              <a16:creationId xmlns:a16="http://schemas.microsoft.com/office/drawing/2014/main" xmlns="" id="{00000000-0008-0000-0300-000005010000}"/>
            </a:ext>
          </a:extLst>
        </xdr:cNvPr>
        <xdr:cNvSpPr/>
      </xdr:nvSpPr>
      <xdr:spPr>
        <a:xfrm>
          <a:off x="152400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70883</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909800" y="1447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48261</xdr:rowOff>
    </xdr:from>
    <xdr:to>
      <xdr:col>21</xdr:col>
      <xdr:colOff>0</xdr:colOff>
      <xdr:row>88</xdr:row>
      <xdr:rowOff>82042</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3512800" y="15135861"/>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168911</xdr:rowOff>
    </xdr:from>
    <xdr:to>
      <xdr:col>21</xdr:col>
      <xdr:colOff>50800</xdr:colOff>
      <xdr:row>88</xdr:row>
      <xdr:rowOff>99061</xdr:rowOff>
    </xdr:to>
    <xdr:sp macro="" textlink="">
      <xdr:nvSpPr>
        <xdr:cNvPr id="264" name="フローチャート : 判断 263">
          <a:extLst>
            <a:ext uri="{FF2B5EF4-FFF2-40B4-BE49-F238E27FC236}">
              <a16:creationId xmlns:a16="http://schemas.microsoft.com/office/drawing/2014/main" xmlns="" id="{00000000-0008-0000-0300-000008010000}"/>
            </a:ext>
          </a:extLst>
        </xdr:cNvPr>
        <xdr:cNvSpPr/>
      </xdr:nvSpPr>
      <xdr:spPr>
        <a:xfrm>
          <a:off x="14351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109238</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66" name="フローチャート : 判断 265">
          <a:extLst>
            <a:ext uri="{FF2B5EF4-FFF2-40B4-BE49-F238E27FC236}">
              <a16:creationId xmlns:a16="http://schemas.microsoft.com/office/drawing/2014/main" xmlns="" id="{00000000-0008-0000-0300-00000A010000}"/>
            </a:ext>
          </a:extLst>
        </xdr:cNvPr>
        <xdr:cNvSpPr/>
      </xdr:nvSpPr>
      <xdr:spPr>
        <a:xfrm>
          <a:off x="13462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109238</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3131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159513</xdr:rowOff>
    </xdr:from>
    <xdr:to>
      <xdr:col>24</xdr:col>
      <xdr:colOff>609600</xdr:colOff>
      <xdr:row>86</xdr:row>
      <xdr:rowOff>89663</xdr:rowOff>
    </xdr:to>
    <xdr:sp macro="" textlink="">
      <xdr:nvSpPr>
        <xdr:cNvPr id="273" name="円/楕円 272">
          <a:extLst>
            <a:ext uri="{FF2B5EF4-FFF2-40B4-BE49-F238E27FC236}">
              <a16:creationId xmlns:a16="http://schemas.microsoft.com/office/drawing/2014/main" xmlns="" id="{00000000-0008-0000-0300-000011010000}"/>
            </a:ext>
          </a:extLst>
        </xdr:cNvPr>
        <xdr:cNvSpPr/>
      </xdr:nvSpPr>
      <xdr:spPr>
        <a:xfrm>
          <a:off x="169672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131590</xdr:rowOff>
    </xdr:from>
    <xdr:ext cx="762000" cy="259045"/>
    <xdr:sp macro="" textlink="">
      <xdr:nvSpPr>
        <xdr:cNvPr id="274" name="給与水準   （国との比較）該当値テキスト">
          <a:extLst>
            <a:ext uri="{FF2B5EF4-FFF2-40B4-BE49-F238E27FC236}">
              <a16:creationId xmlns:a16="http://schemas.microsoft.com/office/drawing/2014/main" xmlns="" id="{00000000-0008-0000-0300-000012010000}"/>
            </a:ext>
          </a:extLst>
        </xdr:cNvPr>
        <xdr:cNvSpPr txBox="1"/>
      </xdr:nvSpPr>
      <xdr:spPr>
        <a:xfrm>
          <a:off x="17106900" y="14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5" name="円/楕円 274">
          <a:extLst>
            <a:ext uri="{FF2B5EF4-FFF2-40B4-BE49-F238E27FC236}">
              <a16:creationId xmlns:a16="http://schemas.microsoft.com/office/drawing/2014/main" xmlns="" id="{00000000-0008-0000-0300-000013010000}"/>
            </a:ext>
          </a:extLst>
        </xdr:cNvPr>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66057</xdr:rowOff>
    </xdr:from>
    <xdr:ext cx="7366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135382</xdr:rowOff>
    </xdr:from>
    <xdr:to>
      <xdr:col>22</xdr:col>
      <xdr:colOff>254000</xdr:colOff>
      <xdr:row>86</xdr:row>
      <xdr:rowOff>65532</xdr:rowOff>
    </xdr:to>
    <xdr:sp macro="" textlink="">
      <xdr:nvSpPr>
        <xdr:cNvPr id="277" name="円/楕円 276">
          <a:extLst>
            <a:ext uri="{FF2B5EF4-FFF2-40B4-BE49-F238E27FC236}">
              <a16:creationId xmlns:a16="http://schemas.microsoft.com/office/drawing/2014/main" xmlns="" id="{00000000-0008-0000-0300-000015010000}"/>
            </a:ext>
          </a:extLst>
        </xdr:cNvPr>
        <xdr:cNvSpPr/>
      </xdr:nvSpPr>
      <xdr:spPr>
        <a:xfrm>
          <a:off x="15240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50309</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909800" y="1479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31242</xdr:rowOff>
    </xdr:from>
    <xdr:to>
      <xdr:col>21</xdr:col>
      <xdr:colOff>50800</xdr:colOff>
      <xdr:row>88</xdr:row>
      <xdr:rowOff>132842</xdr:rowOff>
    </xdr:to>
    <xdr:sp macro="" textlink="">
      <xdr:nvSpPr>
        <xdr:cNvPr id="279" name="円/楕円 278">
          <a:extLst>
            <a:ext uri="{FF2B5EF4-FFF2-40B4-BE49-F238E27FC236}">
              <a16:creationId xmlns:a16="http://schemas.microsoft.com/office/drawing/2014/main" xmlns="" id="{00000000-0008-0000-0300-000017010000}"/>
            </a:ext>
          </a:extLst>
        </xdr:cNvPr>
        <xdr:cNvSpPr/>
      </xdr:nvSpPr>
      <xdr:spPr>
        <a:xfrm>
          <a:off x="14351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117619</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020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1" name="円/楕円 280">
          <a:extLst>
            <a:ext uri="{FF2B5EF4-FFF2-40B4-BE49-F238E27FC236}">
              <a16:creationId xmlns:a16="http://schemas.microsoft.com/office/drawing/2014/main" xmlns="" id="{00000000-0008-0000-0300-000019010000}"/>
            </a:ext>
          </a:extLst>
        </xdr:cNvPr>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j-ea"/>
              <a:ea typeface="+mj-ea"/>
              <a:cs typeface="+mn-cs"/>
            </a:rPr>
            <a:t>　類似団体・全国平均と比べて過大となっているが、これは、多団体（</a:t>
          </a:r>
          <a:r>
            <a:rPr kumimoji="1" lang="en-US" altLang="ja-JP" sz="1050">
              <a:solidFill>
                <a:schemeClr val="dk1"/>
              </a:solidFill>
              <a:effectLst/>
              <a:latin typeface="+mj-ea"/>
              <a:ea typeface="+mj-ea"/>
              <a:cs typeface="+mn-cs"/>
            </a:rPr>
            <a:t>1</a:t>
          </a:r>
          <a:r>
            <a:rPr kumimoji="1" lang="ja-JP" altLang="ja-JP" sz="1050">
              <a:solidFill>
                <a:schemeClr val="dk1"/>
              </a:solidFill>
              <a:effectLst/>
              <a:latin typeface="+mj-ea"/>
              <a:ea typeface="+mj-ea"/>
              <a:cs typeface="+mn-cs"/>
            </a:rPr>
            <a:t>市</a:t>
          </a:r>
          <a:r>
            <a:rPr kumimoji="1" lang="en-US" altLang="ja-JP" sz="1050">
              <a:solidFill>
                <a:schemeClr val="dk1"/>
              </a:solidFill>
              <a:effectLst/>
              <a:latin typeface="+mj-ea"/>
              <a:ea typeface="+mj-ea"/>
              <a:cs typeface="+mn-cs"/>
            </a:rPr>
            <a:t>2</a:t>
          </a:r>
          <a:r>
            <a:rPr kumimoji="1" lang="ja-JP" altLang="ja-JP" sz="1050">
              <a:solidFill>
                <a:schemeClr val="dk1"/>
              </a:solidFill>
              <a:effectLst/>
              <a:latin typeface="+mj-ea"/>
              <a:ea typeface="+mj-ea"/>
              <a:cs typeface="+mn-cs"/>
            </a:rPr>
            <a:t>町</a:t>
          </a:r>
          <a:r>
            <a:rPr kumimoji="1" lang="en-US" altLang="ja-JP" sz="1050">
              <a:solidFill>
                <a:schemeClr val="dk1"/>
              </a:solidFill>
              <a:effectLst/>
              <a:latin typeface="+mj-ea"/>
              <a:ea typeface="+mj-ea"/>
              <a:cs typeface="+mn-cs"/>
            </a:rPr>
            <a:t>4</a:t>
          </a:r>
          <a:r>
            <a:rPr kumimoji="1" lang="ja-JP" altLang="ja-JP" sz="1050">
              <a:solidFill>
                <a:schemeClr val="dk1"/>
              </a:solidFill>
              <a:effectLst/>
              <a:latin typeface="+mj-ea"/>
              <a:ea typeface="+mj-ea"/>
              <a:cs typeface="+mn-cs"/>
            </a:rPr>
            <a:t>村）での市町村合併により広範な地域をカバーするため、総合事務所、支所、公民館等の出先機関を多く有することや離島を多く有しているという地理的な特殊要因に加え、保育園や消防を直営で行っていること、隣接自治体の消防事務や生活保護事務を行っていることなどから、人口千人当たり職員数が他団体と比較して多くなっている。</a:t>
          </a:r>
          <a:endParaRPr lang="ja-JP" altLang="ja-JP" sz="1050">
            <a:effectLst/>
            <a:latin typeface="+mj-ea"/>
            <a:ea typeface="+mj-ea"/>
          </a:endParaRPr>
        </a:p>
        <a:p>
          <a:r>
            <a:rPr kumimoji="1" lang="ja-JP" altLang="ja-JP" sz="1050">
              <a:solidFill>
                <a:schemeClr val="dk1"/>
              </a:solidFill>
              <a:effectLst/>
              <a:latin typeface="+mj-ea"/>
              <a:ea typeface="+mj-ea"/>
              <a:cs typeface="+mn-cs"/>
            </a:rPr>
            <a:t>　市町村合併後（平成</a:t>
          </a:r>
          <a:r>
            <a:rPr kumimoji="1" lang="en-US" altLang="ja-JP" sz="1050">
              <a:solidFill>
                <a:schemeClr val="dk1"/>
              </a:solidFill>
              <a:effectLst/>
              <a:latin typeface="+mj-ea"/>
              <a:ea typeface="+mj-ea"/>
              <a:cs typeface="+mn-cs"/>
            </a:rPr>
            <a:t>17</a:t>
          </a:r>
          <a:r>
            <a:rPr kumimoji="1" lang="ja-JP" altLang="en-US" sz="1050">
              <a:solidFill>
                <a:schemeClr val="dk1"/>
              </a:solidFill>
              <a:effectLst/>
              <a:latin typeface="+mj-ea"/>
              <a:ea typeface="+mj-ea"/>
              <a:cs typeface="+mn-cs"/>
            </a:rPr>
            <a:t>年度以降</a:t>
          </a:r>
          <a:r>
            <a:rPr kumimoji="1" lang="ja-JP" altLang="ja-JP" sz="1050">
              <a:solidFill>
                <a:schemeClr val="dk1"/>
              </a:solidFill>
              <a:effectLst/>
              <a:latin typeface="+mj-ea"/>
              <a:ea typeface="+mj-ea"/>
              <a:cs typeface="+mn-cs"/>
            </a:rPr>
            <a:t>）は、新規採用職員の抑制や早期退職制度等により人員削減を行っており、平成</a:t>
          </a:r>
          <a:r>
            <a:rPr kumimoji="1" lang="en-US" altLang="ja-JP" sz="1050">
              <a:solidFill>
                <a:schemeClr val="dk1"/>
              </a:solidFill>
              <a:effectLst/>
              <a:latin typeface="+mj-ea"/>
              <a:ea typeface="+mj-ea"/>
              <a:cs typeface="+mn-cs"/>
            </a:rPr>
            <a:t>17</a:t>
          </a:r>
          <a:r>
            <a:rPr kumimoji="1" lang="ja-JP" altLang="ja-JP" sz="1050">
              <a:solidFill>
                <a:schemeClr val="dk1"/>
              </a:solidFill>
              <a:effectLst/>
              <a:latin typeface="+mj-ea"/>
              <a:ea typeface="+mj-ea"/>
              <a:cs typeface="+mn-cs"/>
            </a:rPr>
            <a:t>年</a:t>
          </a:r>
          <a:r>
            <a:rPr kumimoji="1" lang="en-US" altLang="ja-JP" sz="1050">
              <a:solidFill>
                <a:schemeClr val="dk1"/>
              </a:solidFill>
              <a:effectLst/>
              <a:latin typeface="+mj-ea"/>
              <a:ea typeface="+mj-ea"/>
              <a:cs typeface="+mn-cs"/>
            </a:rPr>
            <a:t>4</a:t>
          </a:r>
          <a:r>
            <a:rPr kumimoji="1" lang="ja-JP" altLang="ja-JP" sz="1050">
              <a:solidFill>
                <a:schemeClr val="dk1"/>
              </a:solidFill>
              <a:effectLst/>
              <a:latin typeface="+mj-ea"/>
              <a:ea typeface="+mj-ea"/>
              <a:cs typeface="+mn-cs"/>
            </a:rPr>
            <a:t>月に比べ平成</a:t>
          </a:r>
          <a:r>
            <a:rPr kumimoji="1" lang="en-US" altLang="ja-JP" sz="1050">
              <a:solidFill>
                <a:schemeClr val="dk1"/>
              </a:solidFill>
              <a:effectLst/>
              <a:latin typeface="+mj-ea"/>
              <a:ea typeface="+mj-ea"/>
              <a:cs typeface="+mn-cs"/>
            </a:rPr>
            <a:t>28</a:t>
          </a:r>
          <a:r>
            <a:rPr kumimoji="1" lang="ja-JP" altLang="ja-JP" sz="1050">
              <a:solidFill>
                <a:schemeClr val="dk1"/>
              </a:solidFill>
              <a:effectLst/>
              <a:latin typeface="+mj-ea"/>
              <a:ea typeface="+mj-ea"/>
              <a:cs typeface="+mn-cs"/>
            </a:rPr>
            <a:t>年</a:t>
          </a:r>
          <a:r>
            <a:rPr kumimoji="1" lang="en-US" altLang="ja-JP" sz="1050">
              <a:solidFill>
                <a:schemeClr val="dk1"/>
              </a:solidFill>
              <a:effectLst/>
              <a:latin typeface="+mj-ea"/>
              <a:ea typeface="+mj-ea"/>
              <a:cs typeface="+mn-cs"/>
            </a:rPr>
            <a:t>4</a:t>
          </a:r>
          <a:r>
            <a:rPr kumimoji="1" lang="ja-JP" altLang="ja-JP" sz="1050">
              <a:solidFill>
                <a:schemeClr val="dk1"/>
              </a:solidFill>
              <a:effectLst/>
              <a:latin typeface="+mj-ea"/>
              <a:ea typeface="+mj-ea"/>
              <a:cs typeface="+mn-cs"/>
            </a:rPr>
            <a:t>月では普通会計職員数を</a:t>
          </a:r>
          <a:r>
            <a:rPr kumimoji="1" lang="en-US" altLang="ja-JP" sz="1050">
              <a:solidFill>
                <a:schemeClr val="dk1"/>
              </a:solidFill>
              <a:effectLst/>
              <a:latin typeface="+mj-ea"/>
              <a:ea typeface="+mj-ea"/>
              <a:cs typeface="+mn-cs"/>
            </a:rPr>
            <a:t>200</a:t>
          </a:r>
          <a:r>
            <a:rPr kumimoji="1" lang="ja-JP" altLang="ja-JP" sz="1050">
              <a:solidFill>
                <a:schemeClr val="dk1"/>
              </a:solidFill>
              <a:effectLst/>
              <a:latin typeface="+mj-ea"/>
              <a:ea typeface="+mj-ea"/>
              <a:cs typeface="+mn-cs"/>
            </a:rPr>
            <a:t>人削減しているが、依然として高い水準であり、平成</a:t>
          </a:r>
          <a:r>
            <a:rPr kumimoji="1" lang="en-US" altLang="ja-JP" sz="1050">
              <a:solidFill>
                <a:schemeClr val="dk1"/>
              </a:solidFill>
              <a:effectLst/>
              <a:latin typeface="+mj-ea"/>
              <a:ea typeface="+mj-ea"/>
              <a:cs typeface="+mn-cs"/>
            </a:rPr>
            <a:t>27</a:t>
          </a:r>
          <a:r>
            <a:rPr kumimoji="1" lang="ja-JP" altLang="ja-JP" sz="1050">
              <a:solidFill>
                <a:schemeClr val="dk1"/>
              </a:solidFill>
              <a:effectLst/>
              <a:latin typeface="+mj-ea"/>
              <a:ea typeface="+mj-ea"/>
              <a:cs typeface="+mn-cs"/>
            </a:rPr>
            <a:t>年</a:t>
          </a:r>
          <a:r>
            <a:rPr kumimoji="1" lang="en-US" altLang="ja-JP" sz="1050">
              <a:solidFill>
                <a:schemeClr val="dk1"/>
              </a:solidFill>
              <a:effectLst/>
              <a:latin typeface="+mj-ea"/>
              <a:ea typeface="+mj-ea"/>
              <a:cs typeface="+mn-cs"/>
            </a:rPr>
            <a:t>3</a:t>
          </a:r>
          <a:r>
            <a:rPr kumimoji="1" lang="ja-JP" altLang="ja-JP" sz="1050">
              <a:solidFill>
                <a:schemeClr val="dk1"/>
              </a:solidFill>
              <a:effectLst/>
              <a:latin typeface="+mj-ea"/>
              <a:ea typeface="+mj-ea"/>
              <a:cs typeface="+mn-cs"/>
            </a:rPr>
            <a:t>月に策定した第</a:t>
          </a:r>
          <a:r>
            <a:rPr kumimoji="1" lang="en-US" altLang="ja-JP" sz="1050">
              <a:solidFill>
                <a:schemeClr val="dk1"/>
              </a:solidFill>
              <a:effectLst/>
              <a:latin typeface="+mj-ea"/>
              <a:ea typeface="+mj-ea"/>
              <a:cs typeface="+mn-cs"/>
            </a:rPr>
            <a:t>2</a:t>
          </a:r>
          <a:r>
            <a:rPr kumimoji="1" lang="ja-JP" altLang="ja-JP" sz="1050">
              <a:solidFill>
                <a:schemeClr val="dk1"/>
              </a:solidFill>
              <a:effectLst/>
              <a:latin typeface="+mj-ea"/>
              <a:ea typeface="+mj-ea"/>
              <a:cs typeface="+mn-cs"/>
            </a:rPr>
            <a:t>次定員適正化計画に基づきながら、民間活力の導入等により組織体制を見直し、定員の適正化に努める。</a:t>
          </a:r>
          <a:endParaRPr lang="ja-JP" altLang="ja-JP" sz="105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126365</xdr:rowOff>
    </xdr:from>
    <xdr:to>
      <xdr:col>24</xdr:col>
      <xdr:colOff>558800</xdr:colOff>
      <xdr:row>64</xdr:row>
      <xdr:rowOff>11793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6179800" y="10927715"/>
          <a:ext cx="8382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a:extLst>
            <a:ext uri="{FF2B5EF4-FFF2-40B4-BE49-F238E27FC236}">
              <a16:creationId xmlns:a16="http://schemas.microsoft.com/office/drawing/2014/main" xmlns="" id="{00000000-0008-0000-0300-000041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11793</xdr:rowOff>
    </xdr:from>
    <xdr:to>
      <xdr:col>23</xdr:col>
      <xdr:colOff>406400</xdr:colOff>
      <xdr:row>64</xdr:row>
      <xdr:rowOff>27305</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flipV="1">
          <a:off x="15290800" y="1098459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133078</xdr:rowOff>
    </xdr:from>
    <xdr:to>
      <xdr:col>23</xdr:col>
      <xdr:colOff>457200</xdr:colOff>
      <xdr:row>59</xdr:row>
      <xdr:rowOff>63228</xdr:rowOff>
    </xdr:to>
    <xdr:sp macro="" textlink="">
      <xdr:nvSpPr>
        <xdr:cNvPr id="323" name="フローチャート : 判断 322">
          <a:extLst>
            <a:ext uri="{FF2B5EF4-FFF2-40B4-BE49-F238E27FC236}">
              <a16:creationId xmlns:a16="http://schemas.microsoft.com/office/drawing/2014/main" xmlns="" id="{00000000-0008-0000-0300-000043010000}"/>
            </a:ext>
          </a:extLst>
        </xdr:cNvPr>
        <xdr:cNvSpPr/>
      </xdr:nvSpPr>
      <xdr:spPr>
        <a:xfrm>
          <a:off x="16129000" y="100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73405</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9846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27305</xdr:rowOff>
    </xdr:from>
    <xdr:to>
      <xdr:col>22</xdr:col>
      <xdr:colOff>203200</xdr:colOff>
      <xdr:row>64</xdr:row>
      <xdr:rowOff>85906</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4401800" y="11000105"/>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139972</xdr:rowOff>
    </xdr:from>
    <xdr:to>
      <xdr:col>22</xdr:col>
      <xdr:colOff>254000</xdr:colOff>
      <xdr:row>59</xdr:row>
      <xdr:rowOff>70122</xdr:rowOff>
    </xdr:to>
    <xdr:sp macro="" textlink="">
      <xdr:nvSpPr>
        <xdr:cNvPr id="326" name="フローチャート : 判断 325">
          <a:extLst>
            <a:ext uri="{FF2B5EF4-FFF2-40B4-BE49-F238E27FC236}">
              <a16:creationId xmlns:a16="http://schemas.microsoft.com/office/drawing/2014/main" xmlns="" id="{00000000-0008-0000-0300-000046010000}"/>
            </a:ext>
          </a:extLst>
        </xdr:cNvPr>
        <xdr:cNvSpPr/>
      </xdr:nvSpPr>
      <xdr:spPr>
        <a:xfrm>
          <a:off x="15240000" y="1008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80299</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985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85906</xdr:rowOff>
    </xdr:from>
    <xdr:to>
      <xdr:col>21</xdr:col>
      <xdr:colOff>0</xdr:colOff>
      <xdr:row>64</xdr:row>
      <xdr:rowOff>91077</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3512800" y="1105870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153760</xdr:rowOff>
    </xdr:from>
    <xdr:to>
      <xdr:col>21</xdr:col>
      <xdr:colOff>50800</xdr:colOff>
      <xdr:row>59</xdr:row>
      <xdr:rowOff>83910</xdr:rowOff>
    </xdr:to>
    <xdr:sp macro="" textlink="">
      <xdr:nvSpPr>
        <xdr:cNvPr id="329" name="フローチャート : 判断 328">
          <a:extLst>
            <a:ext uri="{FF2B5EF4-FFF2-40B4-BE49-F238E27FC236}">
              <a16:creationId xmlns:a16="http://schemas.microsoft.com/office/drawing/2014/main" xmlns="" id="{00000000-0008-0000-0300-000049010000}"/>
            </a:ext>
          </a:extLst>
        </xdr:cNvPr>
        <xdr:cNvSpPr/>
      </xdr:nvSpPr>
      <xdr:spPr>
        <a:xfrm>
          <a:off x="14351000" y="100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94087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2994</xdr:rowOff>
    </xdr:from>
    <xdr:to>
      <xdr:col>19</xdr:col>
      <xdr:colOff>533400</xdr:colOff>
      <xdr:row>59</xdr:row>
      <xdr:rowOff>104594</xdr:rowOff>
    </xdr:to>
    <xdr:sp macro="" textlink="">
      <xdr:nvSpPr>
        <xdr:cNvPr id="331" name="フローチャート : 判断 330">
          <a:extLst>
            <a:ext uri="{FF2B5EF4-FFF2-40B4-BE49-F238E27FC236}">
              <a16:creationId xmlns:a16="http://schemas.microsoft.com/office/drawing/2014/main" xmlns="" id="{00000000-0008-0000-0300-00004B010000}"/>
            </a:ext>
          </a:extLst>
        </xdr:cNvPr>
        <xdr:cNvSpPr/>
      </xdr:nvSpPr>
      <xdr:spPr>
        <a:xfrm>
          <a:off x="13462000" y="1011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114771</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988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75565</xdr:rowOff>
    </xdr:from>
    <xdr:to>
      <xdr:col>24</xdr:col>
      <xdr:colOff>609600</xdr:colOff>
      <xdr:row>64</xdr:row>
      <xdr:rowOff>5715</xdr:rowOff>
    </xdr:to>
    <xdr:sp macro="" textlink="">
      <xdr:nvSpPr>
        <xdr:cNvPr id="338" name="円/楕円 337">
          <a:extLst>
            <a:ext uri="{FF2B5EF4-FFF2-40B4-BE49-F238E27FC236}">
              <a16:creationId xmlns:a16="http://schemas.microsoft.com/office/drawing/2014/main" xmlns="" id="{00000000-0008-0000-0300-000052010000}"/>
            </a:ext>
          </a:extLst>
        </xdr:cNvPr>
        <xdr:cNvSpPr/>
      </xdr:nvSpPr>
      <xdr:spPr>
        <a:xfrm>
          <a:off x="16967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47642</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132443</xdr:rowOff>
    </xdr:from>
    <xdr:to>
      <xdr:col>23</xdr:col>
      <xdr:colOff>457200</xdr:colOff>
      <xdr:row>64</xdr:row>
      <xdr:rowOff>62593</xdr:rowOff>
    </xdr:to>
    <xdr:sp macro="" textlink="">
      <xdr:nvSpPr>
        <xdr:cNvPr id="340" name="円/楕円 339">
          <a:extLst>
            <a:ext uri="{FF2B5EF4-FFF2-40B4-BE49-F238E27FC236}">
              <a16:creationId xmlns:a16="http://schemas.microsoft.com/office/drawing/2014/main" xmlns="" id="{00000000-0008-0000-0300-000054010000}"/>
            </a:ext>
          </a:extLst>
        </xdr:cNvPr>
        <xdr:cNvSpPr/>
      </xdr:nvSpPr>
      <xdr:spPr>
        <a:xfrm>
          <a:off x="16129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47370</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1102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147955</xdr:rowOff>
    </xdr:from>
    <xdr:to>
      <xdr:col>22</xdr:col>
      <xdr:colOff>254000</xdr:colOff>
      <xdr:row>64</xdr:row>
      <xdr:rowOff>78105</xdr:rowOff>
    </xdr:to>
    <xdr:sp macro="" textlink="">
      <xdr:nvSpPr>
        <xdr:cNvPr id="342" name="円/楕円 341">
          <a:extLst>
            <a:ext uri="{FF2B5EF4-FFF2-40B4-BE49-F238E27FC236}">
              <a16:creationId xmlns:a16="http://schemas.microsoft.com/office/drawing/2014/main" xmlns="" id="{00000000-0008-0000-0300-000056010000}"/>
            </a:ext>
          </a:extLst>
        </xdr:cNvPr>
        <xdr:cNvSpPr/>
      </xdr:nvSpPr>
      <xdr:spPr>
        <a:xfrm>
          <a:off x="15240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62882</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35106</xdr:rowOff>
    </xdr:from>
    <xdr:to>
      <xdr:col>21</xdr:col>
      <xdr:colOff>50800</xdr:colOff>
      <xdr:row>64</xdr:row>
      <xdr:rowOff>136706</xdr:rowOff>
    </xdr:to>
    <xdr:sp macro="" textlink="">
      <xdr:nvSpPr>
        <xdr:cNvPr id="344" name="円/楕円 343">
          <a:extLst>
            <a:ext uri="{FF2B5EF4-FFF2-40B4-BE49-F238E27FC236}">
              <a16:creationId xmlns:a16="http://schemas.microsoft.com/office/drawing/2014/main" xmlns="" id="{00000000-0008-0000-0300-000058010000}"/>
            </a:ext>
          </a:extLst>
        </xdr:cNvPr>
        <xdr:cNvSpPr/>
      </xdr:nvSpPr>
      <xdr:spPr>
        <a:xfrm>
          <a:off x="14351000" y="110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121483</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1109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40277</xdr:rowOff>
    </xdr:from>
    <xdr:to>
      <xdr:col>19</xdr:col>
      <xdr:colOff>533400</xdr:colOff>
      <xdr:row>64</xdr:row>
      <xdr:rowOff>141877</xdr:rowOff>
    </xdr:to>
    <xdr:sp macro="" textlink="">
      <xdr:nvSpPr>
        <xdr:cNvPr id="346" name="円/楕円 345">
          <a:extLst>
            <a:ext uri="{FF2B5EF4-FFF2-40B4-BE49-F238E27FC236}">
              <a16:creationId xmlns:a16="http://schemas.microsoft.com/office/drawing/2014/main" xmlns="" id="{00000000-0008-0000-0300-00005A010000}"/>
            </a:ext>
          </a:extLst>
        </xdr:cNvPr>
        <xdr:cNvSpPr/>
      </xdr:nvSpPr>
      <xdr:spPr>
        <a:xfrm>
          <a:off x="13462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126654</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年度から一本算定に向けた縮減の開始により普通交付税が減少していくため、平成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年度までに元利償還金のピークを超えるよう、償還期間の短縮を行ってきたことから、平成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年度までは単年度の元利償還金が多く、類似団体平均より悪い状況である。また、合併前の</a:t>
          </a:r>
          <a:r>
            <a:rPr kumimoji="1" lang="en-US" altLang="ja-JP" sz="1100">
              <a:solidFill>
                <a:schemeClr val="dk1"/>
              </a:solidFill>
              <a:effectLst/>
              <a:latin typeface="+mj-ea"/>
              <a:ea typeface="+mj-ea"/>
              <a:cs typeface="+mn-cs"/>
            </a:rPr>
            <a:t>7</a:t>
          </a:r>
          <a:r>
            <a:rPr kumimoji="1" lang="ja-JP" altLang="ja-JP" sz="1100">
              <a:solidFill>
                <a:schemeClr val="dk1"/>
              </a:solidFill>
              <a:effectLst/>
              <a:latin typeface="+mj-ea"/>
              <a:ea typeface="+mj-ea"/>
              <a:cs typeface="+mn-cs"/>
            </a:rPr>
            <a:t>市町村で発行された地方債のうち過疎対策事業債の割合が高く、他の地方債に比べ償還ペースが早いことも比率の悪化に影響している。</a:t>
          </a:r>
          <a:endParaRPr lang="ja-JP" altLang="ja-JP" sz="1100">
            <a:effectLst/>
            <a:latin typeface="+mj-ea"/>
            <a:ea typeface="+mj-ea"/>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年度は、償還期間の短縮を終え、合併前の地方債の償還終了による元利償還金の減少により、一般会計で約</a:t>
          </a:r>
          <a:r>
            <a:rPr kumimoji="1" lang="en-US" altLang="ja-JP" sz="1100">
              <a:solidFill>
                <a:schemeClr val="dk1"/>
              </a:solidFill>
              <a:effectLst/>
              <a:latin typeface="+mj-ea"/>
              <a:ea typeface="+mj-ea"/>
              <a:cs typeface="+mn-cs"/>
            </a:rPr>
            <a:t>7.4</a:t>
          </a:r>
          <a:r>
            <a:rPr kumimoji="1" lang="ja-JP" altLang="ja-JP" sz="1100">
              <a:solidFill>
                <a:schemeClr val="dk1"/>
              </a:solidFill>
              <a:effectLst/>
              <a:latin typeface="+mj-ea"/>
              <a:ea typeface="+mj-ea"/>
              <a:cs typeface="+mn-cs"/>
            </a:rPr>
            <a:t>億円の元利償還金を削減したことで、実質公債費比率が改善している。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今後も将来負担比率と同様、地方債発行の抑制に努める。</a:t>
          </a:r>
          <a:endParaRPr lang="ja-JP" altLang="ja-JP" sz="11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24024</xdr:rowOff>
    </xdr:from>
    <xdr:to>
      <xdr:col>24</xdr:col>
      <xdr:colOff>558800</xdr:colOff>
      <xdr:row>37</xdr:row>
      <xdr:rowOff>44133</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6367674"/>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8801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352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a:extLst>
            <a:ext uri="{FF2B5EF4-FFF2-40B4-BE49-F238E27FC236}">
              <a16:creationId xmlns:a16="http://schemas.microsoft.com/office/drawing/2014/main" xmlns="" id="{00000000-0008-0000-0300-00007F010000}"/>
            </a:ext>
          </a:extLst>
        </xdr:cNvPr>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44133</xdr:rowOff>
    </xdr:from>
    <xdr:to>
      <xdr:col>23</xdr:col>
      <xdr:colOff>406400</xdr:colOff>
      <xdr:row>37</xdr:row>
      <xdr:rowOff>54187</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38778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134620</xdr:rowOff>
    </xdr:from>
    <xdr:to>
      <xdr:col>23</xdr:col>
      <xdr:colOff>457200</xdr:colOff>
      <xdr:row>37</xdr:row>
      <xdr:rowOff>64770</xdr:rowOff>
    </xdr:to>
    <xdr:sp macro="" textlink="">
      <xdr:nvSpPr>
        <xdr:cNvPr id="385" name="フローチャート : 判断 384">
          <a:extLst>
            <a:ext uri="{FF2B5EF4-FFF2-40B4-BE49-F238E27FC236}">
              <a16:creationId xmlns:a16="http://schemas.microsoft.com/office/drawing/2014/main" xmlns="" id="{00000000-0008-0000-0300-000081010000}"/>
            </a:ext>
          </a:extLst>
        </xdr:cNvPr>
        <xdr:cNvSpPr/>
      </xdr:nvSpPr>
      <xdr:spPr>
        <a:xfrm>
          <a:off x="16129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74947</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54187</xdr:rowOff>
    </xdr:from>
    <xdr:to>
      <xdr:col>22</xdr:col>
      <xdr:colOff>203200</xdr:colOff>
      <xdr:row>37</xdr:row>
      <xdr:rowOff>54187</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4401800" y="6397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150707</xdr:rowOff>
    </xdr:from>
    <xdr:to>
      <xdr:col>22</xdr:col>
      <xdr:colOff>254000</xdr:colOff>
      <xdr:row>37</xdr:row>
      <xdr:rowOff>80857</xdr:rowOff>
    </xdr:to>
    <xdr:sp macro="" textlink="">
      <xdr:nvSpPr>
        <xdr:cNvPr id="388" name="フローチャート : 判断 387">
          <a:extLst>
            <a:ext uri="{FF2B5EF4-FFF2-40B4-BE49-F238E27FC236}">
              <a16:creationId xmlns:a16="http://schemas.microsoft.com/office/drawing/2014/main" xmlns="" id="{00000000-0008-0000-0300-000084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91034</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54187</xdr:rowOff>
    </xdr:from>
    <xdr:to>
      <xdr:col>21</xdr:col>
      <xdr:colOff>0</xdr:colOff>
      <xdr:row>37</xdr:row>
      <xdr:rowOff>66252</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639783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36</xdr:row>
      <xdr:rowOff>164783</xdr:rowOff>
    </xdr:from>
    <xdr:to>
      <xdr:col>21</xdr:col>
      <xdr:colOff>50800</xdr:colOff>
      <xdr:row>37</xdr:row>
      <xdr:rowOff>94933</xdr:rowOff>
    </xdr:to>
    <xdr:sp macro="" textlink="">
      <xdr:nvSpPr>
        <xdr:cNvPr id="391" name="フローチャート : 判断 390">
          <a:extLst>
            <a:ext uri="{FF2B5EF4-FFF2-40B4-BE49-F238E27FC236}">
              <a16:creationId xmlns:a16="http://schemas.microsoft.com/office/drawing/2014/main" xmlns="" id="{00000000-0008-0000-0300-000087010000}"/>
            </a:ext>
          </a:extLst>
        </xdr:cNvPr>
        <xdr:cNvSpPr/>
      </xdr:nvSpPr>
      <xdr:spPr>
        <a:xfrm>
          <a:off x="14351000" y="633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105110</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9419</xdr:rowOff>
    </xdr:from>
    <xdr:to>
      <xdr:col>19</xdr:col>
      <xdr:colOff>533400</xdr:colOff>
      <xdr:row>37</xdr:row>
      <xdr:rowOff>111019</xdr:rowOff>
    </xdr:to>
    <xdr:sp macro="" textlink="">
      <xdr:nvSpPr>
        <xdr:cNvPr id="393" name="フローチャート : 判断 392">
          <a:extLst>
            <a:ext uri="{FF2B5EF4-FFF2-40B4-BE49-F238E27FC236}">
              <a16:creationId xmlns:a16="http://schemas.microsoft.com/office/drawing/2014/main" xmlns="" id="{00000000-0008-0000-0300-000089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121196</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144674</xdr:rowOff>
    </xdr:from>
    <xdr:to>
      <xdr:col>24</xdr:col>
      <xdr:colOff>609600</xdr:colOff>
      <xdr:row>37</xdr:row>
      <xdr:rowOff>74824</xdr:rowOff>
    </xdr:to>
    <xdr:sp macro="" textlink="">
      <xdr:nvSpPr>
        <xdr:cNvPr id="400" name="円/楕円 399">
          <a:extLst>
            <a:ext uri="{FF2B5EF4-FFF2-40B4-BE49-F238E27FC236}">
              <a16:creationId xmlns:a16="http://schemas.microsoft.com/office/drawing/2014/main" xmlns="" id="{00000000-0008-0000-0300-000090010000}"/>
            </a:ext>
          </a:extLst>
        </xdr:cNvPr>
        <xdr:cNvSpPr/>
      </xdr:nvSpPr>
      <xdr:spPr>
        <a:xfrm>
          <a:off x="169672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65951</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23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164783</xdr:rowOff>
    </xdr:from>
    <xdr:to>
      <xdr:col>23</xdr:col>
      <xdr:colOff>457200</xdr:colOff>
      <xdr:row>37</xdr:row>
      <xdr:rowOff>94933</xdr:rowOff>
    </xdr:to>
    <xdr:sp macro="" textlink="">
      <xdr:nvSpPr>
        <xdr:cNvPr id="402" name="円/楕円 401">
          <a:extLst>
            <a:ext uri="{FF2B5EF4-FFF2-40B4-BE49-F238E27FC236}">
              <a16:creationId xmlns:a16="http://schemas.microsoft.com/office/drawing/2014/main" xmlns="" id="{00000000-0008-0000-0300-000092010000}"/>
            </a:ext>
          </a:extLst>
        </xdr:cNvPr>
        <xdr:cNvSpPr/>
      </xdr:nvSpPr>
      <xdr:spPr>
        <a:xfrm>
          <a:off x="16129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79710</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423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3387</xdr:rowOff>
    </xdr:from>
    <xdr:to>
      <xdr:col>22</xdr:col>
      <xdr:colOff>254000</xdr:colOff>
      <xdr:row>37</xdr:row>
      <xdr:rowOff>104987</xdr:rowOff>
    </xdr:to>
    <xdr:sp macro="" textlink="">
      <xdr:nvSpPr>
        <xdr:cNvPr id="404" name="円/楕円 403">
          <a:extLst>
            <a:ext uri="{FF2B5EF4-FFF2-40B4-BE49-F238E27FC236}">
              <a16:creationId xmlns:a16="http://schemas.microsoft.com/office/drawing/2014/main" xmlns="" id="{00000000-0008-0000-0300-000094010000}"/>
            </a:ext>
          </a:extLst>
        </xdr:cNvPr>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89764</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3387</xdr:rowOff>
    </xdr:from>
    <xdr:to>
      <xdr:col>21</xdr:col>
      <xdr:colOff>50800</xdr:colOff>
      <xdr:row>37</xdr:row>
      <xdr:rowOff>104987</xdr:rowOff>
    </xdr:to>
    <xdr:sp macro="" textlink="">
      <xdr:nvSpPr>
        <xdr:cNvPr id="406" name="円/楕円 405">
          <a:extLst>
            <a:ext uri="{FF2B5EF4-FFF2-40B4-BE49-F238E27FC236}">
              <a16:creationId xmlns:a16="http://schemas.microsoft.com/office/drawing/2014/main" xmlns="" id="{00000000-0008-0000-0300-000096010000}"/>
            </a:ext>
          </a:extLst>
        </xdr:cNvPr>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89764</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15452</xdr:rowOff>
    </xdr:from>
    <xdr:to>
      <xdr:col>19</xdr:col>
      <xdr:colOff>533400</xdr:colOff>
      <xdr:row>37</xdr:row>
      <xdr:rowOff>117052</xdr:rowOff>
    </xdr:to>
    <xdr:sp macro="" textlink="">
      <xdr:nvSpPr>
        <xdr:cNvPr id="408" name="円/楕円 407">
          <a:extLst>
            <a:ext uri="{FF2B5EF4-FFF2-40B4-BE49-F238E27FC236}">
              <a16:creationId xmlns:a16="http://schemas.microsoft.com/office/drawing/2014/main" xmlns="" id="{00000000-0008-0000-0300-000098010000}"/>
            </a:ext>
          </a:extLst>
        </xdr:cNvPr>
        <xdr:cNvSpPr/>
      </xdr:nvSpPr>
      <xdr:spPr>
        <a:xfrm>
          <a:off x="13462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101829</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44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普通交付税の減少に伴う標準財政規模の減少などによる指標の悪化要因があったものの、普通交付税の減少に備え地方債発行額の抑制や償還期間の短縮を行ってきたことから、一般会計及び下水道事業の地方債残高が減少し、比率が改善している。また、定員適正化により退職手当将来負担額が減少していることも比率の改善要因とな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過疎対策事業債、合併特例事業債など交付税措置の割合が高い地方債が多いことから、全国平均より良い状況ではあるが、住民</a:t>
          </a:r>
          <a:r>
            <a:rPr kumimoji="1" lang="en-US" altLang="ja-JP" sz="1100">
              <a:solidFill>
                <a:schemeClr val="dk1"/>
              </a:solidFill>
              <a:effectLst/>
              <a:latin typeface="+mj-ea"/>
              <a:ea typeface="+mj-ea"/>
              <a:cs typeface="+mn-cs"/>
            </a:rPr>
            <a:t>1</a:t>
          </a:r>
          <a:r>
            <a:rPr kumimoji="1" lang="ja-JP" altLang="ja-JP" sz="1100">
              <a:solidFill>
                <a:schemeClr val="dk1"/>
              </a:solidFill>
              <a:effectLst/>
              <a:latin typeface="+mj-ea"/>
              <a:ea typeface="+mj-ea"/>
              <a:cs typeface="+mn-cs"/>
            </a:rPr>
            <a:t>人当たりの地方債残高は依然として高い水準であることから、今後も地方債発行の抑制に努める。</a:t>
          </a:r>
          <a:endParaRPr lang="ja-JP" altLang="ja-JP" sz="11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a:extLst>
            <a:ext uri="{FF2B5EF4-FFF2-40B4-BE49-F238E27FC236}">
              <a16:creationId xmlns:a16="http://schemas.microsoft.com/office/drawing/2014/main" xmlns=""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a:extLst>
            <a:ext uri="{FF2B5EF4-FFF2-40B4-BE49-F238E27FC236}">
              <a16:creationId xmlns:a16="http://schemas.microsoft.com/office/drawing/2014/main" xmlns="" id="{00000000-0008-0000-0300-0000B5010000}"/>
            </a:ext>
          </a:extLst>
        </xdr:cNvPr>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xmlns=""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66726</xdr:rowOff>
    </xdr:from>
    <xdr:to>
      <xdr:col>24</xdr:col>
      <xdr:colOff>558800</xdr:colOff>
      <xdr:row>14</xdr:row>
      <xdr:rowOff>100025</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6179800" y="2467026"/>
          <a:ext cx="8382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2" name="将来負担の状況平均値テキスト">
          <a:extLst>
            <a:ext uri="{FF2B5EF4-FFF2-40B4-BE49-F238E27FC236}">
              <a16:creationId xmlns:a16="http://schemas.microsoft.com/office/drawing/2014/main" xmlns="" id="{00000000-0008-0000-0300-0000BA010000}"/>
            </a:ext>
          </a:extLst>
        </xdr:cNvPr>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a:extLst>
            <a:ext uri="{FF2B5EF4-FFF2-40B4-BE49-F238E27FC236}">
              <a16:creationId xmlns:a16="http://schemas.microsoft.com/office/drawing/2014/main" xmlns="" id="{00000000-0008-0000-0300-0000BB010000}"/>
            </a:ext>
          </a:extLst>
        </xdr:cNvPr>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100025</xdr:rowOff>
    </xdr:from>
    <xdr:to>
      <xdr:col>23</xdr:col>
      <xdr:colOff>406400</xdr:colOff>
      <xdr:row>14</xdr:row>
      <xdr:rowOff>169037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5290800" y="2500325"/>
          <a:ext cx="889000" cy="6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110757</xdr:rowOff>
    </xdr:from>
    <xdr:to>
      <xdr:col>23</xdr:col>
      <xdr:colOff>457200</xdr:colOff>
      <xdr:row>15</xdr:row>
      <xdr:rowOff>40907</xdr:rowOff>
    </xdr:to>
    <xdr:sp macro="" textlink="">
      <xdr:nvSpPr>
        <xdr:cNvPr id="445" name="フローチャート : 判断 444">
          <a:extLst>
            <a:ext uri="{FF2B5EF4-FFF2-40B4-BE49-F238E27FC236}">
              <a16:creationId xmlns:a16="http://schemas.microsoft.com/office/drawing/2014/main" xmlns="" id="{00000000-0008-0000-0300-0000BD010000}"/>
            </a:ext>
          </a:extLst>
        </xdr:cNvPr>
        <xdr:cNvSpPr/>
      </xdr:nvSpPr>
      <xdr:spPr>
        <a:xfrm>
          <a:off x="16129000" y="251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25684</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59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161557</xdr:rowOff>
    </xdr:from>
    <xdr:to>
      <xdr:col>22</xdr:col>
      <xdr:colOff>203200</xdr:colOff>
      <xdr:row>14</xdr:row>
      <xdr:rowOff>169037</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4401800" y="2561857"/>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121374</xdr:rowOff>
    </xdr:from>
    <xdr:to>
      <xdr:col>22</xdr:col>
      <xdr:colOff>254000</xdr:colOff>
      <xdr:row>15</xdr:row>
      <xdr:rowOff>51524</xdr:rowOff>
    </xdr:to>
    <xdr:sp macro="" textlink="">
      <xdr:nvSpPr>
        <xdr:cNvPr id="448" name="フローチャート : 判断 447">
          <a:extLst>
            <a:ext uri="{FF2B5EF4-FFF2-40B4-BE49-F238E27FC236}">
              <a16:creationId xmlns:a16="http://schemas.microsoft.com/office/drawing/2014/main" xmlns="" id="{00000000-0008-0000-0300-0000C0010000}"/>
            </a:ext>
          </a:extLst>
        </xdr:cNvPr>
        <xdr:cNvSpPr/>
      </xdr:nvSpPr>
      <xdr:spPr>
        <a:xfrm>
          <a:off x="15240000" y="25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36301</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909800" y="260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161557</xdr:rowOff>
    </xdr:from>
    <xdr:to>
      <xdr:col>21</xdr:col>
      <xdr:colOff>0</xdr:colOff>
      <xdr:row>14</xdr:row>
      <xdr:rowOff>166865</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3512800" y="2561857"/>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140437</xdr:rowOff>
    </xdr:from>
    <xdr:to>
      <xdr:col>21</xdr:col>
      <xdr:colOff>50800</xdr:colOff>
      <xdr:row>15</xdr:row>
      <xdr:rowOff>70587</xdr:rowOff>
    </xdr:to>
    <xdr:sp macro="" textlink="">
      <xdr:nvSpPr>
        <xdr:cNvPr id="451" name="フローチャート : 判断 450">
          <a:extLst>
            <a:ext uri="{FF2B5EF4-FFF2-40B4-BE49-F238E27FC236}">
              <a16:creationId xmlns:a16="http://schemas.microsoft.com/office/drawing/2014/main" xmlns="" id="{00000000-0008-0000-0300-0000C3010000}"/>
            </a:ext>
          </a:extLst>
        </xdr:cNvPr>
        <xdr:cNvSpPr/>
      </xdr:nvSpPr>
      <xdr:spPr>
        <a:xfrm>
          <a:off x="14351000" y="254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55364</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166980</xdr:rowOff>
    </xdr:from>
    <xdr:to>
      <xdr:col>19</xdr:col>
      <xdr:colOff>533400</xdr:colOff>
      <xdr:row>15</xdr:row>
      <xdr:rowOff>97130</xdr:rowOff>
    </xdr:to>
    <xdr:sp macro="" textlink="">
      <xdr:nvSpPr>
        <xdr:cNvPr id="453" name="フローチャート : 判断 452">
          <a:extLst>
            <a:ext uri="{FF2B5EF4-FFF2-40B4-BE49-F238E27FC236}">
              <a16:creationId xmlns:a16="http://schemas.microsoft.com/office/drawing/2014/main" xmlns="" id="{00000000-0008-0000-0300-0000C5010000}"/>
            </a:ext>
          </a:extLst>
        </xdr:cNvPr>
        <xdr:cNvSpPr/>
      </xdr:nvSpPr>
      <xdr:spPr>
        <a:xfrm>
          <a:off x="13462000" y="256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81907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65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15926</xdr:rowOff>
    </xdr:from>
    <xdr:to>
      <xdr:col>24</xdr:col>
      <xdr:colOff>609600</xdr:colOff>
      <xdr:row>14</xdr:row>
      <xdr:rowOff>117526</xdr:rowOff>
    </xdr:to>
    <xdr:sp macro="" textlink="">
      <xdr:nvSpPr>
        <xdr:cNvPr id="460" name="円/楕円 459">
          <a:extLst>
            <a:ext uri="{FF2B5EF4-FFF2-40B4-BE49-F238E27FC236}">
              <a16:creationId xmlns:a16="http://schemas.microsoft.com/office/drawing/2014/main" xmlns="" id="{00000000-0008-0000-0300-0000CC010000}"/>
            </a:ext>
          </a:extLst>
        </xdr:cNvPr>
        <xdr:cNvSpPr/>
      </xdr:nvSpPr>
      <xdr:spPr>
        <a:xfrm>
          <a:off x="16967200" y="24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108653</xdr:rowOff>
    </xdr:from>
    <xdr:ext cx="762000" cy="259045"/>
    <xdr:sp macro="" textlink="">
      <xdr:nvSpPr>
        <xdr:cNvPr id="461" name="将来負担の状況該当値テキスト">
          <a:extLst>
            <a:ext uri="{FF2B5EF4-FFF2-40B4-BE49-F238E27FC236}">
              <a16:creationId xmlns:a16="http://schemas.microsoft.com/office/drawing/2014/main" xmlns="" id="{00000000-0008-0000-0300-0000CD010000}"/>
            </a:ext>
          </a:extLst>
        </xdr:cNvPr>
        <xdr:cNvSpPr txBox="1"/>
      </xdr:nvSpPr>
      <xdr:spPr>
        <a:xfrm>
          <a:off x="17106900" y="233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49225</xdr:rowOff>
    </xdr:from>
    <xdr:to>
      <xdr:col>23</xdr:col>
      <xdr:colOff>457200</xdr:colOff>
      <xdr:row>14</xdr:row>
      <xdr:rowOff>150825</xdr:rowOff>
    </xdr:to>
    <xdr:sp macro="" textlink="">
      <xdr:nvSpPr>
        <xdr:cNvPr id="462" name="円/楕円 461">
          <a:extLst>
            <a:ext uri="{FF2B5EF4-FFF2-40B4-BE49-F238E27FC236}">
              <a16:creationId xmlns:a16="http://schemas.microsoft.com/office/drawing/2014/main" xmlns="" id="{00000000-0008-0000-0300-0000CE010000}"/>
            </a:ext>
          </a:extLst>
        </xdr:cNvPr>
        <xdr:cNvSpPr/>
      </xdr:nvSpPr>
      <xdr:spPr>
        <a:xfrm>
          <a:off x="16129000" y="24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161002</xdr:rowOff>
    </xdr:from>
    <xdr:ext cx="7366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798800" y="2218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118237</xdr:rowOff>
    </xdr:from>
    <xdr:to>
      <xdr:col>22</xdr:col>
      <xdr:colOff>254000</xdr:colOff>
      <xdr:row>15</xdr:row>
      <xdr:rowOff>48387</xdr:rowOff>
    </xdr:to>
    <xdr:sp macro="" textlink="">
      <xdr:nvSpPr>
        <xdr:cNvPr id="464" name="円/楕円 463">
          <a:extLst>
            <a:ext uri="{FF2B5EF4-FFF2-40B4-BE49-F238E27FC236}">
              <a16:creationId xmlns:a16="http://schemas.microsoft.com/office/drawing/2014/main" xmlns="" id="{00000000-0008-0000-0300-0000D0010000}"/>
            </a:ext>
          </a:extLst>
        </xdr:cNvPr>
        <xdr:cNvSpPr/>
      </xdr:nvSpPr>
      <xdr:spPr>
        <a:xfrm>
          <a:off x="15240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58564</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909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110757</xdr:rowOff>
    </xdr:from>
    <xdr:to>
      <xdr:col>21</xdr:col>
      <xdr:colOff>50800</xdr:colOff>
      <xdr:row>15</xdr:row>
      <xdr:rowOff>40907</xdr:rowOff>
    </xdr:to>
    <xdr:sp macro="" textlink="">
      <xdr:nvSpPr>
        <xdr:cNvPr id="466" name="円/楕円 465">
          <a:extLst>
            <a:ext uri="{FF2B5EF4-FFF2-40B4-BE49-F238E27FC236}">
              <a16:creationId xmlns:a16="http://schemas.microsoft.com/office/drawing/2014/main" xmlns="" id="{00000000-0008-0000-0300-0000D2010000}"/>
            </a:ext>
          </a:extLst>
        </xdr:cNvPr>
        <xdr:cNvSpPr/>
      </xdr:nvSpPr>
      <xdr:spPr>
        <a:xfrm>
          <a:off x="14351000" y="251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51084</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020800" y="227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116065</xdr:rowOff>
    </xdr:from>
    <xdr:to>
      <xdr:col>19</xdr:col>
      <xdr:colOff>533400</xdr:colOff>
      <xdr:row>15</xdr:row>
      <xdr:rowOff>46215</xdr:rowOff>
    </xdr:to>
    <xdr:sp macro="" textlink="">
      <xdr:nvSpPr>
        <xdr:cNvPr id="468" name="円/楕円 467">
          <a:extLst>
            <a:ext uri="{FF2B5EF4-FFF2-40B4-BE49-F238E27FC236}">
              <a16:creationId xmlns:a16="http://schemas.microsoft.com/office/drawing/2014/main" xmlns="" id="{00000000-0008-0000-0300-0000D4010000}"/>
            </a:ext>
          </a:extLst>
        </xdr:cNvPr>
        <xdr:cNvSpPr/>
      </xdr:nvSpPr>
      <xdr:spPr>
        <a:xfrm>
          <a:off x="13462000" y="251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56392</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3131800" y="228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50,630
50,216
698.31
33,829,028
33,058,431
316,554
19,542,551
29,593,837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年度に比べ、平成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年度では定年退職者数が増加したことなどから、人件費に係る経常経費充当一般財源等が約</a:t>
          </a:r>
          <a:r>
            <a:rPr kumimoji="1" lang="en-US" altLang="ja-JP" sz="1100">
              <a:solidFill>
                <a:schemeClr val="dk1"/>
              </a:solidFill>
              <a:effectLst/>
              <a:latin typeface="+mj-ea"/>
              <a:ea typeface="+mj-ea"/>
              <a:cs typeface="+mn-cs"/>
            </a:rPr>
            <a:t>5</a:t>
          </a:r>
          <a:r>
            <a:rPr kumimoji="1" lang="ja-JP" altLang="ja-JP" sz="1100">
              <a:solidFill>
                <a:schemeClr val="dk1"/>
              </a:solidFill>
              <a:effectLst/>
              <a:latin typeface="+mj-ea"/>
              <a:ea typeface="+mj-ea"/>
              <a:cs typeface="+mn-cs"/>
            </a:rPr>
            <a:t>億</a:t>
          </a:r>
          <a:r>
            <a:rPr kumimoji="1" lang="en-US" altLang="ja-JP" sz="1100">
              <a:solidFill>
                <a:schemeClr val="dk1"/>
              </a:solidFill>
              <a:effectLst/>
              <a:latin typeface="+mj-ea"/>
              <a:ea typeface="+mj-ea"/>
              <a:cs typeface="+mn-cs"/>
            </a:rPr>
            <a:t>8</a:t>
          </a:r>
          <a:r>
            <a:rPr kumimoji="1" lang="ja-JP" altLang="ja-JP" sz="1100">
              <a:solidFill>
                <a:schemeClr val="dk1"/>
              </a:solidFill>
              <a:effectLst/>
              <a:latin typeface="+mj-ea"/>
              <a:ea typeface="+mj-ea"/>
              <a:cs typeface="+mn-cs"/>
            </a:rPr>
            <a:t>千万円増加していることに加えて、普通交付税の減少など経常一般財源</a:t>
          </a:r>
          <a:r>
            <a:rPr kumimoji="1" lang="ja-JP" altLang="en-US" sz="1100">
              <a:solidFill>
                <a:schemeClr val="dk1"/>
              </a:solidFill>
              <a:effectLst/>
              <a:latin typeface="+mj-ea"/>
              <a:ea typeface="+mj-ea"/>
              <a:cs typeface="+mn-cs"/>
            </a:rPr>
            <a:t>総額</a:t>
          </a:r>
          <a:r>
            <a:rPr kumimoji="1" lang="ja-JP" altLang="ja-JP" sz="1100">
              <a:solidFill>
                <a:schemeClr val="dk1"/>
              </a:solidFill>
              <a:effectLst/>
              <a:latin typeface="+mj-ea"/>
              <a:ea typeface="+mj-ea"/>
              <a:cs typeface="+mn-cs"/>
            </a:rPr>
            <a:t>が減少したことから、比率が</a:t>
          </a:r>
          <a:r>
            <a:rPr kumimoji="1" lang="en-US" altLang="ja-JP" sz="1100">
              <a:solidFill>
                <a:schemeClr val="dk1"/>
              </a:solidFill>
              <a:effectLst/>
              <a:latin typeface="+mj-ea"/>
              <a:ea typeface="+mj-ea"/>
              <a:cs typeface="+mn-cs"/>
            </a:rPr>
            <a:t>4.1</a:t>
          </a:r>
          <a:r>
            <a:rPr kumimoji="1" lang="ja-JP" altLang="ja-JP" sz="1100">
              <a:solidFill>
                <a:schemeClr val="dk1"/>
              </a:solidFill>
              <a:effectLst/>
              <a:latin typeface="+mj-ea"/>
              <a:ea typeface="+mj-ea"/>
              <a:cs typeface="+mn-cs"/>
            </a:rPr>
            <a:t>％増加している。</a:t>
          </a:r>
          <a:endParaRPr lang="ja-JP" altLang="ja-JP" sz="1100">
            <a:effectLst/>
            <a:latin typeface="+mj-ea"/>
            <a:ea typeface="+mj-ea"/>
          </a:endParaRPr>
        </a:p>
        <a:p>
          <a:pPr eaLnBrk="1" fontAlgn="auto" latinLnBrk="0" hangingPunct="1"/>
          <a:r>
            <a:rPr kumimoji="1" lang="ja-JP" altLang="ja-JP" sz="1100">
              <a:solidFill>
                <a:schemeClr val="dk1"/>
              </a:solidFill>
              <a:effectLst/>
              <a:latin typeface="+mj-ea"/>
              <a:ea typeface="+mj-ea"/>
              <a:cs typeface="+mn-cs"/>
            </a:rPr>
            <a:t>　また、類似団体平均を上回って推移しているのは市町村合併（</a:t>
          </a:r>
          <a:r>
            <a:rPr kumimoji="1" lang="en-US" altLang="ja-JP" sz="1100">
              <a:solidFill>
                <a:schemeClr val="dk1"/>
              </a:solidFill>
              <a:effectLst/>
              <a:latin typeface="+mj-ea"/>
              <a:ea typeface="+mj-ea"/>
              <a:cs typeface="+mn-cs"/>
            </a:rPr>
            <a:t>1</a:t>
          </a:r>
          <a:r>
            <a:rPr kumimoji="1" lang="ja-JP" altLang="ja-JP" sz="1100">
              <a:solidFill>
                <a:schemeClr val="dk1"/>
              </a:solidFill>
              <a:effectLst/>
              <a:latin typeface="+mj-ea"/>
              <a:ea typeface="+mj-ea"/>
              <a:cs typeface="+mn-cs"/>
            </a:rPr>
            <a:t>市</a:t>
          </a:r>
          <a:r>
            <a:rPr kumimoji="1" lang="en-US" altLang="ja-JP" sz="1100">
              <a:solidFill>
                <a:schemeClr val="dk1"/>
              </a:solidFill>
              <a:effectLst/>
              <a:latin typeface="+mj-ea"/>
              <a:ea typeface="+mj-ea"/>
              <a:cs typeface="+mn-cs"/>
            </a:rPr>
            <a:t>2</a:t>
          </a:r>
          <a:r>
            <a:rPr kumimoji="1" lang="ja-JP" altLang="ja-JP" sz="1100">
              <a:solidFill>
                <a:schemeClr val="dk1"/>
              </a:solidFill>
              <a:effectLst/>
              <a:latin typeface="+mj-ea"/>
              <a:ea typeface="+mj-ea"/>
              <a:cs typeface="+mn-cs"/>
            </a:rPr>
            <a:t>町４村）により職員数が過大となっていることが要因であるため、引き続き定員適正化計画に基づき、定員の適正化及び経常的な人件費の削減に努める。</a:t>
          </a:r>
          <a:endParaRPr lang="ja-JP" altLang="ja-JP" sz="11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40</xdr:row>
      <xdr:rowOff>20320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56590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43180</xdr:rowOff>
    </xdr:from>
    <xdr:to>
      <xdr:col>5</xdr:col>
      <xdr:colOff>549275</xdr:colOff>
      <xdr:row>38</xdr:row>
      <xdr:rowOff>50800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55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a:extLst>
            <a:ext uri="{FF2B5EF4-FFF2-40B4-BE49-F238E27FC236}">
              <a16:creationId xmlns:a16="http://schemas.microsoft.com/office/drawing/2014/main" xmlns=""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20320</xdr:rowOff>
    </xdr:from>
    <xdr:to>
      <xdr:col>4</xdr:col>
      <xdr:colOff>346075</xdr:colOff>
      <xdr:row>38</xdr:row>
      <xdr:rowOff>43180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53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a:extLst>
            <a:ext uri="{FF2B5EF4-FFF2-40B4-BE49-F238E27FC236}">
              <a16:creationId xmlns:a16="http://schemas.microsoft.com/office/drawing/2014/main" xmlns=""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20320</xdr:rowOff>
    </xdr:from>
    <xdr:to>
      <xdr:col>3</xdr:col>
      <xdr:colOff>142875</xdr:colOff>
      <xdr:row>38</xdr:row>
      <xdr:rowOff>50800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535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a:extLst>
            <a:ext uri="{FF2B5EF4-FFF2-40B4-BE49-F238E27FC236}">
              <a16:creationId xmlns:a16="http://schemas.microsoft.com/office/drawing/2014/main" xmlns=""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140970</xdr:rowOff>
    </xdr:from>
    <xdr:to>
      <xdr:col>7</xdr:col>
      <xdr:colOff>66675</xdr:colOff>
      <xdr:row>40</xdr:row>
      <xdr:rowOff>71120</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4775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49547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73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163830</xdr:rowOff>
    </xdr:from>
    <xdr:to>
      <xdr:col>4</xdr:col>
      <xdr:colOff>396875</xdr:colOff>
      <xdr:row>38</xdr:row>
      <xdr:rowOff>93980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140970</xdr:rowOff>
    </xdr:from>
    <xdr:to>
      <xdr:col>3</xdr:col>
      <xdr:colOff>193675</xdr:colOff>
      <xdr:row>38</xdr:row>
      <xdr:rowOff>71120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55897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3" name="円/楕円 92">
          <a:extLst>
            <a:ext uri="{FF2B5EF4-FFF2-40B4-BE49-F238E27FC236}">
              <a16:creationId xmlns:a16="http://schemas.microsoft.com/office/drawing/2014/main" xmlns="" id="{00000000-0008-0000-0400-00005D000000}"/>
            </a:ext>
          </a:extLst>
        </xdr:cNvPr>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予算編成の段階から一般行政経費に上限額を設定するなど経常経費の増加を抑制し経費削減に努めていることから、類似団体平均および全国平均を下回って推移しているが、上昇傾向にあり、特に平成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年度は、ふるさと寄附への対応経費の増加など経常経費充当一般財源等が平成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年度に比べ約</a:t>
          </a:r>
          <a:r>
            <a:rPr kumimoji="1" lang="en-US" altLang="ja-JP" sz="1100">
              <a:solidFill>
                <a:schemeClr val="dk1"/>
              </a:solidFill>
              <a:effectLst/>
              <a:latin typeface="+mj-ea"/>
              <a:ea typeface="+mj-ea"/>
              <a:cs typeface="+mn-cs"/>
            </a:rPr>
            <a:t>6</a:t>
          </a:r>
          <a:r>
            <a:rPr kumimoji="1" lang="ja-JP" altLang="ja-JP" sz="1100">
              <a:solidFill>
                <a:schemeClr val="dk1"/>
              </a:solidFill>
              <a:effectLst/>
              <a:latin typeface="+mj-ea"/>
              <a:ea typeface="+mj-ea"/>
              <a:cs typeface="+mn-cs"/>
            </a:rPr>
            <a:t>千万円増加したことに加えて、経常一般財源</a:t>
          </a:r>
          <a:r>
            <a:rPr kumimoji="1" lang="ja-JP" altLang="en-US" sz="1100">
              <a:solidFill>
                <a:schemeClr val="dk1"/>
              </a:solidFill>
              <a:effectLst/>
              <a:latin typeface="+mj-ea"/>
              <a:ea typeface="+mj-ea"/>
              <a:cs typeface="+mn-cs"/>
            </a:rPr>
            <a:t>総額</a:t>
          </a:r>
          <a:r>
            <a:rPr kumimoji="1" lang="ja-JP" altLang="ja-JP" sz="1100">
              <a:solidFill>
                <a:schemeClr val="dk1"/>
              </a:solidFill>
              <a:effectLst/>
              <a:latin typeface="+mj-ea"/>
              <a:ea typeface="+mj-ea"/>
              <a:cs typeface="+mn-cs"/>
            </a:rPr>
            <a:t>の減少により、比率が</a:t>
          </a:r>
          <a:r>
            <a:rPr kumimoji="1" lang="en-US" altLang="ja-JP" sz="1100">
              <a:solidFill>
                <a:schemeClr val="dk1"/>
              </a:solidFill>
              <a:effectLst/>
              <a:latin typeface="+mj-ea"/>
              <a:ea typeface="+mj-ea"/>
              <a:cs typeface="+mn-cs"/>
            </a:rPr>
            <a:t>0.7</a:t>
          </a:r>
          <a:r>
            <a:rPr kumimoji="1" lang="ja-JP" altLang="ja-JP" sz="1100">
              <a:solidFill>
                <a:schemeClr val="dk1"/>
              </a:solidFill>
              <a:effectLst/>
              <a:latin typeface="+mj-ea"/>
              <a:ea typeface="+mj-ea"/>
              <a:cs typeface="+mn-cs"/>
            </a:rPr>
            <a:t>％増加した。</a:t>
          </a:r>
          <a:endParaRPr lang="ja-JP" altLang="ja-JP" sz="1100">
            <a:effectLst/>
            <a:latin typeface="+mj-ea"/>
            <a:ea typeface="+mj-ea"/>
          </a:endParaRPr>
        </a:p>
        <a:p>
          <a:r>
            <a:rPr kumimoji="1" lang="ja-JP" altLang="ja-JP" sz="1100">
              <a:solidFill>
                <a:schemeClr val="dk1"/>
              </a:solidFill>
              <a:effectLst/>
              <a:latin typeface="+mj-ea"/>
              <a:ea typeface="+mj-ea"/>
              <a:cs typeface="+mn-cs"/>
            </a:rPr>
            <a:t>　比率の上昇に歯止めをかけるためにも、経常経費や、公共施設の適正配置による施設の維持管理経費の削減および使用料収入の増加など自主財源の確保に努める。</a:t>
          </a:r>
          <a:endParaRPr lang="ja-JP" altLang="ja-JP" sz="11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86179</xdr:rowOff>
    </xdr:from>
    <xdr:to>
      <xdr:col>24</xdr:col>
      <xdr:colOff>31750</xdr:colOff>
      <xdr:row>15</xdr:row>
      <xdr:rowOff>162379</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6579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a:extLst>
            <a:ext uri="{FF2B5EF4-FFF2-40B4-BE49-F238E27FC236}">
              <a16:creationId xmlns:a16="http://schemas.microsoft.com/office/drawing/2014/main" xmlns="" id="{00000000-0008-0000-0400-000083000000}"/>
            </a:ext>
          </a:extLst>
        </xdr:cNvPr>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148771</xdr:rowOff>
    </xdr:from>
    <xdr:to>
      <xdr:col>22</xdr:col>
      <xdr:colOff>565150</xdr:colOff>
      <xdr:row>15</xdr:row>
      <xdr:rowOff>86179</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5490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138793</xdr:rowOff>
    </xdr:from>
    <xdr:to>
      <xdr:col>22</xdr:col>
      <xdr:colOff>615950</xdr:colOff>
      <xdr:row>18</xdr:row>
      <xdr:rowOff>68943</xdr:rowOff>
    </xdr:to>
    <xdr:sp macro="" textlink="">
      <xdr:nvSpPr>
        <xdr:cNvPr id="133" name="フローチャート : 判断 132">
          <a:extLst>
            <a:ext uri="{FF2B5EF4-FFF2-40B4-BE49-F238E27FC236}">
              <a16:creationId xmlns:a16="http://schemas.microsoft.com/office/drawing/2014/main" xmlns="" id="{00000000-0008-0000-0400-000085000000}"/>
            </a:ext>
          </a:extLst>
        </xdr:cNvPr>
        <xdr:cNvSpPr/>
      </xdr:nvSpPr>
      <xdr:spPr>
        <a:xfrm>
          <a:off x="15621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53720</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313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148771</xdr:rowOff>
    </xdr:from>
    <xdr:to>
      <xdr:col>21</xdr:col>
      <xdr:colOff>361950</xdr:colOff>
      <xdr:row>14</xdr:row>
      <xdr:rowOff>148771</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549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62593</xdr:rowOff>
    </xdr:from>
    <xdr:to>
      <xdr:col>21</xdr:col>
      <xdr:colOff>412750</xdr:colOff>
      <xdr:row>17</xdr:row>
      <xdr:rowOff>164193</xdr:rowOff>
    </xdr:to>
    <xdr:sp macro="" textlink="">
      <xdr:nvSpPr>
        <xdr:cNvPr id="136" name="フローチャート : 判断 135">
          <a:extLst>
            <a:ext uri="{FF2B5EF4-FFF2-40B4-BE49-F238E27FC236}">
              <a16:creationId xmlns:a16="http://schemas.microsoft.com/office/drawing/2014/main" xmlns=""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148970</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105229</xdr:rowOff>
    </xdr:from>
    <xdr:to>
      <xdr:col>20</xdr:col>
      <xdr:colOff>158750</xdr:colOff>
      <xdr:row>14</xdr:row>
      <xdr:rowOff>148771</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505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39" name="フローチャート : 判断 138">
          <a:extLst>
            <a:ext uri="{FF2B5EF4-FFF2-40B4-BE49-F238E27FC236}">
              <a16:creationId xmlns:a16="http://schemas.microsoft.com/office/drawing/2014/main" xmlns=""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41" name="フローチャート : 判断 140">
          <a:extLst>
            <a:ext uri="{FF2B5EF4-FFF2-40B4-BE49-F238E27FC236}">
              <a16:creationId xmlns:a16="http://schemas.microsoft.com/office/drawing/2014/main" xmlns=""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72770</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111579</xdr:rowOff>
    </xdr:from>
    <xdr:to>
      <xdr:col>24</xdr:col>
      <xdr:colOff>82550</xdr:colOff>
      <xdr:row>16</xdr:row>
      <xdr:rowOff>41729</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128106</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35379</xdr:rowOff>
    </xdr:from>
    <xdr:to>
      <xdr:col>22</xdr:col>
      <xdr:colOff>615950</xdr:colOff>
      <xdr:row>15</xdr:row>
      <xdr:rowOff>136979</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97971</xdr:rowOff>
    </xdr:from>
    <xdr:to>
      <xdr:col>21</xdr:col>
      <xdr:colOff>412750</xdr:colOff>
      <xdr:row>15</xdr:row>
      <xdr:rowOff>28121</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38298</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97971</xdr:rowOff>
    </xdr:from>
    <xdr:to>
      <xdr:col>20</xdr:col>
      <xdr:colOff>209550</xdr:colOff>
      <xdr:row>15</xdr:row>
      <xdr:rowOff>28121</xdr:rowOff>
    </xdr:to>
    <xdr:sp macro="" textlink="">
      <xdr:nvSpPr>
        <xdr:cNvPr id="154" name="円/楕円 153">
          <a:extLst>
            <a:ext uri="{FF2B5EF4-FFF2-40B4-BE49-F238E27FC236}">
              <a16:creationId xmlns:a16="http://schemas.microsoft.com/office/drawing/2014/main" xmlns="" id="{00000000-0008-0000-0400-00009A000000}"/>
            </a:ext>
          </a:extLst>
        </xdr:cNvPr>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38298</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54429</xdr:rowOff>
    </xdr:from>
    <xdr:to>
      <xdr:col>19</xdr:col>
      <xdr:colOff>6350</xdr:colOff>
      <xdr:row>14</xdr:row>
      <xdr:rowOff>156029</xdr:rowOff>
    </xdr:to>
    <xdr:sp macro="" textlink="">
      <xdr:nvSpPr>
        <xdr:cNvPr id="156" name="円/楕円 155">
          <a:extLst>
            <a:ext uri="{FF2B5EF4-FFF2-40B4-BE49-F238E27FC236}">
              <a16:creationId xmlns:a16="http://schemas.microsoft.com/office/drawing/2014/main" xmlns="" id="{00000000-0008-0000-0400-00009C000000}"/>
            </a:ext>
          </a:extLst>
        </xdr:cNvPr>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166206</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j-ea"/>
              <a:ea typeface="+mj-ea"/>
              <a:cs typeface="+mn-cs"/>
            </a:rPr>
            <a:t>　比率は横ばいで類似団体平均を下回って推移しているものの、全国平均より高い高齢化率にも見られるように高齢化が進行していることや児童の発達支援体制の強化などにより、老人福祉および障がい福祉に要する経費が増加傾向にあることで、上昇している。</a:t>
          </a:r>
          <a:endParaRPr lang="en-US" altLang="ja-JP" sz="1100">
            <a:solidFill>
              <a:schemeClr val="dk1"/>
            </a:solidFill>
            <a:effectLst/>
            <a:latin typeface="+mj-ea"/>
            <a:ea typeface="+mj-ea"/>
            <a:cs typeface="+mn-cs"/>
          </a:endParaRPr>
        </a:p>
        <a:p>
          <a:r>
            <a:rPr lang="ja-JP" altLang="en-US" sz="1100">
              <a:solidFill>
                <a:schemeClr val="dk1"/>
              </a:solidFill>
              <a:effectLst/>
              <a:latin typeface="+mj-ea"/>
              <a:ea typeface="+mj-ea"/>
              <a:cs typeface="+mn-cs"/>
            </a:rPr>
            <a:t>　</a:t>
          </a:r>
          <a:r>
            <a:rPr lang="ja-JP" altLang="ja-JP" sz="1100">
              <a:solidFill>
                <a:schemeClr val="dk1"/>
              </a:solidFill>
              <a:effectLst/>
              <a:latin typeface="+mj-ea"/>
              <a:ea typeface="+mj-ea"/>
              <a:cs typeface="+mn-cs"/>
            </a:rPr>
            <a:t>また、平成</a:t>
          </a:r>
          <a:r>
            <a:rPr lang="en-US" altLang="ja-JP" sz="1100">
              <a:solidFill>
                <a:schemeClr val="dk1"/>
              </a:solidFill>
              <a:effectLst/>
              <a:latin typeface="+mj-ea"/>
              <a:ea typeface="+mj-ea"/>
              <a:cs typeface="+mn-cs"/>
            </a:rPr>
            <a:t>28</a:t>
          </a:r>
          <a:r>
            <a:rPr lang="ja-JP" altLang="ja-JP" sz="1100">
              <a:solidFill>
                <a:schemeClr val="dk1"/>
              </a:solidFill>
              <a:effectLst/>
              <a:latin typeface="+mj-ea"/>
              <a:ea typeface="+mj-ea"/>
              <a:cs typeface="+mn-cs"/>
            </a:rPr>
            <a:t>年度以降も普通交付税が減少し</a:t>
          </a:r>
          <a:r>
            <a:rPr lang="ja-JP" altLang="en-US" sz="1100">
              <a:solidFill>
                <a:schemeClr val="dk1"/>
              </a:solidFill>
              <a:effectLst/>
              <a:latin typeface="+mj-ea"/>
              <a:ea typeface="+mj-ea"/>
              <a:cs typeface="+mn-cs"/>
            </a:rPr>
            <a:t>、</a:t>
          </a:r>
          <a:r>
            <a:rPr lang="ja-JP" altLang="ja-JP" sz="1100">
              <a:solidFill>
                <a:schemeClr val="dk1"/>
              </a:solidFill>
              <a:effectLst/>
              <a:latin typeface="+mj-ea"/>
              <a:ea typeface="+mj-ea"/>
              <a:cs typeface="+mn-cs"/>
            </a:rPr>
            <a:t>経常一般</a:t>
          </a:r>
          <a:r>
            <a:rPr lang="ja-JP" altLang="en-US" sz="1100">
              <a:solidFill>
                <a:schemeClr val="dk1"/>
              </a:solidFill>
              <a:effectLst/>
              <a:latin typeface="+mj-ea"/>
              <a:ea typeface="+mj-ea"/>
              <a:cs typeface="+mn-cs"/>
            </a:rPr>
            <a:t>財源総額</a:t>
          </a:r>
          <a:r>
            <a:rPr lang="ja-JP" altLang="ja-JP" sz="1100">
              <a:solidFill>
                <a:schemeClr val="dk1"/>
              </a:solidFill>
              <a:effectLst/>
              <a:latin typeface="+mj-ea"/>
              <a:ea typeface="+mj-ea"/>
              <a:cs typeface="+mn-cs"/>
            </a:rPr>
            <a:t>が減少していけば比率は更に上昇することが見込まれるため、健康長寿への取組などにより、経費の抑制を図る必要がある。</a:t>
          </a:r>
          <a:endParaRPr lang="ja-JP" altLang="ja-JP" sz="11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63500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652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a:extLst>
            <a:ext uri="{FF2B5EF4-FFF2-40B4-BE49-F238E27FC236}">
              <a16:creationId xmlns:a16="http://schemas.microsoft.com/office/drawing/2014/main" xmlns=""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25400</xdr:rowOff>
    </xdr:from>
    <xdr:to>
      <xdr:col>5</xdr:col>
      <xdr:colOff>549275</xdr:colOff>
      <xdr:row>56</xdr:row>
      <xdr:rowOff>50800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158750</xdr:rowOff>
    </xdr:from>
    <xdr:to>
      <xdr:col>5</xdr:col>
      <xdr:colOff>600075</xdr:colOff>
      <xdr:row>58</xdr:row>
      <xdr:rowOff>88900</xdr:rowOff>
    </xdr:to>
    <xdr:sp macro="" textlink="">
      <xdr:nvSpPr>
        <xdr:cNvPr id="194" name="フローチャート : 判断 193">
          <a:extLst>
            <a:ext uri="{FF2B5EF4-FFF2-40B4-BE49-F238E27FC236}">
              <a16:creationId xmlns:a16="http://schemas.microsoft.com/office/drawing/2014/main" xmlns="" id="{00000000-0008-0000-0400-0000C2000000}"/>
            </a:ext>
          </a:extLst>
        </xdr:cNvPr>
        <xdr:cNvSpPr/>
      </xdr:nvSpPr>
      <xdr:spPr>
        <a:xfrm>
          <a:off x="3937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73677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25400</xdr:rowOff>
    </xdr:from>
    <xdr:to>
      <xdr:col>4</xdr:col>
      <xdr:colOff>346075</xdr:colOff>
      <xdr:row>56</xdr:row>
      <xdr:rowOff>38100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flipV="1">
          <a:off x="2209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107950</xdr:rowOff>
    </xdr:from>
    <xdr:to>
      <xdr:col>4</xdr:col>
      <xdr:colOff>396875</xdr:colOff>
      <xdr:row>58</xdr:row>
      <xdr:rowOff>38100</xdr:rowOff>
    </xdr:to>
    <xdr:sp macro="" textlink="">
      <xdr:nvSpPr>
        <xdr:cNvPr id="197" name="フローチャート : 判断 196">
          <a:extLst>
            <a:ext uri="{FF2B5EF4-FFF2-40B4-BE49-F238E27FC236}">
              <a16:creationId xmlns:a16="http://schemas.microsoft.com/office/drawing/2014/main" xmlns="" id="{00000000-0008-0000-0400-0000C5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22877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38100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82550</xdr:rowOff>
    </xdr:from>
    <xdr:to>
      <xdr:col>3</xdr:col>
      <xdr:colOff>193675</xdr:colOff>
      <xdr:row>58</xdr:row>
      <xdr:rowOff>12700</xdr:rowOff>
    </xdr:to>
    <xdr:sp macro="" textlink="">
      <xdr:nvSpPr>
        <xdr:cNvPr id="200" name="フローチャート : 判断 199">
          <a:extLst>
            <a:ext uri="{FF2B5EF4-FFF2-40B4-BE49-F238E27FC236}">
              <a16:creationId xmlns:a16="http://schemas.microsoft.com/office/drawing/2014/main" xmlns=""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2" name="フローチャート : 判断 201">
          <a:extLst>
            <a:ext uri="{FF2B5EF4-FFF2-40B4-BE49-F238E27FC236}">
              <a16:creationId xmlns:a16="http://schemas.microsoft.com/office/drawing/2014/main" xmlns=""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12700</xdr:rowOff>
    </xdr:from>
    <xdr:to>
      <xdr:col>7</xdr:col>
      <xdr:colOff>66675</xdr:colOff>
      <xdr:row>56</xdr:row>
      <xdr:rowOff>114300</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29227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146050</xdr:rowOff>
    </xdr:from>
    <xdr:to>
      <xdr:col>4</xdr:col>
      <xdr:colOff>396875</xdr:colOff>
      <xdr:row>56</xdr:row>
      <xdr:rowOff>76200</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158750</xdr:rowOff>
    </xdr:from>
    <xdr:to>
      <xdr:col>3</xdr:col>
      <xdr:colOff>193675</xdr:colOff>
      <xdr:row>56</xdr:row>
      <xdr:rowOff>88900</xdr:rowOff>
    </xdr:to>
    <xdr:sp macro="" textlink="">
      <xdr:nvSpPr>
        <xdr:cNvPr id="215" name="円/楕円 214">
          <a:extLst>
            <a:ext uri="{FF2B5EF4-FFF2-40B4-BE49-F238E27FC236}">
              <a16:creationId xmlns:a16="http://schemas.microsoft.com/office/drawing/2014/main" xmlns="" id="{00000000-0008-0000-0400-0000D7000000}"/>
            </a:ext>
          </a:extLst>
        </xdr:cNvPr>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a:extLst>
            <a:ext uri="{FF2B5EF4-FFF2-40B4-BE49-F238E27FC236}">
              <a16:creationId xmlns:a16="http://schemas.microsoft.com/office/drawing/2014/main" xmlns="" id="{00000000-0008-0000-0400-0000D9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全国平均及び類似団体平均を上回っており、繰出金がその要因となっている。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繰出金の主なものは、介護保険事業及び下水道事業への繰出金であり、介護保険事業については、健康長寿や介護予防・日常生活支援総合事業への取組により介護給付費の抑制に努める。下水道事業については、平成</a:t>
          </a:r>
          <a:r>
            <a:rPr kumimoji="1" lang="en-US" altLang="ja-JP" sz="1100">
              <a:solidFill>
                <a:schemeClr val="dk1"/>
              </a:solidFill>
              <a:effectLst/>
              <a:latin typeface="+mj-ea"/>
              <a:ea typeface="+mj-ea"/>
              <a:cs typeface="+mn-cs"/>
            </a:rPr>
            <a:t>29</a:t>
          </a:r>
          <a:r>
            <a:rPr kumimoji="1" lang="ja-JP" altLang="ja-JP" sz="1100">
              <a:solidFill>
                <a:schemeClr val="dk1"/>
              </a:solidFill>
              <a:effectLst/>
              <a:latin typeface="+mj-ea"/>
              <a:ea typeface="+mj-ea"/>
              <a:cs typeface="+mn-cs"/>
            </a:rPr>
            <a:t>年度から</a:t>
          </a:r>
          <a:r>
            <a:rPr kumimoji="1" lang="en-US" altLang="ja-JP" sz="1100">
              <a:solidFill>
                <a:schemeClr val="dk1"/>
              </a:solidFill>
              <a:effectLst/>
              <a:latin typeface="+mj-ea"/>
              <a:ea typeface="+mj-ea"/>
              <a:cs typeface="+mn-cs"/>
            </a:rPr>
            <a:t>30</a:t>
          </a:r>
          <a:r>
            <a:rPr kumimoji="1" lang="ja-JP" altLang="ja-JP" sz="1100">
              <a:solidFill>
                <a:schemeClr val="dk1"/>
              </a:solidFill>
              <a:effectLst/>
              <a:latin typeface="+mj-ea"/>
              <a:ea typeface="+mj-ea"/>
              <a:cs typeface="+mn-cs"/>
            </a:rPr>
            <a:t>年度にかけて公営企業法適用となることから、繰出金としては減額となる（補助費等として負担金を支出）が、経営体力に応じた適正な事業規模となるよう努める。</a:t>
          </a:r>
          <a:endParaRPr lang="ja-JP" altLang="ja-JP" sz="11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58</xdr:row>
      <xdr:rowOff>35560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5671800" y="9911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a:extLst>
            <a:ext uri="{FF2B5EF4-FFF2-40B4-BE49-F238E27FC236}">
              <a16:creationId xmlns:a16="http://schemas.microsoft.com/office/drawing/2014/main" xmlns="" id="{00000000-0008-0000-0400-0000FD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57</xdr:row>
      <xdr:rowOff>138430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4782800" y="988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a:extLst>
            <a:ext uri="{FF2B5EF4-FFF2-40B4-BE49-F238E27FC236}">
              <a16:creationId xmlns:a16="http://schemas.microsoft.com/office/drawing/2014/main" xmlns="" id="{00000000-0008-0000-0400-0000FF000000}"/>
            </a:ext>
          </a:extLst>
        </xdr:cNvPr>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57</xdr:row>
      <xdr:rowOff>130810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flipV="1">
          <a:off x="13893800" y="988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a:extLst>
            <a:ext uri="{FF2B5EF4-FFF2-40B4-BE49-F238E27FC236}">
              <a16:creationId xmlns:a16="http://schemas.microsoft.com/office/drawing/2014/main" xmlns="" id="{00000000-0008-0000-0400-00000201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57</xdr:row>
      <xdr:rowOff>168910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flipV="1">
          <a:off x="13004800" y="990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a:extLst>
            <a:ext uri="{FF2B5EF4-FFF2-40B4-BE49-F238E27FC236}">
              <a16:creationId xmlns:a16="http://schemas.microsoft.com/office/drawing/2014/main" xmlns="" id="{00000000-0008-0000-0400-000005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a:extLst>
            <a:ext uri="{FF2B5EF4-FFF2-40B4-BE49-F238E27FC236}">
              <a16:creationId xmlns:a16="http://schemas.microsoft.com/office/drawing/2014/main" xmlns="" id="{00000000-0008-0000-0400-000007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70" name="円/楕円 269">
          <a:extLst>
            <a:ext uri="{FF2B5EF4-FFF2-40B4-BE49-F238E27FC236}">
              <a16:creationId xmlns:a16="http://schemas.microsoft.com/office/drawing/2014/main" xmlns="" id="{00000000-0008-0000-0400-00000E01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87630</xdr:rowOff>
    </xdr:from>
    <xdr:to>
      <xdr:col>22</xdr:col>
      <xdr:colOff>615950</xdr:colOff>
      <xdr:row>58</xdr:row>
      <xdr:rowOff>17780</xdr:rowOff>
    </xdr:to>
    <xdr:sp macro="" textlink="">
      <xdr:nvSpPr>
        <xdr:cNvPr id="272" name="円/楕円 271">
          <a:extLst>
            <a:ext uri="{FF2B5EF4-FFF2-40B4-BE49-F238E27FC236}">
              <a16:creationId xmlns:a16="http://schemas.microsoft.com/office/drawing/2014/main" xmlns="" id="{00000000-0008-0000-0400-000010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2557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74" name="円/楕円 273">
          <a:extLst>
            <a:ext uri="{FF2B5EF4-FFF2-40B4-BE49-F238E27FC236}">
              <a16:creationId xmlns:a16="http://schemas.microsoft.com/office/drawing/2014/main" xmlns="" id="{00000000-0008-0000-0400-000012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76" name="円/楕円 275">
          <a:extLst>
            <a:ext uri="{FF2B5EF4-FFF2-40B4-BE49-F238E27FC236}">
              <a16:creationId xmlns:a16="http://schemas.microsoft.com/office/drawing/2014/main" xmlns="" id="{00000000-0008-0000-0400-000014010000}"/>
            </a:ext>
          </a:extLst>
        </xdr:cNvPr>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118110</xdr:rowOff>
    </xdr:from>
    <xdr:to>
      <xdr:col>19</xdr:col>
      <xdr:colOff>6350</xdr:colOff>
      <xdr:row>58</xdr:row>
      <xdr:rowOff>48260</xdr:rowOff>
    </xdr:to>
    <xdr:sp macro="" textlink="">
      <xdr:nvSpPr>
        <xdr:cNvPr id="278" name="円/楕円 277">
          <a:extLst>
            <a:ext uri="{FF2B5EF4-FFF2-40B4-BE49-F238E27FC236}">
              <a16:creationId xmlns:a16="http://schemas.microsoft.com/office/drawing/2014/main" xmlns="" id="{00000000-0008-0000-0400-000016010000}"/>
            </a:ext>
          </a:extLst>
        </xdr:cNvPr>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33037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j-ea"/>
              <a:ea typeface="+mj-ea"/>
              <a:cs typeface="+mn-cs"/>
            </a:rPr>
            <a:t>　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年度には公営企業会計（病院、水道事業）への負担金を出資金として計上したことにより比率が</a:t>
          </a:r>
          <a:r>
            <a:rPr kumimoji="1" lang="en-US" altLang="ja-JP" sz="1100">
              <a:solidFill>
                <a:schemeClr val="dk1"/>
              </a:solidFill>
              <a:effectLst/>
              <a:latin typeface="+mj-ea"/>
              <a:ea typeface="+mj-ea"/>
              <a:cs typeface="+mn-cs"/>
            </a:rPr>
            <a:t>5.1</a:t>
          </a:r>
          <a:r>
            <a:rPr kumimoji="1" lang="ja-JP" altLang="ja-JP" sz="1100">
              <a:solidFill>
                <a:schemeClr val="dk1"/>
              </a:solidFill>
              <a:effectLst/>
              <a:latin typeface="+mj-ea"/>
              <a:ea typeface="+mj-ea"/>
              <a:cs typeface="+mn-cs"/>
            </a:rPr>
            <a:t>％まで減少した。平成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年度には、萩・長門清掃一部事務組合が建設した廃棄物処理施設が運営を開始したことによる運営負担金の支出により</a:t>
          </a:r>
          <a:r>
            <a:rPr kumimoji="1" lang="ja-JP" altLang="en-US"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経常経費充当一般財源等が平成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年度に比べて約</a:t>
          </a:r>
          <a:r>
            <a:rPr kumimoji="1" lang="en-US" altLang="ja-JP" sz="1100">
              <a:solidFill>
                <a:schemeClr val="dk1"/>
              </a:solidFill>
              <a:effectLst/>
              <a:latin typeface="+mj-ea"/>
              <a:ea typeface="+mj-ea"/>
              <a:cs typeface="+mn-cs"/>
            </a:rPr>
            <a:t>1</a:t>
          </a:r>
          <a:r>
            <a:rPr kumimoji="1" lang="ja-JP" altLang="ja-JP" sz="1100">
              <a:solidFill>
                <a:schemeClr val="dk1"/>
              </a:solidFill>
              <a:effectLst/>
              <a:latin typeface="+mj-ea"/>
              <a:ea typeface="+mj-ea"/>
              <a:cs typeface="+mn-cs"/>
            </a:rPr>
            <a:t>億</a:t>
          </a:r>
          <a:r>
            <a:rPr kumimoji="1" lang="en-US" altLang="ja-JP" sz="1100">
              <a:solidFill>
                <a:schemeClr val="dk1"/>
              </a:solidFill>
              <a:effectLst/>
              <a:latin typeface="+mj-ea"/>
              <a:ea typeface="+mj-ea"/>
              <a:cs typeface="+mn-cs"/>
            </a:rPr>
            <a:t>2</a:t>
          </a:r>
          <a:r>
            <a:rPr kumimoji="1" lang="ja-JP" altLang="ja-JP" sz="1100">
              <a:solidFill>
                <a:schemeClr val="dk1"/>
              </a:solidFill>
              <a:effectLst/>
              <a:latin typeface="+mj-ea"/>
              <a:ea typeface="+mj-ea"/>
              <a:cs typeface="+mn-cs"/>
            </a:rPr>
            <a:t>千万円増加し、比率も</a:t>
          </a:r>
          <a:r>
            <a:rPr kumimoji="1" lang="en-US" altLang="ja-JP" sz="1100">
              <a:solidFill>
                <a:schemeClr val="dk1"/>
              </a:solidFill>
              <a:effectLst/>
              <a:latin typeface="+mj-ea"/>
              <a:ea typeface="+mj-ea"/>
              <a:cs typeface="+mn-cs"/>
            </a:rPr>
            <a:t>6.0</a:t>
          </a:r>
          <a:r>
            <a:rPr kumimoji="1" lang="ja-JP" altLang="ja-JP" sz="1100">
              <a:solidFill>
                <a:schemeClr val="dk1"/>
              </a:solidFill>
              <a:effectLst/>
              <a:latin typeface="+mj-ea"/>
              <a:ea typeface="+mj-ea"/>
              <a:cs typeface="+mn-cs"/>
            </a:rPr>
            <a:t>％に上昇している。</a:t>
          </a:r>
          <a:endParaRPr kumimoji="1" lang="en-US" altLang="ja-JP" sz="1100">
            <a:solidFill>
              <a:schemeClr val="dk1"/>
            </a:solidFill>
            <a:effectLst/>
            <a:latin typeface="+mj-ea"/>
            <a:ea typeface="+mj-ea"/>
            <a:cs typeface="+mn-cs"/>
          </a:endParaRPr>
        </a:p>
        <a:p>
          <a:pPr eaLnBrk="1" fontAlgn="auto" latinLnBrk="0" hangingPunct="1"/>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いずれの年度も類似団体平均を下回っているが、単独補助金の評価・見直しを毎年度行っており、今後も削減に努める。</a:t>
          </a:r>
          <a:endParaRPr lang="ja-JP" altLang="ja-JP" sz="1100">
            <a:effectLst/>
            <a:latin typeface="+mj-ea"/>
            <a:ea typeface="+mj-ea"/>
          </a:endParaRPr>
        </a:p>
        <a:p>
          <a:r>
            <a:rPr kumimoji="1" lang="ja-JP" altLang="ja-JP" sz="1100">
              <a:solidFill>
                <a:schemeClr val="dk1"/>
              </a:solidFill>
              <a:effectLst/>
              <a:latin typeface="+mj-ea"/>
              <a:ea typeface="+mj-ea"/>
              <a:cs typeface="+mn-cs"/>
            </a:rPr>
            <a:t>　なお、平成</a:t>
          </a:r>
          <a:r>
            <a:rPr kumimoji="1" lang="en-US" altLang="ja-JP" sz="1100">
              <a:solidFill>
                <a:schemeClr val="dk1"/>
              </a:solidFill>
              <a:effectLst/>
              <a:latin typeface="+mj-ea"/>
              <a:ea typeface="+mj-ea"/>
              <a:cs typeface="+mn-cs"/>
            </a:rPr>
            <a:t>29</a:t>
          </a:r>
          <a:r>
            <a:rPr kumimoji="1" lang="ja-JP" altLang="ja-JP" sz="1100">
              <a:solidFill>
                <a:schemeClr val="dk1"/>
              </a:solidFill>
              <a:effectLst/>
              <a:latin typeface="+mj-ea"/>
              <a:ea typeface="+mj-ea"/>
              <a:cs typeface="+mn-cs"/>
            </a:rPr>
            <a:t>年度から平成</a:t>
          </a:r>
          <a:r>
            <a:rPr kumimoji="1" lang="en-US" altLang="ja-JP" sz="1100">
              <a:solidFill>
                <a:schemeClr val="dk1"/>
              </a:solidFill>
              <a:effectLst/>
              <a:latin typeface="+mj-ea"/>
              <a:ea typeface="+mj-ea"/>
              <a:cs typeface="+mn-cs"/>
            </a:rPr>
            <a:t>30</a:t>
          </a:r>
          <a:r>
            <a:rPr kumimoji="1" lang="ja-JP" altLang="ja-JP" sz="1100">
              <a:solidFill>
                <a:schemeClr val="dk1"/>
              </a:solidFill>
              <a:effectLst/>
              <a:latin typeface="+mj-ea"/>
              <a:ea typeface="+mj-ea"/>
              <a:cs typeface="+mn-cs"/>
            </a:rPr>
            <a:t>年度にかけて下水道事業が公営企業法適用となることから、負担金の支出に伴い比率は上昇することが見込まれる。</a:t>
          </a:r>
          <a:endParaRPr lang="ja-JP" altLang="ja-JP" sz="11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131572</xdr:rowOff>
    </xdr:from>
    <xdr:to>
      <xdr:col>24</xdr:col>
      <xdr:colOff>31750</xdr:colOff>
      <xdr:row>35</xdr:row>
      <xdr:rowOff>1270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5671800" y="59608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a:extLst>
            <a:ext uri="{FF2B5EF4-FFF2-40B4-BE49-F238E27FC236}">
              <a16:creationId xmlns:a16="http://schemas.microsoft.com/office/drawing/2014/main" xmlns="" id="{00000000-0008-0000-0400-000037010000}"/>
            </a:ext>
          </a:extLst>
        </xdr:cNvPr>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131572</xdr:rowOff>
    </xdr:from>
    <xdr:to>
      <xdr:col>22</xdr:col>
      <xdr:colOff>565150</xdr:colOff>
      <xdr:row>34</xdr:row>
      <xdr:rowOff>149860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4782800" y="59608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a:extLst>
            <a:ext uri="{FF2B5EF4-FFF2-40B4-BE49-F238E27FC236}">
              <a16:creationId xmlns:a16="http://schemas.microsoft.com/office/drawing/2014/main" xmlns="" id="{00000000-0008-0000-0400-000039010000}"/>
            </a:ext>
          </a:extLst>
        </xdr:cNvPr>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34</xdr:row>
      <xdr:rowOff>154432</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flipV="1">
          <a:off x="13893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a:extLst>
            <a:ext uri="{FF2B5EF4-FFF2-40B4-BE49-F238E27FC236}">
              <a16:creationId xmlns:a16="http://schemas.microsoft.com/office/drawing/2014/main" xmlns="" id="{00000000-0008-0000-0400-00003C010000}"/>
            </a:ext>
          </a:extLst>
        </xdr:cNvPr>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149860</xdr:rowOff>
    </xdr:from>
    <xdr:to>
      <xdr:col>20</xdr:col>
      <xdr:colOff>158750</xdr:colOff>
      <xdr:row>34</xdr:row>
      <xdr:rowOff>154432</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a:off x="13004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a:extLst>
            <a:ext uri="{FF2B5EF4-FFF2-40B4-BE49-F238E27FC236}">
              <a16:creationId xmlns:a16="http://schemas.microsoft.com/office/drawing/2014/main" xmlns="" id="{00000000-0008-0000-0400-00003F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a:extLst>
            <a:ext uri="{FF2B5EF4-FFF2-40B4-BE49-F238E27FC236}">
              <a16:creationId xmlns:a16="http://schemas.microsoft.com/office/drawing/2014/main" xmlns="" id="{00000000-0008-0000-0400-000041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80772</xdr:rowOff>
    </xdr:from>
    <xdr:to>
      <xdr:col>22</xdr:col>
      <xdr:colOff>615950</xdr:colOff>
      <xdr:row>35</xdr:row>
      <xdr:rowOff>10922</xdr:rowOff>
    </xdr:to>
    <xdr:sp macro="" textlink="">
      <xdr:nvSpPr>
        <xdr:cNvPr id="330" name="円/楕円 329">
          <a:extLst>
            <a:ext uri="{FF2B5EF4-FFF2-40B4-BE49-F238E27FC236}">
              <a16:creationId xmlns:a16="http://schemas.microsoft.com/office/drawing/2014/main" xmlns="" id="{00000000-0008-0000-0400-00004A010000}"/>
            </a:ext>
          </a:extLst>
        </xdr:cNvPr>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21099</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32" name="円/楕円 331">
          <a:extLst>
            <a:ext uri="{FF2B5EF4-FFF2-40B4-BE49-F238E27FC236}">
              <a16:creationId xmlns:a16="http://schemas.microsoft.com/office/drawing/2014/main" xmlns="" id="{00000000-0008-0000-0400-00004C010000}"/>
            </a:ext>
          </a:extLst>
        </xdr:cNvPr>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103632</xdr:rowOff>
    </xdr:from>
    <xdr:to>
      <xdr:col>20</xdr:col>
      <xdr:colOff>209550</xdr:colOff>
      <xdr:row>35</xdr:row>
      <xdr:rowOff>33782</xdr:rowOff>
    </xdr:to>
    <xdr:sp macro="" textlink="">
      <xdr:nvSpPr>
        <xdr:cNvPr id="334" name="円/楕円 333">
          <a:extLst>
            <a:ext uri="{FF2B5EF4-FFF2-40B4-BE49-F238E27FC236}">
              <a16:creationId xmlns:a16="http://schemas.microsoft.com/office/drawing/2014/main" xmlns="" id="{00000000-0008-0000-0400-00004E010000}"/>
            </a:ext>
          </a:extLst>
        </xdr:cNvPr>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43959</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99060</xdr:rowOff>
    </xdr:from>
    <xdr:to>
      <xdr:col>19</xdr:col>
      <xdr:colOff>6350</xdr:colOff>
      <xdr:row>35</xdr:row>
      <xdr:rowOff>29210</xdr:rowOff>
    </xdr:to>
    <xdr:sp macro="" textlink="">
      <xdr:nvSpPr>
        <xdr:cNvPr id="336" name="円/楕円 335">
          <a:extLst>
            <a:ext uri="{FF2B5EF4-FFF2-40B4-BE49-F238E27FC236}">
              <a16:creationId xmlns:a16="http://schemas.microsoft.com/office/drawing/2014/main" xmlns="" id="{00000000-0008-0000-0400-000050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39387</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年度から合併特例期間の終了に伴う一本算定に向けた縮減の開始により普通交付税が減少していくため、平成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年度までに元利償還金のピークを超えるよう、償還期間の短縮を行ってきたことから、平成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年度までは単年度の元利償還金が多く、全国平均、類似団体平均を大きく上回っている。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年度は、償還期間の短縮を終え、合併前の地方債の償還終了による元利償還金の減少により、一般会計で約</a:t>
          </a:r>
          <a:r>
            <a:rPr kumimoji="1" lang="en-US" altLang="ja-JP" sz="1100">
              <a:solidFill>
                <a:schemeClr val="dk1"/>
              </a:solidFill>
              <a:effectLst/>
              <a:latin typeface="+mj-ea"/>
              <a:ea typeface="+mj-ea"/>
              <a:cs typeface="+mn-cs"/>
            </a:rPr>
            <a:t>7.4</a:t>
          </a:r>
          <a:r>
            <a:rPr kumimoji="1" lang="ja-JP" altLang="ja-JP" sz="1100">
              <a:solidFill>
                <a:schemeClr val="dk1"/>
              </a:solidFill>
              <a:effectLst/>
              <a:latin typeface="+mj-ea"/>
              <a:ea typeface="+mj-ea"/>
              <a:cs typeface="+mn-cs"/>
            </a:rPr>
            <a:t>億円の元利償還金を削減したことで比率が</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％減少した。</a:t>
          </a:r>
          <a:endParaRPr lang="ja-JP" altLang="ja-JP" sz="1100">
            <a:effectLst/>
            <a:latin typeface="+mj-ea"/>
            <a:ea typeface="+mj-ea"/>
          </a:endParaRPr>
        </a:p>
        <a:p>
          <a:r>
            <a:rPr kumimoji="1" lang="ja-JP" altLang="ja-JP" sz="1100">
              <a:solidFill>
                <a:schemeClr val="dk1"/>
              </a:solidFill>
              <a:effectLst/>
              <a:latin typeface="+mj-ea"/>
              <a:ea typeface="+mj-ea"/>
              <a:cs typeface="+mn-cs"/>
            </a:rPr>
            <a:t>　引き続き、</a:t>
          </a:r>
          <a:r>
            <a:rPr lang="ja-JP" altLang="ja-JP" sz="1100" baseline="0">
              <a:solidFill>
                <a:schemeClr val="dk1"/>
              </a:solidFill>
              <a:effectLst/>
              <a:latin typeface="+mj-ea"/>
              <a:ea typeface="+mj-ea"/>
              <a:cs typeface="+mn-cs"/>
            </a:rPr>
            <a:t>計画的かつ効率的な事業実施</a:t>
          </a:r>
          <a:r>
            <a:rPr kumimoji="1" lang="ja-JP" altLang="ja-JP" sz="1100">
              <a:solidFill>
                <a:schemeClr val="dk1"/>
              </a:solidFill>
              <a:effectLst/>
              <a:latin typeface="+mj-ea"/>
              <a:ea typeface="+mj-ea"/>
              <a:cs typeface="+mn-cs"/>
            </a:rPr>
            <a:t>により地方債発行額を抑制し、後年度の公債費の減少に努める。</a:t>
          </a:r>
          <a:endParaRPr lang="ja-JP" altLang="ja-JP" sz="11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a:extLst>
            <a:ext uri="{FF2B5EF4-FFF2-40B4-BE49-F238E27FC236}">
              <a16:creationId xmlns:a16="http://schemas.microsoft.com/office/drawing/2014/main" xmlns=""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a:extLst>
            <a:ext uri="{FF2B5EF4-FFF2-40B4-BE49-F238E27FC236}">
              <a16:creationId xmlns:a16="http://schemas.microsoft.com/office/drawing/2014/main" xmlns="" id="{00000000-0008-0000-0400-00006D010000}"/>
            </a:ext>
          </a:extLst>
        </xdr:cNvPr>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a:extLst>
            <a:ext uri="{FF2B5EF4-FFF2-40B4-BE49-F238E27FC236}">
              <a16:creationId xmlns:a16="http://schemas.microsoft.com/office/drawing/2014/main" xmlns="" id="{00000000-0008-0000-0400-00006F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64135</xdr:rowOff>
    </xdr:from>
    <xdr:to>
      <xdr:col>7</xdr:col>
      <xdr:colOff>15875</xdr:colOff>
      <xdr:row>75</xdr:row>
      <xdr:rowOff>115570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3987800" y="1292288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a:extLst>
            <a:ext uri="{FF2B5EF4-FFF2-40B4-BE49-F238E27FC236}">
              <a16:creationId xmlns:a16="http://schemas.microsoft.com/office/drawing/2014/main" xmlns="" id="{00000000-0008-0000-0400-000072010000}"/>
            </a:ext>
          </a:extLst>
        </xdr:cNvPr>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a:extLst>
            <a:ext uri="{FF2B5EF4-FFF2-40B4-BE49-F238E27FC236}">
              <a16:creationId xmlns:a16="http://schemas.microsoft.com/office/drawing/2014/main" xmlns="" id="{00000000-0008-0000-0400-000073010000}"/>
            </a:ext>
          </a:extLst>
        </xdr:cNvPr>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115570</xdr:rowOff>
    </xdr:from>
    <xdr:to>
      <xdr:col>5</xdr:col>
      <xdr:colOff>549275</xdr:colOff>
      <xdr:row>75</xdr:row>
      <xdr:rowOff>121285</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3098800" y="129743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104775</xdr:rowOff>
    </xdr:from>
    <xdr:to>
      <xdr:col>5</xdr:col>
      <xdr:colOff>600075</xdr:colOff>
      <xdr:row>75</xdr:row>
      <xdr:rowOff>34925</xdr:rowOff>
    </xdr:to>
    <xdr:sp macro="" textlink="">
      <xdr:nvSpPr>
        <xdr:cNvPr id="373" name="フローチャート : 判断 372">
          <a:extLst>
            <a:ext uri="{FF2B5EF4-FFF2-40B4-BE49-F238E27FC236}">
              <a16:creationId xmlns:a16="http://schemas.microsoft.com/office/drawing/2014/main" xmlns="" id="{00000000-0008-0000-0400-000075010000}"/>
            </a:ext>
          </a:extLst>
        </xdr:cNvPr>
        <xdr:cNvSpPr/>
      </xdr:nvSpPr>
      <xdr:spPr>
        <a:xfrm>
          <a:off x="3937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45102</xdr:rowOff>
    </xdr:from>
    <xdr:ext cx="7366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3606800" y="1256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119380</xdr:rowOff>
    </xdr:from>
    <xdr:to>
      <xdr:col>4</xdr:col>
      <xdr:colOff>346075</xdr:colOff>
      <xdr:row>75</xdr:row>
      <xdr:rowOff>121285</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2209800" y="129781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106680</xdr:rowOff>
    </xdr:from>
    <xdr:to>
      <xdr:col>4</xdr:col>
      <xdr:colOff>396875</xdr:colOff>
      <xdr:row>75</xdr:row>
      <xdr:rowOff>36830</xdr:rowOff>
    </xdr:to>
    <xdr:sp macro="" textlink="">
      <xdr:nvSpPr>
        <xdr:cNvPr id="376" name="フローチャート : 判断 375">
          <a:extLst>
            <a:ext uri="{FF2B5EF4-FFF2-40B4-BE49-F238E27FC236}">
              <a16:creationId xmlns:a16="http://schemas.microsoft.com/office/drawing/2014/main" xmlns="" id="{00000000-0008-0000-0400-000078010000}"/>
            </a:ext>
          </a:extLst>
        </xdr:cNvPr>
        <xdr:cNvSpPr/>
      </xdr:nvSpPr>
      <xdr:spPr>
        <a:xfrm>
          <a:off x="3048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47007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119380</xdr:rowOff>
    </xdr:from>
    <xdr:to>
      <xdr:col>3</xdr:col>
      <xdr:colOff>142875</xdr:colOff>
      <xdr:row>75</xdr:row>
      <xdr:rowOff>121285</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flipV="1">
          <a:off x="1320800" y="129781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110490</xdr:rowOff>
    </xdr:from>
    <xdr:to>
      <xdr:col>3</xdr:col>
      <xdr:colOff>193675</xdr:colOff>
      <xdr:row>75</xdr:row>
      <xdr:rowOff>40640</xdr:rowOff>
    </xdr:to>
    <xdr:sp macro="" textlink="">
      <xdr:nvSpPr>
        <xdr:cNvPr id="379" name="フローチャート : 判断 378">
          <a:extLst>
            <a:ext uri="{FF2B5EF4-FFF2-40B4-BE49-F238E27FC236}">
              <a16:creationId xmlns:a16="http://schemas.microsoft.com/office/drawing/2014/main" xmlns="" id="{00000000-0008-0000-0400-00007B010000}"/>
            </a:ext>
          </a:extLst>
        </xdr:cNvPr>
        <xdr:cNvSpPr/>
      </xdr:nvSpPr>
      <xdr:spPr>
        <a:xfrm>
          <a:off x="21590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50817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828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116205</xdr:rowOff>
    </xdr:from>
    <xdr:to>
      <xdr:col>1</xdr:col>
      <xdr:colOff>676275</xdr:colOff>
      <xdr:row>75</xdr:row>
      <xdr:rowOff>46355</xdr:rowOff>
    </xdr:to>
    <xdr:sp macro="" textlink="">
      <xdr:nvSpPr>
        <xdr:cNvPr id="381" name="フローチャート : 判断 380">
          <a:extLst>
            <a:ext uri="{FF2B5EF4-FFF2-40B4-BE49-F238E27FC236}">
              <a16:creationId xmlns:a16="http://schemas.microsoft.com/office/drawing/2014/main" xmlns="" id="{00000000-0008-0000-0400-00007D010000}"/>
            </a:ext>
          </a:extLst>
        </xdr:cNvPr>
        <xdr:cNvSpPr/>
      </xdr:nvSpPr>
      <xdr:spPr>
        <a:xfrm>
          <a:off x="1270000" y="1280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56532</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939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13335</xdr:rowOff>
    </xdr:from>
    <xdr:to>
      <xdr:col>7</xdr:col>
      <xdr:colOff>66675</xdr:colOff>
      <xdr:row>75</xdr:row>
      <xdr:rowOff>114935</xdr:rowOff>
    </xdr:to>
    <xdr:sp macro="" textlink="">
      <xdr:nvSpPr>
        <xdr:cNvPr id="388" name="円/楕円 387">
          <a:extLst>
            <a:ext uri="{FF2B5EF4-FFF2-40B4-BE49-F238E27FC236}">
              <a16:creationId xmlns:a16="http://schemas.microsoft.com/office/drawing/2014/main" xmlns="" id="{00000000-0008-0000-0400-000084010000}"/>
            </a:ext>
          </a:extLst>
        </xdr:cNvPr>
        <xdr:cNvSpPr/>
      </xdr:nvSpPr>
      <xdr:spPr>
        <a:xfrm>
          <a:off x="47752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156862</xdr:rowOff>
    </xdr:from>
    <xdr:ext cx="762000" cy="259045"/>
    <xdr:sp macro="" textlink="">
      <xdr:nvSpPr>
        <xdr:cNvPr id="389" name="公債費該当値テキスト">
          <a:extLst>
            <a:ext uri="{FF2B5EF4-FFF2-40B4-BE49-F238E27FC236}">
              <a16:creationId xmlns:a16="http://schemas.microsoft.com/office/drawing/2014/main" xmlns="" id="{00000000-0008-0000-0400-000085010000}"/>
            </a:ext>
          </a:extLst>
        </xdr:cNvPr>
        <xdr:cNvSpPr txBox="1"/>
      </xdr:nvSpPr>
      <xdr:spPr>
        <a:xfrm>
          <a:off x="4914900" y="128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64770</xdr:rowOff>
    </xdr:from>
    <xdr:to>
      <xdr:col>5</xdr:col>
      <xdr:colOff>600075</xdr:colOff>
      <xdr:row>75</xdr:row>
      <xdr:rowOff>166370</xdr:rowOff>
    </xdr:to>
    <xdr:sp macro="" textlink="">
      <xdr:nvSpPr>
        <xdr:cNvPr id="390" name="円/楕円 389">
          <a:extLst>
            <a:ext uri="{FF2B5EF4-FFF2-40B4-BE49-F238E27FC236}">
              <a16:creationId xmlns:a16="http://schemas.microsoft.com/office/drawing/2014/main" xmlns="" id="{00000000-0008-0000-0400-000086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151147</xdr:rowOff>
    </xdr:from>
    <xdr:ext cx="7366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3606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70485</xdr:rowOff>
    </xdr:from>
    <xdr:to>
      <xdr:col>4</xdr:col>
      <xdr:colOff>396875</xdr:colOff>
      <xdr:row>76</xdr:row>
      <xdr:rowOff>636</xdr:rowOff>
    </xdr:to>
    <xdr:sp macro="" textlink="">
      <xdr:nvSpPr>
        <xdr:cNvPr id="392" name="円/楕円 391">
          <a:extLst>
            <a:ext uri="{FF2B5EF4-FFF2-40B4-BE49-F238E27FC236}">
              <a16:creationId xmlns:a16="http://schemas.microsoft.com/office/drawing/2014/main" xmlns="" id="{00000000-0008-0000-0400-000088010000}"/>
            </a:ext>
          </a:extLst>
        </xdr:cNvPr>
        <xdr:cNvSpPr/>
      </xdr:nvSpPr>
      <xdr:spPr>
        <a:xfrm>
          <a:off x="3048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156863</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2717800" y="130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68580</xdr:rowOff>
    </xdr:from>
    <xdr:to>
      <xdr:col>3</xdr:col>
      <xdr:colOff>193675</xdr:colOff>
      <xdr:row>75</xdr:row>
      <xdr:rowOff>170180</xdr:rowOff>
    </xdr:to>
    <xdr:sp macro="" textlink="">
      <xdr:nvSpPr>
        <xdr:cNvPr id="394" name="円/楕円 393">
          <a:extLst>
            <a:ext uri="{FF2B5EF4-FFF2-40B4-BE49-F238E27FC236}">
              <a16:creationId xmlns:a16="http://schemas.microsoft.com/office/drawing/2014/main" xmlns="" id="{00000000-0008-0000-0400-00008A010000}"/>
            </a:ext>
          </a:extLst>
        </xdr:cNvPr>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154957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1828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70485</xdr:rowOff>
    </xdr:from>
    <xdr:to>
      <xdr:col>1</xdr:col>
      <xdr:colOff>676275</xdr:colOff>
      <xdr:row>76</xdr:row>
      <xdr:rowOff>636</xdr:rowOff>
    </xdr:to>
    <xdr:sp macro="" textlink="">
      <xdr:nvSpPr>
        <xdr:cNvPr id="396" name="円/楕円 395">
          <a:extLst>
            <a:ext uri="{FF2B5EF4-FFF2-40B4-BE49-F238E27FC236}">
              <a16:creationId xmlns:a16="http://schemas.microsoft.com/office/drawing/2014/main" xmlns="" id="{00000000-0008-0000-0400-00008C010000}"/>
            </a:ext>
          </a:extLst>
        </xdr:cNvPr>
        <xdr:cNvSpPr/>
      </xdr:nvSpPr>
      <xdr:spPr>
        <a:xfrm>
          <a:off x="1270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156863</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939800" y="130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j-ea"/>
              <a:ea typeface="+mj-ea"/>
              <a:cs typeface="+mn-cs"/>
            </a:rPr>
            <a:t>　全国平均および類似団体平均を下回って推移しているが、人件費および繰出金は平均を上回っている状況であった。平成</a:t>
          </a:r>
          <a:r>
            <a:rPr kumimoji="1" lang="en-US" altLang="ja-JP" sz="1050">
              <a:solidFill>
                <a:schemeClr val="dk1"/>
              </a:solidFill>
              <a:effectLst/>
              <a:latin typeface="+mj-ea"/>
              <a:ea typeface="+mj-ea"/>
              <a:cs typeface="+mn-cs"/>
            </a:rPr>
            <a:t>27</a:t>
          </a:r>
          <a:r>
            <a:rPr kumimoji="1" lang="ja-JP" altLang="ja-JP" sz="1050">
              <a:solidFill>
                <a:schemeClr val="dk1"/>
              </a:solidFill>
              <a:effectLst/>
              <a:latin typeface="+mj-ea"/>
              <a:ea typeface="+mj-ea"/>
              <a:cs typeface="+mn-cs"/>
            </a:rPr>
            <a:t>年度には人件費の比率の上昇により類似団体平均を上回った。</a:t>
          </a:r>
          <a:endParaRPr lang="ja-JP" altLang="ja-JP" sz="1050">
            <a:effectLst/>
            <a:latin typeface="+mj-ea"/>
            <a:ea typeface="+mj-ea"/>
          </a:endParaRPr>
        </a:p>
        <a:p>
          <a:r>
            <a:rPr kumimoji="1" lang="ja-JP" altLang="ja-JP" sz="1050">
              <a:solidFill>
                <a:schemeClr val="dk1"/>
              </a:solidFill>
              <a:effectLst/>
              <a:latin typeface="+mj-ea"/>
              <a:ea typeface="+mj-ea"/>
              <a:cs typeface="+mn-cs"/>
            </a:rPr>
            <a:t>　なお、繰出金も特別会計への公債費に対するものや人件費に対するものが含まれ義務的な性質が強い。こうした義務的経費の削減が比率改善の課題であり、合併直後から削減に努めてきたため、歳出に占める義務的経費構成比は減少（</a:t>
          </a:r>
          <a:r>
            <a:rPr kumimoji="1" lang="ja-JP" altLang="en-US" sz="1050">
              <a:solidFill>
                <a:schemeClr val="dk1"/>
              </a:solidFill>
              <a:effectLst/>
              <a:latin typeface="+mj-ea"/>
              <a:ea typeface="+mj-ea"/>
              <a:cs typeface="+mn-cs"/>
            </a:rPr>
            <a:t>平成</a:t>
          </a:r>
          <a:r>
            <a:rPr kumimoji="1" lang="en-US" altLang="ja-JP" sz="1050">
              <a:solidFill>
                <a:schemeClr val="dk1"/>
              </a:solidFill>
              <a:effectLst/>
              <a:latin typeface="+mj-ea"/>
              <a:ea typeface="+mj-ea"/>
              <a:cs typeface="+mn-cs"/>
            </a:rPr>
            <a:t>24</a:t>
          </a:r>
          <a:r>
            <a:rPr kumimoji="1" lang="ja-JP" altLang="en-US" sz="1050">
              <a:solidFill>
                <a:schemeClr val="dk1"/>
              </a:solidFill>
              <a:effectLst/>
              <a:latin typeface="+mj-ea"/>
              <a:ea typeface="+mj-ea"/>
              <a:cs typeface="+mn-cs"/>
            </a:rPr>
            <a:t>年度</a:t>
          </a:r>
          <a:r>
            <a:rPr kumimoji="1" lang="ja-JP" altLang="ja-JP" sz="1050">
              <a:solidFill>
                <a:schemeClr val="dk1"/>
              </a:solidFill>
              <a:effectLst/>
              <a:latin typeface="+mj-ea"/>
              <a:ea typeface="+mj-ea"/>
              <a:cs typeface="+mn-cs"/>
            </a:rPr>
            <a:t>：</a:t>
          </a:r>
          <a:r>
            <a:rPr kumimoji="1" lang="en-US" altLang="ja-JP" sz="1050">
              <a:solidFill>
                <a:schemeClr val="dk1"/>
              </a:solidFill>
              <a:effectLst/>
              <a:latin typeface="+mj-ea"/>
              <a:ea typeface="+mj-ea"/>
              <a:cs typeface="+mn-cs"/>
            </a:rPr>
            <a:t>44.4</a:t>
          </a:r>
          <a:r>
            <a:rPr kumimoji="1" lang="ja-JP" altLang="ja-JP" sz="1050">
              <a:solidFill>
                <a:schemeClr val="dk1"/>
              </a:solidFill>
              <a:effectLst/>
              <a:latin typeface="+mj-ea"/>
              <a:ea typeface="+mj-ea"/>
              <a:cs typeface="+mn-cs"/>
            </a:rPr>
            <a:t>％、</a:t>
          </a:r>
          <a:r>
            <a:rPr kumimoji="1" lang="ja-JP" altLang="en-US" sz="1050">
              <a:solidFill>
                <a:schemeClr val="dk1"/>
              </a:solidFill>
              <a:effectLst/>
              <a:latin typeface="+mj-ea"/>
              <a:ea typeface="+mj-ea"/>
              <a:cs typeface="+mn-cs"/>
            </a:rPr>
            <a:t>平成</a:t>
          </a:r>
          <a:r>
            <a:rPr kumimoji="1" lang="en-US" altLang="ja-JP" sz="1050">
              <a:solidFill>
                <a:schemeClr val="dk1"/>
              </a:solidFill>
              <a:effectLst/>
              <a:latin typeface="+mj-ea"/>
              <a:ea typeface="+mj-ea"/>
              <a:cs typeface="+mn-cs"/>
            </a:rPr>
            <a:t>25</a:t>
          </a:r>
          <a:r>
            <a:rPr kumimoji="1" lang="ja-JP" altLang="en-US" sz="1050">
              <a:solidFill>
                <a:schemeClr val="dk1"/>
              </a:solidFill>
              <a:effectLst/>
              <a:latin typeface="+mj-ea"/>
              <a:ea typeface="+mj-ea"/>
              <a:cs typeface="+mn-cs"/>
            </a:rPr>
            <a:t>年度</a:t>
          </a:r>
          <a:r>
            <a:rPr kumimoji="1" lang="ja-JP" altLang="ja-JP" sz="1050">
              <a:solidFill>
                <a:schemeClr val="dk1"/>
              </a:solidFill>
              <a:effectLst/>
              <a:latin typeface="+mj-ea"/>
              <a:ea typeface="+mj-ea"/>
              <a:cs typeface="+mn-cs"/>
            </a:rPr>
            <a:t>：</a:t>
          </a:r>
          <a:r>
            <a:rPr kumimoji="1" lang="en-US" altLang="ja-JP" sz="1050">
              <a:solidFill>
                <a:schemeClr val="dk1"/>
              </a:solidFill>
              <a:effectLst/>
              <a:latin typeface="+mj-ea"/>
              <a:ea typeface="+mj-ea"/>
              <a:cs typeface="+mn-cs"/>
            </a:rPr>
            <a:t>43.6</a:t>
          </a:r>
          <a:r>
            <a:rPr kumimoji="1" lang="ja-JP" altLang="ja-JP" sz="1050">
              <a:solidFill>
                <a:schemeClr val="dk1"/>
              </a:solidFill>
              <a:effectLst/>
              <a:latin typeface="+mj-ea"/>
              <a:ea typeface="+mj-ea"/>
              <a:cs typeface="+mn-cs"/>
            </a:rPr>
            <a:t>％、</a:t>
          </a:r>
          <a:r>
            <a:rPr kumimoji="1" lang="ja-JP" altLang="en-US" sz="1050">
              <a:solidFill>
                <a:schemeClr val="dk1"/>
              </a:solidFill>
              <a:effectLst/>
              <a:latin typeface="+mj-ea"/>
              <a:ea typeface="+mj-ea"/>
              <a:cs typeface="+mn-cs"/>
            </a:rPr>
            <a:t>平成</a:t>
          </a:r>
          <a:r>
            <a:rPr kumimoji="1" lang="en-US" altLang="ja-JP" sz="1050">
              <a:solidFill>
                <a:schemeClr val="dk1"/>
              </a:solidFill>
              <a:effectLst/>
              <a:latin typeface="+mj-ea"/>
              <a:ea typeface="+mj-ea"/>
              <a:cs typeface="+mn-cs"/>
            </a:rPr>
            <a:t>26</a:t>
          </a:r>
          <a:r>
            <a:rPr kumimoji="1" lang="ja-JP" altLang="en-US" sz="1050">
              <a:solidFill>
                <a:schemeClr val="dk1"/>
              </a:solidFill>
              <a:effectLst/>
              <a:latin typeface="+mj-ea"/>
              <a:ea typeface="+mj-ea"/>
              <a:cs typeface="+mn-cs"/>
            </a:rPr>
            <a:t>年度</a:t>
          </a:r>
          <a:r>
            <a:rPr kumimoji="1" lang="ja-JP" altLang="ja-JP" sz="1050">
              <a:solidFill>
                <a:schemeClr val="dk1"/>
              </a:solidFill>
              <a:effectLst/>
              <a:latin typeface="+mj-ea"/>
              <a:ea typeface="+mj-ea"/>
              <a:cs typeface="+mn-cs"/>
            </a:rPr>
            <a:t>：</a:t>
          </a:r>
          <a:r>
            <a:rPr kumimoji="1" lang="en-US" altLang="ja-JP" sz="1050">
              <a:solidFill>
                <a:schemeClr val="dk1"/>
              </a:solidFill>
              <a:effectLst/>
              <a:latin typeface="+mj-ea"/>
              <a:ea typeface="+mj-ea"/>
              <a:cs typeface="+mn-cs"/>
            </a:rPr>
            <a:t>41.9</a:t>
          </a:r>
          <a:r>
            <a:rPr kumimoji="1" lang="ja-JP" altLang="ja-JP" sz="1050">
              <a:solidFill>
                <a:schemeClr val="dk1"/>
              </a:solidFill>
              <a:effectLst/>
              <a:latin typeface="+mj-ea"/>
              <a:ea typeface="+mj-ea"/>
              <a:cs typeface="+mn-cs"/>
            </a:rPr>
            <a:t>％）し、平成</a:t>
          </a:r>
          <a:r>
            <a:rPr kumimoji="1" lang="en-US" altLang="ja-JP" sz="1050">
              <a:solidFill>
                <a:schemeClr val="dk1"/>
              </a:solidFill>
              <a:effectLst/>
              <a:latin typeface="+mj-ea"/>
              <a:ea typeface="+mj-ea"/>
              <a:cs typeface="+mn-cs"/>
            </a:rPr>
            <a:t>27</a:t>
          </a:r>
          <a:r>
            <a:rPr kumimoji="1" lang="ja-JP" altLang="ja-JP" sz="1050">
              <a:solidFill>
                <a:schemeClr val="dk1"/>
              </a:solidFill>
              <a:effectLst/>
              <a:latin typeface="+mj-ea"/>
              <a:ea typeface="+mj-ea"/>
              <a:cs typeface="+mn-cs"/>
            </a:rPr>
            <a:t>年度は平成</a:t>
          </a:r>
          <a:r>
            <a:rPr kumimoji="1" lang="en-US" altLang="ja-JP" sz="1050">
              <a:solidFill>
                <a:schemeClr val="dk1"/>
              </a:solidFill>
              <a:effectLst/>
              <a:latin typeface="+mj-ea"/>
              <a:ea typeface="+mj-ea"/>
              <a:cs typeface="+mn-cs"/>
            </a:rPr>
            <a:t>26</a:t>
          </a:r>
          <a:r>
            <a:rPr kumimoji="1" lang="ja-JP" altLang="ja-JP" sz="1050">
              <a:solidFill>
                <a:schemeClr val="dk1"/>
              </a:solidFill>
              <a:effectLst/>
              <a:latin typeface="+mj-ea"/>
              <a:ea typeface="+mj-ea"/>
              <a:cs typeface="+mn-cs"/>
            </a:rPr>
            <a:t>年度と比べて義務的経費が約</a:t>
          </a:r>
          <a:r>
            <a:rPr kumimoji="1" lang="en-US" altLang="ja-JP" sz="1050">
              <a:solidFill>
                <a:schemeClr val="dk1"/>
              </a:solidFill>
              <a:effectLst/>
              <a:latin typeface="+mj-ea"/>
              <a:ea typeface="+mj-ea"/>
              <a:cs typeface="+mn-cs"/>
            </a:rPr>
            <a:t>2.1</a:t>
          </a:r>
          <a:r>
            <a:rPr kumimoji="1" lang="ja-JP" altLang="ja-JP" sz="1050">
              <a:solidFill>
                <a:schemeClr val="dk1"/>
              </a:solidFill>
              <a:effectLst/>
              <a:latin typeface="+mj-ea"/>
              <a:ea typeface="+mj-ea"/>
              <a:cs typeface="+mn-cs"/>
            </a:rPr>
            <a:t>億円減少した。また、繰出金についても、適正な事業規模を見極め、一般会計負担を抑制するよう努める。</a:t>
          </a:r>
          <a:endParaRPr lang="ja-JP" altLang="ja-JP" sz="105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a:extLst>
            <a:ext uri="{FF2B5EF4-FFF2-40B4-BE49-F238E27FC236}">
              <a16:creationId xmlns:a16="http://schemas.microsoft.com/office/drawing/2014/main" xmlns=""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a:extLst>
            <a:ext uri="{FF2B5EF4-FFF2-40B4-BE49-F238E27FC236}">
              <a16:creationId xmlns:a16="http://schemas.microsoft.com/office/drawing/2014/main" xmlns="" id="{00000000-0008-0000-0400-0000A8010000}"/>
            </a:ext>
          </a:extLst>
        </xdr:cNvPr>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a:extLst>
            <a:ext uri="{FF2B5EF4-FFF2-40B4-BE49-F238E27FC236}">
              <a16:creationId xmlns:a16="http://schemas.microsoft.com/office/drawing/2014/main" xmlns="" id="{00000000-0008-0000-0400-0000AA010000}"/>
            </a:ext>
          </a:extLst>
        </xdr:cNvPr>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79</xdr:row>
      <xdr:rowOff>78994</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5671800" y="13317220"/>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a:extLst>
            <a:ext uri="{FF2B5EF4-FFF2-40B4-BE49-F238E27FC236}">
              <a16:creationId xmlns:a16="http://schemas.microsoft.com/office/drawing/2014/main" xmlns="" id="{00000000-0008-0000-0400-0000AD010000}"/>
            </a:ext>
          </a:extLst>
        </xdr:cNvPr>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a:extLst>
            <a:ext uri="{FF2B5EF4-FFF2-40B4-BE49-F238E27FC236}">
              <a16:creationId xmlns:a16="http://schemas.microsoft.com/office/drawing/2014/main" xmlns="" id="{00000000-0008-0000-0400-0000AE010000}"/>
            </a:ext>
          </a:extLst>
        </xdr:cNvPr>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56135</xdr:rowOff>
    </xdr:from>
    <xdr:to>
      <xdr:col>22</xdr:col>
      <xdr:colOff>565150</xdr:colOff>
      <xdr:row>77</xdr:row>
      <xdr:rowOff>115570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4782800" y="132577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60198</xdr:rowOff>
    </xdr:from>
    <xdr:to>
      <xdr:col>22</xdr:col>
      <xdr:colOff>615950</xdr:colOff>
      <xdr:row>79</xdr:row>
      <xdr:rowOff>161798</xdr:rowOff>
    </xdr:to>
    <xdr:sp macro="" textlink="">
      <xdr:nvSpPr>
        <xdr:cNvPr id="432" name="フローチャート : 判断 431">
          <a:extLst>
            <a:ext uri="{FF2B5EF4-FFF2-40B4-BE49-F238E27FC236}">
              <a16:creationId xmlns:a16="http://schemas.microsoft.com/office/drawing/2014/main" xmlns="" id="{00000000-0008-0000-0400-0000B0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146575</xdr:rowOff>
    </xdr:from>
    <xdr:ext cx="7366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56135</xdr:rowOff>
    </xdr:from>
    <xdr:to>
      <xdr:col>21</xdr:col>
      <xdr:colOff>361950</xdr:colOff>
      <xdr:row>77</xdr:row>
      <xdr:rowOff>65278</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flipV="1">
          <a:off x="13893800" y="132577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167639</xdr:rowOff>
    </xdr:from>
    <xdr:to>
      <xdr:col>21</xdr:col>
      <xdr:colOff>412750</xdr:colOff>
      <xdr:row>79</xdr:row>
      <xdr:rowOff>97789</xdr:rowOff>
    </xdr:to>
    <xdr:sp macro="" textlink="">
      <xdr:nvSpPr>
        <xdr:cNvPr id="435" name="フローチャート : 判断 434">
          <a:extLst>
            <a:ext uri="{FF2B5EF4-FFF2-40B4-BE49-F238E27FC236}">
              <a16:creationId xmlns:a16="http://schemas.microsoft.com/office/drawing/2014/main" xmlns="" id="{00000000-0008-0000-0400-0000B3010000}"/>
            </a:ext>
          </a:extLst>
        </xdr:cNvPr>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82566</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65278</xdr:rowOff>
    </xdr:from>
    <xdr:to>
      <xdr:col>20</xdr:col>
      <xdr:colOff>158750</xdr:colOff>
      <xdr:row>77</xdr:row>
      <xdr:rowOff>74422</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flipV="1">
          <a:off x="13004800" y="13266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14478</xdr:rowOff>
    </xdr:from>
    <xdr:to>
      <xdr:col>20</xdr:col>
      <xdr:colOff>209550</xdr:colOff>
      <xdr:row>79</xdr:row>
      <xdr:rowOff>116078</xdr:rowOff>
    </xdr:to>
    <xdr:sp macro="" textlink="">
      <xdr:nvSpPr>
        <xdr:cNvPr id="438" name="フローチャート : 判断 437">
          <a:extLst>
            <a:ext uri="{FF2B5EF4-FFF2-40B4-BE49-F238E27FC236}">
              <a16:creationId xmlns:a16="http://schemas.microsoft.com/office/drawing/2014/main" xmlns="" id="{00000000-0008-0000-0400-0000B6010000}"/>
            </a:ext>
          </a:extLst>
        </xdr:cNvPr>
        <xdr:cNvSpPr/>
      </xdr:nvSpPr>
      <xdr:spPr>
        <a:xfrm>
          <a:off x="13843000" y="1355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100855</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144780</xdr:rowOff>
    </xdr:from>
    <xdr:to>
      <xdr:col>19</xdr:col>
      <xdr:colOff>6350</xdr:colOff>
      <xdr:row>79</xdr:row>
      <xdr:rowOff>74930</xdr:rowOff>
    </xdr:to>
    <xdr:sp macro="" textlink="">
      <xdr:nvSpPr>
        <xdr:cNvPr id="440" name="フローチャート : 判断 439">
          <a:extLst>
            <a:ext uri="{FF2B5EF4-FFF2-40B4-BE49-F238E27FC236}">
              <a16:creationId xmlns:a16="http://schemas.microsoft.com/office/drawing/2014/main" xmlns="" id="{00000000-0008-0000-0400-0000B8010000}"/>
            </a:ext>
          </a:extLst>
        </xdr:cNvPr>
        <xdr:cNvSpPr/>
      </xdr:nvSpPr>
      <xdr:spPr>
        <a:xfrm>
          <a:off x="12954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59707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28194</xdr:rowOff>
    </xdr:from>
    <xdr:to>
      <xdr:col>24</xdr:col>
      <xdr:colOff>82550</xdr:colOff>
      <xdr:row>79</xdr:row>
      <xdr:rowOff>129794</xdr:rowOff>
    </xdr:to>
    <xdr:sp macro="" textlink="">
      <xdr:nvSpPr>
        <xdr:cNvPr id="447" name="円/楕円 446">
          <a:extLst>
            <a:ext uri="{FF2B5EF4-FFF2-40B4-BE49-F238E27FC236}">
              <a16:creationId xmlns:a16="http://schemas.microsoft.com/office/drawing/2014/main" xmlns="" id="{00000000-0008-0000-0400-0000BF010000}"/>
            </a:ext>
          </a:extLst>
        </xdr:cNvPr>
        <xdr:cNvSpPr/>
      </xdr:nvSpPr>
      <xdr:spPr>
        <a:xfrm>
          <a:off x="16459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271</xdr:rowOff>
    </xdr:from>
    <xdr:ext cx="762000" cy="259045"/>
    <xdr:sp macro="" textlink="">
      <xdr:nvSpPr>
        <xdr:cNvPr id="448" name="公債費以外該当値テキスト">
          <a:extLst>
            <a:ext uri="{FF2B5EF4-FFF2-40B4-BE49-F238E27FC236}">
              <a16:creationId xmlns:a16="http://schemas.microsoft.com/office/drawing/2014/main" xmlns="" id="{00000000-0008-0000-0400-0000C0010000}"/>
            </a:ext>
          </a:extLst>
        </xdr:cNvPr>
        <xdr:cNvSpPr txBox="1"/>
      </xdr:nvSpPr>
      <xdr:spPr>
        <a:xfrm>
          <a:off x="16598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49" name="円/楕円 448">
          <a:extLst>
            <a:ext uri="{FF2B5EF4-FFF2-40B4-BE49-F238E27FC236}">
              <a16:creationId xmlns:a16="http://schemas.microsoft.com/office/drawing/2014/main" xmlns="" id="{00000000-0008-0000-0400-0000C1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5097</xdr:rowOff>
    </xdr:from>
    <xdr:ext cx="7366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5335</xdr:rowOff>
    </xdr:from>
    <xdr:to>
      <xdr:col>21</xdr:col>
      <xdr:colOff>412750</xdr:colOff>
      <xdr:row>77</xdr:row>
      <xdr:rowOff>106935</xdr:rowOff>
    </xdr:to>
    <xdr:sp macro="" textlink="">
      <xdr:nvSpPr>
        <xdr:cNvPr id="451" name="円/楕円 450">
          <a:extLst>
            <a:ext uri="{FF2B5EF4-FFF2-40B4-BE49-F238E27FC236}">
              <a16:creationId xmlns:a16="http://schemas.microsoft.com/office/drawing/2014/main" xmlns="" id="{00000000-0008-0000-0400-0000C3010000}"/>
            </a:ext>
          </a:extLst>
        </xdr:cNvPr>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117112</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14478</xdr:rowOff>
    </xdr:from>
    <xdr:to>
      <xdr:col>20</xdr:col>
      <xdr:colOff>209550</xdr:colOff>
      <xdr:row>77</xdr:row>
      <xdr:rowOff>116078</xdr:rowOff>
    </xdr:to>
    <xdr:sp macro="" textlink="">
      <xdr:nvSpPr>
        <xdr:cNvPr id="453" name="円/楕円 452">
          <a:extLst>
            <a:ext uri="{FF2B5EF4-FFF2-40B4-BE49-F238E27FC236}">
              <a16:creationId xmlns:a16="http://schemas.microsoft.com/office/drawing/2014/main" xmlns="" id="{00000000-0008-0000-0400-0000C5010000}"/>
            </a:ext>
          </a:extLst>
        </xdr:cNvPr>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126255</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23622</xdr:rowOff>
    </xdr:from>
    <xdr:to>
      <xdr:col>19</xdr:col>
      <xdr:colOff>6350</xdr:colOff>
      <xdr:row>77</xdr:row>
      <xdr:rowOff>125222</xdr:rowOff>
    </xdr:to>
    <xdr:sp macro="" textlink="">
      <xdr:nvSpPr>
        <xdr:cNvPr id="455" name="円/楕円 454">
          <a:extLst>
            <a:ext uri="{FF2B5EF4-FFF2-40B4-BE49-F238E27FC236}">
              <a16:creationId xmlns:a16="http://schemas.microsoft.com/office/drawing/2014/main" xmlns="" id="{00000000-0008-0000-0400-0000C7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135399</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623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111711</xdr:rowOff>
    </xdr:from>
    <xdr:to>
      <xdr:col>4</xdr:col>
      <xdr:colOff>1117600</xdr:colOff>
      <xdr:row>14</xdr:row>
      <xdr:rowOff>150818</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559636"/>
          <a:ext cx="647700" cy="39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139094</xdr:rowOff>
    </xdr:from>
    <xdr:to>
      <xdr:col>4</xdr:col>
      <xdr:colOff>469900</xdr:colOff>
      <xdr:row>14</xdr:row>
      <xdr:rowOff>150818</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2587019"/>
          <a:ext cx="698500" cy="1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19</xdr:row>
      <xdr:rowOff>30997</xdr:rowOff>
    </xdr:from>
    <xdr:to>
      <xdr:col>4</xdr:col>
      <xdr:colOff>520700</xdr:colOff>
      <xdr:row>19</xdr:row>
      <xdr:rowOff>132597</xdr:rowOff>
    </xdr:to>
    <xdr:sp macro="" textlink="">
      <xdr:nvSpPr>
        <xdr:cNvPr id="56" name="フローチャート : 判断 55">
          <a:extLst>
            <a:ext uri="{FF2B5EF4-FFF2-40B4-BE49-F238E27FC236}">
              <a16:creationId xmlns:a16="http://schemas.microsoft.com/office/drawing/2014/main" xmlns="" id="{00000000-0008-0000-0500-000038000000}"/>
            </a:ext>
          </a:extLst>
        </xdr:cNvPr>
        <xdr:cNvSpPr/>
      </xdr:nvSpPr>
      <xdr:spPr bwMode="auto">
        <a:xfrm>
          <a:off x="4953000" y="33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117374</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42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139094</xdr:rowOff>
    </xdr:from>
    <xdr:to>
      <xdr:col>3</xdr:col>
      <xdr:colOff>904875</xdr:colOff>
      <xdr:row>15</xdr:row>
      <xdr:rowOff>3779</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2587019"/>
          <a:ext cx="698500" cy="36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53400</xdr:rowOff>
    </xdr:from>
    <xdr:to>
      <xdr:col>3</xdr:col>
      <xdr:colOff>955675</xdr:colOff>
      <xdr:row>19</xdr:row>
      <xdr:rowOff>155000</xdr:rowOff>
    </xdr:to>
    <xdr:sp macro="" textlink="">
      <xdr:nvSpPr>
        <xdr:cNvPr id="59" name="フローチャート : 判断 58">
          <a:extLst>
            <a:ext uri="{FF2B5EF4-FFF2-40B4-BE49-F238E27FC236}">
              <a16:creationId xmlns:a16="http://schemas.microsoft.com/office/drawing/2014/main" xmlns="" id="{00000000-0008-0000-0500-00003B000000}"/>
            </a:ext>
          </a:extLst>
        </xdr:cNvPr>
        <xdr:cNvSpPr/>
      </xdr:nvSpPr>
      <xdr:spPr bwMode="auto">
        <a:xfrm>
          <a:off x="4254500" y="335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139777</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44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3779</xdr:rowOff>
    </xdr:from>
    <xdr:to>
      <xdr:col>3</xdr:col>
      <xdr:colOff>206375</xdr:colOff>
      <xdr:row>15</xdr:row>
      <xdr:rowOff>5183</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2623154"/>
          <a:ext cx="698500" cy="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21657</xdr:rowOff>
    </xdr:from>
    <xdr:to>
      <xdr:col>3</xdr:col>
      <xdr:colOff>257175</xdr:colOff>
      <xdr:row>19</xdr:row>
      <xdr:rowOff>123257</xdr:rowOff>
    </xdr:to>
    <xdr:sp macro="" textlink="">
      <xdr:nvSpPr>
        <xdr:cNvPr id="62" name="フローチャート : 判断 61">
          <a:extLst>
            <a:ext uri="{FF2B5EF4-FFF2-40B4-BE49-F238E27FC236}">
              <a16:creationId xmlns:a16="http://schemas.microsoft.com/office/drawing/2014/main" xmlns="" id="{00000000-0008-0000-0500-00003E000000}"/>
            </a:ext>
          </a:extLst>
        </xdr:cNvPr>
        <xdr:cNvSpPr/>
      </xdr:nvSpPr>
      <xdr:spPr bwMode="auto">
        <a:xfrm>
          <a:off x="3556000" y="3326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108034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41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155356</xdr:rowOff>
    </xdr:from>
    <xdr:to>
      <xdr:col>2</xdr:col>
      <xdr:colOff>692150</xdr:colOff>
      <xdr:row>19</xdr:row>
      <xdr:rowOff>85506</xdr:rowOff>
    </xdr:to>
    <xdr:sp macro="" textlink="">
      <xdr:nvSpPr>
        <xdr:cNvPr id="64" name="フローチャート : 判断 63">
          <a:extLst>
            <a:ext uri="{FF2B5EF4-FFF2-40B4-BE49-F238E27FC236}">
              <a16:creationId xmlns:a16="http://schemas.microsoft.com/office/drawing/2014/main" xmlns="" id="{00000000-0008-0000-0500-000040000000}"/>
            </a:ext>
          </a:extLst>
        </xdr:cNvPr>
        <xdr:cNvSpPr/>
      </xdr:nvSpPr>
      <xdr:spPr bwMode="auto">
        <a:xfrm>
          <a:off x="2857500" y="32890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70283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37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60911</xdr:rowOff>
    </xdr:from>
    <xdr:to>
      <xdr:col>5</xdr:col>
      <xdr:colOff>34925</xdr:colOff>
      <xdr:row>14</xdr:row>
      <xdr:rowOff>162511</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5600700" y="2508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77438</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35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124,353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100018</xdr:rowOff>
    </xdr:from>
    <xdr:to>
      <xdr:col>4</xdr:col>
      <xdr:colOff>520700</xdr:colOff>
      <xdr:row>15</xdr:row>
      <xdr:rowOff>30168</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4953000" y="2547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40345</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3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121,958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88294</xdr:rowOff>
    </xdr:from>
    <xdr:to>
      <xdr:col>3</xdr:col>
      <xdr:colOff>955675</xdr:colOff>
      <xdr:row>15</xdr:row>
      <xdr:rowOff>18444</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4254500" y="2536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28621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305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122,676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124429</xdr:rowOff>
    </xdr:from>
    <xdr:to>
      <xdr:col>3</xdr:col>
      <xdr:colOff>257175</xdr:colOff>
      <xdr:row>15</xdr:row>
      <xdr:rowOff>54579</xdr:rowOff>
    </xdr:to>
    <xdr:sp macro="" textlink="">
      <xdr:nvSpPr>
        <xdr:cNvPr id="77" name="円/楕円 76">
          <a:extLst>
            <a:ext uri="{FF2B5EF4-FFF2-40B4-BE49-F238E27FC236}">
              <a16:creationId xmlns:a16="http://schemas.microsoft.com/office/drawing/2014/main" xmlns="" id="{00000000-0008-0000-0500-00004D000000}"/>
            </a:ext>
          </a:extLst>
        </xdr:cNvPr>
        <xdr:cNvSpPr/>
      </xdr:nvSpPr>
      <xdr:spPr bwMode="auto">
        <a:xfrm>
          <a:off x="3556000" y="2572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64756</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34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120,463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125833</xdr:rowOff>
    </xdr:from>
    <xdr:to>
      <xdr:col>2</xdr:col>
      <xdr:colOff>692150</xdr:colOff>
      <xdr:row>15</xdr:row>
      <xdr:rowOff>55983</xdr:rowOff>
    </xdr:to>
    <xdr:sp macro="" textlink="">
      <xdr:nvSpPr>
        <xdr:cNvPr id="79" name="円/楕円 78">
          <a:extLst>
            <a:ext uri="{FF2B5EF4-FFF2-40B4-BE49-F238E27FC236}">
              <a16:creationId xmlns:a16="http://schemas.microsoft.com/office/drawing/2014/main" xmlns="" id="{00000000-0008-0000-0500-00004F000000}"/>
            </a:ext>
          </a:extLst>
        </xdr:cNvPr>
        <xdr:cNvSpPr/>
      </xdr:nvSpPr>
      <xdr:spPr bwMode="auto">
        <a:xfrm>
          <a:off x="2857500" y="2573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66160</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34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324472</xdr:rowOff>
    </xdr:from>
    <xdr:to>
      <xdr:col>4</xdr:col>
      <xdr:colOff>1117600</xdr:colOff>
      <xdr:row>37</xdr:row>
      <xdr:rowOff>336474</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003800" y="7449172"/>
          <a:ext cx="647700" cy="1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a:extLst>
            <a:ext uri="{FF2B5EF4-FFF2-40B4-BE49-F238E27FC236}">
              <a16:creationId xmlns:a16="http://schemas.microsoft.com/office/drawing/2014/main" xmlns="" id="{00000000-0008-0000-0500-000074000000}"/>
            </a:ext>
          </a:extLst>
        </xdr:cNvPr>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304828</xdr:rowOff>
    </xdr:from>
    <xdr:to>
      <xdr:col>4</xdr:col>
      <xdr:colOff>469900</xdr:colOff>
      <xdr:row>37</xdr:row>
      <xdr:rowOff>324472</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4305300" y="7429528"/>
          <a:ext cx="698500" cy="19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320356</xdr:rowOff>
    </xdr:from>
    <xdr:to>
      <xdr:col>4</xdr:col>
      <xdr:colOff>520700</xdr:colOff>
      <xdr:row>38</xdr:row>
      <xdr:rowOff>79056</xdr:rowOff>
    </xdr:to>
    <xdr:sp macro="" textlink="">
      <xdr:nvSpPr>
        <xdr:cNvPr id="118" name="フローチャート : 判断 117">
          <a:extLst>
            <a:ext uri="{FF2B5EF4-FFF2-40B4-BE49-F238E27FC236}">
              <a16:creationId xmlns:a16="http://schemas.microsoft.com/office/drawing/2014/main" xmlns="" id="{00000000-0008-0000-0500-000076000000}"/>
            </a:ext>
          </a:extLst>
        </xdr:cNvPr>
        <xdr:cNvSpPr/>
      </xdr:nvSpPr>
      <xdr:spPr bwMode="auto">
        <a:xfrm>
          <a:off x="4953000" y="7445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63833</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753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303559</xdr:rowOff>
    </xdr:from>
    <xdr:to>
      <xdr:col>3</xdr:col>
      <xdr:colOff>904875</xdr:colOff>
      <xdr:row>37</xdr:row>
      <xdr:rowOff>304828</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3606800" y="7428259"/>
          <a:ext cx="698500" cy="1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312813</xdr:rowOff>
    </xdr:from>
    <xdr:to>
      <xdr:col>3</xdr:col>
      <xdr:colOff>955675</xdr:colOff>
      <xdr:row>38</xdr:row>
      <xdr:rowOff>71513</xdr:rowOff>
    </xdr:to>
    <xdr:sp macro="" textlink="">
      <xdr:nvSpPr>
        <xdr:cNvPr id="121" name="フローチャート : 判断 120">
          <a:extLst>
            <a:ext uri="{FF2B5EF4-FFF2-40B4-BE49-F238E27FC236}">
              <a16:creationId xmlns:a16="http://schemas.microsoft.com/office/drawing/2014/main" xmlns="" id="{00000000-0008-0000-0500-000079000000}"/>
            </a:ext>
          </a:extLst>
        </xdr:cNvPr>
        <xdr:cNvSpPr/>
      </xdr:nvSpPr>
      <xdr:spPr bwMode="auto">
        <a:xfrm>
          <a:off x="4254500" y="743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56290</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752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303559</xdr:rowOff>
    </xdr:from>
    <xdr:to>
      <xdr:col>3</xdr:col>
      <xdr:colOff>206375</xdr:colOff>
      <xdr:row>37</xdr:row>
      <xdr:rowOff>307605</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flipV="1">
          <a:off x="2908300" y="7428259"/>
          <a:ext cx="698500" cy="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307029</xdr:rowOff>
    </xdr:from>
    <xdr:to>
      <xdr:col>3</xdr:col>
      <xdr:colOff>257175</xdr:colOff>
      <xdr:row>38</xdr:row>
      <xdr:rowOff>65729</xdr:rowOff>
    </xdr:to>
    <xdr:sp macro="" textlink="">
      <xdr:nvSpPr>
        <xdr:cNvPr id="124" name="フローチャート : 判断 123">
          <a:extLst>
            <a:ext uri="{FF2B5EF4-FFF2-40B4-BE49-F238E27FC236}">
              <a16:creationId xmlns:a16="http://schemas.microsoft.com/office/drawing/2014/main" xmlns="" id="{00000000-0008-0000-0500-00007C000000}"/>
            </a:ext>
          </a:extLst>
        </xdr:cNvPr>
        <xdr:cNvSpPr/>
      </xdr:nvSpPr>
      <xdr:spPr bwMode="auto">
        <a:xfrm>
          <a:off x="3556000" y="7431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50506</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751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300403</xdr:rowOff>
    </xdr:from>
    <xdr:to>
      <xdr:col>2</xdr:col>
      <xdr:colOff>692150</xdr:colOff>
      <xdr:row>38</xdr:row>
      <xdr:rowOff>59103</xdr:rowOff>
    </xdr:to>
    <xdr:sp macro="" textlink="">
      <xdr:nvSpPr>
        <xdr:cNvPr id="126" name="フローチャート : 判断 125">
          <a:extLst>
            <a:ext uri="{FF2B5EF4-FFF2-40B4-BE49-F238E27FC236}">
              <a16:creationId xmlns:a16="http://schemas.microsoft.com/office/drawing/2014/main" xmlns="" id="{00000000-0008-0000-0500-00007E000000}"/>
            </a:ext>
          </a:extLst>
        </xdr:cNvPr>
        <xdr:cNvSpPr/>
      </xdr:nvSpPr>
      <xdr:spPr bwMode="auto">
        <a:xfrm>
          <a:off x="2857500" y="7425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43880</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751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285674</xdr:rowOff>
    </xdr:from>
    <xdr:to>
      <xdr:col>5</xdr:col>
      <xdr:colOff>34925</xdr:colOff>
      <xdr:row>38</xdr:row>
      <xdr:rowOff>44374</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5600700" y="7410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25,020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273672</xdr:rowOff>
    </xdr:from>
    <xdr:to>
      <xdr:col>4</xdr:col>
      <xdr:colOff>520700</xdr:colOff>
      <xdr:row>38</xdr:row>
      <xdr:rowOff>32372</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4953000" y="7398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42549</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7167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28,170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254028</xdr:rowOff>
    </xdr:from>
    <xdr:to>
      <xdr:col>3</xdr:col>
      <xdr:colOff>955675</xdr:colOff>
      <xdr:row>38</xdr:row>
      <xdr:rowOff>12728</xdr:rowOff>
    </xdr:to>
    <xdr:sp macro="" textlink="">
      <xdr:nvSpPr>
        <xdr:cNvPr id="137" name="円/楕円 136">
          <a:extLst>
            <a:ext uri="{FF2B5EF4-FFF2-40B4-BE49-F238E27FC236}">
              <a16:creationId xmlns:a16="http://schemas.microsoft.com/office/drawing/2014/main" xmlns="" id="{00000000-0008-0000-0500-000089000000}"/>
            </a:ext>
          </a:extLst>
        </xdr:cNvPr>
        <xdr:cNvSpPr/>
      </xdr:nvSpPr>
      <xdr:spPr bwMode="auto">
        <a:xfrm>
          <a:off x="4254500" y="7378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22905</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714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33,326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252759</xdr:rowOff>
    </xdr:from>
    <xdr:to>
      <xdr:col>3</xdr:col>
      <xdr:colOff>257175</xdr:colOff>
      <xdr:row>38</xdr:row>
      <xdr:rowOff>11459</xdr:rowOff>
    </xdr:to>
    <xdr:sp macro="" textlink="">
      <xdr:nvSpPr>
        <xdr:cNvPr id="139" name="円/楕円 138">
          <a:extLst>
            <a:ext uri="{FF2B5EF4-FFF2-40B4-BE49-F238E27FC236}">
              <a16:creationId xmlns:a16="http://schemas.microsoft.com/office/drawing/2014/main" xmlns="" id="{00000000-0008-0000-0500-00008B000000}"/>
            </a:ext>
          </a:extLst>
        </xdr:cNvPr>
        <xdr:cNvSpPr/>
      </xdr:nvSpPr>
      <xdr:spPr bwMode="auto">
        <a:xfrm>
          <a:off x="3556000" y="7377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21636</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714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33,659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256805</xdr:rowOff>
    </xdr:from>
    <xdr:to>
      <xdr:col>2</xdr:col>
      <xdr:colOff>692150</xdr:colOff>
      <xdr:row>38</xdr:row>
      <xdr:rowOff>15505</xdr:rowOff>
    </xdr:to>
    <xdr:sp macro="" textlink="">
      <xdr:nvSpPr>
        <xdr:cNvPr id="141" name="円/楕円 140">
          <a:extLst>
            <a:ext uri="{FF2B5EF4-FFF2-40B4-BE49-F238E27FC236}">
              <a16:creationId xmlns:a16="http://schemas.microsoft.com/office/drawing/2014/main" xmlns="" id="{00000000-0008-0000-0500-00008D000000}"/>
            </a:ext>
          </a:extLst>
        </xdr:cNvPr>
        <xdr:cNvSpPr/>
      </xdr:nvSpPr>
      <xdr:spPr bwMode="auto">
        <a:xfrm>
          <a:off x="2857500" y="7381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25682</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715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a:extLst xmlns:a="http://schemas.openxmlformats.org/drawingml/2006/main">
            <a:ext uri="{FF2B5EF4-FFF2-40B4-BE49-F238E27FC236}">
              <a16:creationId xmlns:a16="http://schemas.microsoft.com/office/drawing/2014/main" xmlns="" id="{B6454E5B-BC6B-4093-B9D0-E2CE58F2037D}"/>
            </a:ext>
          </a:extLst>
        </cdr:cNvPr>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50,630
50,216
698.31
33,829,028
33,058,431
316,554
19,542,551
29,593,837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xmlns=""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a:extLst>
            <a:ext uri="{FF2B5EF4-FFF2-40B4-BE49-F238E27FC236}">
              <a16:creationId xmlns:a16="http://schemas.microsoft.com/office/drawing/2014/main" xmlns=""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a:extLst>
            <a:ext uri="{FF2B5EF4-FFF2-40B4-BE49-F238E27FC236}">
              <a16:creationId xmlns:a16="http://schemas.microsoft.com/office/drawing/2014/main" xmlns="" id="{00000000-0008-0000-0600-00003D000000}"/>
            </a:ext>
          </a:extLst>
        </xdr:cNvPr>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a:extLst>
            <a:ext uri="{FF2B5EF4-FFF2-40B4-BE49-F238E27FC236}">
              <a16:creationId xmlns:a16="http://schemas.microsoft.com/office/drawing/2014/main" xmlns="" id="{00000000-0008-0000-0600-00003F000000}"/>
            </a:ext>
          </a:extLst>
        </xdr:cNvPr>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53146</xdr:rowOff>
    </xdr:from>
    <xdr:to>
      <xdr:col>6</xdr:col>
      <xdr:colOff>511175</xdr:colOff>
      <xdr:row>33</xdr:row>
      <xdr:rowOff>80164</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3797300" y="5539546"/>
          <a:ext cx="838200" cy="19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a:extLst>
            <a:ext uri="{FF2B5EF4-FFF2-40B4-BE49-F238E27FC236}">
              <a16:creationId xmlns:a16="http://schemas.microsoft.com/office/drawing/2014/main" xmlns="" id="{00000000-0008-0000-0600-000042000000}"/>
            </a:ext>
          </a:extLst>
        </xdr:cNvPr>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a:extLst>
            <a:ext uri="{FF2B5EF4-FFF2-40B4-BE49-F238E27FC236}">
              <a16:creationId xmlns:a16="http://schemas.microsoft.com/office/drawing/2014/main" xmlns="" id="{00000000-0008-0000-0600-000043000000}"/>
            </a:ext>
          </a:extLst>
        </xdr:cNvPr>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80164</xdr:rowOff>
    </xdr:from>
    <xdr:to>
      <xdr:col>5</xdr:col>
      <xdr:colOff>358775</xdr:colOff>
      <xdr:row>33</xdr:row>
      <xdr:rowOff>96395</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2908300" y="5738014"/>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72984</xdr:rowOff>
    </xdr:from>
    <xdr:to>
      <xdr:col>5</xdr:col>
      <xdr:colOff>409575</xdr:colOff>
      <xdr:row>38</xdr:row>
      <xdr:rowOff>3134</xdr:rowOff>
    </xdr:to>
    <xdr:sp macro="" textlink="">
      <xdr:nvSpPr>
        <xdr:cNvPr id="69" name="フローチャート : 判断 68">
          <a:extLst>
            <a:ext uri="{FF2B5EF4-FFF2-40B4-BE49-F238E27FC236}">
              <a16:creationId xmlns:a16="http://schemas.microsoft.com/office/drawing/2014/main" xmlns="" id="{00000000-0008-0000-0600-000045000000}"/>
            </a:ext>
          </a:extLst>
        </xdr:cNvPr>
        <xdr:cNvSpPr/>
      </xdr:nvSpPr>
      <xdr:spPr>
        <a:xfrm>
          <a:off x="3746500" y="641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165711</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3530111" y="650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96395</xdr:rowOff>
    </xdr:from>
    <xdr:to>
      <xdr:col>4</xdr:col>
      <xdr:colOff>155575</xdr:colOff>
      <xdr:row>33</xdr:row>
      <xdr:rowOff>168932</xdr:rowOff>
    </xdr:to>
    <xdr:cxnSp macro="">
      <xdr:nvCxnSpPr>
        <xdr:cNvPr id="71" name="直線コネクタ 70">
          <a:extLst>
            <a:ext uri="{FF2B5EF4-FFF2-40B4-BE49-F238E27FC236}">
              <a16:creationId xmlns:a16="http://schemas.microsoft.com/office/drawing/2014/main" xmlns="" id="{00000000-0008-0000-0600-000047000000}"/>
            </a:ext>
          </a:extLst>
        </xdr:cNvPr>
        <xdr:cNvCxnSpPr/>
      </xdr:nvCxnSpPr>
      <xdr:spPr>
        <a:xfrm flipV="1">
          <a:off x="2019300" y="5754245"/>
          <a:ext cx="889000" cy="7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78370</xdr:rowOff>
    </xdr:from>
    <xdr:to>
      <xdr:col>4</xdr:col>
      <xdr:colOff>206375</xdr:colOff>
      <xdr:row>38</xdr:row>
      <xdr:rowOff>8520</xdr:rowOff>
    </xdr:to>
    <xdr:sp macro="" textlink="">
      <xdr:nvSpPr>
        <xdr:cNvPr id="72" name="フローチャート : 判断 71">
          <a:extLst>
            <a:ext uri="{FF2B5EF4-FFF2-40B4-BE49-F238E27FC236}">
              <a16:creationId xmlns:a16="http://schemas.microsoft.com/office/drawing/2014/main" xmlns="" id="{00000000-0008-0000-0600-000048000000}"/>
            </a:ext>
          </a:extLst>
        </xdr:cNvPr>
        <xdr:cNvSpPr/>
      </xdr:nvSpPr>
      <xdr:spPr>
        <a:xfrm>
          <a:off x="2857500" y="642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171097</xdr:rowOff>
    </xdr:from>
    <xdr:ext cx="534377"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2641111" y="651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149816</xdr:rowOff>
    </xdr:from>
    <xdr:to>
      <xdr:col>2</xdr:col>
      <xdr:colOff>638175</xdr:colOff>
      <xdr:row>33</xdr:row>
      <xdr:rowOff>168932</xdr:rowOff>
    </xdr:to>
    <xdr:cxnSp macro="">
      <xdr:nvCxnSpPr>
        <xdr:cNvPr id="74" name="直線コネクタ 73">
          <a:extLst>
            <a:ext uri="{FF2B5EF4-FFF2-40B4-BE49-F238E27FC236}">
              <a16:creationId xmlns:a16="http://schemas.microsoft.com/office/drawing/2014/main" xmlns="" id="{00000000-0008-0000-0600-00004A000000}"/>
            </a:ext>
          </a:extLst>
        </xdr:cNvPr>
        <xdr:cNvCxnSpPr/>
      </xdr:nvCxnSpPr>
      <xdr:spPr>
        <a:xfrm>
          <a:off x="1130300" y="5807666"/>
          <a:ext cx="889000" cy="1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49195</xdr:rowOff>
    </xdr:from>
    <xdr:to>
      <xdr:col>3</xdr:col>
      <xdr:colOff>3175</xdr:colOff>
      <xdr:row>37</xdr:row>
      <xdr:rowOff>150795</xdr:rowOff>
    </xdr:to>
    <xdr:sp macro="" textlink="">
      <xdr:nvSpPr>
        <xdr:cNvPr id="75" name="フローチャート : 判断 74">
          <a:extLst>
            <a:ext uri="{FF2B5EF4-FFF2-40B4-BE49-F238E27FC236}">
              <a16:creationId xmlns:a16="http://schemas.microsoft.com/office/drawing/2014/main" xmlns="" id="{00000000-0008-0000-0600-00004B000000}"/>
            </a:ext>
          </a:extLst>
        </xdr:cNvPr>
        <xdr:cNvSpPr/>
      </xdr:nvSpPr>
      <xdr:spPr>
        <a:xfrm>
          <a:off x="1968500" y="63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141922</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752111" y="64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14777</xdr:rowOff>
    </xdr:from>
    <xdr:to>
      <xdr:col>1</xdr:col>
      <xdr:colOff>485775</xdr:colOff>
      <xdr:row>37</xdr:row>
      <xdr:rowOff>116377</xdr:rowOff>
    </xdr:to>
    <xdr:sp macro="" textlink="">
      <xdr:nvSpPr>
        <xdr:cNvPr id="77" name="フローチャート : 判断 76">
          <a:extLst>
            <a:ext uri="{FF2B5EF4-FFF2-40B4-BE49-F238E27FC236}">
              <a16:creationId xmlns:a16="http://schemas.microsoft.com/office/drawing/2014/main" xmlns="" id="{00000000-0008-0000-0600-00004D000000}"/>
            </a:ext>
          </a:extLst>
        </xdr:cNvPr>
        <xdr:cNvSpPr/>
      </xdr:nvSpPr>
      <xdr:spPr>
        <a:xfrm>
          <a:off x="1079500" y="63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107504</xdr:rowOff>
    </xdr:from>
    <xdr:ext cx="534377"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863111" y="645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2346</xdr:rowOff>
    </xdr:from>
    <xdr:to>
      <xdr:col>6</xdr:col>
      <xdr:colOff>561975</xdr:colOff>
      <xdr:row>32</xdr:row>
      <xdr:rowOff>103946</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4584700" y="54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25223</xdr:rowOff>
    </xdr:from>
    <xdr:ext cx="599010" cy="259045"/>
    <xdr:sp macro="" textlink="">
      <xdr:nvSpPr>
        <xdr:cNvPr id="85" name="人件費該当値テキスト">
          <a:extLst>
            <a:ext uri="{FF2B5EF4-FFF2-40B4-BE49-F238E27FC236}">
              <a16:creationId xmlns:a16="http://schemas.microsoft.com/office/drawing/2014/main" xmlns="" id="{00000000-0008-0000-0600-000055000000}"/>
            </a:ext>
          </a:extLst>
        </xdr:cNvPr>
        <xdr:cNvSpPr txBox="1"/>
      </xdr:nvSpPr>
      <xdr:spPr>
        <a:xfrm>
          <a:off x="4686300" y="534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130,058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29364</xdr:rowOff>
    </xdr:from>
    <xdr:to>
      <xdr:col>5</xdr:col>
      <xdr:colOff>409575</xdr:colOff>
      <xdr:row>33</xdr:row>
      <xdr:rowOff>130964</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3746500" y="568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147491</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3497794" y="546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116,167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45595</xdr:rowOff>
    </xdr:from>
    <xdr:to>
      <xdr:col>4</xdr:col>
      <xdr:colOff>206375</xdr:colOff>
      <xdr:row>33</xdr:row>
      <xdr:rowOff>147195</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2857500" y="570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163722</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2608794" y="547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115,031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118132</xdr:rowOff>
    </xdr:from>
    <xdr:to>
      <xdr:col>3</xdr:col>
      <xdr:colOff>3175</xdr:colOff>
      <xdr:row>34</xdr:row>
      <xdr:rowOff>48282</xdr:rowOff>
    </xdr:to>
    <xdr:sp macro="" textlink="">
      <xdr:nvSpPr>
        <xdr:cNvPr id="90" name="円/楕円 89">
          <a:extLst>
            <a:ext uri="{FF2B5EF4-FFF2-40B4-BE49-F238E27FC236}">
              <a16:creationId xmlns:a16="http://schemas.microsoft.com/office/drawing/2014/main" xmlns="" id="{00000000-0008-0000-0600-00005A000000}"/>
            </a:ext>
          </a:extLst>
        </xdr:cNvPr>
        <xdr:cNvSpPr/>
      </xdr:nvSpPr>
      <xdr:spPr>
        <a:xfrm>
          <a:off x="1968500" y="57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64809</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1719794" y="555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109,954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99016</xdr:rowOff>
    </xdr:from>
    <xdr:to>
      <xdr:col>1</xdr:col>
      <xdr:colOff>485775</xdr:colOff>
      <xdr:row>34</xdr:row>
      <xdr:rowOff>29166</xdr:rowOff>
    </xdr:to>
    <xdr:sp macro="" textlink="">
      <xdr:nvSpPr>
        <xdr:cNvPr id="92" name="円/楕円 91">
          <a:extLst>
            <a:ext uri="{FF2B5EF4-FFF2-40B4-BE49-F238E27FC236}">
              <a16:creationId xmlns:a16="http://schemas.microsoft.com/office/drawing/2014/main" xmlns="" id="{00000000-0008-0000-0600-00005C000000}"/>
            </a:ext>
          </a:extLst>
        </xdr:cNvPr>
        <xdr:cNvSpPr/>
      </xdr:nvSpPr>
      <xdr:spPr>
        <a:xfrm>
          <a:off x="1079500" y="57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45693</xdr:rowOff>
    </xdr:from>
    <xdr:ext cx="599010" cy="259045"/>
    <xdr:sp macro="" textlink="">
      <xdr:nvSpPr>
        <xdr:cNvPr id="93" name="テキスト ボックス 92">
          <a:extLst>
            <a:ext uri="{FF2B5EF4-FFF2-40B4-BE49-F238E27FC236}">
              <a16:creationId xmlns:a16="http://schemas.microsoft.com/office/drawing/2014/main" xmlns="" id="{00000000-0008-0000-0600-00005D000000}"/>
            </a:ext>
          </a:extLst>
        </xdr:cNvPr>
        <xdr:cNvSpPr txBox="1"/>
      </xdr:nvSpPr>
      <xdr:spPr>
        <a:xfrm>
          <a:off x="830794" y="553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a:extLst>
            <a:ext uri="{FF2B5EF4-FFF2-40B4-BE49-F238E27FC236}">
              <a16:creationId xmlns:a16="http://schemas.microsoft.com/office/drawing/2014/main" xmlns=""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a:extLst>
            <a:ext uri="{FF2B5EF4-FFF2-40B4-BE49-F238E27FC236}">
              <a16:creationId xmlns:a16="http://schemas.microsoft.com/office/drawing/2014/main" xmlns=""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29680</xdr:rowOff>
    </xdr:from>
    <xdr:to>
      <xdr:col>6</xdr:col>
      <xdr:colOff>511175</xdr:colOff>
      <xdr:row>56</xdr:row>
      <xdr:rowOff>60007</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3797300" y="9630880"/>
          <a:ext cx="8382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a:extLst>
            <a:ext uri="{FF2B5EF4-FFF2-40B4-BE49-F238E27FC236}">
              <a16:creationId xmlns:a16="http://schemas.microsoft.com/office/drawing/2014/main" xmlns="" id="{00000000-0008-0000-0600-00007D000000}"/>
            </a:ext>
          </a:extLst>
        </xdr:cNvPr>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146062</xdr:rowOff>
    </xdr:from>
    <xdr:to>
      <xdr:col>5</xdr:col>
      <xdr:colOff>358775</xdr:colOff>
      <xdr:row>56</xdr:row>
      <xdr:rowOff>29680</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a:off x="2908300" y="9575812"/>
          <a:ext cx="889000" cy="5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165570</xdr:rowOff>
    </xdr:from>
    <xdr:to>
      <xdr:col>5</xdr:col>
      <xdr:colOff>409575</xdr:colOff>
      <xdr:row>57</xdr:row>
      <xdr:rowOff>95720</xdr:rowOff>
    </xdr:to>
    <xdr:sp macro="" textlink="">
      <xdr:nvSpPr>
        <xdr:cNvPr id="127" name="フローチャート : 判断 126">
          <a:extLst>
            <a:ext uri="{FF2B5EF4-FFF2-40B4-BE49-F238E27FC236}">
              <a16:creationId xmlns:a16="http://schemas.microsoft.com/office/drawing/2014/main" xmlns="" id="{00000000-0008-0000-0600-00007F000000}"/>
            </a:ext>
          </a:extLst>
        </xdr:cNvPr>
        <xdr:cNvSpPr/>
      </xdr:nvSpPr>
      <xdr:spPr>
        <a:xfrm>
          <a:off x="3746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86847</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146062</xdr:rowOff>
    </xdr:from>
    <xdr:to>
      <xdr:col>4</xdr:col>
      <xdr:colOff>155575</xdr:colOff>
      <xdr:row>56</xdr:row>
      <xdr:rowOff>132385</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2019300" y="9575812"/>
          <a:ext cx="889000" cy="15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159614</xdr:rowOff>
    </xdr:from>
    <xdr:to>
      <xdr:col>4</xdr:col>
      <xdr:colOff>206375</xdr:colOff>
      <xdr:row>57</xdr:row>
      <xdr:rowOff>89764</xdr:rowOff>
    </xdr:to>
    <xdr:sp macro="" textlink="">
      <xdr:nvSpPr>
        <xdr:cNvPr id="130" name="フローチャート : 判断 129">
          <a:extLst>
            <a:ext uri="{FF2B5EF4-FFF2-40B4-BE49-F238E27FC236}">
              <a16:creationId xmlns:a16="http://schemas.microsoft.com/office/drawing/2014/main" xmlns="" id="{00000000-0008-0000-0600-000082000000}"/>
            </a:ext>
          </a:extLst>
        </xdr:cNvPr>
        <xdr:cNvSpPr/>
      </xdr:nvSpPr>
      <xdr:spPr>
        <a:xfrm>
          <a:off x="2857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80891</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8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61290</xdr:rowOff>
    </xdr:from>
    <xdr:to>
      <xdr:col>2</xdr:col>
      <xdr:colOff>638175</xdr:colOff>
      <xdr:row>56</xdr:row>
      <xdr:rowOff>132385</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a:off x="1130300" y="9662490"/>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31229</xdr:rowOff>
    </xdr:from>
    <xdr:to>
      <xdr:col>3</xdr:col>
      <xdr:colOff>3175</xdr:colOff>
      <xdr:row>57</xdr:row>
      <xdr:rowOff>132829</xdr:rowOff>
    </xdr:to>
    <xdr:sp macro="" textlink="">
      <xdr:nvSpPr>
        <xdr:cNvPr id="133" name="フローチャート : 判断 132">
          <a:extLst>
            <a:ext uri="{FF2B5EF4-FFF2-40B4-BE49-F238E27FC236}">
              <a16:creationId xmlns:a16="http://schemas.microsoft.com/office/drawing/2014/main" xmlns="" id="{00000000-0008-0000-0600-000085000000}"/>
            </a:ext>
          </a:extLst>
        </xdr:cNvPr>
        <xdr:cNvSpPr/>
      </xdr:nvSpPr>
      <xdr:spPr>
        <a:xfrm>
          <a:off x="1968500" y="98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123956</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8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37744</xdr:rowOff>
    </xdr:from>
    <xdr:to>
      <xdr:col>1</xdr:col>
      <xdr:colOff>485775</xdr:colOff>
      <xdr:row>57</xdr:row>
      <xdr:rowOff>139344</xdr:rowOff>
    </xdr:to>
    <xdr:sp macro="" textlink="">
      <xdr:nvSpPr>
        <xdr:cNvPr id="135" name="フローチャート : 判断 134">
          <a:extLst>
            <a:ext uri="{FF2B5EF4-FFF2-40B4-BE49-F238E27FC236}">
              <a16:creationId xmlns:a16="http://schemas.microsoft.com/office/drawing/2014/main" xmlns="" id="{00000000-0008-0000-0600-000087000000}"/>
            </a:ext>
          </a:extLst>
        </xdr:cNvPr>
        <xdr:cNvSpPr/>
      </xdr:nvSpPr>
      <xdr:spPr>
        <a:xfrm>
          <a:off x="1079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130471</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9207</xdr:rowOff>
    </xdr:from>
    <xdr:to>
      <xdr:col>6</xdr:col>
      <xdr:colOff>561975</xdr:colOff>
      <xdr:row>56</xdr:row>
      <xdr:rowOff>110807</xdr:rowOff>
    </xdr:to>
    <xdr:sp macro="" textlink="">
      <xdr:nvSpPr>
        <xdr:cNvPr id="142" name="円/楕円 141">
          <a:extLst>
            <a:ext uri="{FF2B5EF4-FFF2-40B4-BE49-F238E27FC236}">
              <a16:creationId xmlns:a16="http://schemas.microsoft.com/office/drawing/2014/main" xmlns="" id="{00000000-0008-0000-0600-00008E000000}"/>
            </a:ext>
          </a:extLst>
        </xdr:cNvPr>
        <xdr:cNvSpPr/>
      </xdr:nvSpPr>
      <xdr:spPr>
        <a:xfrm>
          <a:off x="4584700" y="961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159084</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58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69,275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150330</xdr:rowOff>
    </xdr:from>
    <xdr:to>
      <xdr:col>5</xdr:col>
      <xdr:colOff>409575</xdr:colOff>
      <xdr:row>56</xdr:row>
      <xdr:rowOff>80480</xdr:rowOff>
    </xdr:to>
    <xdr:sp macro="" textlink="">
      <xdr:nvSpPr>
        <xdr:cNvPr id="144" name="円/楕円 143">
          <a:extLst>
            <a:ext uri="{FF2B5EF4-FFF2-40B4-BE49-F238E27FC236}">
              <a16:creationId xmlns:a16="http://schemas.microsoft.com/office/drawing/2014/main" xmlns="" id="{00000000-0008-0000-0600-000090000000}"/>
            </a:ext>
          </a:extLst>
        </xdr:cNvPr>
        <xdr:cNvSpPr/>
      </xdr:nvSpPr>
      <xdr:spPr>
        <a:xfrm>
          <a:off x="3746500" y="958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97007</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93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71,663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95262</xdr:rowOff>
    </xdr:from>
    <xdr:to>
      <xdr:col>4</xdr:col>
      <xdr:colOff>206375</xdr:colOff>
      <xdr:row>56</xdr:row>
      <xdr:rowOff>25412</xdr:rowOff>
    </xdr:to>
    <xdr:sp macro="" textlink="">
      <xdr:nvSpPr>
        <xdr:cNvPr id="146" name="円/楕円 145">
          <a:extLst>
            <a:ext uri="{FF2B5EF4-FFF2-40B4-BE49-F238E27FC236}">
              <a16:creationId xmlns:a16="http://schemas.microsoft.com/office/drawing/2014/main" xmlns="" id="{00000000-0008-0000-0600-000092000000}"/>
            </a:ext>
          </a:extLst>
        </xdr:cNvPr>
        <xdr:cNvSpPr/>
      </xdr:nvSpPr>
      <xdr:spPr>
        <a:xfrm>
          <a:off x="2857500" y="95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41939</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930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81585</xdr:rowOff>
    </xdr:from>
    <xdr:to>
      <xdr:col>3</xdr:col>
      <xdr:colOff>3175</xdr:colOff>
      <xdr:row>57</xdr:row>
      <xdr:rowOff>11735</xdr:rowOff>
    </xdr:to>
    <xdr:sp macro="" textlink="">
      <xdr:nvSpPr>
        <xdr:cNvPr id="148" name="円/楕円 147">
          <a:extLst>
            <a:ext uri="{FF2B5EF4-FFF2-40B4-BE49-F238E27FC236}">
              <a16:creationId xmlns:a16="http://schemas.microsoft.com/office/drawing/2014/main" xmlns="" id="{00000000-0008-0000-0600-000094000000}"/>
            </a:ext>
          </a:extLst>
        </xdr:cNvPr>
        <xdr:cNvSpPr/>
      </xdr:nvSpPr>
      <xdr:spPr>
        <a:xfrm>
          <a:off x="1968500" y="96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28262</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945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63,576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10490</xdr:rowOff>
    </xdr:from>
    <xdr:to>
      <xdr:col>1</xdr:col>
      <xdr:colOff>485775</xdr:colOff>
      <xdr:row>56</xdr:row>
      <xdr:rowOff>112090</xdr:rowOff>
    </xdr:to>
    <xdr:sp macro="" textlink="">
      <xdr:nvSpPr>
        <xdr:cNvPr id="150" name="円/楕円 149">
          <a:extLst>
            <a:ext uri="{FF2B5EF4-FFF2-40B4-BE49-F238E27FC236}">
              <a16:creationId xmlns:a16="http://schemas.microsoft.com/office/drawing/2014/main" xmlns="" id="{00000000-0008-0000-0600-000096000000}"/>
            </a:ext>
          </a:extLst>
        </xdr:cNvPr>
        <xdr:cNvSpPr/>
      </xdr:nvSpPr>
      <xdr:spPr>
        <a:xfrm>
          <a:off x="1079500" y="96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128617</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93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97486</xdr:rowOff>
    </xdr:from>
    <xdr:to>
      <xdr:col>6</xdr:col>
      <xdr:colOff>511175</xdr:colOff>
      <xdr:row>78</xdr:row>
      <xdr:rowOff>136537</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3797300" y="13470586"/>
          <a:ext cx="838200" cy="3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a:extLst>
            <a:ext uri="{FF2B5EF4-FFF2-40B4-BE49-F238E27FC236}">
              <a16:creationId xmlns:a16="http://schemas.microsoft.com/office/drawing/2014/main" xmlns="" id="{00000000-0008-0000-0600-0000B6000000}"/>
            </a:ext>
          </a:extLst>
        </xdr:cNvPr>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134976</xdr:rowOff>
    </xdr:from>
    <xdr:to>
      <xdr:col>5</xdr:col>
      <xdr:colOff>358775</xdr:colOff>
      <xdr:row>78</xdr:row>
      <xdr:rowOff>136537</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908300" y="13508076"/>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162891</xdr:rowOff>
    </xdr:from>
    <xdr:to>
      <xdr:col>5</xdr:col>
      <xdr:colOff>409575</xdr:colOff>
      <xdr:row>78</xdr:row>
      <xdr:rowOff>93041</xdr:rowOff>
    </xdr:to>
    <xdr:sp macro="" textlink="">
      <xdr:nvSpPr>
        <xdr:cNvPr id="184" name="フローチャート : 判断 183">
          <a:extLst>
            <a:ext uri="{FF2B5EF4-FFF2-40B4-BE49-F238E27FC236}">
              <a16:creationId xmlns:a16="http://schemas.microsoft.com/office/drawing/2014/main" xmlns="" id="{00000000-0008-0000-0600-0000B8000000}"/>
            </a:ext>
          </a:extLst>
        </xdr:cNvPr>
        <xdr:cNvSpPr/>
      </xdr:nvSpPr>
      <xdr:spPr>
        <a:xfrm>
          <a:off x="3746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109568</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62427"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134976</xdr:rowOff>
    </xdr:from>
    <xdr:to>
      <xdr:col>4</xdr:col>
      <xdr:colOff>155575</xdr:colOff>
      <xdr:row>78</xdr:row>
      <xdr:rowOff>138937</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2019300" y="13508076"/>
          <a:ext cx="8890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170168</xdr:rowOff>
    </xdr:from>
    <xdr:to>
      <xdr:col>4</xdr:col>
      <xdr:colOff>206375</xdr:colOff>
      <xdr:row>78</xdr:row>
      <xdr:rowOff>100318</xdr:rowOff>
    </xdr:to>
    <xdr:sp macro="" textlink="">
      <xdr:nvSpPr>
        <xdr:cNvPr id="187" name="フローチャート : 判断 186">
          <a:extLst>
            <a:ext uri="{FF2B5EF4-FFF2-40B4-BE49-F238E27FC236}">
              <a16:creationId xmlns:a16="http://schemas.microsoft.com/office/drawing/2014/main" xmlns="" id="{00000000-0008-0000-0600-0000BB000000}"/>
            </a:ext>
          </a:extLst>
        </xdr:cNvPr>
        <xdr:cNvSpPr/>
      </xdr:nvSpPr>
      <xdr:spPr>
        <a:xfrm>
          <a:off x="2857500" y="133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116845</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73427" y="1314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138824</xdr:rowOff>
    </xdr:from>
    <xdr:to>
      <xdr:col>2</xdr:col>
      <xdr:colOff>638175</xdr:colOff>
      <xdr:row>78</xdr:row>
      <xdr:rowOff>138937</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a:off x="1130300" y="13511924"/>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166739</xdr:rowOff>
    </xdr:from>
    <xdr:to>
      <xdr:col>3</xdr:col>
      <xdr:colOff>3175</xdr:colOff>
      <xdr:row>78</xdr:row>
      <xdr:rowOff>96889</xdr:rowOff>
    </xdr:to>
    <xdr:sp macro="" textlink="">
      <xdr:nvSpPr>
        <xdr:cNvPr id="190" name="フローチャート : 判断 189">
          <a:extLst>
            <a:ext uri="{FF2B5EF4-FFF2-40B4-BE49-F238E27FC236}">
              <a16:creationId xmlns:a16="http://schemas.microsoft.com/office/drawing/2014/main" xmlns="" id="{00000000-0008-0000-0600-0000BE000000}"/>
            </a:ext>
          </a:extLst>
        </xdr:cNvPr>
        <xdr:cNvSpPr/>
      </xdr:nvSpPr>
      <xdr:spPr>
        <a:xfrm>
          <a:off x="1968500" y="133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113416</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84427" y="1314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6108</xdr:rowOff>
    </xdr:from>
    <xdr:to>
      <xdr:col>1</xdr:col>
      <xdr:colOff>485775</xdr:colOff>
      <xdr:row>78</xdr:row>
      <xdr:rowOff>107708</xdr:rowOff>
    </xdr:to>
    <xdr:sp macro="" textlink="">
      <xdr:nvSpPr>
        <xdr:cNvPr id="192" name="フローチャート : 判断 191">
          <a:extLst>
            <a:ext uri="{FF2B5EF4-FFF2-40B4-BE49-F238E27FC236}">
              <a16:creationId xmlns:a16="http://schemas.microsoft.com/office/drawing/2014/main" xmlns="" id="{00000000-0008-0000-0600-0000C0000000}"/>
            </a:ext>
          </a:extLst>
        </xdr:cNvPr>
        <xdr:cNvSpPr/>
      </xdr:nvSpPr>
      <xdr:spPr>
        <a:xfrm>
          <a:off x="1079500" y="1337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124235</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95427" y="13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46686</xdr:rowOff>
    </xdr:from>
    <xdr:to>
      <xdr:col>6</xdr:col>
      <xdr:colOff>561975</xdr:colOff>
      <xdr:row>78</xdr:row>
      <xdr:rowOff>148286</xdr:rowOff>
    </xdr:to>
    <xdr:sp macro="" textlink="">
      <xdr:nvSpPr>
        <xdr:cNvPr id="199" name="円/楕円 198">
          <a:extLst>
            <a:ext uri="{FF2B5EF4-FFF2-40B4-BE49-F238E27FC236}">
              <a16:creationId xmlns:a16="http://schemas.microsoft.com/office/drawing/2014/main" xmlns="" id="{00000000-0008-0000-0600-0000C7000000}"/>
            </a:ext>
          </a:extLst>
        </xdr:cNvPr>
        <xdr:cNvSpPr/>
      </xdr:nvSpPr>
      <xdr:spPr>
        <a:xfrm>
          <a:off x="4584700" y="134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133063</xdr:rowOff>
    </xdr:from>
    <xdr:ext cx="469744"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33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85737</xdr:rowOff>
    </xdr:from>
    <xdr:to>
      <xdr:col>5</xdr:col>
      <xdr:colOff>409575</xdr:colOff>
      <xdr:row>79</xdr:row>
      <xdr:rowOff>15887</xdr:rowOff>
    </xdr:to>
    <xdr:sp macro="" textlink="">
      <xdr:nvSpPr>
        <xdr:cNvPr id="201" name="円/楕円 200">
          <a:extLst>
            <a:ext uri="{FF2B5EF4-FFF2-40B4-BE49-F238E27FC236}">
              <a16:creationId xmlns:a16="http://schemas.microsoft.com/office/drawing/2014/main" xmlns="" id="{00000000-0008-0000-0600-0000C9000000}"/>
            </a:ext>
          </a:extLst>
        </xdr:cNvPr>
        <xdr:cNvSpPr/>
      </xdr:nvSpPr>
      <xdr:spPr>
        <a:xfrm>
          <a:off x="3746500" y="1345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7014</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62427" y="1355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84176</xdr:rowOff>
    </xdr:from>
    <xdr:to>
      <xdr:col>4</xdr:col>
      <xdr:colOff>206375</xdr:colOff>
      <xdr:row>79</xdr:row>
      <xdr:rowOff>14326</xdr:rowOff>
    </xdr:to>
    <xdr:sp macro="" textlink="">
      <xdr:nvSpPr>
        <xdr:cNvPr id="203" name="円/楕円 202">
          <a:extLst>
            <a:ext uri="{FF2B5EF4-FFF2-40B4-BE49-F238E27FC236}">
              <a16:creationId xmlns:a16="http://schemas.microsoft.com/office/drawing/2014/main" xmlns="" id="{00000000-0008-0000-0600-0000CB000000}"/>
            </a:ext>
          </a:extLst>
        </xdr:cNvPr>
        <xdr:cNvSpPr/>
      </xdr:nvSpPr>
      <xdr:spPr>
        <a:xfrm>
          <a:off x="2857500" y="134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5453</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73427" y="1355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88137</xdr:rowOff>
    </xdr:from>
    <xdr:to>
      <xdr:col>3</xdr:col>
      <xdr:colOff>3175</xdr:colOff>
      <xdr:row>79</xdr:row>
      <xdr:rowOff>18287</xdr:rowOff>
    </xdr:to>
    <xdr:sp macro="" textlink="">
      <xdr:nvSpPr>
        <xdr:cNvPr id="205" name="円/楕円 204">
          <a:extLst>
            <a:ext uri="{FF2B5EF4-FFF2-40B4-BE49-F238E27FC236}">
              <a16:creationId xmlns:a16="http://schemas.microsoft.com/office/drawing/2014/main" xmlns="" id="{00000000-0008-0000-0600-0000CD000000}"/>
            </a:ext>
          </a:extLst>
        </xdr:cNvPr>
        <xdr:cNvSpPr/>
      </xdr:nvSpPr>
      <xdr:spPr>
        <a:xfrm>
          <a:off x="1968500" y="134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9414</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784427" y="1355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88024</xdr:rowOff>
    </xdr:from>
    <xdr:to>
      <xdr:col>1</xdr:col>
      <xdr:colOff>485775</xdr:colOff>
      <xdr:row>79</xdr:row>
      <xdr:rowOff>18174</xdr:rowOff>
    </xdr:to>
    <xdr:sp macro="" textlink="">
      <xdr:nvSpPr>
        <xdr:cNvPr id="207" name="円/楕円 206">
          <a:extLst>
            <a:ext uri="{FF2B5EF4-FFF2-40B4-BE49-F238E27FC236}">
              <a16:creationId xmlns:a16="http://schemas.microsoft.com/office/drawing/2014/main" xmlns="" id="{00000000-0008-0000-0600-0000CF000000}"/>
            </a:ext>
          </a:extLst>
        </xdr:cNvPr>
        <xdr:cNvSpPr/>
      </xdr:nvSpPr>
      <xdr:spPr>
        <a:xfrm>
          <a:off x="1079500" y="134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9301</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95427" y="135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a:extLst>
            <a:ext uri="{FF2B5EF4-FFF2-40B4-BE49-F238E27FC236}">
              <a16:creationId xmlns:a16="http://schemas.microsoft.com/office/drawing/2014/main" xmlns=""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a:extLst>
            <a:ext uri="{FF2B5EF4-FFF2-40B4-BE49-F238E27FC236}">
              <a16:creationId xmlns:a16="http://schemas.microsoft.com/office/drawing/2014/main" xmlns="" id="{00000000-0008-0000-0600-0000EA000000}"/>
            </a:ext>
          </a:extLst>
        </xdr:cNvPr>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a:extLst>
            <a:ext uri="{FF2B5EF4-FFF2-40B4-BE49-F238E27FC236}">
              <a16:creationId xmlns:a16="http://schemas.microsoft.com/office/drawing/2014/main" xmlns="" id="{00000000-0008-0000-0600-0000EC000000}"/>
            </a:ext>
          </a:extLst>
        </xdr:cNvPr>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62255</xdr:rowOff>
    </xdr:from>
    <xdr:to>
      <xdr:col>6</xdr:col>
      <xdr:colOff>511175</xdr:colOff>
      <xdr:row>97</xdr:row>
      <xdr:rowOff>66535</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3797300" y="16692905"/>
          <a:ext cx="8382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a:extLst>
            <a:ext uri="{FF2B5EF4-FFF2-40B4-BE49-F238E27FC236}">
              <a16:creationId xmlns:a16="http://schemas.microsoft.com/office/drawing/2014/main" xmlns="" id="{00000000-0008-0000-0600-0000EF000000}"/>
            </a:ext>
          </a:extLst>
        </xdr:cNvPr>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a:extLst>
            <a:ext uri="{FF2B5EF4-FFF2-40B4-BE49-F238E27FC236}">
              <a16:creationId xmlns:a16="http://schemas.microsoft.com/office/drawing/2014/main" xmlns="" id="{00000000-0008-0000-0600-0000F0000000}"/>
            </a:ext>
          </a:extLst>
        </xdr:cNvPr>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66535</xdr:rowOff>
    </xdr:from>
    <xdr:to>
      <xdr:col>5</xdr:col>
      <xdr:colOff>358775</xdr:colOff>
      <xdr:row>97</xdr:row>
      <xdr:rowOff>139675</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908300" y="16697185"/>
          <a:ext cx="889000" cy="7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62001</xdr:rowOff>
    </xdr:from>
    <xdr:to>
      <xdr:col>5</xdr:col>
      <xdr:colOff>409575</xdr:colOff>
      <xdr:row>97</xdr:row>
      <xdr:rowOff>163601</xdr:rowOff>
    </xdr:to>
    <xdr:sp macro="" textlink="">
      <xdr:nvSpPr>
        <xdr:cNvPr id="242" name="フローチャート : 判断 241">
          <a:extLst>
            <a:ext uri="{FF2B5EF4-FFF2-40B4-BE49-F238E27FC236}">
              <a16:creationId xmlns:a16="http://schemas.microsoft.com/office/drawing/2014/main" xmlns="" id="{00000000-0008-0000-0600-0000F2000000}"/>
            </a:ext>
          </a:extLst>
        </xdr:cNvPr>
        <xdr:cNvSpPr/>
      </xdr:nvSpPr>
      <xdr:spPr>
        <a:xfrm>
          <a:off x="3746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154728</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530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122810</xdr:rowOff>
    </xdr:from>
    <xdr:to>
      <xdr:col>4</xdr:col>
      <xdr:colOff>155575</xdr:colOff>
      <xdr:row>97</xdr:row>
      <xdr:rowOff>139675</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a:off x="2019300" y="16753460"/>
          <a:ext cx="889000" cy="1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139802</xdr:rowOff>
    </xdr:from>
    <xdr:to>
      <xdr:col>4</xdr:col>
      <xdr:colOff>206375</xdr:colOff>
      <xdr:row>98</xdr:row>
      <xdr:rowOff>69952</xdr:rowOff>
    </xdr:to>
    <xdr:sp macro="" textlink="">
      <xdr:nvSpPr>
        <xdr:cNvPr id="245" name="フローチャート : 判断 244">
          <a:extLst>
            <a:ext uri="{FF2B5EF4-FFF2-40B4-BE49-F238E27FC236}">
              <a16:creationId xmlns:a16="http://schemas.microsoft.com/office/drawing/2014/main" xmlns="" id="{00000000-0008-0000-0600-0000F5000000}"/>
            </a:ext>
          </a:extLst>
        </xdr:cNvPr>
        <xdr:cNvSpPr/>
      </xdr:nvSpPr>
      <xdr:spPr>
        <a:xfrm>
          <a:off x="2857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61079</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2641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122810</xdr:rowOff>
    </xdr:from>
    <xdr:to>
      <xdr:col>2</xdr:col>
      <xdr:colOff>638175</xdr:colOff>
      <xdr:row>97</xdr:row>
      <xdr:rowOff>127508</xdr:rowOff>
    </xdr:to>
    <xdr:cxnSp macro="">
      <xdr:nvCxnSpPr>
        <xdr:cNvPr id="247" name="直線コネクタ 246">
          <a:extLst>
            <a:ext uri="{FF2B5EF4-FFF2-40B4-BE49-F238E27FC236}">
              <a16:creationId xmlns:a16="http://schemas.microsoft.com/office/drawing/2014/main" xmlns="" id="{00000000-0008-0000-0600-0000F7000000}"/>
            </a:ext>
          </a:extLst>
        </xdr:cNvPr>
        <xdr:cNvCxnSpPr/>
      </xdr:nvCxnSpPr>
      <xdr:spPr>
        <a:xfrm flipV="1">
          <a:off x="1130300" y="16753460"/>
          <a:ext cx="889000" cy="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158750</xdr:rowOff>
    </xdr:from>
    <xdr:to>
      <xdr:col>3</xdr:col>
      <xdr:colOff>3175</xdr:colOff>
      <xdr:row>98</xdr:row>
      <xdr:rowOff>88900</xdr:rowOff>
    </xdr:to>
    <xdr:sp macro="" textlink="">
      <xdr:nvSpPr>
        <xdr:cNvPr id="248" name="フローチャート : 判断 247">
          <a:extLst>
            <a:ext uri="{FF2B5EF4-FFF2-40B4-BE49-F238E27FC236}">
              <a16:creationId xmlns:a16="http://schemas.microsoft.com/office/drawing/2014/main" xmlns="" id="{00000000-0008-0000-0600-0000F8000000}"/>
            </a:ext>
          </a:extLst>
        </xdr:cNvPr>
        <xdr:cNvSpPr/>
      </xdr:nvSpPr>
      <xdr:spPr>
        <a:xfrm>
          <a:off x="1968500" y="167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80027</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752111" y="168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150203</xdr:rowOff>
    </xdr:from>
    <xdr:to>
      <xdr:col>1</xdr:col>
      <xdr:colOff>485775</xdr:colOff>
      <xdr:row>98</xdr:row>
      <xdr:rowOff>80353</xdr:rowOff>
    </xdr:to>
    <xdr:sp macro="" textlink="">
      <xdr:nvSpPr>
        <xdr:cNvPr id="250" name="フローチャート : 判断 249">
          <a:extLst>
            <a:ext uri="{FF2B5EF4-FFF2-40B4-BE49-F238E27FC236}">
              <a16:creationId xmlns:a16="http://schemas.microsoft.com/office/drawing/2014/main" xmlns="" id="{00000000-0008-0000-0600-0000FA000000}"/>
            </a:ext>
          </a:extLst>
        </xdr:cNvPr>
        <xdr:cNvSpPr/>
      </xdr:nvSpPr>
      <xdr:spPr>
        <a:xfrm>
          <a:off x="1079500" y="1678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71480</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863111" y="1687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11455</xdr:rowOff>
    </xdr:from>
    <xdr:to>
      <xdr:col>6</xdr:col>
      <xdr:colOff>561975</xdr:colOff>
      <xdr:row>97</xdr:row>
      <xdr:rowOff>113055</xdr:rowOff>
    </xdr:to>
    <xdr:sp macro="" textlink="">
      <xdr:nvSpPr>
        <xdr:cNvPr id="257" name="円/楕円 256">
          <a:extLst>
            <a:ext uri="{FF2B5EF4-FFF2-40B4-BE49-F238E27FC236}">
              <a16:creationId xmlns:a16="http://schemas.microsoft.com/office/drawing/2014/main" xmlns="" id="{00000000-0008-0000-0600-000001010000}"/>
            </a:ext>
          </a:extLst>
        </xdr:cNvPr>
        <xdr:cNvSpPr/>
      </xdr:nvSpPr>
      <xdr:spPr>
        <a:xfrm>
          <a:off x="4584700" y="1664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161332</xdr:rowOff>
    </xdr:from>
    <xdr:ext cx="534377" cy="259045"/>
    <xdr:sp macro="" textlink="">
      <xdr:nvSpPr>
        <xdr:cNvPr id="258" name="扶助費該当値テキスト">
          <a:extLst>
            <a:ext uri="{FF2B5EF4-FFF2-40B4-BE49-F238E27FC236}">
              <a16:creationId xmlns:a16="http://schemas.microsoft.com/office/drawing/2014/main" xmlns="" id="{00000000-0008-0000-0600-000002010000}"/>
            </a:ext>
          </a:extLst>
        </xdr:cNvPr>
        <xdr:cNvSpPr txBox="1"/>
      </xdr:nvSpPr>
      <xdr:spPr>
        <a:xfrm>
          <a:off x="4686300" y="1662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85,598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15735</xdr:rowOff>
    </xdr:from>
    <xdr:to>
      <xdr:col>5</xdr:col>
      <xdr:colOff>409575</xdr:colOff>
      <xdr:row>97</xdr:row>
      <xdr:rowOff>117335</xdr:rowOff>
    </xdr:to>
    <xdr:sp macro="" textlink="">
      <xdr:nvSpPr>
        <xdr:cNvPr id="259" name="円/楕円 258">
          <a:extLst>
            <a:ext uri="{FF2B5EF4-FFF2-40B4-BE49-F238E27FC236}">
              <a16:creationId xmlns:a16="http://schemas.microsoft.com/office/drawing/2014/main" xmlns="" id="{00000000-0008-0000-0600-000003010000}"/>
            </a:ext>
          </a:extLst>
        </xdr:cNvPr>
        <xdr:cNvSpPr/>
      </xdr:nvSpPr>
      <xdr:spPr>
        <a:xfrm>
          <a:off x="3746500" y="166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133862</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3530111" y="164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85,261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88875</xdr:rowOff>
    </xdr:from>
    <xdr:to>
      <xdr:col>4</xdr:col>
      <xdr:colOff>206375</xdr:colOff>
      <xdr:row>98</xdr:row>
      <xdr:rowOff>19025</xdr:rowOff>
    </xdr:to>
    <xdr:sp macro="" textlink="">
      <xdr:nvSpPr>
        <xdr:cNvPr id="261" name="円/楕円 260">
          <a:extLst>
            <a:ext uri="{FF2B5EF4-FFF2-40B4-BE49-F238E27FC236}">
              <a16:creationId xmlns:a16="http://schemas.microsoft.com/office/drawing/2014/main" xmlns="" id="{00000000-0008-0000-0600-000005010000}"/>
            </a:ext>
          </a:extLst>
        </xdr:cNvPr>
        <xdr:cNvSpPr/>
      </xdr:nvSpPr>
      <xdr:spPr>
        <a:xfrm>
          <a:off x="2857500" y="167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35552</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2641111" y="1649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79,502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72010</xdr:rowOff>
    </xdr:from>
    <xdr:to>
      <xdr:col>3</xdr:col>
      <xdr:colOff>3175</xdr:colOff>
      <xdr:row>98</xdr:row>
      <xdr:rowOff>2160</xdr:rowOff>
    </xdr:to>
    <xdr:sp macro="" textlink="">
      <xdr:nvSpPr>
        <xdr:cNvPr id="263" name="円/楕円 262">
          <a:extLst>
            <a:ext uri="{FF2B5EF4-FFF2-40B4-BE49-F238E27FC236}">
              <a16:creationId xmlns:a16="http://schemas.microsoft.com/office/drawing/2014/main" xmlns="" id="{00000000-0008-0000-0600-000007010000}"/>
            </a:ext>
          </a:extLst>
        </xdr:cNvPr>
        <xdr:cNvSpPr/>
      </xdr:nvSpPr>
      <xdr:spPr>
        <a:xfrm>
          <a:off x="1968500" y="167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18687</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1752111" y="164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76708</xdr:rowOff>
    </xdr:from>
    <xdr:to>
      <xdr:col>1</xdr:col>
      <xdr:colOff>485775</xdr:colOff>
      <xdr:row>98</xdr:row>
      <xdr:rowOff>6858</xdr:rowOff>
    </xdr:to>
    <xdr:sp macro="" textlink="">
      <xdr:nvSpPr>
        <xdr:cNvPr id="265" name="円/楕円 264">
          <a:extLst>
            <a:ext uri="{FF2B5EF4-FFF2-40B4-BE49-F238E27FC236}">
              <a16:creationId xmlns:a16="http://schemas.microsoft.com/office/drawing/2014/main" xmlns="" id="{00000000-0008-0000-0600-000009010000}"/>
            </a:ext>
          </a:extLst>
        </xdr:cNvPr>
        <xdr:cNvSpPr/>
      </xdr:nvSpPr>
      <xdr:spPr>
        <a:xfrm>
          <a:off x="1079500" y="167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23385</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863111" y="1648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a:extLst>
            <a:ext uri="{FF2B5EF4-FFF2-40B4-BE49-F238E27FC236}">
              <a16:creationId xmlns:a16="http://schemas.microsoft.com/office/drawing/2014/main" xmlns=""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a:extLst>
            <a:ext uri="{FF2B5EF4-FFF2-40B4-BE49-F238E27FC236}">
              <a16:creationId xmlns:a16="http://schemas.microsoft.com/office/drawing/2014/main" xmlns=""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a:extLst>
            <a:ext uri="{FF2B5EF4-FFF2-40B4-BE49-F238E27FC236}">
              <a16:creationId xmlns:a16="http://schemas.microsoft.com/office/drawing/2014/main" xmlns="" id="{00000000-0008-0000-0600-000027010000}"/>
            </a:ext>
          </a:extLst>
        </xdr:cNvPr>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a:extLst>
            <a:ext uri="{FF2B5EF4-FFF2-40B4-BE49-F238E27FC236}">
              <a16:creationId xmlns:a16="http://schemas.microsoft.com/office/drawing/2014/main" xmlns="" id="{00000000-0008-0000-0600-000029010000}"/>
            </a:ext>
          </a:extLst>
        </xdr:cNvPr>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6788</xdr:rowOff>
    </xdr:from>
    <xdr:to>
      <xdr:col>15</xdr:col>
      <xdr:colOff>180975</xdr:colOff>
      <xdr:row>36</xdr:row>
      <xdr:rowOff>110534</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9639300" y="6178988"/>
          <a:ext cx="838200" cy="10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a:extLst>
            <a:ext uri="{FF2B5EF4-FFF2-40B4-BE49-F238E27FC236}">
              <a16:creationId xmlns:a16="http://schemas.microsoft.com/office/drawing/2014/main" xmlns="" id="{00000000-0008-0000-0600-00002C010000}"/>
            </a:ext>
          </a:extLst>
        </xdr:cNvPr>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a:extLst>
            <a:ext uri="{FF2B5EF4-FFF2-40B4-BE49-F238E27FC236}">
              <a16:creationId xmlns:a16="http://schemas.microsoft.com/office/drawing/2014/main" xmlns="" id="{00000000-0008-0000-0600-00002D010000}"/>
            </a:ext>
          </a:extLst>
        </xdr:cNvPr>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6788</xdr:rowOff>
    </xdr:from>
    <xdr:to>
      <xdr:col>14</xdr:col>
      <xdr:colOff>28575</xdr:colOff>
      <xdr:row>36</xdr:row>
      <xdr:rowOff>112963</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8750300" y="6178988"/>
          <a:ext cx="889000" cy="10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55915</xdr:rowOff>
    </xdr:from>
    <xdr:to>
      <xdr:col>14</xdr:col>
      <xdr:colOff>79375</xdr:colOff>
      <xdr:row>37</xdr:row>
      <xdr:rowOff>157515</xdr:rowOff>
    </xdr:to>
    <xdr:sp macro="" textlink="">
      <xdr:nvSpPr>
        <xdr:cNvPr id="303" name="フローチャート : 判断 302">
          <a:extLst>
            <a:ext uri="{FF2B5EF4-FFF2-40B4-BE49-F238E27FC236}">
              <a16:creationId xmlns:a16="http://schemas.microsoft.com/office/drawing/2014/main" xmlns="" id="{00000000-0008-0000-0600-00002F010000}"/>
            </a:ext>
          </a:extLst>
        </xdr:cNvPr>
        <xdr:cNvSpPr/>
      </xdr:nvSpPr>
      <xdr:spPr>
        <a:xfrm>
          <a:off x="9588500" y="6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148642</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372111" y="649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112963</xdr:rowOff>
    </xdr:from>
    <xdr:to>
      <xdr:col>12</xdr:col>
      <xdr:colOff>511175</xdr:colOff>
      <xdr:row>37</xdr:row>
      <xdr:rowOff>37183</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7861300" y="6285163"/>
          <a:ext cx="889000" cy="9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24473</xdr:rowOff>
    </xdr:from>
    <xdr:to>
      <xdr:col>12</xdr:col>
      <xdr:colOff>561975</xdr:colOff>
      <xdr:row>37</xdr:row>
      <xdr:rowOff>126073</xdr:rowOff>
    </xdr:to>
    <xdr:sp macro="" textlink="">
      <xdr:nvSpPr>
        <xdr:cNvPr id="306" name="フローチャート : 判断 305">
          <a:extLst>
            <a:ext uri="{FF2B5EF4-FFF2-40B4-BE49-F238E27FC236}">
              <a16:creationId xmlns:a16="http://schemas.microsoft.com/office/drawing/2014/main" xmlns="" id="{00000000-0008-0000-0600-000032010000}"/>
            </a:ext>
          </a:extLst>
        </xdr:cNvPr>
        <xdr:cNvSpPr/>
      </xdr:nvSpPr>
      <xdr:spPr>
        <a:xfrm>
          <a:off x="8699500" y="636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117200</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483111" y="646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24647</xdr:rowOff>
    </xdr:from>
    <xdr:to>
      <xdr:col>11</xdr:col>
      <xdr:colOff>307975</xdr:colOff>
      <xdr:row>37</xdr:row>
      <xdr:rowOff>37183</xdr:rowOff>
    </xdr:to>
    <xdr:cxnSp macro="">
      <xdr:nvCxnSpPr>
        <xdr:cNvPr id="308" name="直線コネクタ 307">
          <a:extLst>
            <a:ext uri="{FF2B5EF4-FFF2-40B4-BE49-F238E27FC236}">
              <a16:creationId xmlns:a16="http://schemas.microsoft.com/office/drawing/2014/main" xmlns="" id="{00000000-0008-0000-0600-000034010000}"/>
            </a:ext>
          </a:extLst>
        </xdr:cNvPr>
        <xdr:cNvCxnSpPr/>
      </xdr:nvCxnSpPr>
      <xdr:spPr>
        <a:xfrm>
          <a:off x="6972300" y="6368297"/>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53686</xdr:rowOff>
    </xdr:from>
    <xdr:to>
      <xdr:col>11</xdr:col>
      <xdr:colOff>358775</xdr:colOff>
      <xdr:row>37</xdr:row>
      <xdr:rowOff>155286</xdr:rowOff>
    </xdr:to>
    <xdr:sp macro="" textlink="">
      <xdr:nvSpPr>
        <xdr:cNvPr id="309" name="フローチャート : 判断 308">
          <a:extLst>
            <a:ext uri="{FF2B5EF4-FFF2-40B4-BE49-F238E27FC236}">
              <a16:creationId xmlns:a16="http://schemas.microsoft.com/office/drawing/2014/main" xmlns="" id="{00000000-0008-0000-0600-000035010000}"/>
            </a:ext>
          </a:extLst>
        </xdr:cNvPr>
        <xdr:cNvSpPr/>
      </xdr:nvSpPr>
      <xdr:spPr>
        <a:xfrm>
          <a:off x="7810500" y="639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146413</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594111" y="649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71107</xdr:rowOff>
    </xdr:from>
    <xdr:to>
      <xdr:col>10</xdr:col>
      <xdr:colOff>155575</xdr:colOff>
      <xdr:row>38</xdr:row>
      <xdr:rowOff>1257</xdr:rowOff>
    </xdr:to>
    <xdr:sp macro="" textlink="">
      <xdr:nvSpPr>
        <xdr:cNvPr id="311" name="フローチャート : 判断 310">
          <a:extLst>
            <a:ext uri="{FF2B5EF4-FFF2-40B4-BE49-F238E27FC236}">
              <a16:creationId xmlns:a16="http://schemas.microsoft.com/office/drawing/2014/main" xmlns="" id="{00000000-0008-0000-0600-000037010000}"/>
            </a:ext>
          </a:extLst>
        </xdr:cNvPr>
        <xdr:cNvSpPr/>
      </xdr:nvSpPr>
      <xdr:spPr>
        <a:xfrm>
          <a:off x="6921500" y="64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163834</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05111" y="650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59734</xdr:rowOff>
    </xdr:from>
    <xdr:to>
      <xdr:col>15</xdr:col>
      <xdr:colOff>231775</xdr:colOff>
      <xdr:row>36</xdr:row>
      <xdr:rowOff>161334</xdr:rowOff>
    </xdr:to>
    <xdr:sp macro="" textlink="">
      <xdr:nvSpPr>
        <xdr:cNvPr id="318" name="円/楕円 317">
          <a:extLst>
            <a:ext uri="{FF2B5EF4-FFF2-40B4-BE49-F238E27FC236}">
              <a16:creationId xmlns:a16="http://schemas.microsoft.com/office/drawing/2014/main" xmlns="" id="{00000000-0008-0000-0600-00003E010000}"/>
            </a:ext>
          </a:extLst>
        </xdr:cNvPr>
        <xdr:cNvSpPr/>
      </xdr:nvSpPr>
      <xdr:spPr>
        <a:xfrm>
          <a:off x="10426700" y="623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38161</xdr:rowOff>
    </xdr:from>
    <xdr:ext cx="534377" cy="259045"/>
    <xdr:sp macro="" textlink="">
      <xdr:nvSpPr>
        <xdr:cNvPr id="319" name="補助費等該当値テキスト">
          <a:extLst>
            <a:ext uri="{FF2B5EF4-FFF2-40B4-BE49-F238E27FC236}">
              <a16:creationId xmlns:a16="http://schemas.microsoft.com/office/drawing/2014/main" xmlns="" id="{00000000-0008-0000-0600-00003F010000}"/>
            </a:ext>
          </a:extLst>
        </xdr:cNvPr>
        <xdr:cNvSpPr txBox="1"/>
      </xdr:nvSpPr>
      <xdr:spPr>
        <a:xfrm>
          <a:off x="10528300" y="621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57,062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127438</xdr:rowOff>
    </xdr:from>
    <xdr:to>
      <xdr:col>14</xdr:col>
      <xdr:colOff>79375</xdr:colOff>
      <xdr:row>36</xdr:row>
      <xdr:rowOff>57588</xdr:rowOff>
    </xdr:to>
    <xdr:sp macro="" textlink="">
      <xdr:nvSpPr>
        <xdr:cNvPr id="320" name="円/楕円 319">
          <a:extLst>
            <a:ext uri="{FF2B5EF4-FFF2-40B4-BE49-F238E27FC236}">
              <a16:creationId xmlns:a16="http://schemas.microsoft.com/office/drawing/2014/main" xmlns="" id="{00000000-0008-0000-0600-000040010000}"/>
            </a:ext>
          </a:extLst>
        </xdr:cNvPr>
        <xdr:cNvSpPr/>
      </xdr:nvSpPr>
      <xdr:spPr>
        <a:xfrm>
          <a:off x="9588500" y="61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74115</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9372111" y="59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67,954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62163</xdr:rowOff>
    </xdr:from>
    <xdr:to>
      <xdr:col>12</xdr:col>
      <xdr:colOff>561975</xdr:colOff>
      <xdr:row>36</xdr:row>
      <xdr:rowOff>163763</xdr:rowOff>
    </xdr:to>
    <xdr:sp macro="" textlink="">
      <xdr:nvSpPr>
        <xdr:cNvPr id="322" name="円/楕円 321">
          <a:extLst>
            <a:ext uri="{FF2B5EF4-FFF2-40B4-BE49-F238E27FC236}">
              <a16:creationId xmlns:a16="http://schemas.microsoft.com/office/drawing/2014/main" xmlns="" id="{00000000-0008-0000-0600-000042010000}"/>
            </a:ext>
          </a:extLst>
        </xdr:cNvPr>
        <xdr:cNvSpPr/>
      </xdr:nvSpPr>
      <xdr:spPr>
        <a:xfrm>
          <a:off x="8699500" y="623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8840</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8483111" y="600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157833</xdr:rowOff>
    </xdr:from>
    <xdr:to>
      <xdr:col>11</xdr:col>
      <xdr:colOff>358775</xdr:colOff>
      <xdr:row>37</xdr:row>
      <xdr:rowOff>87983</xdr:rowOff>
    </xdr:to>
    <xdr:sp macro="" textlink="">
      <xdr:nvSpPr>
        <xdr:cNvPr id="324" name="円/楕円 323">
          <a:extLst>
            <a:ext uri="{FF2B5EF4-FFF2-40B4-BE49-F238E27FC236}">
              <a16:creationId xmlns:a16="http://schemas.microsoft.com/office/drawing/2014/main" xmlns="" id="{00000000-0008-0000-0600-000044010000}"/>
            </a:ext>
          </a:extLst>
        </xdr:cNvPr>
        <xdr:cNvSpPr/>
      </xdr:nvSpPr>
      <xdr:spPr>
        <a:xfrm>
          <a:off x="7810500" y="633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104510</xdr:rowOff>
    </xdr:from>
    <xdr:ext cx="534377"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7594111" y="610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145297</xdr:rowOff>
    </xdr:from>
    <xdr:to>
      <xdr:col>10</xdr:col>
      <xdr:colOff>155575</xdr:colOff>
      <xdr:row>37</xdr:row>
      <xdr:rowOff>75447</xdr:rowOff>
    </xdr:to>
    <xdr:sp macro="" textlink="">
      <xdr:nvSpPr>
        <xdr:cNvPr id="326" name="円/楕円 325">
          <a:extLst>
            <a:ext uri="{FF2B5EF4-FFF2-40B4-BE49-F238E27FC236}">
              <a16:creationId xmlns:a16="http://schemas.microsoft.com/office/drawing/2014/main" xmlns="" id="{00000000-0008-0000-0600-000046010000}"/>
            </a:ext>
          </a:extLst>
        </xdr:cNvPr>
        <xdr:cNvSpPr/>
      </xdr:nvSpPr>
      <xdr:spPr>
        <a:xfrm>
          <a:off x="6921500" y="63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91974</xdr:rowOff>
    </xdr:from>
    <xdr:ext cx="534377"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705111" y="609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a:extLst>
            <a:ext uri="{FF2B5EF4-FFF2-40B4-BE49-F238E27FC236}">
              <a16:creationId xmlns:a16="http://schemas.microsoft.com/office/drawing/2014/main" xmlns=""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a:extLst>
            <a:ext uri="{FF2B5EF4-FFF2-40B4-BE49-F238E27FC236}">
              <a16:creationId xmlns:a16="http://schemas.microsoft.com/office/drawing/2014/main" xmlns=""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a:extLst>
            <a:ext uri="{FF2B5EF4-FFF2-40B4-BE49-F238E27FC236}">
              <a16:creationId xmlns:a16="http://schemas.microsoft.com/office/drawing/2014/main" xmlns=""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a:extLst>
            <a:ext uri="{FF2B5EF4-FFF2-40B4-BE49-F238E27FC236}">
              <a16:creationId xmlns:a16="http://schemas.microsoft.com/office/drawing/2014/main" xmlns="" id="{00000000-0008-0000-0600-00005E010000}"/>
            </a:ext>
          </a:extLst>
        </xdr:cNvPr>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a:extLst>
            <a:ext uri="{FF2B5EF4-FFF2-40B4-BE49-F238E27FC236}">
              <a16:creationId xmlns:a16="http://schemas.microsoft.com/office/drawing/2014/main" xmlns="" id="{00000000-0008-0000-0600-000060010000}"/>
            </a:ext>
          </a:extLst>
        </xdr:cNvPr>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55935</xdr:rowOff>
    </xdr:from>
    <xdr:to>
      <xdr:col>15</xdr:col>
      <xdr:colOff>180975</xdr:colOff>
      <xdr:row>58</xdr:row>
      <xdr:rowOff>69627</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9639300" y="10000035"/>
          <a:ext cx="838200" cy="1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a:extLst>
            <a:ext uri="{FF2B5EF4-FFF2-40B4-BE49-F238E27FC236}">
              <a16:creationId xmlns:a16="http://schemas.microsoft.com/office/drawing/2014/main" xmlns="" id="{00000000-0008-0000-0600-000063010000}"/>
            </a:ext>
          </a:extLst>
        </xdr:cNvPr>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a:extLst>
            <a:ext uri="{FF2B5EF4-FFF2-40B4-BE49-F238E27FC236}">
              <a16:creationId xmlns:a16="http://schemas.microsoft.com/office/drawing/2014/main" xmlns="" id="{00000000-0008-0000-0600-000064010000}"/>
            </a:ext>
          </a:extLst>
        </xdr:cNvPr>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41134</xdr:rowOff>
    </xdr:from>
    <xdr:to>
      <xdr:col>14</xdr:col>
      <xdr:colOff>28575</xdr:colOff>
      <xdr:row>58</xdr:row>
      <xdr:rowOff>69627</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8750300" y="9985234"/>
          <a:ext cx="889000" cy="2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28316</xdr:rowOff>
    </xdr:from>
    <xdr:to>
      <xdr:col>14</xdr:col>
      <xdr:colOff>79375</xdr:colOff>
      <xdr:row>58</xdr:row>
      <xdr:rowOff>129916</xdr:rowOff>
    </xdr:to>
    <xdr:sp macro="" textlink="">
      <xdr:nvSpPr>
        <xdr:cNvPr id="358" name="フローチャート : 判断 357">
          <a:extLst>
            <a:ext uri="{FF2B5EF4-FFF2-40B4-BE49-F238E27FC236}">
              <a16:creationId xmlns:a16="http://schemas.microsoft.com/office/drawing/2014/main" xmlns="" id="{00000000-0008-0000-0600-000066010000}"/>
            </a:ext>
          </a:extLst>
        </xdr:cNvPr>
        <xdr:cNvSpPr/>
      </xdr:nvSpPr>
      <xdr:spPr>
        <a:xfrm>
          <a:off x="9588500" y="99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121043</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372111" y="100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12909</xdr:rowOff>
    </xdr:from>
    <xdr:to>
      <xdr:col>12</xdr:col>
      <xdr:colOff>511175</xdr:colOff>
      <xdr:row>58</xdr:row>
      <xdr:rowOff>41134</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a:off x="7861300" y="9957009"/>
          <a:ext cx="889000" cy="2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30418</xdr:rowOff>
    </xdr:from>
    <xdr:to>
      <xdr:col>12</xdr:col>
      <xdr:colOff>561975</xdr:colOff>
      <xdr:row>58</xdr:row>
      <xdr:rowOff>132018</xdr:rowOff>
    </xdr:to>
    <xdr:sp macro="" textlink="">
      <xdr:nvSpPr>
        <xdr:cNvPr id="361" name="フローチャート : 判断 360">
          <a:extLst>
            <a:ext uri="{FF2B5EF4-FFF2-40B4-BE49-F238E27FC236}">
              <a16:creationId xmlns:a16="http://schemas.microsoft.com/office/drawing/2014/main" xmlns="" id="{00000000-0008-0000-0600-000069010000}"/>
            </a:ext>
          </a:extLst>
        </xdr:cNvPr>
        <xdr:cNvSpPr/>
      </xdr:nvSpPr>
      <xdr:spPr>
        <a:xfrm>
          <a:off x="8699500" y="99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123145</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483111" y="1006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12909</xdr:rowOff>
    </xdr:from>
    <xdr:to>
      <xdr:col>11</xdr:col>
      <xdr:colOff>307975</xdr:colOff>
      <xdr:row>58</xdr:row>
      <xdr:rowOff>68985</xdr:rowOff>
    </xdr:to>
    <xdr:cxnSp macro="">
      <xdr:nvCxnSpPr>
        <xdr:cNvPr id="363" name="直線コネクタ 362">
          <a:extLst>
            <a:ext uri="{FF2B5EF4-FFF2-40B4-BE49-F238E27FC236}">
              <a16:creationId xmlns:a16="http://schemas.microsoft.com/office/drawing/2014/main" xmlns="" id="{00000000-0008-0000-0600-00006B010000}"/>
            </a:ext>
          </a:extLst>
        </xdr:cNvPr>
        <xdr:cNvCxnSpPr/>
      </xdr:nvCxnSpPr>
      <xdr:spPr>
        <a:xfrm flipV="1">
          <a:off x="6972300" y="9957009"/>
          <a:ext cx="889000" cy="5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42376</xdr:rowOff>
    </xdr:from>
    <xdr:to>
      <xdr:col>11</xdr:col>
      <xdr:colOff>358775</xdr:colOff>
      <xdr:row>58</xdr:row>
      <xdr:rowOff>143976</xdr:rowOff>
    </xdr:to>
    <xdr:sp macro="" textlink="">
      <xdr:nvSpPr>
        <xdr:cNvPr id="364" name="フローチャート : 判断 363">
          <a:extLst>
            <a:ext uri="{FF2B5EF4-FFF2-40B4-BE49-F238E27FC236}">
              <a16:creationId xmlns:a16="http://schemas.microsoft.com/office/drawing/2014/main" xmlns="" id="{00000000-0008-0000-0600-00006C010000}"/>
            </a:ext>
          </a:extLst>
        </xdr:cNvPr>
        <xdr:cNvSpPr/>
      </xdr:nvSpPr>
      <xdr:spPr>
        <a:xfrm>
          <a:off x="7810500" y="998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135103</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594111" y="1007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45403</xdr:rowOff>
    </xdr:from>
    <xdr:to>
      <xdr:col>10</xdr:col>
      <xdr:colOff>155575</xdr:colOff>
      <xdr:row>58</xdr:row>
      <xdr:rowOff>147003</xdr:rowOff>
    </xdr:to>
    <xdr:sp macro="" textlink="">
      <xdr:nvSpPr>
        <xdr:cNvPr id="366" name="フローチャート : 判断 365">
          <a:extLst>
            <a:ext uri="{FF2B5EF4-FFF2-40B4-BE49-F238E27FC236}">
              <a16:creationId xmlns:a16="http://schemas.microsoft.com/office/drawing/2014/main" xmlns="" id="{00000000-0008-0000-0600-00006E010000}"/>
            </a:ext>
          </a:extLst>
        </xdr:cNvPr>
        <xdr:cNvSpPr/>
      </xdr:nvSpPr>
      <xdr:spPr>
        <a:xfrm>
          <a:off x="6921500" y="998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138130</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05111" y="1008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5135</xdr:rowOff>
    </xdr:from>
    <xdr:to>
      <xdr:col>15</xdr:col>
      <xdr:colOff>231775</xdr:colOff>
      <xdr:row>58</xdr:row>
      <xdr:rowOff>106735</xdr:rowOff>
    </xdr:to>
    <xdr:sp macro="" textlink="">
      <xdr:nvSpPr>
        <xdr:cNvPr id="373" name="円/楕円 372">
          <a:extLst>
            <a:ext uri="{FF2B5EF4-FFF2-40B4-BE49-F238E27FC236}">
              <a16:creationId xmlns:a16="http://schemas.microsoft.com/office/drawing/2014/main" xmlns="" id="{00000000-0008-0000-0600-000075010000}"/>
            </a:ext>
          </a:extLst>
        </xdr:cNvPr>
        <xdr:cNvSpPr/>
      </xdr:nvSpPr>
      <xdr:spPr>
        <a:xfrm>
          <a:off x="10426700" y="994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135962</xdr:rowOff>
    </xdr:from>
    <xdr:ext cx="534377" cy="259045"/>
    <xdr:sp macro="" textlink="">
      <xdr:nvSpPr>
        <xdr:cNvPr id="374" name="普通建設事業費該当値テキスト">
          <a:extLst>
            <a:ext uri="{FF2B5EF4-FFF2-40B4-BE49-F238E27FC236}">
              <a16:creationId xmlns:a16="http://schemas.microsoft.com/office/drawing/2014/main" xmlns="" id="{00000000-0008-0000-0600-000076010000}"/>
            </a:ext>
          </a:extLst>
        </xdr:cNvPr>
        <xdr:cNvSpPr txBox="1"/>
      </xdr:nvSpPr>
      <xdr:spPr>
        <a:xfrm>
          <a:off x="10528300" y="973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18827</xdr:rowOff>
    </xdr:from>
    <xdr:to>
      <xdr:col>14</xdr:col>
      <xdr:colOff>79375</xdr:colOff>
      <xdr:row>58</xdr:row>
      <xdr:rowOff>120427</xdr:rowOff>
    </xdr:to>
    <xdr:sp macro="" textlink="">
      <xdr:nvSpPr>
        <xdr:cNvPr id="375" name="円/楕円 374">
          <a:extLst>
            <a:ext uri="{FF2B5EF4-FFF2-40B4-BE49-F238E27FC236}">
              <a16:creationId xmlns:a16="http://schemas.microsoft.com/office/drawing/2014/main" xmlns="" id="{00000000-0008-0000-0600-000077010000}"/>
            </a:ext>
          </a:extLst>
        </xdr:cNvPr>
        <xdr:cNvSpPr/>
      </xdr:nvSpPr>
      <xdr:spPr>
        <a:xfrm>
          <a:off x="9588500" y="996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136954</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9372111" y="973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76,633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161784</xdr:rowOff>
    </xdr:from>
    <xdr:to>
      <xdr:col>12</xdr:col>
      <xdr:colOff>561975</xdr:colOff>
      <xdr:row>58</xdr:row>
      <xdr:rowOff>91934</xdr:rowOff>
    </xdr:to>
    <xdr:sp macro="" textlink="">
      <xdr:nvSpPr>
        <xdr:cNvPr id="377" name="円/楕円 376">
          <a:extLst>
            <a:ext uri="{FF2B5EF4-FFF2-40B4-BE49-F238E27FC236}">
              <a16:creationId xmlns:a16="http://schemas.microsoft.com/office/drawing/2014/main" xmlns="" id="{00000000-0008-0000-0600-000079010000}"/>
            </a:ext>
          </a:extLst>
        </xdr:cNvPr>
        <xdr:cNvSpPr/>
      </xdr:nvSpPr>
      <xdr:spPr>
        <a:xfrm>
          <a:off x="8699500" y="993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108461</xdr:rowOff>
    </xdr:from>
    <xdr:ext cx="599010"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8450794" y="970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133559</xdr:rowOff>
    </xdr:from>
    <xdr:to>
      <xdr:col>11</xdr:col>
      <xdr:colOff>358775</xdr:colOff>
      <xdr:row>58</xdr:row>
      <xdr:rowOff>63709</xdr:rowOff>
    </xdr:to>
    <xdr:sp macro="" textlink="">
      <xdr:nvSpPr>
        <xdr:cNvPr id="379" name="円/楕円 378">
          <a:extLst>
            <a:ext uri="{FF2B5EF4-FFF2-40B4-BE49-F238E27FC236}">
              <a16:creationId xmlns:a16="http://schemas.microsoft.com/office/drawing/2014/main" xmlns="" id="{00000000-0008-0000-0600-00007B010000}"/>
            </a:ext>
          </a:extLst>
        </xdr:cNvPr>
        <xdr:cNvSpPr/>
      </xdr:nvSpPr>
      <xdr:spPr>
        <a:xfrm>
          <a:off x="7810500" y="99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80236</xdr:rowOff>
    </xdr:from>
    <xdr:ext cx="599010"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7561794" y="968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138,661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18185</xdr:rowOff>
    </xdr:from>
    <xdr:to>
      <xdr:col>10</xdr:col>
      <xdr:colOff>155575</xdr:colOff>
      <xdr:row>58</xdr:row>
      <xdr:rowOff>119785</xdr:rowOff>
    </xdr:to>
    <xdr:sp macro="" textlink="">
      <xdr:nvSpPr>
        <xdr:cNvPr id="381" name="円/楕円 380">
          <a:extLst>
            <a:ext uri="{FF2B5EF4-FFF2-40B4-BE49-F238E27FC236}">
              <a16:creationId xmlns:a16="http://schemas.microsoft.com/office/drawing/2014/main" xmlns="" id="{00000000-0008-0000-0600-00007D010000}"/>
            </a:ext>
          </a:extLst>
        </xdr:cNvPr>
        <xdr:cNvSpPr/>
      </xdr:nvSpPr>
      <xdr:spPr>
        <a:xfrm>
          <a:off x="6921500" y="99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136312</xdr:rowOff>
    </xdr:from>
    <xdr:ext cx="534377"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705111" y="97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a:extLst>
            <a:ext uri="{FF2B5EF4-FFF2-40B4-BE49-F238E27FC236}">
              <a16:creationId xmlns:a16="http://schemas.microsoft.com/office/drawing/2014/main" xmlns=""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a:extLst>
            <a:ext uri="{FF2B5EF4-FFF2-40B4-BE49-F238E27FC236}">
              <a16:creationId xmlns:a16="http://schemas.microsoft.com/office/drawing/2014/main" xmlns="" id="{00000000-0008-0000-0600-000097010000}"/>
            </a:ext>
          </a:extLst>
        </xdr:cNvPr>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a:extLst>
            <a:ext uri="{FF2B5EF4-FFF2-40B4-BE49-F238E27FC236}">
              <a16:creationId xmlns:a16="http://schemas.microsoft.com/office/drawing/2014/main" xmlns="" id="{00000000-0008-0000-0600-000099010000}"/>
            </a:ext>
          </a:extLst>
        </xdr:cNvPr>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137610</xdr:rowOff>
    </xdr:from>
    <xdr:to>
      <xdr:col>15</xdr:col>
      <xdr:colOff>180975</xdr:colOff>
      <xdr:row>78</xdr:row>
      <xdr:rowOff>149850</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9639300" y="13510710"/>
          <a:ext cx="838200" cy="1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a:extLst>
            <a:ext uri="{FF2B5EF4-FFF2-40B4-BE49-F238E27FC236}">
              <a16:creationId xmlns:a16="http://schemas.microsoft.com/office/drawing/2014/main" xmlns="" id="{00000000-0008-0000-0600-00009C010000}"/>
            </a:ext>
          </a:extLst>
        </xdr:cNvPr>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a:extLst>
            <a:ext uri="{FF2B5EF4-FFF2-40B4-BE49-F238E27FC236}">
              <a16:creationId xmlns:a16="http://schemas.microsoft.com/office/drawing/2014/main" xmlns="" id="{00000000-0008-0000-0600-00009D010000}"/>
            </a:ext>
          </a:extLst>
        </xdr:cNvPr>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129502</xdr:rowOff>
    </xdr:from>
    <xdr:to>
      <xdr:col>14</xdr:col>
      <xdr:colOff>79375</xdr:colOff>
      <xdr:row>79</xdr:row>
      <xdr:rowOff>59652</xdr:rowOff>
    </xdr:to>
    <xdr:sp macro="" textlink="">
      <xdr:nvSpPr>
        <xdr:cNvPr id="414" name="フローチャート : 判断 413">
          <a:extLst>
            <a:ext uri="{FF2B5EF4-FFF2-40B4-BE49-F238E27FC236}">
              <a16:creationId xmlns:a16="http://schemas.microsoft.com/office/drawing/2014/main" xmlns="" id="{00000000-0008-0000-0600-00009E010000}"/>
            </a:ext>
          </a:extLst>
        </xdr:cNvPr>
        <xdr:cNvSpPr/>
      </xdr:nvSpPr>
      <xdr:spPr>
        <a:xfrm>
          <a:off x="9588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50779</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9372111" y="135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86810</xdr:rowOff>
    </xdr:from>
    <xdr:to>
      <xdr:col>15</xdr:col>
      <xdr:colOff>231775</xdr:colOff>
      <xdr:row>79</xdr:row>
      <xdr:rowOff>16960</xdr:rowOff>
    </xdr:to>
    <xdr:sp macro="" textlink="">
      <xdr:nvSpPr>
        <xdr:cNvPr id="421" name="円/楕円 420">
          <a:extLst>
            <a:ext uri="{FF2B5EF4-FFF2-40B4-BE49-F238E27FC236}">
              <a16:creationId xmlns:a16="http://schemas.microsoft.com/office/drawing/2014/main" xmlns="" id="{00000000-0008-0000-0600-0000A5010000}"/>
            </a:ext>
          </a:extLst>
        </xdr:cNvPr>
        <xdr:cNvSpPr/>
      </xdr:nvSpPr>
      <xdr:spPr>
        <a:xfrm>
          <a:off x="10426700" y="1345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46187</xdr:rowOff>
    </xdr:from>
    <xdr:ext cx="534377"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24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61,645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99050</xdr:rowOff>
    </xdr:from>
    <xdr:to>
      <xdr:col>14</xdr:col>
      <xdr:colOff>79375</xdr:colOff>
      <xdr:row>79</xdr:row>
      <xdr:rowOff>29200</xdr:rowOff>
    </xdr:to>
    <xdr:sp macro="" textlink="">
      <xdr:nvSpPr>
        <xdr:cNvPr id="423" name="円/楕円 422">
          <a:extLst>
            <a:ext uri="{FF2B5EF4-FFF2-40B4-BE49-F238E27FC236}">
              <a16:creationId xmlns:a16="http://schemas.microsoft.com/office/drawing/2014/main" xmlns="" id="{00000000-0008-0000-0600-0000A7010000}"/>
            </a:ext>
          </a:extLst>
        </xdr:cNvPr>
        <xdr:cNvSpPr/>
      </xdr:nvSpPr>
      <xdr:spPr>
        <a:xfrm>
          <a:off x="9588500" y="134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45727</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72111" y="1324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a:extLst>
            <a:ext uri="{FF2B5EF4-FFF2-40B4-BE49-F238E27FC236}">
              <a16:creationId xmlns:a16="http://schemas.microsoft.com/office/drawing/2014/main" xmlns=""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a:extLst>
            <a:ext uri="{FF2B5EF4-FFF2-40B4-BE49-F238E27FC236}">
              <a16:creationId xmlns:a16="http://schemas.microsoft.com/office/drawing/2014/main" xmlns="" id="{00000000-0008-0000-0600-0000C1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a:extLst>
            <a:ext uri="{FF2B5EF4-FFF2-40B4-BE49-F238E27FC236}">
              <a16:creationId xmlns:a16="http://schemas.microsoft.com/office/drawing/2014/main" xmlns="" id="{00000000-0008-0000-0600-0000C3010000}"/>
            </a:ext>
          </a:extLst>
        </xdr:cNvPr>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44061</xdr:rowOff>
    </xdr:from>
    <xdr:to>
      <xdr:col>15</xdr:col>
      <xdr:colOff>180975</xdr:colOff>
      <xdr:row>98</xdr:row>
      <xdr:rowOff>125230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9639300" y="16846161"/>
          <a:ext cx="838200" cy="8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a:extLst>
            <a:ext uri="{FF2B5EF4-FFF2-40B4-BE49-F238E27FC236}">
              <a16:creationId xmlns:a16="http://schemas.microsoft.com/office/drawing/2014/main" xmlns="" id="{00000000-0008-0000-0600-0000C6010000}"/>
            </a:ext>
          </a:extLst>
        </xdr:cNvPr>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a:extLst>
            <a:ext uri="{FF2B5EF4-FFF2-40B4-BE49-F238E27FC236}">
              <a16:creationId xmlns:a16="http://schemas.microsoft.com/office/drawing/2014/main" xmlns="" id="{00000000-0008-0000-0600-0000C7010000}"/>
            </a:ext>
          </a:extLst>
        </xdr:cNvPr>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6" name="フローチャート : 判断 455">
          <a:extLst>
            <a:ext uri="{FF2B5EF4-FFF2-40B4-BE49-F238E27FC236}">
              <a16:creationId xmlns:a16="http://schemas.microsoft.com/office/drawing/2014/main" xmlns="" id="{00000000-0008-0000-0600-0000C8010000}"/>
            </a:ext>
          </a:extLst>
        </xdr:cNvPr>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164711</xdr:rowOff>
    </xdr:from>
    <xdr:to>
      <xdr:col>15</xdr:col>
      <xdr:colOff>231775</xdr:colOff>
      <xdr:row>98</xdr:row>
      <xdr:rowOff>94861</xdr:rowOff>
    </xdr:to>
    <xdr:sp macro="" textlink="">
      <xdr:nvSpPr>
        <xdr:cNvPr id="463" name="円/楕円 462">
          <a:extLst>
            <a:ext uri="{FF2B5EF4-FFF2-40B4-BE49-F238E27FC236}">
              <a16:creationId xmlns:a16="http://schemas.microsoft.com/office/drawing/2014/main" xmlns="" id="{00000000-0008-0000-0600-0000CF010000}"/>
            </a:ext>
          </a:extLst>
        </xdr:cNvPr>
        <xdr:cNvSpPr/>
      </xdr:nvSpPr>
      <xdr:spPr>
        <a:xfrm>
          <a:off x="10426700" y="1679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143138</xdr:rowOff>
    </xdr:from>
    <xdr:ext cx="534377" cy="259045"/>
    <xdr:sp macro="" textlink="">
      <xdr:nvSpPr>
        <xdr:cNvPr id="464" name="普通建設事業費 （ うち更新整備　）該当値テキスト">
          <a:extLst>
            <a:ext uri="{FF2B5EF4-FFF2-40B4-BE49-F238E27FC236}">
              <a16:creationId xmlns:a16="http://schemas.microsoft.com/office/drawing/2014/main" xmlns="" id="{00000000-0008-0000-0600-0000D0010000}"/>
            </a:ext>
          </a:extLst>
        </xdr:cNvPr>
        <xdr:cNvSpPr txBox="1"/>
      </xdr:nvSpPr>
      <xdr:spPr>
        <a:xfrm>
          <a:off x="10528300" y="1677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22,551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74430</xdr:rowOff>
    </xdr:from>
    <xdr:to>
      <xdr:col>14</xdr:col>
      <xdr:colOff>79375</xdr:colOff>
      <xdr:row>99</xdr:row>
      <xdr:rowOff>4580</xdr:rowOff>
    </xdr:to>
    <xdr:sp macro="" textlink="">
      <xdr:nvSpPr>
        <xdr:cNvPr id="465" name="円/楕円 464">
          <a:extLst>
            <a:ext uri="{FF2B5EF4-FFF2-40B4-BE49-F238E27FC236}">
              <a16:creationId xmlns:a16="http://schemas.microsoft.com/office/drawing/2014/main" xmlns="" id="{00000000-0008-0000-0600-0000D1010000}"/>
            </a:ext>
          </a:extLst>
        </xdr:cNvPr>
        <xdr:cNvSpPr/>
      </xdr:nvSpPr>
      <xdr:spPr>
        <a:xfrm>
          <a:off x="9588500" y="168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167157</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72111" y="1696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a:extLst>
            <a:ext uri="{FF2B5EF4-FFF2-40B4-BE49-F238E27FC236}">
              <a16:creationId xmlns:a16="http://schemas.microsoft.com/office/drawing/2014/main" xmlns="" id="{00000000-0008-0000-0600-0000D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a:extLst>
            <a:ext uri="{FF2B5EF4-FFF2-40B4-BE49-F238E27FC236}">
              <a16:creationId xmlns:a16="http://schemas.microsoft.com/office/drawing/2014/main" xmlns="" id="{00000000-0008-0000-0600-0000D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a:extLst>
            <a:ext uri="{FF2B5EF4-FFF2-40B4-BE49-F238E27FC236}">
              <a16:creationId xmlns:a16="http://schemas.microsoft.com/office/drawing/2014/main" xmlns="" id="{00000000-0008-0000-0600-0000D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a:extLst>
            <a:ext uri="{FF2B5EF4-FFF2-40B4-BE49-F238E27FC236}">
              <a16:creationId xmlns:a16="http://schemas.microsoft.com/office/drawing/2014/main" xmlns="" id="{00000000-0008-0000-0600-0000D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a:extLst>
            <a:ext uri="{FF2B5EF4-FFF2-40B4-BE49-F238E27FC236}">
              <a16:creationId xmlns:a16="http://schemas.microsoft.com/office/drawing/2014/main" xmlns="" id="{00000000-0008-0000-0600-0000D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a:extLst>
            <a:ext uri="{FF2B5EF4-FFF2-40B4-BE49-F238E27FC236}">
              <a16:creationId xmlns:a16="http://schemas.microsoft.com/office/drawing/2014/main" xmlns="" id="{00000000-0008-0000-0600-0000D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a:extLst>
            <a:ext uri="{FF2B5EF4-FFF2-40B4-BE49-F238E27FC236}">
              <a16:creationId xmlns:a16="http://schemas.microsoft.com/office/drawing/2014/main" xmlns="" id="{00000000-0008-0000-0600-0000D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a:extLst>
            <a:ext uri="{FF2B5EF4-FFF2-40B4-BE49-F238E27FC236}">
              <a16:creationId xmlns:a16="http://schemas.microsoft.com/office/drawing/2014/main" xmlns="" id="{00000000-0008-0000-0600-0000D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a:extLst>
            <a:ext uri="{FF2B5EF4-FFF2-40B4-BE49-F238E27FC236}">
              <a16:creationId xmlns:a16="http://schemas.microsoft.com/office/drawing/2014/main" xmlns="" id="{00000000-0008-0000-0600-0000D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a:extLst>
            <a:ext uri="{FF2B5EF4-FFF2-40B4-BE49-F238E27FC236}">
              <a16:creationId xmlns:a16="http://schemas.microsoft.com/office/drawing/2014/main" xmlns="" id="{00000000-0008-0000-0600-0000E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a:extLst>
            <a:ext uri="{FF2B5EF4-FFF2-40B4-BE49-F238E27FC236}">
              <a16:creationId xmlns:a16="http://schemas.microsoft.com/office/drawing/2014/main" xmlns="" id="{00000000-0008-0000-0600-0000E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a:extLst>
            <a:ext uri="{FF2B5EF4-FFF2-40B4-BE49-F238E27FC236}">
              <a16:creationId xmlns:a16="http://schemas.microsoft.com/office/drawing/2014/main" xmlns="" id="{00000000-0008-0000-0600-0000E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a:extLst>
            <a:ext uri="{FF2B5EF4-FFF2-40B4-BE49-F238E27FC236}">
              <a16:creationId xmlns:a16="http://schemas.microsoft.com/office/drawing/2014/main" xmlns="" id="{00000000-0008-0000-0600-0000E9010000}"/>
            </a:ext>
          </a:extLst>
        </xdr:cNvPr>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a:extLst>
            <a:ext uri="{FF2B5EF4-FFF2-40B4-BE49-F238E27FC236}">
              <a16:creationId xmlns:a16="http://schemas.microsoft.com/office/drawing/2014/main" xmlns="" id="{00000000-0008-0000-0600-0000EB010000}"/>
            </a:ext>
          </a:extLst>
        </xdr:cNvPr>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11835</xdr:rowOff>
    </xdr:from>
    <xdr:to>
      <xdr:col>23</xdr:col>
      <xdr:colOff>517525</xdr:colOff>
      <xdr:row>37</xdr:row>
      <xdr:rowOff>138969</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5481300" y="6355485"/>
          <a:ext cx="838200" cy="12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4" name="災害復旧事業費平均値テキスト">
          <a:extLst>
            <a:ext uri="{FF2B5EF4-FFF2-40B4-BE49-F238E27FC236}">
              <a16:creationId xmlns:a16="http://schemas.microsoft.com/office/drawing/2014/main" xmlns="" id="{00000000-0008-0000-0600-0000EE010000}"/>
            </a:ext>
          </a:extLst>
        </xdr:cNvPr>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a:extLst>
            <a:ext uri="{FF2B5EF4-FFF2-40B4-BE49-F238E27FC236}">
              <a16:creationId xmlns:a16="http://schemas.microsoft.com/office/drawing/2014/main" xmlns="" id="{00000000-0008-0000-0600-0000EF010000}"/>
            </a:ext>
          </a:extLst>
        </xdr:cNvPr>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11835</xdr:rowOff>
    </xdr:from>
    <xdr:to>
      <xdr:col>22</xdr:col>
      <xdr:colOff>365125</xdr:colOff>
      <xdr:row>37</xdr:row>
      <xdr:rowOff>157083</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flipV="1">
          <a:off x="14592300" y="6355485"/>
          <a:ext cx="889000" cy="14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71120</xdr:rowOff>
    </xdr:from>
    <xdr:to>
      <xdr:col>22</xdr:col>
      <xdr:colOff>415925</xdr:colOff>
      <xdr:row>39</xdr:row>
      <xdr:rowOff>1270</xdr:rowOff>
    </xdr:to>
    <xdr:sp macro="" textlink="">
      <xdr:nvSpPr>
        <xdr:cNvPr id="497" name="フローチャート : 判断 496">
          <a:extLst>
            <a:ext uri="{FF2B5EF4-FFF2-40B4-BE49-F238E27FC236}">
              <a16:creationId xmlns:a16="http://schemas.microsoft.com/office/drawing/2014/main" xmlns="" id="{00000000-0008-0000-0600-0000F1010000}"/>
            </a:ext>
          </a:extLst>
        </xdr:cNvPr>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163847</xdr:rowOff>
    </xdr:from>
    <xdr:ext cx="469744"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5246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157083</xdr:rowOff>
    </xdr:from>
    <xdr:to>
      <xdr:col>21</xdr:col>
      <xdr:colOff>161925</xdr:colOff>
      <xdr:row>38</xdr:row>
      <xdr:rowOff>139353</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flipV="1">
          <a:off x="13703300" y="6500733"/>
          <a:ext cx="889000" cy="1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69798</xdr:rowOff>
    </xdr:from>
    <xdr:to>
      <xdr:col>21</xdr:col>
      <xdr:colOff>212725</xdr:colOff>
      <xdr:row>38</xdr:row>
      <xdr:rowOff>171398</xdr:rowOff>
    </xdr:to>
    <xdr:sp macro="" textlink="">
      <xdr:nvSpPr>
        <xdr:cNvPr id="500" name="フローチャート : 判断 499">
          <a:extLst>
            <a:ext uri="{FF2B5EF4-FFF2-40B4-BE49-F238E27FC236}">
              <a16:creationId xmlns:a16="http://schemas.microsoft.com/office/drawing/2014/main" xmlns="" id="{00000000-0008-0000-0600-0000F4010000}"/>
            </a:ext>
          </a:extLst>
        </xdr:cNvPr>
        <xdr:cNvSpPr/>
      </xdr:nvSpPr>
      <xdr:spPr>
        <a:xfrm>
          <a:off x="14541500" y="658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162525</xdr:rowOff>
    </xdr:from>
    <xdr:ext cx="469744"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4357427" y="66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125143</xdr:rowOff>
    </xdr:from>
    <xdr:to>
      <xdr:col>19</xdr:col>
      <xdr:colOff>644525</xdr:colOff>
      <xdr:row>38</xdr:row>
      <xdr:rowOff>139353</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814300" y="6640243"/>
          <a:ext cx="8890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66890</xdr:rowOff>
    </xdr:from>
    <xdr:to>
      <xdr:col>20</xdr:col>
      <xdr:colOff>9525</xdr:colOff>
      <xdr:row>38</xdr:row>
      <xdr:rowOff>168490</xdr:rowOff>
    </xdr:to>
    <xdr:sp macro="" textlink="">
      <xdr:nvSpPr>
        <xdr:cNvPr id="503" name="フローチャート : 判断 502">
          <a:extLst>
            <a:ext uri="{FF2B5EF4-FFF2-40B4-BE49-F238E27FC236}">
              <a16:creationId xmlns:a16="http://schemas.microsoft.com/office/drawing/2014/main" xmlns="" id="{00000000-0008-0000-0600-0000F7010000}"/>
            </a:ext>
          </a:extLst>
        </xdr:cNvPr>
        <xdr:cNvSpPr/>
      </xdr:nvSpPr>
      <xdr:spPr>
        <a:xfrm>
          <a:off x="13652500" y="65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13567</xdr:rowOff>
    </xdr:from>
    <xdr:ext cx="469744"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3468427" y="635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71929</xdr:rowOff>
    </xdr:from>
    <xdr:to>
      <xdr:col>18</xdr:col>
      <xdr:colOff>492125</xdr:colOff>
      <xdr:row>39</xdr:row>
      <xdr:rowOff>2079</xdr:rowOff>
    </xdr:to>
    <xdr:sp macro="" textlink="">
      <xdr:nvSpPr>
        <xdr:cNvPr id="505" name="フローチャート : 判断 504">
          <a:extLst>
            <a:ext uri="{FF2B5EF4-FFF2-40B4-BE49-F238E27FC236}">
              <a16:creationId xmlns:a16="http://schemas.microsoft.com/office/drawing/2014/main" xmlns="" id="{00000000-0008-0000-0600-0000F9010000}"/>
            </a:ext>
          </a:extLst>
        </xdr:cNvPr>
        <xdr:cNvSpPr/>
      </xdr:nvSpPr>
      <xdr:spPr>
        <a:xfrm>
          <a:off x="12763500" y="658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18606</xdr:rowOff>
    </xdr:from>
    <xdr:ext cx="469744"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2579427" y="636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88169</xdr:rowOff>
    </xdr:from>
    <xdr:to>
      <xdr:col>23</xdr:col>
      <xdr:colOff>568325</xdr:colOff>
      <xdr:row>38</xdr:row>
      <xdr:rowOff>18318</xdr:rowOff>
    </xdr:to>
    <xdr:sp macro="" textlink="">
      <xdr:nvSpPr>
        <xdr:cNvPr id="512" name="円/楕円 511">
          <a:extLst>
            <a:ext uri="{FF2B5EF4-FFF2-40B4-BE49-F238E27FC236}">
              <a16:creationId xmlns:a16="http://schemas.microsoft.com/office/drawing/2014/main" xmlns="" id="{00000000-0008-0000-0600-000000020000}"/>
            </a:ext>
          </a:extLst>
        </xdr:cNvPr>
        <xdr:cNvSpPr/>
      </xdr:nvSpPr>
      <xdr:spPr>
        <a:xfrm>
          <a:off x="16268700" y="64318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111046</xdr:rowOff>
    </xdr:from>
    <xdr:ext cx="534377" cy="259045"/>
    <xdr:sp macro="" textlink="">
      <xdr:nvSpPr>
        <xdr:cNvPr id="513" name="災害復旧事業費該当値テキスト">
          <a:extLst>
            <a:ext uri="{FF2B5EF4-FFF2-40B4-BE49-F238E27FC236}">
              <a16:creationId xmlns:a16="http://schemas.microsoft.com/office/drawing/2014/main" xmlns="" id="{00000000-0008-0000-0600-000001020000}"/>
            </a:ext>
          </a:extLst>
        </xdr:cNvPr>
        <xdr:cNvSpPr txBox="1"/>
      </xdr:nvSpPr>
      <xdr:spPr>
        <a:xfrm>
          <a:off x="16370300" y="62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37,660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132485</xdr:rowOff>
    </xdr:from>
    <xdr:to>
      <xdr:col>22</xdr:col>
      <xdr:colOff>415925</xdr:colOff>
      <xdr:row>37</xdr:row>
      <xdr:rowOff>62635</xdr:rowOff>
    </xdr:to>
    <xdr:sp macro="" textlink="">
      <xdr:nvSpPr>
        <xdr:cNvPr id="514" name="円/楕円 513">
          <a:extLst>
            <a:ext uri="{FF2B5EF4-FFF2-40B4-BE49-F238E27FC236}">
              <a16:creationId xmlns:a16="http://schemas.microsoft.com/office/drawing/2014/main" xmlns="" id="{00000000-0008-0000-0600-000002020000}"/>
            </a:ext>
          </a:extLst>
        </xdr:cNvPr>
        <xdr:cNvSpPr/>
      </xdr:nvSpPr>
      <xdr:spPr>
        <a:xfrm>
          <a:off x="15430500" y="630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79162</xdr:rowOff>
    </xdr:from>
    <xdr:ext cx="534377"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5214111" y="607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106283</xdr:rowOff>
    </xdr:from>
    <xdr:to>
      <xdr:col>21</xdr:col>
      <xdr:colOff>212725</xdr:colOff>
      <xdr:row>38</xdr:row>
      <xdr:rowOff>36433</xdr:rowOff>
    </xdr:to>
    <xdr:sp macro="" textlink="">
      <xdr:nvSpPr>
        <xdr:cNvPr id="516" name="円/楕円 515">
          <a:extLst>
            <a:ext uri="{FF2B5EF4-FFF2-40B4-BE49-F238E27FC236}">
              <a16:creationId xmlns:a16="http://schemas.microsoft.com/office/drawing/2014/main" xmlns="" id="{00000000-0008-0000-0600-000004020000}"/>
            </a:ext>
          </a:extLst>
        </xdr:cNvPr>
        <xdr:cNvSpPr/>
      </xdr:nvSpPr>
      <xdr:spPr>
        <a:xfrm>
          <a:off x="14541500" y="644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52960</xdr:rowOff>
    </xdr:from>
    <xdr:ext cx="534377"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4325111" y="622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88553</xdr:rowOff>
    </xdr:from>
    <xdr:to>
      <xdr:col>20</xdr:col>
      <xdr:colOff>9525</xdr:colOff>
      <xdr:row>39</xdr:row>
      <xdr:rowOff>18703</xdr:rowOff>
    </xdr:to>
    <xdr:sp macro="" textlink="">
      <xdr:nvSpPr>
        <xdr:cNvPr id="518" name="円/楕円 517">
          <a:extLst>
            <a:ext uri="{FF2B5EF4-FFF2-40B4-BE49-F238E27FC236}">
              <a16:creationId xmlns:a16="http://schemas.microsoft.com/office/drawing/2014/main" xmlns="" id="{00000000-0008-0000-0600-000006020000}"/>
            </a:ext>
          </a:extLst>
        </xdr:cNvPr>
        <xdr:cNvSpPr/>
      </xdr:nvSpPr>
      <xdr:spPr>
        <a:xfrm>
          <a:off x="13652500" y="66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9830</xdr:rowOff>
    </xdr:from>
    <xdr:ext cx="313932"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3546333" y="66963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74343</xdr:rowOff>
    </xdr:from>
    <xdr:to>
      <xdr:col>18</xdr:col>
      <xdr:colOff>492125</xdr:colOff>
      <xdr:row>39</xdr:row>
      <xdr:rowOff>4493</xdr:rowOff>
    </xdr:to>
    <xdr:sp macro="" textlink="">
      <xdr:nvSpPr>
        <xdr:cNvPr id="520" name="円/楕円 519">
          <a:extLst>
            <a:ext uri="{FF2B5EF4-FFF2-40B4-BE49-F238E27FC236}">
              <a16:creationId xmlns:a16="http://schemas.microsoft.com/office/drawing/2014/main" xmlns="" id="{00000000-0008-0000-0600-000008020000}"/>
            </a:ext>
          </a:extLst>
        </xdr:cNvPr>
        <xdr:cNvSpPr/>
      </xdr:nvSpPr>
      <xdr:spPr>
        <a:xfrm>
          <a:off x="12763500" y="658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167070</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2579427" y="668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a:extLst>
            <a:ext uri="{FF2B5EF4-FFF2-40B4-BE49-F238E27FC236}">
              <a16:creationId xmlns:a16="http://schemas.microsoft.com/office/drawing/2014/main" xmlns="" id="{00000000-0008-0000-0600-00000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a:extLst>
            <a:ext uri="{FF2B5EF4-FFF2-40B4-BE49-F238E27FC236}">
              <a16:creationId xmlns:a16="http://schemas.microsoft.com/office/drawing/2014/main" xmlns="" id="{00000000-0008-0000-0600-00000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a:extLst>
            <a:ext uri="{FF2B5EF4-FFF2-40B4-BE49-F238E27FC236}">
              <a16:creationId xmlns:a16="http://schemas.microsoft.com/office/drawing/2014/main" xmlns="" id="{00000000-0008-0000-0600-00000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a:extLst>
            <a:ext uri="{FF2B5EF4-FFF2-40B4-BE49-F238E27FC236}">
              <a16:creationId xmlns:a16="http://schemas.microsoft.com/office/drawing/2014/main" xmlns="" id="{00000000-0008-0000-0600-00000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a:extLst>
            <a:ext uri="{FF2B5EF4-FFF2-40B4-BE49-F238E27FC236}">
              <a16:creationId xmlns:a16="http://schemas.microsoft.com/office/drawing/2014/main" xmlns="" id="{00000000-0008-0000-0600-00000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a:extLst>
            <a:ext uri="{FF2B5EF4-FFF2-40B4-BE49-F238E27FC236}">
              <a16:creationId xmlns:a16="http://schemas.microsoft.com/office/drawing/2014/main" xmlns="" id="{00000000-0008-0000-0600-00000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a:extLst>
            <a:ext uri="{FF2B5EF4-FFF2-40B4-BE49-F238E27FC236}">
              <a16:creationId xmlns:a16="http://schemas.microsoft.com/office/drawing/2014/main" xmlns="" id="{00000000-0008-0000-0600-00001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a:extLst>
            <a:ext uri="{FF2B5EF4-FFF2-40B4-BE49-F238E27FC236}">
              <a16:creationId xmlns:a16="http://schemas.microsoft.com/office/drawing/2014/main" xmlns="" id="{00000000-0008-0000-0600-00001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a:extLst>
            <a:ext uri="{FF2B5EF4-FFF2-40B4-BE49-F238E27FC236}">
              <a16:creationId xmlns:a16="http://schemas.microsoft.com/office/drawing/2014/main" xmlns="" id="{00000000-0008-0000-0600-00001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a:extLst>
            <a:ext uri="{FF2B5EF4-FFF2-40B4-BE49-F238E27FC236}">
              <a16:creationId xmlns:a16="http://schemas.microsoft.com/office/drawing/2014/main" xmlns="" id="{00000000-0008-0000-0600-00001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a:extLst>
            <a:ext uri="{FF2B5EF4-FFF2-40B4-BE49-F238E27FC236}">
              <a16:creationId xmlns:a16="http://schemas.microsoft.com/office/drawing/2014/main" xmlns="" id="{00000000-0008-0000-0600-00001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a:extLst>
            <a:ext uri="{FF2B5EF4-FFF2-40B4-BE49-F238E27FC236}">
              <a16:creationId xmlns:a16="http://schemas.microsoft.com/office/drawing/2014/main" xmlns="" id="{00000000-0008-0000-0600-00001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a:extLst>
            <a:ext uri="{FF2B5EF4-FFF2-40B4-BE49-F238E27FC236}">
              <a16:creationId xmlns:a16="http://schemas.microsoft.com/office/drawing/2014/main" xmlns="" id="{00000000-0008-0000-0600-00001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a:extLst>
            <a:ext uri="{FF2B5EF4-FFF2-40B4-BE49-F238E27FC236}">
              <a16:creationId xmlns:a16="http://schemas.microsoft.com/office/drawing/2014/main" xmlns="" id="{00000000-0008-0000-0600-00001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a:extLst>
            <a:ext uri="{FF2B5EF4-FFF2-40B4-BE49-F238E27FC236}">
              <a16:creationId xmlns:a16="http://schemas.microsoft.com/office/drawing/2014/main" xmlns="" id="{00000000-0008-0000-0600-00001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a:extLst>
            <a:ext uri="{FF2B5EF4-FFF2-40B4-BE49-F238E27FC236}">
              <a16:creationId xmlns:a16="http://schemas.microsoft.com/office/drawing/2014/main" xmlns="" id="{00000000-0008-0000-0600-00001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a:extLst>
            <a:ext uri="{FF2B5EF4-FFF2-40B4-BE49-F238E27FC236}">
              <a16:creationId xmlns:a16="http://schemas.microsoft.com/office/drawing/2014/main" xmlns="" id="{00000000-0008-0000-0600-00001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a:extLst>
            <a:ext uri="{FF2B5EF4-FFF2-40B4-BE49-F238E27FC236}">
              <a16:creationId xmlns:a16="http://schemas.microsoft.com/office/drawing/2014/main" xmlns="" id="{00000000-0008-0000-0600-00002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a:extLst>
            <a:ext uri="{FF2B5EF4-FFF2-40B4-BE49-F238E27FC236}">
              <a16:creationId xmlns:a16="http://schemas.microsoft.com/office/drawing/2014/main" xmlns="" id="{00000000-0008-0000-0600-00002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a:extLst>
            <a:ext uri="{FF2B5EF4-FFF2-40B4-BE49-F238E27FC236}">
              <a16:creationId xmlns:a16="http://schemas.microsoft.com/office/drawing/2014/main" xmlns="" id="{00000000-0008-0000-0600-00002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a:extLst>
            <a:ext uri="{FF2B5EF4-FFF2-40B4-BE49-F238E27FC236}">
              <a16:creationId xmlns:a16="http://schemas.microsoft.com/office/drawing/2014/main" xmlns="" id="{00000000-0008-0000-0600-00002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a:extLst>
            <a:ext uri="{FF2B5EF4-FFF2-40B4-BE49-F238E27FC236}">
              <a16:creationId xmlns:a16="http://schemas.microsoft.com/office/drawing/2014/main" xmlns="" id="{00000000-0008-0000-0600-00002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a:extLst>
            <a:ext uri="{FF2B5EF4-FFF2-40B4-BE49-F238E27FC236}">
              <a16:creationId xmlns:a16="http://schemas.microsoft.com/office/drawing/2014/main" xmlns="" id="{00000000-0008-0000-0600-00003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a:extLst>
            <a:ext uri="{FF2B5EF4-FFF2-40B4-BE49-F238E27FC236}">
              <a16:creationId xmlns:a16="http://schemas.microsoft.com/office/drawing/2014/main" xmlns="" id="{00000000-0008-0000-0600-00003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a:extLst>
            <a:ext uri="{FF2B5EF4-FFF2-40B4-BE49-F238E27FC236}">
              <a16:creationId xmlns:a16="http://schemas.microsoft.com/office/drawing/2014/main" xmlns="" id="{00000000-0008-0000-0600-00003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a:extLst>
            <a:ext uri="{FF2B5EF4-FFF2-40B4-BE49-F238E27FC236}">
              <a16:creationId xmlns:a16="http://schemas.microsoft.com/office/drawing/2014/main" xmlns="" id="{00000000-0008-0000-0600-00003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a:extLst>
            <a:ext uri="{FF2B5EF4-FFF2-40B4-BE49-F238E27FC236}">
              <a16:creationId xmlns:a16="http://schemas.microsoft.com/office/drawing/2014/main" xmlns="" id="{00000000-0008-0000-0600-00003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a:extLst>
            <a:ext uri="{FF2B5EF4-FFF2-40B4-BE49-F238E27FC236}">
              <a16:creationId xmlns:a16="http://schemas.microsoft.com/office/drawing/2014/main" xmlns="" id="{00000000-0008-0000-0600-00003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a:extLst>
            <a:ext uri="{FF2B5EF4-FFF2-40B4-BE49-F238E27FC236}">
              <a16:creationId xmlns:a16="http://schemas.microsoft.com/office/drawing/2014/main" xmlns="" id="{00000000-0008-0000-0600-00003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a:extLst>
            <a:ext uri="{FF2B5EF4-FFF2-40B4-BE49-F238E27FC236}">
              <a16:creationId xmlns:a16="http://schemas.microsoft.com/office/drawing/2014/main" xmlns="" id="{00000000-0008-0000-0600-00003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a:extLst>
            <a:ext uri="{FF2B5EF4-FFF2-40B4-BE49-F238E27FC236}">
              <a16:creationId xmlns:a16="http://schemas.microsoft.com/office/drawing/2014/main" xmlns="" id="{00000000-0008-0000-0600-00003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a:extLst>
            <a:ext uri="{FF2B5EF4-FFF2-40B4-BE49-F238E27FC236}">
              <a16:creationId xmlns:a16="http://schemas.microsoft.com/office/drawing/2014/main" xmlns="" id="{00000000-0008-0000-0600-00003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a:extLst>
            <a:ext uri="{FF2B5EF4-FFF2-40B4-BE49-F238E27FC236}">
              <a16:creationId xmlns:a16="http://schemas.microsoft.com/office/drawing/2014/main" xmlns="" id="{00000000-0008-0000-0600-00003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a:extLst>
            <a:ext uri="{FF2B5EF4-FFF2-40B4-BE49-F238E27FC236}">
              <a16:creationId xmlns:a16="http://schemas.microsoft.com/office/drawing/2014/main" xmlns="" id="{00000000-0008-0000-0600-00004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a:extLst>
            <a:ext uri="{FF2B5EF4-FFF2-40B4-BE49-F238E27FC236}">
              <a16:creationId xmlns:a16="http://schemas.microsoft.com/office/drawing/2014/main" xmlns="" id="{00000000-0008-0000-0600-00004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a:extLst>
            <a:ext uri="{FF2B5EF4-FFF2-40B4-BE49-F238E27FC236}">
              <a16:creationId xmlns:a16="http://schemas.microsoft.com/office/drawing/2014/main" xmlns="" id="{00000000-0008-0000-0600-00004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a:extLst>
            <a:ext uri="{FF2B5EF4-FFF2-40B4-BE49-F238E27FC236}">
              <a16:creationId xmlns:a16="http://schemas.microsoft.com/office/drawing/2014/main" xmlns="" id="{00000000-0008-0000-0600-00004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a:extLst>
            <a:ext uri="{FF2B5EF4-FFF2-40B4-BE49-F238E27FC236}">
              <a16:creationId xmlns:a16="http://schemas.microsoft.com/office/drawing/2014/main" xmlns="" id="{00000000-0008-0000-0600-00004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a:extLst>
            <a:ext uri="{FF2B5EF4-FFF2-40B4-BE49-F238E27FC236}">
              <a16:creationId xmlns:a16="http://schemas.microsoft.com/office/drawing/2014/main" xmlns="" id="{00000000-0008-0000-0600-00004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a:extLst>
            <a:ext uri="{FF2B5EF4-FFF2-40B4-BE49-F238E27FC236}">
              <a16:creationId xmlns:a16="http://schemas.microsoft.com/office/drawing/2014/main" xmlns="" id="{00000000-0008-0000-0600-00004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a:extLst>
            <a:ext uri="{FF2B5EF4-FFF2-40B4-BE49-F238E27FC236}">
              <a16:creationId xmlns:a16="http://schemas.microsoft.com/office/drawing/2014/main" xmlns="" id="{00000000-0008-0000-0600-00005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595" name="公債費最小値テキスト">
          <a:extLst>
            <a:ext uri="{FF2B5EF4-FFF2-40B4-BE49-F238E27FC236}">
              <a16:creationId xmlns:a16="http://schemas.microsoft.com/office/drawing/2014/main" xmlns="" id="{00000000-0008-0000-0600-000053020000}"/>
            </a:ext>
          </a:extLst>
        </xdr:cNvPr>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597" name="公債費最大値テキスト">
          <a:extLst>
            <a:ext uri="{FF2B5EF4-FFF2-40B4-BE49-F238E27FC236}">
              <a16:creationId xmlns:a16="http://schemas.microsoft.com/office/drawing/2014/main" xmlns="" id="{00000000-0008-0000-0600-000055020000}"/>
            </a:ext>
          </a:extLst>
        </xdr:cNvPr>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22885</xdr:rowOff>
    </xdr:from>
    <xdr:to>
      <xdr:col>23</xdr:col>
      <xdr:colOff>517525</xdr:colOff>
      <xdr:row>77</xdr:row>
      <xdr:rowOff>71326</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5481300" y="13224535"/>
          <a:ext cx="8382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0" name="公債費平均値テキスト">
          <a:extLst>
            <a:ext uri="{FF2B5EF4-FFF2-40B4-BE49-F238E27FC236}">
              <a16:creationId xmlns:a16="http://schemas.microsoft.com/office/drawing/2014/main" xmlns="" id="{00000000-0008-0000-0600-000058020000}"/>
            </a:ext>
          </a:extLst>
        </xdr:cNvPr>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1" name="フローチャート : 判断 600">
          <a:extLst>
            <a:ext uri="{FF2B5EF4-FFF2-40B4-BE49-F238E27FC236}">
              <a16:creationId xmlns:a16="http://schemas.microsoft.com/office/drawing/2014/main" xmlns="" id="{00000000-0008-0000-0600-000059020000}"/>
            </a:ext>
          </a:extLst>
        </xdr:cNvPr>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14754</xdr:rowOff>
    </xdr:from>
    <xdr:to>
      <xdr:col>22</xdr:col>
      <xdr:colOff>365125</xdr:colOff>
      <xdr:row>77</xdr:row>
      <xdr:rowOff>22885</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4592300" y="13216404"/>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165150</xdr:rowOff>
    </xdr:from>
    <xdr:to>
      <xdr:col>22</xdr:col>
      <xdr:colOff>415925</xdr:colOff>
      <xdr:row>78</xdr:row>
      <xdr:rowOff>95300</xdr:rowOff>
    </xdr:to>
    <xdr:sp macro="" textlink="">
      <xdr:nvSpPr>
        <xdr:cNvPr id="603" name="フローチャート : 判断 602">
          <a:extLst>
            <a:ext uri="{FF2B5EF4-FFF2-40B4-BE49-F238E27FC236}">
              <a16:creationId xmlns:a16="http://schemas.microsoft.com/office/drawing/2014/main" xmlns="" id="{00000000-0008-0000-0600-00005B020000}"/>
            </a:ext>
          </a:extLst>
        </xdr:cNvPr>
        <xdr:cNvSpPr/>
      </xdr:nvSpPr>
      <xdr:spPr>
        <a:xfrm>
          <a:off x="15430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86427</xdr:rowOff>
    </xdr:from>
    <xdr:ext cx="534377"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5214111" y="1345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14754</xdr:rowOff>
    </xdr:from>
    <xdr:to>
      <xdr:col>21</xdr:col>
      <xdr:colOff>161925</xdr:colOff>
      <xdr:row>77</xdr:row>
      <xdr:rowOff>27350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flipV="1">
          <a:off x="13703300" y="13216404"/>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165764</xdr:rowOff>
    </xdr:from>
    <xdr:to>
      <xdr:col>21</xdr:col>
      <xdr:colOff>212725</xdr:colOff>
      <xdr:row>78</xdr:row>
      <xdr:rowOff>95914</xdr:rowOff>
    </xdr:to>
    <xdr:sp macro="" textlink="">
      <xdr:nvSpPr>
        <xdr:cNvPr id="606" name="フローチャート : 判断 605">
          <a:extLst>
            <a:ext uri="{FF2B5EF4-FFF2-40B4-BE49-F238E27FC236}">
              <a16:creationId xmlns:a16="http://schemas.microsoft.com/office/drawing/2014/main" xmlns="" id="{00000000-0008-0000-0600-00005E020000}"/>
            </a:ext>
          </a:extLst>
        </xdr:cNvPr>
        <xdr:cNvSpPr/>
      </xdr:nvSpPr>
      <xdr:spPr>
        <a:xfrm>
          <a:off x="14541500" y="1336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87041</xdr:rowOff>
    </xdr:from>
    <xdr:ext cx="534377"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4325111" y="134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27350</xdr:rowOff>
    </xdr:from>
    <xdr:to>
      <xdr:col>19</xdr:col>
      <xdr:colOff>644525</xdr:colOff>
      <xdr:row>77</xdr:row>
      <xdr:rowOff>31446</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flipV="1">
          <a:off x="12814300" y="13229000"/>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165218</xdr:rowOff>
    </xdr:from>
    <xdr:to>
      <xdr:col>20</xdr:col>
      <xdr:colOff>9525</xdr:colOff>
      <xdr:row>78</xdr:row>
      <xdr:rowOff>95368</xdr:rowOff>
    </xdr:to>
    <xdr:sp macro="" textlink="">
      <xdr:nvSpPr>
        <xdr:cNvPr id="609" name="フローチャート : 判断 608">
          <a:extLst>
            <a:ext uri="{FF2B5EF4-FFF2-40B4-BE49-F238E27FC236}">
              <a16:creationId xmlns:a16="http://schemas.microsoft.com/office/drawing/2014/main" xmlns="" id="{00000000-0008-0000-0600-000061020000}"/>
            </a:ext>
          </a:extLst>
        </xdr:cNvPr>
        <xdr:cNvSpPr/>
      </xdr:nvSpPr>
      <xdr:spPr>
        <a:xfrm>
          <a:off x="13652500" y="133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86495</xdr:rowOff>
    </xdr:from>
    <xdr:ext cx="534377"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3436111" y="1345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160844</xdr:rowOff>
    </xdr:from>
    <xdr:to>
      <xdr:col>18</xdr:col>
      <xdr:colOff>492125</xdr:colOff>
      <xdr:row>78</xdr:row>
      <xdr:rowOff>90994</xdr:rowOff>
    </xdr:to>
    <xdr:sp macro="" textlink="">
      <xdr:nvSpPr>
        <xdr:cNvPr id="611" name="フローチャート : 判断 610">
          <a:extLst>
            <a:ext uri="{FF2B5EF4-FFF2-40B4-BE49-F238E27FC236}">
              <a16:creationId xmlns:a16="http://schemas.microsoft.com/office/drawing/2014/main" xmlns="" id="{00000000-0008-0000-0600-000063020000}"/>
            </a:ext>
          </a:extLst>
        </xdr:cNvPr>
        <xdr:cNvSpPr/>
      </xdr:nvSpPr>
      <xdr:spPr>
        <a:xfrm>
          <a:off x="12763500" y="1336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82121</xdr:rowOff>
    </xdr:from>
    <xdr:ext cx="534377"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2547111" y="1345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20526</xdr:rowOff>
    </xdr:from>
    <xdr:to>
      <xdr:col>23</xdr:col>
      <xdr:colOff>568325</xdr:colOff>
      <xdr:row>77</xdr:row>
      <xdr:rowOff>122126</xdr:rowOff>
    </xdr:to>
    <xdr:sp macro="" textlink="">
      <xdr:nvSpPr>
        <xdr:cNvPr id="618" name="円/楕円 617">
          <a:extLst>
            <a:ext uri="{FF2B5EF4-FFF2-40B4-BE49-F238E27FC236}">
              <a16:creationId xmlns:a16="http://schemas.microsoft.com/office/drawing/2014/main" xmlns="" id="{00000000-0008-0000-0600-00006A020000}"/>
            </a:ext>
          </a:extLst>
        </xdr:cNvPr>
        <xdr:cNvSpPr/>
      </xdr:nvSpPr>
      <xdr:spPr>
        <a:xfrm>
          <a:off x="16268700" y="1322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43403</xdr:rowOff>
    </xdr:from>
    <xdr:ext cx="534377" cy="259045"/>
    <xdr:sp macro="" textlink="">
      <xdr:nvSpPr>
        <xdr:cNvPr id="619" name="公債費該当値テキスト">
          <a:extLst>
            <a:ext uri="{FF2B5EF4-FFF2-40B4-BE49-F238E27FC236}">
              <a16:creationId xmlns:a16="http://schemas.microsoft.com/office/drawing/2014/main" xmlns="" id="{00000000-0008-0000-0600-00006B020000}"/>
            </a:ext>
          </a:extLst>
        </xdr:cNvPr>
        <xdr:cNvSpPr txBox="1"/>
      </xdr:nvSpPr>
      <xdr:spPr>
        <a:xfrm>
          <a:off x="16370300" y="1307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82,946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143535</xdr:rowOff>
    </xdr:from>
    <xdr:to>
      <xdr:col>22</xdr:col>
      <xdr:colOff>415925</xdr:colOff>
      <xdr:row>77</xdr:row>
      <xdr:rowOff>73685</xdr:rowOff>
    </xdr:to>
    <xdr:sp macro="" textlink="">
      <xdr:nvSpPr>
        <xdr:cNvPr id="620" name="円/楕円 619">
          <a:extLst>
            <a:ext uri="{FF2B5EF4-FFF2-40B4-BE49-F238E27FC236}">
              <a16:creationId xmlns:a16="http://schemas.microsoft.com/office/drawing/2014/main" xmlns="" id="{00000000-0008-0000-0600-00006C020000}"/>
            </a:ext>
          </a:extLst>
        </xdr:cNvPr>
        <xdr:cNvSpPr/>
      </xdr:nvSpPr>
      <xdr:spPr>
        <a:xfrm>
          <a:off x="15430500" y="131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90212</xdr:rowOff>
    </xdr:from>
    <xdr:ext cx="534377"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5214111" y="1294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95,660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135404</xdr:rowOff>
    </xdr:from>
    <xdr:to>
      <xdr:col>21</xdr:col>
      <xdr:colOff>212725</xdr:colOff>
      <xdr:row>77</xdr:row>
      <xdr:rowOff>65554</xdr:rowOff>
    </xdr:to>
    <xdr:sp macro="" textlink="">
      <xdr:nvSpPr>
        <xdr:cNvPr id="622" name="円/楕円 621">
          <a:extLst>
            <a:ext uri="{FF2B5EF4-FFF2-40B4-BE49-F238E27FC236}">
              <a16:creationId xmlns:a16="http://schemas.microsoft.com/office/drawing/2014/main" xmlns="" id="{00000000-0008-0000-0600-00006E020000}"/>
            </a:ext>
          </a:extLst>
        </xdr:cNvPr>
        <xdr:cNvSpPr/>
      </xdr:nvSpPr>
      <xdr:spPr>
        <a:xfrm>
          <a:off x="14541500" y="13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82082</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4325111" y="1294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97,794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148000</xdr:rowOff>
    </xdr:from>
    <xdr:to>
      <xdr:col>20</xdr:col>
      <xdr:colOff>9525</xdr:colOff>
      <xdr:row>77</xdr:row>
      <xdr:rowOff>78150</xdr:rowOff>
    </xdr:to>
    <xdr:sp macro="" textlink="">
      <xdr:nvSpPr>
        <xdr:cNvPr id="624" name="円/楕円 623">
          <a:extLst>
            <a:ext uri="{FF2B5EF4-FFF2-40B4-BE49-F238E27FC236}">
              <a16:creationId xmlns:a16="http://schemas.microsoft.com/office/drawing/2014/main" xmlns="" id="{00000000-0008-0000-0600-000070020000}"/>
            </a:ext>
          </a:extLst>
        </xdr:cNvPr>
        <xdr:cNvSpPr/>
      </xdr:nvSpPr>
      <xdr:spPr>
        <a:xfrm>
          <a:off x="13652500" y="131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94678</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3436111" y="129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94,488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152096</xdr:rowOff>
    </xdr:from>
    <xdr:to>
      <xdr:col>18</xdr:col>
      <xdr:colOff>492125</xdr:colOff>
      <xdr:row>77</xdr:row>
      <xdr:rowOff>82246</xdr:rowOff>
    </xdr:to>
    <xdr:sp macro="" textlink="">
      <xdr:nvSpPr>
        <xdr:cNvPr id="626" name="円/楕円 625">
          <a:extLst>
            <a:ext uri="{FF2B5EF4-FFF2-40B4-BE49-F238E27FC236}">
              <a16:creationId xmlns:a16="http://schemas.microsoft.com/office/drawing/2014/main" xmlns="" id="{00000000-0008-0000-0600-000072020000}"/>
            </a:ext>
          </a:extLst>
        </xdr:cNvPr>
        <xdr:cNvSpPr/>
      </xdr:nvSpPr>
      <xdr:spPr>
        <a:xfrm>
          <a:off x="12763500" y="1318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98773</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2547111" y="1295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a:extLst>
            <a:ext uri="{FF2B5EF4-FFF2-40B4-BE49-F238E27FC236}">
              <a16:creationId xmlns:a16="http://schemas.microsoft.com/office/drawing/2014/main" xmlns="" id="{00000000-0008-0000-0600-00007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a:extLst>
            <a:ext uri="{FF2B5EF4-FFF2-40B4-BE49-F238E27FC236}">
              <a16:creationId xmlns:a16="http://schemas.microsoft.com/office/drawing/2014/main" xmlns="" id="{00000000-0008-0000-0600-00007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a:extLst>
            <a:ext uri="{FF2B5EF4-FFF2-40B4-BE49-F238E27FC236}">
              <a16:creationId xmlns:a16="http://schemas.microsoft.com/office/drawing/2014/main" xmlns="" id="{00000000-0008-0000-0600-00007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a:extLst>
            <a:ext uri="{FF2B5EF4-FFF2-40B4-BE49-F238E27FC236}">
              <a16:creationId xmlns:a16="http://schemas.microsoft.com/office/drawing/2014/main" xmlns="" id="{00000000-0008-0000-0600-00007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a:extLst>
            <a:ext uri="{FF2B5EF4-FFF2-40B4-BE49-F238E27FC236}">
              <a16:creationId xmlns:a16="http://schemas.microsoft.com/office/drawing/2014/main" xmlns="" id="{00000000-0008-0000-0600-00007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a:extLst>
            <a:ext uri="{FF2B5EF4-FFF2-40B4-BE49-F238E27FC236}">
              <a16:creationId xmlns:a16="http://schemas.microsoft.com/office/drawing/2014/main" xmlns="" id="{00000000-0008-0000-0600-00007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a:extLst>
            <a:ext uri="{FF2B5EF4-FFF2-40B4-BE49-F238E27FC236}">
              <a16:creationId xmlns:a16="http://schemas.microsoft.com/office/drawing/2014/main" xmlns="" id="{00000000-0008-0000-0600-00007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a:extLst>
            <a:ext uri="{FF2B5EF4-FFF2-40B4-BE49-F238E27FC236}">
              <a16:creationId xmlns:a16="http://schemas.microsoft.com/office/drawing/2014/main" xmlns="" id="{00000000-0008-0000-0600-00007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2" name="直線コネクタ 641">
          <a:extLst>
            <a:ext uri="{FF2B5EF4-FFF2-40B4-BE49-F238E27FC236}">
              <a16:creationId xmlns:a16="http://schemas.microsoft.com/office/drawing/2014/main" xmlns="" id="{00000000-0008-0000-0600-00008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4" name="直線コネクタ 643">
          <a:extLst>
            <a:ext uri="{FF2B5EF4-FFF2-40B4-BE49-F238E27FC236}">
              <a16:creationId xmlns:a16="http://schemas.microsoft.com/office/drawing/2014/main" xmlns="" id="{00000000-0008-0000-0600-00008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a:extLst>
            <a:ext uri="{FF2B5EF4-FFF2-40B4-BE49-F238E27FC236}">
              <a16:creationId xmlns:a16="http://schemas.microsoft.com/office/drawing/2014/main" xmlns="" id="{00000000-0008-0000-0600-00008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a:extLst>
            <a:ext uri="{FF2B5EF4-FFF2-40B4-BE49-F238E27FC236}">
              <a16:creationId xmlns:a16="http://schemas.microsoft.com/office/drawing/2014/main" xmlns="" id="{00000000-0008-0000-0600-00008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49" name="直線コネクタ 648">
          <a:extLst>
            <a:ext uri="{FF2B5EF4-FFF2-40B4-BE49-F238E27FC236}">
              <a16:creationId xmlns:a16="http://schemas.microsoft.com/office/drawing/2014/main" xmlns="" id="{00000000-0008-0000-0600-000089020000}"/>
            </a:ext>
          </a:extLst>
        </xdr:cNvPr>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0" name="積立金最小値テキスト">
          <a:extLst>
            <a:ext uri="{FF2B5EF4-FFF2-40B4-BE49-F238E27FC236}">
              <a16:creationId xmlns:a16="http://schemas.microsoft.com/office/drawing/2014/main" xmlns="" id="{00000000-0008-0000-0600-00008A020000}"/>
            </a:ext>
          </a:extLst>
        </xdr:cNvPr>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2" name="積立金最大値テキスト">
          <a:extLst>
            <a:ext uri="{FF2B5EF4-FFF2-40B4-BE49-F238E27FC236}">
              <a16:creationId xmlns:a16="http://schemas.microsoft.com/office/drawing/2014/main" xmlns="" id="{00000000-0008-0000-0600-00008C020000}"/>
            </a:ext>
          </a:extLst>
        </xdr:cNvPr>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86308</xdr:rowOff>
    </xdr:from>
    <xdr:to>
      <xdr:col>23</xdr:col>
      <xdr:colOff>517525</xdr:colOff>
      <xdr:row>98</xdr:row>
      <xdr:rowOff>120298</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5481300" y="16888408"/>
          <a:ext cx="838200" cy="3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55" name="積立金平均値テキスト">
          <a:extLst>
            <a:ext uri="{FF2B5EF4-FFF2-40B4-BE49-F238E27FC236}">
              <a16:creationId xmlns:a16="http://schemas.microsoft.com/office/drawing/2014/main" xmlns="" id="{00000000-0008-0000-0600-00008F020000}"/>
            </a:ext>
          </a:extLst>
        </xdr:cNvPr>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56" name="フローチャート : 判断 655">
          <a:extLst>
            <a:ext uri="{FF2B5EF4-FFF2-40B4-BE49-F238E27FC236}">
              <a16:creationId xmlns:a16="http://schemas.microsoft.com/office/drawing/2014/main" xmlns="" id="{00000000-0008-0000-0600-000090020000}"/>
            </a:ext>
          </a:extLst>
        </xdr:cNvPr>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86308</xdr:rowOff>
    </xdr:from>
    <xdr:to>
      <xdr:col>22</xdr:col>
      <xdr:colOff>365125</xdr:colOff>
      <xdr:row>98</xdr:row>
      <xdr:rowOff>111485</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flipV="1">
          <a:off x="14592300" y="16888408"/>
          <a:ext cx="889000" cy="2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49400</xdr:rowOff>
    </xdr:from>
    <xdr:to>
      <xdr:col>22</xdr:col>
      <xdr:colOff>415925</xdr:colOff>
      <xdr:row>98</xdr:row>
      <xdr:rowOff>151000</xdr:rowOff>
    </xdr:to>
    <xdr:sp macro="" textlink="">
      <xdr:nvSpPr>
        <xdr:cNvPr id="658" name="フローチャート : 判断 657">
          <a:extLst>
            <a:ext uri="{FF2B5EF4-FFF2-40B4-BE49-F238E27FC236}">
              <a16:creationId xmlns:a16="http://schemas.microsoft.com/office/drawing/2014/main" xmlns="" id="{00000000-0008-0000-0600-000092020000}"/>
            </a:ext>
          </a:extLst>
        </xdr:cNvPr>
        <xdr:cNvSpPr/>
      </xdr:nvSpPr>
      <xdr:spPr>
        <a:xfrm>
          <a:off x="15430500" y="168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142127</xdr:rowOff>
    </xdr:from>
    <xdr:ext cx="534377"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5214111" y="169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81494</xdr:rowOff>
    </xdr:from>
    <xdr:to>
      <xdr:col>21</xdr:col>
      <xdr:colOff>161925</xdr:colOff>
      <xdr:row>98</xdr:row>
      <xdr:rowOff>111485</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3703300" y="16883594"/>
          <a:ext cx="889000" cy="2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43538</xdr:rowOff>
    </xdr:from>
    <xdr:to>
      <xdr:col>21</xdr:col>
      <xdr:colOff>212725</xdr:colOff>
      <xdr:row>98</xdr:row>
      <xdr:rowOff>145138</xdr:rowOff>
    </xdr:to>
    <xdr:sp macro="" textlink="">
      <xdr:nvSpPr>
        <xdr:cNvPr id="661" name="フローチャート : 判断 660">
          <a:extLst>
            <a:ext uri="{FF2B5EF4-FFF2-40B4-BE49-F238E27FC236}">
              <a16:creationId xmlns:a16="http://schemas.microsoft.com/office/drawing/2014/main" xmlns="" id="{00000000-0008-0000-0600-000095020000}"/>
            </a:ext>
          </a:extLst>
        </xdr:cNvPr>
        <xdr:cNvSpPr/>
      </xdr:nvSpPr>
      <xdr:spPr>
        <a:xfrm>
          <a:off x="14541500" y="168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161665</xdr:rowOff>
    </xdr:from>
    <xdr:ext cx="534377"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4325111" y="166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77983</xdr:rowOff>
    </xdr:from>
    <xdr:to>
      <xdr:col>19</xdr:col>
      <xdr:colOff>644525</xdr:colOff>
      <xdr:row>98</xdr:row>
      <xdr:rowOff>81494</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814300" y="16880083"/>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27698</xdr:rowOff>
    </xdr:from>
    <xdr:to>
      <xdr:col>20</xdr:col>
      <xdr:colOff>9525</xdr:colOff>
      <xdr:row>98</xdr:row>
      <xdr:rowOff>129298</xdr:rowOff>
    </xdr:to>
    <xdr:sp macro="" textlink="">
      <xdr:nvSpPr>
        <xdr:cNvPr id="664" name="フローチャート : 判断 663">
          <a:extLst>
            <a:ext uri="{FF2B5EF4-FFF2-40B4-BE49-F238E27FC236}">
              <a16:creationId xmlns:a16="http://schemas.microsoft.com/office/drawing/2014/main" xmlns="" id="{00000000-0008-0000-0600-000098020000}"/>
            </a:ext>
          </a:extLst>
        </xdr:cNvPr>
        <xdr:cNvSpPr/>
      </xdr:nvSpPr>
      <xdr:spPr>
        <a:xfrm>
          <a:off x="13652500" y="1682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145825</xdr:rowOff>
    </xdr:from>
    <xdr:ext cx="534377"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3436111" y="166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52329</xdr:rowOff>
    </xdr:from>
    <xdr:to>
      <xdr:col>18</xdr:col>
      <xdr:colOff>492125</xdr:colOff>
      <xdr:row>98</xdr:row>
      <xdr:rowOff>153929</xdr:rowOff>
    </xdr:to>
    <xdr:sp macro="" textlink="">
      <xdr:nvSpPr>
        <xdr:cNvPr id="666" name="フローチャート : 判断 665">
          <a:extLst>
            <a:ext uri="{FF2B5EF4-FFF2-40B4-BE49-F238E27FC236}">
              <a16:creationId xmlns:a16="http://schemas.microsoft.com/office/drawing/2014/main" xmlns="" id="{00000000-0008-0000-0600-00009A020000}"/>
            </a:ext>
          </a:extLst>
        </xdr:cNvPr>
        <xdr:cNvSpPr/>
      </xdr:nvSpPr>
      <xdr:spPr>
        <a:xfrm>
          <a:off x="12763500" y="1685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145056</xdr:rowOff>
    </xdr:from>
    <xdr:ext cx="534377"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2547111" y="1694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69498</xdr:rowOff>
    </xdr:from>
    <xdr:to>
      <xdr:col>23</xdr:col>
      <xdr:colOff>568325</xdr:colOff>
      <xdr:row>98</xdr:row>
      <xdr:rowOff>171098</xdr:rowOff>
    </xdr:to>
    <xdr:sp macro="" textlink="">
      <xdr:nvSpPr>
        <xdr:cNvPr id="673" name="円/楕円 672">
          <a:extLst>
            <a:ext uri="{FF2B5EF4-FFF2-40B4-BE49-F238E27FC236}">
              <a16:creationId xmlns:a16="http://schemas.microsoft.com/office/drawing/2014/main" xmlns="" id="{00000000-0008-0000-0600-0000A1020000}"/>
            </a:ext>
          </a:extLst>
        </xdr:cNvPr>
        <xdr:cNvSpPr/>
      </xdr:nvSpPr>
      <xdr:spPr>
        <a:xfrm>
          <a:off x="16268700" y="1687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21222</xdr:rowOff>
    </xdr:from>
    <xdr:ext cx="469744" cy="259045"/>
    <xdr:sp macro="" textlink="">
      <xdr:nvSpPr>
        <xdr:cNvPr id="674" name="積立金該当値テキスト">
          <a:extLst>
            <a:ext uri="{FF2B5EF4-FFF2-40B4-BE49-F238E27FC236}">
              <a16:creationId xmlns:a16="http://schemas.microsoft.com/office/drawing/2014/main" xmlns="" id="{00000000-0008-0000-0600-0000A2020000}"/>
            </a:ext>
          </a:extLst>
        </xdr:cNvPr>
        <xdr:cNvSpPr txBox="1"/>
      </xdr:nvSpPr>
      <xdr:spPr>
        <a:xfrm>
          <a:off x="16370300" y="168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35508</xdr:rowOff>
    </xdr:from>
    <xdr:to>
      <xdr:col>22</xdr:col>
      <xdr:colOff>415925</xdr:colOff>
      <xdr:row>98</xdr:row>
      <xdr:rowOff>137108</xdr:rowOff>
    </xdr:to>
    <xdr:sp macro="" textlink="">
      <xdr:nvSpPr>
        <xdr:cNvPr id="675" name="円/楕円 674">
          <a:extLst>
            <a:ext uri="{FF2B5EF4-FFF2-40B4-BE49-F238E27FC236}">
              <a16:creationId xmlns:a16="http://schemas.microsoft.com/office/drawing/2014/main" xmlns="" id="{00000000-0008-0000-0600-0000A3020000}"/>
            </a:ext>
          </a:extLst>
        </xdr:cNvPr>
        <xdr:cNvSpPr/>
      </xdr:nvSpPr>
      <xdr:spPr>
        <a:xfrm>
          <a:off x="15430500" y="1683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153635</xdr:rowOff>
    </xdr:from>
    <xdr:ext cx="534377"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5214111" y="1661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60685</xdr:rowOff>
    </xdr:from>
    <xdr:to>
      <xdr:col>21</xdr:col>
      <xdr:colOff>212725</xdr:colOff>
      <xdr:row>98</xdr:row>
      <xdr:rowOff>162285</xdr:rowOff>
    </xdr:to>
    <xdr:sp macro="" textlink="">
      <xdr:nvSpPr>
        <xdr:cNvPr id="677" name="円/楕円 676">
          <a:extLst>
            <a:ext uri="{FF2B5EF4-FFF2-40B4-BE49-F238E27FC236}">
              <a16:creationId xmlns:a16="http://schemas.microsoft.com/office/drawing/2014/main" xmlns="" id="{00000000-0008-0000-0600-0000A5020000}"/>
            </a:ext>
          </a:extLst>
        </xdr:cNvPr>
        <xdr:cNvSpPr/>
      </xdr:nvSpPr>
      <xdr:spPr>
        <a:xfrm>
          <a:off x="14541500" y="1686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153412</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4325111" y="1695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30694</xdr:rowOff>
    </xdr:from>
    <xdr:to>
      <xdr:col>20</xdr:col>
      <xdr:colOff>9525</xdr:colOff>
      <xdr:row>98</xdr:row>
      <xdr:rowOff>132294</xdr:rowOff>
    </xdr:to>
    <xdr:sp macro="" textlink="">
      <xdr:nvSpPr>
        <xdr:cNvPr id="679" name="円/楕円 678">
          <a:extLst>
            <a:ext uri="{FF2B5EF4-FFF2-40B4-BE49-F238E27FC236}">
              <a16:creationId xmlns:a16="http://schemas.microsoft.com/office/drawing/2014/main" xmlns="" id="{00000000-0008-0000-0600-0000A7020000}"/>
            </a:ext>
          </a:extLst>
        </xdr:cNvPr>
        <xdr:cNvSpPr/>
      </xdr:nvSpPr>
      <xdr:spPr>
        <a:xfrm>
          <a:off x="13652500" y="168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123421</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3436111" y="169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27183</xdr:rowOff>
    </xdr:from>
    <xdr:to>
      <xdr:col>18</xdr:col>
      <xdr:colOff>492125</xdr:colOff>
      <xdr:row>98</xdr:row>
      <xdr:rowOff>128783</xdr:rowOff>
    </xdr:to>
    <xdr:sp macro="" textlink="">
      <xdr:nvSpPr>
        <xdr:cNvPr id="681" name="円/楕円 680">
          <a:extLst>
            <a:ext uri="{FF2B5EF4-FFF2-40B4-BE49-F238E27FC236}">
              <a16:creationId xmlns:a16="http://schemas.microsoft.com/office/drawing/2014/main" xmlns="" id="{00000000-0008-0000-0600-0000A9020000}"/>
            </a:ext>
          </a:extLst>
        </xdr:cNvPr>
        <xdr:cNvSpPr/>
      </xdr:nvSpPr>
      <xdr:spPr>
        <a:xfrm>
          <a:off x="12763500" y="1682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145310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2547111" y="1660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a:extLst>
            <a:ext uri="{FF2B5EF4-FFF2-40B4-BE49-F238E27FC236}">
              <a16:creationId xmlns:a16="http://schemas.microsoft.com/office/drawing/2014/main" xmlns="" id="{00000000-0008-0000-0600-0000A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a:extLst>
            <a:ext uri="{FF2B5EF4-FFF2-40B4-BE49-F238E27FC236}">
              <a16:creationId xmlns:a16="http://schemas.microsoft.com/office/drawing/2014/main" xmlns="" id="{00000000-0008-0000-0600-0000A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a:extLst>
            <a:ext uri="{FF2B5EF4-FFF2-40B4-BE49-F238E27FC236}">
              <a16:creationId xmlns:a16="http://schemas.microsoft.com/office/drawing/2014/main" xmlns="" id="{00000000-0008-0000-0600-0000A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a:extLst>
            <a:ext uri="{FF2B5EF4-FFF2-40B4-BE49-F238E27FC236}">
              <a16:creationId xmlns:a16="http://schemas.microsoft.com/office/drawing/2014/main" xmlns="" id="{00000000-0008-0000-0600-0000A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a:extLst>
            <a:ext uri="{FF2B5EF4-FFF2-40B4-BE49-F238E27FC236}">
              <a16:creationId xmlns:a16="http://schemas.microsoft.com/office/drawing/2014/main" xmlns="" id="{00000000-0008-0000-0600-0000A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a:extLst>
            <a:ext uri="{FF2B5EF4-FFF2-40B4-BE49-F238E27FC236}">
              <a16:creationId xmlns:a16="http://schemas.microsoft.com/office/drawing/2014/main" xmlns="" id="{00000000-0008-0000-0600-0000B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a:extLst>
            <a:ext uri="{FF2B5EF4-FFF2-40B4-BE49-F238E27FC236}">
              <a16:creationId xmlns:a16="http://schemas.microsoft.com/office/drawing/2014/main" xmlns="" id="{00000000-0008-0000-0600-0000B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a:extLst>
            <a:ext uri="{FF2B5EF4-FFF2-40B4-BE49-F238E27FC236}">
              <a16:creationId xmlns:a16="http://schemas.microsoft.com/office/drawing/2014/main" xmlns="" id="{00000000-0008-0000-0600-0000B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5" name="直線コネクタ 694">
          <a:extLst>
            <a:ext uri="{FF2B5EF4-FFF2-40B4-BE49-F238E27FC236}">
              <a16:creationId xmlns:a16="http://schemas.microsoft.com/office/drawing/2014/main" xmlns="" id="{00000000-0008-0000-0600-0000B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9" name="直線コネクタ 698">
          <a:extLst>
            <a:ext uri="{FF2B5EF4-FFF2-40B4-BE49-F238E27FC236}">
              <a16:creationId xmlns:a16="http://schemas.microsoft.com/office/drawing/2014/main" xmlns="" id="{00000000-0008-0000-0600-0000B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a:extLst>
            <a:ext uri="{FF2B5EF4-FFF2-40B4-BE49-F238E27FC236}">
              <a16:creationId xmlns:a16="http://schemas.microsoft.com/office/drawing/2014/main" xmlns="" id="{00000000-0008-0000-0600-0000B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a:extLst>
            <a:ext uri="{FF2B5EF4-FFF2-40B4-BE49-F238E27FC236}">
              <a16:creationId xmlns:a16="http://schemas.microsoft.com/office/drawing/2014/main" xmlns="" id="{00000000-0008-0000-0600-0000B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5" name="投資及び出資金最小値テキスト">
          <a:extLst>
            <a:ext uri="{FF2B5EF4-FFF2-40B4-BE49-F238E27FC236}">
              <a16:creationId xmlns:a16="http://schemas.microsoft.com/office/drawing/2014/main" xmlns="" id="{00000000-0008-0000-0600-0000C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6" name="直線コネクタ 705">
          <a:extLst>
            <a:ext uri="{FF2B5EF4-FFF2-40B4-BE49-F238E27FC236}">
              <a16:creationId xmlns:a16="http://schemas.microsoft.com/office/drawing/2014/main" xmlns="" id="{00000000-0008-0000-0600-0000C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07" name="投資及び出資金最大値テキスト">
          <a:extLst>
            <a:ext uri="{FF2B5EF4-FFF2-40B4-BE49-F238E27FC236}">
              <a16:creationId xmlns:a16="http://schemas.microsoft.com/office/drawing/2014/main" xmlns="" id="{00000000-0008-0000-0600-0000C3020000}"/>
            </a:ext>
          </a:extLst>
        </xdr:cNvPr>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11409</xdr:rowOff>
    </xdr:from>
    <xdr:to>
      <xdr:col>32</xdr:col>
      <xdr:colOff>187325</xdr:colOff>
      <xdr:row>38</xdr:row>
      <xdr:rowOff>19776</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flipV="1">
          <a:off x="21323300" y="6526509"/>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160870</xdr:rowOff>
    </xdr:from>
    <xdr:ext cx="469744" cy="259045"/>
    <xdr:sp macro="" textlink="">
      <xdr:nvSpPr>
        <xdr:cNvPr id="710" name="投資及び出資金平均値テキスト">
          <a:extLst>
            <a:ext uri="{FF2B5EF4-FFF2-40B4-BE49-F238E27FC236}">
              <a16:creationId xmlns:a16="http://schemas.microsoft.com/office/drawing/2014/main" xmlns="" id="{00000000-0008-0000-0600-0000C6020000}"/>
            </a:ext>
          </a:extLst>
        </xdr:cNvPr>
        <xdr:cNvSpPr txBox="1"/>
      </xdr:nvSpPr>
      <xdr:spPr>
        <a:xfrm>
          <a:off x="22212300" y="650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1" name="フローチャート : 判断 710">
          <a:extLst>
            <a:ext uri="{FF2B5EF4-FFF2-40B4-BE49-F238E27FC236}">
              <a16:creationId xmlns:a16="http://schemas.microsoft.com/office/drawing/2014/main" xmlns="" id="{00000000-0008-0000-0600-0000C7020000}"/>
            </a:ext>
          </a:extLst>
        </xdr:cNvPr>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19776</xdr:rowOff>
    </xdr:from>
    <xdr:to>
      <xdr:col>31</xdr:col>
      <xdr:colOff>34925</xdr:colOff>
      <xdr:row>38</xdr:row>
      <xdr:rowOff>137826</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flipV="1">
          <a:off x="20434300" y="6534876"/>
          <a:ext cx="889000" cy="1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31979</xdr:rowOff>
    </xdr:from>
    <xdr:to>
      <xdr:col>31</xdr:col>
      <xdr:colOff>85725</xdr:colOff>
      <xdr:row>38</xdr:row>
      <xdr:rowOff>133579</xdr:rowOff>
    </xdr:to>
    <xdr:sp macro="" textlink="">
      <xdr:nvSpPr>
        <xdr:cNvPr id="713" name="フローチャート : 判断 712">
          <a:extLst>
            <a:ext uri="{FF2B5EF4-FFF2-40B4-BE49-F238E27FC236}">
              <a16:creationId xmlns:a16="http://schemas.microsoft.com/office/drawing/2014/main" xmlns="" id="{00000000-0008-0000-0600-0000C9020000}"/>
            </a:ext>
          </a:extLst>
        </xdr:cNvPr>
        <xdr:cNvSpPr/>
      </xdr:nvSpPr>
      <xdr:spPr>
        <a:xfrm>
          <a:off x="21272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124706</xdr:rowOff>
    </xdr:from>
    <xdr:ext cx="469744"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21088427"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137826</xdr:rowOff>
    </xdr:from>
    <xdr:to>
      <xdr:col>29</xdr:col>
      <xdr:colOff>517525</xdr:colOff>
      <xdr:row>38</xdr:row>
      <xdr:rowOff>138192</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flipV="1">
          <a:off x="19545300" y="6652926"/>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11862</xdr:rowOff>
    </xdr:from>
    <xdr:to>
      <xdr:col>29</xdr:col>
      <xdr:colOff>568325</xdr:colOff>
      <xdr:row>38</xdr:row>
      <xdr:rowOff>113462</xdr:rowOff>
    </xdr:to>
    <xdr:sp macro="" textlink="">
      <xdr:nvSpPr>
        <xdr:cNvPr id="716" name="フローチャート : 判断 715">
          <a:extLst>
            <a:ext uri="{FF2B5EF4-FFF2-40B4-BE49-F238E27FC236}">
              <a16:creationId xmlns:a16="http://schemas.microsoft.com/office/drawing/2014/main" xmlns="" id="{00000000-0008-0000-0600-0000CC020000}"/>
            </a:ext>
          </a:extLst>
        </xdr:cNvPr>
        <xdr:cNvSpPr/>
      </xdr:nvSpPr>
      <xdr:spPr>
        <a:xfrm>
          <a:off x="20383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129989</xdr:rowOff>
    </xdr:from>
    <xdr:ext cx="469744"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20199427"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138009</xdr:rowOff>
    </xdr:from>
    <xdr:to>
      <xdr:col>28</xdr:col>
      <xdr:colOff>314325</xdr:colOff>
      <xdr:row>38</xdr:row>
      <xdr:rowOff>138192</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656300" y="665310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21189</xdr:rowOff>
    </xdr:from>
    <xdr:to>
      <xdr:col>28</xdr:col>
      <xdr:colOff>365125</xdr:colOff>
      <xdr:row>38</xdr:row>
      <xdr:rowOff>122789</xdr:rowOff>
    </xdr:to>
    <xdr:sp macro="" textlink="">
      <xdr:nvSpPr>
        <xdr:cNvPr id="719" name="フローチャート : 判断 718">
          <a:extLst>
            <a:ext uri="{FF2B5EF4-FFF2-40B4-BE49-F238E27FC236}">
              <a16:creationId xmlns:a16="http://schemas.microsoft.com/office/drawing/2014/main" xmlns="" id="{00000000-0008-0000-0600-0000CF020000}"/>
            </a:ext>
          </a:extLst>
        </xdr:cNvPr>
        <xdr:cNvSpPr/>
      </xdr:nvSpPr>
      <xdr:spPr>
        <a:xfrm>
          <a:off x="19494500" y="653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139316</xdr:rowOff>
    </xdr:from>
    <xdr:ext cx="469744"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9310427" y="631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23840</xdr:rowOff>
    </xdr:from>
    <xdr:to>
      <xdr:col>27</xdr:col>
      <xdr:colOff>161925</xdr:colOff>
      <xdr:row>38</xdr:row>
      <xdr:rowOff>125440</xdr:rowOff>
    </xdr:to>
    <xdr:sp macro="" textlink="">
      <xdr:nvSpPr>
        <xdr:cNvPr id="721" name="フローチャート : 判断 720">
          <a:extLst>
            <a:ext uri="{FF2B5EF4-FFF2-40B4-BE49-F238E27FC236}">
              <a16:creationId xmlns:a16="http://schemas.microsoft.com/office/drawing/2014/main" xmlns="" id="{00000000-0008-0000-0600-0000D1020000}"/>
            </a:ext>
          </a:extLst>
        </xdr:cNvPr>
        <xdr:cNvSpPr/>
      </xdr:nvSpPr>
      <xdr:spPr>
        <a:xfrm>
          <a:off x="18605500" y="653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141967</xdr:rowOff>
    </xdr:from>
    <xdr:ext cx="469744"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8421427" y="631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132060</xdr:rowOff>
    </xdr:from>
    <xdr:to>
      <xdr:col>32</xdr:col>
      <xdr:colOff>238125</xdr:colOff>
      <xdr:row>38</xdr:row>
      <xdr:rowOff>62210</xdr:rowOff>
    </xdr:to>
    <xdr:sp macro="" textlink="">
      <xdr:nvSpPr>
        <xdr:cNvPr id="728" name="円/楕円 727">
          <a:extLst>
            <a:ext uri="{FF2B5EF4-FFF2-40B4-BE49-F238E27FC236}">
              <a16:creationId xmlns:a16="http://schemas.microsoft.com/office/drawing/2014/main" xmlns="" id="{00000000-0008-0000-0600-0000D8020000}"/>
            </a:ext>
          </a:extLst>
        </xdr:cNvPr>
        <xdr:cNvSpPr/>
      </xdr:nvSpPr>
      <xdr:spPr>
        <a:xfrm>
          <a:off x="22110700" y="64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154937</xdr:rowOff>
    </xdr:from>
    <xdr:ext cx="469744" cy="259045"/>
    <xdr:sp macro="" textlink="">
      <xdr:nvSpPr>
        <xdr:cNvPr id="729" name="投資及び出資金該当値テキスト">
          <a:extLst>
            <a:ext uri="{FF2B5EF4-FFF2-40B4-BE49-F238E27FC236}">
              <a16:creationId xmlns:a16="http://schemas.microsoft.com/office/drawing/2014/main" xmlns="" id="{00000000-0008-0000-0600-0000D9020000}"/>
            </a:ext>
          </a:extLst>
        </xdr:cNvPr>
        <xdr:cNvSpPr txBox="1"/>
      </xdr:nvSpPr>
      <xdr:spPr>
        <a:xfrm>
          <a:off x="22212300" y="632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140426</xdr:rowOff>
    </xdr:from>
    <xdr:to>
      <xdr:col>31</xdr:col>
      <xdr:colOff>85725</xdr:colOff>
      <xdr:row>38</xdr:row>
      <xdr:rowOff>70576</xdr:rowOff>
    </xdr:to>
    <xdr:sp macro="" textlink="">
      <xdr:nvSpPr>
        <xdr:cNvPr id="730" name="円/楕円 729">
          <a:extLst>
            <a:ext uri="{FF2B5EF4-FFF2-40B4-BE49-F238E27FC236}">
              <a16:creationId xmlns:a16="http://schemas.microsoft.com/office/drawing/2014/main" xmlns="" id="{00000000-0008-0000-0600-0000DA020000}"/>
            </a:ext>
          </a:extLst>
        </xdr:cNvPr>
        <xdr:cNvSpPr/>
      </xdr:nvSpPr>
      <xdr:spPr>
        <a:xfrm>
          <a:off x="21272500" y="64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87103</xdr:rowOff>
    </xdr:from>
    <xdr:ext cx="469744"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21088427" y="625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87026</xdr:rowOff>
    </xdr:from>
    <xdr:to>
      <xdr:col>29</xdr:col>
      <xdr:colOff>568325</xdr:colOff>
      <xdr:row>39</xdr:row>
      <xdr:rowOff>17176</xdr:rowOff>
    </xdr:to>
    <xdr:sp macro="" textlink="">
      <xdr:nvSpPr>
        <xdr:cNvPr id="732" name="円/楕円 731">
          <a:extLst>
            <a:ext uri="{FF2B5EF4-FFF2-40B4-BE49-F238E27FC236}">
              <a16:creationId xmlns:a16="http://schemas.microsoft.com/office/drawing/2014/main" xmlns="" id="{00000000-0008-0000-0600-0000DC020000}"/>
            </a:ext>
          </a:extLst>
        </xdr:cNvPr>
        <xdr:cNvSpPr/>
      </xdr:nvSpPr>
      <xdr:spPr>
        <a:xfrm>
          <a:off x="20383500" y="66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8303</xdr:rowOff>
    </xdr:from>
    <xdr:ext cx="313932"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0277333" y="669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87392</xdr:rowOff>
    </xdr:from>
    <xdr:to>
      <xdr:col>28</xdr:col>
      <xdr:colOff>365125</xdr:colOff>
      <xdr:row>39</xdr:row>
      <xdr:rowOff>17542</xdr:rowOff>
    </xdr:to>
    <xdr:sp macro="" textlink="">
      <xdr:nvSpPr>
        <xdr:cNvPr id="734" name="円/楕円 733">
          <a:extLst>
            <a:ext uri="{FF2B5EF4-FFF2-40B4-BE49-F238E27FC236}">
              <a16:creationId xmlns:a16="http://schemas.microsoft.com/office/drawing/2014/main" xmlns="" id="{00000000-0008-0000-0600-0000DE020000}"/>
            </a:ext>
          </a:extLst>
        </xdr:cNvPr>
        <xdr:cNvSpPr/>
      </xdr:nvSpPr>
      <xdr:spPr>
        <a:xfrm>
          <a:off x="19494500" y="660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8669</xdr:rowOff>
    </xdr:from>
    <xdr:ext cx="313932"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9388333" y="669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87209</xdr:rowOff>
    </xdr:from>
    <xdr:to>
      <xdr:col>27</xdr:col>
      <xdr:colOff>161925</xdr:colOff>
      <xdr:row>39</xdr:row>
      <xdr:rowOff>17359</xdr:rowOff>
    </xdr:to>
    <xdr:sp macro="" textlink="">
      <xdr:nvSpPr>
        <xdr:cNvPr id="736" name="円/楕円 735">
          <a:extLst>
            <a:ext uri="{FF2B5EF4-FFF2-40B4-BE49-F238E27FC236}">
              <a16:creationId xmlns:a16="http://schemas.microsoft.com/office/drawing/2014/main" xmlns="" id="{00000000-0008-0000-0600-0000E0020000}"/>
            </a:ext>
          </a:extLst>
        </xdr:cNvPr>
        <xdr:cNvSpPr/>
      </xdr:nvSpPr>
      <xdr:spPr>
        <a:xfrm>
          <a:off x="18605500" y="66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8486</xdr:rowOff>
    </xdr:from>
    <xdr:ext cx="313932"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8499333" y="6695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a:extLst>
            <a:ext uri="{FF2B5EF4-FFF2-40B4-BE49-F238E27FC236}">
              <a16:creationId xmlns:a16="http://schemas.microsoft.com/office/drawing/2014/main" xmlns="" id="{00000000-0008-0000-0600-0000E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a:extLst>
            <a:ext uri="{FF2B5EF4-FFF2-40B4-BE49-F238E27FC236}">
              <a16:creationId xmlns:a16="http://schemas.microsoft.com/office/drawing/2014/main" xmlns="" id="{00000000-0008-0000-0600-0000E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a:extLst>
            <a:ext uri="{FF2B5EF4-FFF2-40B4-BE49-F238E27FC236}">
              <a16:creationId xmlns:a16="http://schemas.microsoft.com/office/drawing/2014/main" xmlns="" id="{00000000-0008-0000-0600-0000E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a:extLst>
            <a:ext uri="{FF2B5EF4-FFF2-40B4-BE49-F238E27FC236}">
              <a16:creationId xmlns:a16="http://schemas.microsoft.com/office/drawing/2014/main" xmlns="" id="{00000000-0008-0000-0600-0000E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a:extLst>
            <a:ext uri="{FF2B5EF4-FFF2-40B4-BE49-F238E27FC236}">
              <a16:creationId xmlns:a16="http://schemas.microsoft.com/office/drawing/2014/main" xmlns="" id="{00000000-0008-0000-0600-0000E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a:extLst>
            <a:ext uri="{FF2B5EF4-FFF2-40B4-BE49-F238E27FC236}">
              <a16:creationId xmlns:a16="http://schemas.microsoft.com/office/drawing/2014/main" xmlns="" id="{00000000-0008-0000-0600-0000E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a:extLst>
            <a:ext uri="{FF2B5EF4-FFF2-40B4-BE49-F238E27FC236}">
              <a16:creationId xmlns:a16="http://schemas.microsoft.com/office/drawing/2014/main" xmlns="" id="{00000000-0008-0000-0600-0000E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a:extLst>
            <a:ext uri="{FF2B5EF4-FFF2-40B4-BE49-F238E27FC236}">
              <a16:creationId xmlns:a16="http://schemas.microsoft.com/office/drawing/2014/main" xmlns="" id="{00000000-0008-0000-0600-0000E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4" name="直線コネクタ 753">
          <a:extLst>
            <a:ext uri="{FF2B5EF4-FFF2-40B4-BE49-F238E27FC236}">
              <a16:creationId xmlns:a16="http://schemas.microsoft.com/office/drawing/2014/main" xmlns="" id="{00000000-0008-0000-0600-0000F2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6" name="直線コネクタ 755">
          <a:extLst>
            <a:ext uri="{FF2B5EF4-FFF2-40B4-BE49-F238E27FC236}">
              <a16:creationId xmlns:a16="http://schemas.microsoft.com/office/drawing/2014/main" xmlns="" id="{00000000-0008-0000-0600-0000F4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8" name="直線コネクタ 757">
          <a:extLst>
            <a:ext uri="{FF2B5EF4-FFF2-40B4-BE49-F238E27FC236}">
              <a16:creationId xmlns:a16="http://schemas.microsoft.com/office/drawing/2014/main" xmlns="" id="{00000000-0008-0000-0600-0000F6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0" name="貸付金グラフ枠">
          <a:extLst>
            <a:ext uri="{FF2B5EF4-FFF2-40B4-BE49-F238E27FC236}">
              <a16:creationId xmlns:a16="http://schemas.microsoft.com/office/drawing/2014/main" xmlns="" id="{00000000-0008-0000-0600-0000F8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1" name="直線コネクタ 760">
          <a:extLst>
            <a:ext uri="{FF2B5EF4-FFF2-40B4-BE49-F238E27FC236}">
              <a16:creationId xmlns:a16="http://schemas.microsoft.com/office/drawing/2014/main" xmlns="" id="{00000000-0008-0000-0600-0000F9020000}"/>
            </a:ext>
          </a:extLst>
        </xdr:cNvPr>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2" name="貸付金最小値テキスト">
          <a:extLst>
            <a:ext uri="{FF2B5EF4-FFF2-40B4-BE49-F238E27FC236}">
              <a16:creationId xmlns:a16="http://schemas.microsoft.com/office/drawing/2014/main" xmlns="" id="{00000000-0008-0000-0600-0000FA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64" name="貸付金最大値テキスト">
          <a:extLst>
            <a:ext uri="{FF2B5EF4-FFF2-40B4-BE49-F238E27FC236}">
              <a16:creationId xmlns:a16="http://schemas.microsoft.com/office/drawing/2014/main" xmlns="" id="{00000000-0008-0000-0600-0000FC020000}"/>
            </a:ext>
          </a:extLst>
        </xdr:cNvPr>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27267</xdr:rowOff>
    </xdr:from>
    <xdr:to>
      <xdr:col>32</xdr:col>
      <xdr:colOff>187325</xdr:colOff>
      <xdr:row>58</xdr:row>
      <xdr:rowOff>164541</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21323300" y="9799917"/>
          <a:ext cx="838200" cy="30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67" name="貸付金平均値テキスト">
          <a:extLst>
            <a:ext uri="{FF2B5EF4-FFF2-40B4-BE49-F238E27FC236}">
              <a16:creationId xmlns:a16="http://schemas.microsoft.com/office/drawing/2014/main" xmlns="" id="{00000000-0008-0000-0600-0000FF020000}"/>
            </a:ext>
          </a:extLst>
        </xdr:cNvPr>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68" name="フローチャート : 判断 767">
          <a:extLst>
            <a:ext uri="{FF2B5EF4-FFF2-40B4-BE49-F238E27FC236}">
              <a16:creationId xmlns:a16="http://schemas.microsoft.com/office/drawing/2014/main" xmlns="" id="{00000000-0008-0000-0600-000000030000}"/>
            </a:ext>
          </a:extLst>
        </xdr:cNvPr>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27267</xdr:rowOff>
    </xdr:from>
    <xdr:to>
      <xdr:col>31</xdr:col>
      <xdr:colOff>34925</xdr:colOff>
      <xdr:row>58</xdr:row>
      <xdr:rowOff>78283</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flipV="1">
          <a:off x="20434300" y="9799917"/>
          <a:ext cx="889000" cy="2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77870</xdr:rowOff>
    </xdr:from>
    <xdr:to>
      <xdr:col>31</xdr:col>
      <xdr:colOff>85725</xdr:colOff>
      <xdr:row>59</xdr:row>
      <xdr:rowOff>8020</xdr:rowOff>
    </xdr:to>
    <xdr:sp macro="" textlink="">
      <xdr:nvSpPr>
        <xdr:cNvPr id="770" name="フローチャート : 判断 769">
          <a:extLst>
            <a:ext uri="{FF2B5EF4-FFF2-40B4-BE49-F238E27FC236}">
              <a16:creationId xmlns:a16="http://schemas.microsoft.com/office/drawing/2014/main" xmlns="" id="{00000000-0008-0000-0600-000002030000}"/>
            </a:ext>
          </a:extLst>
        </xdr:cNvPr>
        <xdr:cNvSpPr/>
      </xdr:nvSpPr>
      <xdr:spPr>
        <a:xfrm>
          <a:off x="21272500" y="100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170597</xdr:rowOff>
    </xdr:from>
    <xdr:ext cx="469744"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21088427" y="101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78283</xdr:rowOff>
    </xdr:from>
    <xdr:to>
      <xdr:col>29</xdr:col>
      <xdr:colOff>517525</xdr:colOff>
      <xdr:row>58</xdr:row>
      <xdr:rowOff>161931</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flipV="1">
          <a:off x="19545300" y="10022383"/>
          <a:ext cx="889000" cy="8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42513</xdr:rowOff>
    </xdr:from>
    <xdr:to>
      <xdr:col>29</xdr:col>
      <xdr:colOff>568325</xdr:colOff>
      <xdr:row>58</xdr:row>
      <xdr:rowOff>144113</xdr:rowOff>
    </xdr:to>
    <xdr:sp macro="" textlink="">
      <xdr:nvSpPr>
        <xdr:cNvPr id="773" name="フローチャート : 判断 772">
          <a:extLst>
            <a:ext uri="{FF2B5EF4-FFF2-40B4-BE49-F238E27FC236}">
              <a16:creationId xmlns:a16="http://schemas.microsoft.com/office/drawing/2014/main" xmlns="" id="{00000000-0008-0000-0600-000005030000}"/>
            </a:ext>
          </a:extLst>
        </xdr:cNvPr>
        <xdr:cNvSpPr/>
      </xdr:nvSpPr>
      <xdr:spPr>
        <a:xfrm>
          <a:off x="20383500" y="998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135240</xdr:rowOff>
    </xdr:from>
    <xdr:ext cx="469744"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20199427" y="1007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161931</xdr:rowOff>
    </xdr:from>
    <xdr:to>
      <xdr:col>28</xdr:col>
      <xdr:colOff>314325</xdr:colOff>
      <xdr:row>58</xdr:row>
      <xdr:rowOff>161931</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656300" y="10106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45047</xdr:rowOff>
    </xdr:from>
    <xdr:to>
      <xdr:col>28</xdr:col>
      <xdr:colOff>365125</xdr:colOff>
      <xdr:row>58</xdr:row>
      <xdr:rowOff>146647</xdr:rowOff>
    </xdr:to>
    <xdr:sp macro="" textlink="">
      <xdr:nvSpPr>
        <xdr:cNvPr id="776" name="フローチャート : 判断 775">
          <a:extLst>
            <a:ext uri="{FF2B5EF4-FFF2-40B4-BE49-F238E27FC236}">
              <a16:creationId xmlns:a16="http://schemas.microsoft.com/office/drawing/2014/main" xmlns="" id="{00000000-0008-0000-0600-000008030000}"/>
            </a:ext>
          </a:extLst>
        </xdr:cNvPr>
        <xdr:cNvSpPr/>
      </xdr:nvSpPr>
      <xdr:spPr>
        <a:xfrm>
          <a:off x="19494500" y="998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163174</xdr:rowOff>
    </xdr:from>
    <xdr:ext cx="469744"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9310427" y="976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31674</xdr:rowOff>
    </xdr:from>
    <xdr:to>
      <xdr:col>27</xdr:col>
      <xdr:colOff>161925</xdr:colOff>
      <xdr:row>58</xdr:row>
      <xdr:rowOff>133274</xdr:rowOff>
    </xdr:to>
    <xdr:sp macro="" textlink="">
      <xdr:nvSpPr>
        <xdr:cNvPr id="778" name="フローチャート : 判断 777">
          <a:extLst>
            <a:ext uri="{FF2B5EF4-FFF2-40B4-BE49-F238E27FC236}">
              <a16:creationId xmlns:a16="http://schemas.microsoft.com/office/drawing/2014/main" xmlns="" id="{00000000-0008-0000-0600-00000A030000}"/>
            </a:ext>
          </a:extLst>
        </xdr:cNvPr>
        <xdr:cNvSpPr/>
      </xdr:nvSpPr>
      <xdr:spPr>
        <a:xfrm>
          <a:off x="18605500" y="997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149801</xdr:rowOff>
    </xdr:from>
    <xdr:ext cx="469744"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421427" y="97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113741</xdr:rowOff>
    </xdr:from>
    <xdr:to>
      <xdr:col>32</xdr:col>
      <xdr:colOff>238125</xdr:colOff>
      <xdr:row>59</xdr:row>
      <xdr:rowOff>43891</xdr:rowOff>
    </xdr:to>
    <xdr:sp macro="" textlink="">
      <xdr:nvSpPr>
        <xdr:cNvPr id="785" name="円/楕円 784">
          <a:extLst>
            <a:ext uri="{FF2B5EF4-FFF2-40B4-BE49-F238E27FC236}">
              <a16:creationId xmlns:a16="http://schemas.microsoft.com/office/drawing/2014/main" xmlns="" id="{00000000-0008-0000-0600-000011030000}"/>
            </a:ext>
          </a:extLst>
        </xdr:cNvPr>
        <xdr:cNvSpPr/>
      </xdr:nvSpPr>
      <xdr:spPr>
        <a:xfrm>
          <a:off x="22110700" y="100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28668</xdr:rowOff>
    </xdr:from>
    <xdr:ext cx="469744" cy="259045"/>
    <xdr:sp macro="" textlink="">
      <xdr:nvSpPr>
        <xdr:cNvPr id="786" name="貸付金該当値テキスト">
          <a:extLst>
            <a:ext uri="{FF2B5EF4-FFF2-40B4-BE49-F238E27FC236}">
              <a16:creationId xmlns:a16="http://schemas.microsoft.com/office/drawing/2014/main" xmlns="" id="{00000000-0008-0000-0600-000012030000}"/>
            </a:ext>
          </a:extLst>
        </xdr:cNvPr>
        <xdr:cNvSpPr txBox="1"/>
      </xdr:nvSpPr>
      <xdr:spPr>
        <a:xfrm>
          <a:off x="22212300" y="997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147917</xdr:rowOff>
    </xdr:from>
    <xdr:to>
      <xdr:col>31</xdr:col>
      <xdr:colOff>85725</xdr:colOff>
      <xdr:row>57</xdr:row>
      <xdr:rowOff>78067</xdr:rowOff>
    </xdr:to>
    <xdr:sp macro="" textlink="">
      <xdr:nvSpPr>
        <xdr:cNvPr id="787" name="円/楕円 786">
          <a:extLst>
            <a:ext uri="{FF2B5EF4-FFF2-40B4-BE49-F238E27FC236}">
              <a16:creationId xmlns:a16="http://schemas.microsoft.com/office/drawing/2014/main" xmlns="" id="{00000000-0008-0000-0600-000013030000}"/>
            </a:ext>
          </a:extLst>
        </xdr:cNvPr>
        <xdr:cNvSpPr/>
      </xdr:nvSpPr>
      <xdr:spPr>
        <a:xfrm>
          <a:off x="21272500" y="97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94594</xdr:rowOff>
    </xdr:from>
    <xdr:ext cx="534377"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21056111" y="95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27483</xdr:rowOff>
    </xdr:from>
    <xdr:to>
      <xdr:col>29</xdr:col>
      <xdr:colOff>568325</xdr:colOff>
      <xdr:row>58</xdr:row>
      <xdr:rowOff>129083</xdr:rowOff>
    </xdr:to>
    <xdr:sp macro="" textlink="">
      <xdr:nvSpPr>
        <xdr:cNvPr id="789" name="円/楕円 788">
          <a:extLst>
            <a:ext uri="{FF2B5EF4-FFF2-40B4-BE49-F238E27FC236}">
              <a16:creationId xmlns:a16="http://schemas.microsoft.com/office/drawing/2014/main" xmlns="" id="{00000000-0008-0000-0600-000015030000}"/>
            </a:ext>
          </a:extLst>
        </xdr:cNvPr>
        <xdr:cNvSpPr/>
      </xdr:nvSpPr>
      <xdr:spPr>
        <a:xfrm>
          <a:off x="20383500" y="99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145610</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0199427" y="974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111131</xdr:rowOff>
    </xdr:from>
    <xdr:to>
      <xdr:col>28</xdr:col>
      <xdr:colOff>365125</xdr:colOff>
      <xdr:row>59</xdr:row>
      <xdr:rowOff>41281</xdr:rowOff>
    </xdr:to>
    <xdr:sp macro="" textlink="">
      <xdr:nvSpPr>
        <xdr:cNvPr id="791" name="円/楕円 790">
          <a:extLst>
            <a:ext uri="{FF2B5EF4-FFF2-40B4-BE49-F238E27FC236}">
              <a16:creationId xmlns:a16="http://schemas.microsoft.com/office/drawing/2014/main" xmlns="" id="{00000000-0008-0000-0600-000017030000}"/>
            </a:ext>
          </a:extLst>
        </xdr:cNvPr>
        <xdr:cNvSpPr/>
      </xdr:nvSpPr>
      <xdr:spPr>
        <a:xfrm>
          <a:off x="19494500" y="1005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32408</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9310427" y="1014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111131</xdr:rowOff>
    </xdr:from>
    <xdr:to>
      <xdr:col>27</xdr:col>
      <xdr:colOff>161925</xdr:colOff>
      <xdr:row>59</xdr:row>
      <xdr:rowOff>41281</xdr:rowOff>
    </xdr:to>
    <xdr:sp macro="" textlink="">
      <xdr:nvSpPr>
        <xdr:cNvPr id="793" name="円/楕円 792">
          <a:extLst>
            <a:ext uri="{FF2B5EF4-FFF2-40B4-BE49-F238E27FC236}">
              <a16:creationId xmlns:a16="http://schemas.microsoft.com/office/drawing/2014/main" xmlns="" id="{00000000-0008-0000-0600-000019030000}"/>
            </a:ext>
          </a:extLst>
        </xdr:cNvPr>
        <xdr:cNvSpPr/>
      </xdr:nvSpPr>
      <xdr:spPr>
        <a:xfrm>
          <a:off x="18605500" y="1005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32408</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8421427" y="1014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5" name="正方形/長方形 794">
          <a:extLst>
            <a:ext uri="{FF2B5EF4-FFF2-40B4-BE49-F238E27FC236}">
              <a16:creationId xmlns:a16="http://schemas.microsoft.com/office/drawing/2014/main" xmlns="" id="{00000000-0008-0000-0600-00001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6" name="正方形/長方形 795">
          <a:extLst>
            <a:ext uri="{FF2B5EF4-FFF2-40B4-BE49-F238E27FC236}">
              <a16:creationId xmlns:a16="http://schemas.microsoft.com/office/drawing/2014/main" xmlns="" id="{00000000-0008-0000-0600-00001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7" name="正方形/長方形 796">
          <a:extLst>
            <a:ext uri="{FF2B5EF4-FFF2-40B4-BE49-F238E27FC236}">
              <a16:creationId xmlns:a16="http://schemas.microsoft.com/office/drawing/2014/main" xmlns="" id="{00000000-0008-0000-0600-00001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8" name="正方形/長方形 797">
          <a:extLst>
            <a:ext uri="{FF2B5EF4-FFF2-40B4-BE49-F238E27FC236}">
              <a16:creationId xmlns:a16="http://schemas.microsoft.com/office/drawing/2014/main" xmlns="" id="{00000000-0008-0000-0600-00001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9" name="正方形/長方形 798">
          <a:extLst>
            <a:ext uri="{FF2B5EF4-FFF2-40B4-BE49-F238E27FC236}">
              <a16:creationId xmlns:a16="http://schemas.microsoft.com/office/drawing/2014/main" xmlns="" id="{00000000-0008-0000-0600-00001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0" name="正方形/長方形 799">
          <a:extLst>
            <a:ext uri="{FF2B5EF4-FFF2-40B4-BE49-F238E27FC236}">
              <a16:creationId xmlns:a16="http://schemas.microsoft.com/office/drawing/2014/main" xmlns="" id="{00000000-0008-0000-0600-00002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1" name="正方形/長方形 800">
          <a:extLst>
            <a:ext uri="{FF2B5EF4-FFF2-40B4-BE49-F238E27FC236}">
              <a16:creationId xmlns:a16="http://schemas.microsoft.com/office/drawing/2014/main" xmlns="" id="{00000000-0008-0000-0600-00002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2" name="正方形/長方形 801">
          <a:extLst>
            <a:ext uri="{FF2B5EF4-FFF2-40B4-BE49-F238E27FC236}">
              <a16:creationId xmlns:a16="http://schemas.microsoft.com/office/drawing/2014/main" xmlns="" id="{00000000-0008-0000-0600-00002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8" name="直線コネクタ 807">
          <a:extLst>
            <a:ext uri="{FF2B5EF4-FFF2-40B4-BE49-F238E27FC236}">
              <a16:creationId xmlns:a16="http://schemas.microsoft.com/office/drawing/2014/main" xmlns="" id="{00000000-0008-0000-0600-00002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2" name="直線コネクタ 811">
          <a:extLst>
            <a:ext uri="{FF2B5EF4-FFF2-40B4-BE49-F238E27FC236}">
              <a16:creationId xmlns:a16="http://schemas.microsoft.com/office/drawing/2014/main" xmlns="" id="{00000000-0008-0000-0600-00002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4" name="直線コネクタ 813">
          <a:extLst>
            <a:ext uri="{FF2B5EF4-FFF2-40B4-BE49-F238E27FC236}">
              <a16:creationId xmlns:a16="http://schemas.microsoft.com/office/drawing/2014/main" xmlns="" id="{00000000-0008-0000-0600-00002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a:extLst>
            <a:ext uri="{FF2B5EF4-FFF2-40B4-BE49-F238E27FC236}">
              <a16:creationId xmlns:a16="http://schemas.microsoft.com/office/drawing/2014/main" xmlns="" id="{00000000-0008-0000-0600-00003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a:extLst>
            <a:ext uri="{FF2B5EF4-FFF2-40B4-BE49-F238E27FC236}">
              <a16:creationId xmlns:a16="http://schemas.microsoft.com/office/drawing/2014/main" xmlns="" id="{00000000-0008-0000-0600-00003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0" name="繰出金最小値テキスト">
          <a:extLst>
            <a:ext uri="{FF2B5EF4-FFF2-40B4-BE49-F238E27FC236}">
              <a16:creationId xmlns:a16="http://schemas.microsoft.com/office/drawing/2014/main" xmlns="" id="{00000000-0008-0000-0600-000034030000}"/>
            </a:ext>
          </a:extLst>
        </xdr:cNvPr>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2" name="繰出金最大値テキスト">
          <a:extLst>
            <a:ext uri="{FF2B5EF4-FFF2-40B4-BE49-F238E27FC236}">
              <a16:creationId xmlns:a16="http://schemas.microsoft.com/office/drawing/2014/main" xmlns="" id="{00000000-0008-0000-0600-000036030000}"/>
            </a:ext>
          </a:extLst>
        </xdr:cNvPr>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27781</xdr:rowOff>
    </xdr:from>
    <xdr:to>
      <xdr:col>32</xdr:col>
      <xdr:colOff>187325</xdr:colOff>
      <xdr:row>72</xdr:row>
      <xdr:rowOff>70339</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21323300" y="12372181"/>
          <a:ext cx="8382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25" name="繰出金平均値テキスト">
          <a:extLst>
            <a:ext uri="{FF2B5EF4-FFF2-40B4-BE49-F238E27FC236}">
              <a16:creationId xmlns:a16="http://schemas.microsoft.com/office/drawing/2014/main" xmlns="" id="{00000000-0008-0000-0600-000039030000}"/>
            </a:ext>
          </a:extLst>
        </xdr:cNvPr>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26" name="フローチャート : 判断 825">
          <a:extLst>
            <a:ext uri="{FF2B5EF4-FFF2-40B4-BE49-F238E27FC236}">
              <a16:creationId xmlns:a16="http://schemas.microsoft.com/office/drawing/2014/main" xmlns="" id="{00000000-0008-0000-0600-00003A030000}"/>
            </a:ext>
          </a:extLst>
        </xdr:cNvPr>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27781</xdr:rowOff>
    </xdr:from>
    <xdr:to>
      <xdr:col>31</xdr:col>
      <xdr:colOff>34925</xdr:colOff>
      <xdr:row>72</xdr:row>
      <xdr:rowOff>57671</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flipV="1">
          <a:off x="20434300" y="12372181"/>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8" name="フローチャート : 判断 827">
          <a:extLst>
            <a:ext uri="{FF2B5EF4-FFF2-40B4-BE49-F238E27FC236}">
              <a16:creationId xmlns:a16="http://schemas.microsoft.com/office/drawing/2014/main" xmlns="" id="{00000000-0008-0000-0600-00003C030000}"/>
            </a:ext>
          </a:extLst>
        </xdr:cNvPr>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57671</xdr:rowOff>
    </xdr:from>
    <xdr:to>
      <xdr:col>29</xdr:col>
      <xdr:colOff>517525</xdr:colOff>
      <xdr:row>72</xdr:row>
      <xdr:rowOff>145415</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flipV="1">
          <a:off x="19545300" y="12402071"/>
          <a:ext cx="889000" cy="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31" name="フローチャート : 判断 830">
          <a:extLst>
            <a:ext uri="{FF2B5EF4-FFF2-40B4-BE49-F238E27FC236}">
              <a16:creationId xmlns:a16="http://schemas.microsoft.com/office/drawing/2014/main" xmlns="" id="{00000000-0008-0000-0600-00003F030000}"/>
            </a:ext>
          </a:extLst>
        </xdr:cNvPr>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145415</xdr:rowOff>
    </xdr:from>
    <xdr:to>
      <xdr:col>28</xdr:col>
      <xdr:colOff>314325</xdr:colOff>
      <xdr:row>73</xdr:row>
      <xdr:rowOff>4578</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flipV="1">
          <a:off x="18656300" y="12489815"/>
          <a:ext cx="889000" cy="3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34" name="フローチャート : 判断 833">
          <a:extLst>
            <a:ext uri="{FF2B5EF4-FFF2-40B4-BE49-F238E27FC236}">
              <a16:creationId xmlns:a16="http://schemas.microsoft.com/office/drawing/2014/main" xmlns="" id="{00000000-0008-0000-0600-000042030000}"/>
            </a:ext>
          </a:extLst>
        </xdr:cNvPr>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6" name="フローチャート : 判断 835">
          <a:extLst>
            <a:ext uri="{FF2B5EF4-FFF2-40B4-BE49-F238E27FC236}">
              <a16:creationId xmlns:a16="http://schemas.microsoft.com/office/drawing/2014/main" xmlns="" id="{00000000-0008-0000-0600-000044030000}"/>
            </a:ext>
          </a:extLst>
        </xdr:cNvPr>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19539</xdr:rowOff>
    </xdr:from>
    <xdr:to>
      <xdr:col>32</xdr:col>
      <xdr:colOff>238125</xdr:colOff>
      <xdr:row>72</xdr:row>
      <xdr:rowOff>121139</xdr:rowOff>
    </xdr:to>
    <xdr:sp macro="" textlink="">
      <xdr:nvSpPr>
        <xdr:cNvPr id="843" name="円/楕円 842">
          <a:extLst>
            <a:ext uri="{FF2B5EF4-FFF2-40B4-BE49-F238E27FC236}">
              <a16:creationId xmlns:a16="http://schemas.microsoft.com/office/drawing/2014/main" xmlns="" id="{00000000-0008-0000-0600-00004B030000}"/>
            </a:ext>
          </a:extLst>
        </xdr:cNvPr>
        <xdr:cNvSpPr/>
      </xdr:nvSpPr>
      <xdr:spPr>
        <a:xfrm>
          <a:off x="22110700" y="1236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42416</xdr:rowOff>
    </xdr:from>
    <xdr:ext cx="534377" cy="259045"/>
    <xdr:sp macro="" textlink="">
      <xdr:nvSpPr>
        <xdr:cNvPr id="844" name="繰出金該当値テキスト">
          <a:extLst>
            <a:ext uri="{FF2B5EF4-FFF2-40B4-BE49-F238E27FC236}">
              <a16:creationId xmlns:a16="http://schemas.microsoft.com/office/drawing/2014/main" xmlns="" id="{00000000-0008-0000-0600-00004C030000}"/>
            </a:ext>
          </a:extLst>
        </xdr:cNvPr>
        <xdr:cNvSpPr txBox="1"/>
      </xdr:nvSpPr>
      <xdr:spPr>
        <a:xfrm>
          <a:off x="22212300" y="1221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81,641</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148431</xdr:rowOff>
    </xdr:from>
    <xdr:to>
      <xdr:col>31</xdr:col>
      <xdr:colOff>85725</xdr:colOff>
      <xdr:row>72</xdr:row>
      <xdr:rowOff>78581</xdr:rowOff>
    </xdr:to>
    <xdr:sp macro="" textlink="">
      <xdr:nvSpPr>
        <xdr:cNvPr id="845" name="円/楕円 844">
          <a:extLst>
            <a:ext uri="{FF2B5EF4-FFF2-40B4-BE49-F238E27FC236}">
              <a16:creationId xmlns:a16="http://schemas.microsoft.com/office/drawing/2014/main" xmlns="" id="{00000000-0008-0000-0600-00004D030000}"/>
            </a:ext>
          </a:extLst>
        </xdr:cNvPr>
        <xdr:cNvSpPr/>
      </xdr:nvSpPr>
      <xdr:spPr>
        <a:xfrm>
          <a:off x="21272500" y="1232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95108</xdr:rowOff>
    </xdr:from>
    <xdr:ext cx="534377"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21056111" y="120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83,875</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6871</xdr:rowOff>
    </xdr:from>
    <xdr:to>
      <xdr:col>29</xdr:col>
      <xdr:colOff>568325</xdr:colOff>
      <xdr:row>72</xdr:row>
      <xdr:rowOff>108471</xdr:rowOff>
    </xdr:to>
    <xdr:sp macro="" textlink="">
      <xdr:nvSpPr>
        <xdr:cNvPr id="847" name="円/楕円 846">
          <a:extLst>
            <a:ext uri="{FF2B5EF4-FFF2-40B4-BE49-F238E27FC236}">
              <a16:creationId xmlns:a16="http://schemas.microsoft.com/office/drawing/2014/main" xmlns="" id="{00000000-0008-0000-0600-00004F030000}"/>
            </a:ext>
          </a:extLst>
        </xdr:cNvPr>
        <xdr:cNvSpPr/>
      </xdr:nvSpPr>
      <xdr:spPr>
        <a:xfrm>
          <a:off x="20383500" y="123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124998</xdr:rowOff>
    </xdr:from>
    <xdr:ext cx="534377"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20167111" y="121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82,306</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94615</xdr:rowOff>
    </xdr:from>
    <xdr:to>
      <xdr:col>28</xdr:col>
      <xdr:colOff>365125</xdr:colOff>
      <xdr:row>73</xdr:row>
      <xdr:rowOff>24765</xdr:rowOff>
    </xdr:to>
    <xdr:sp macro="" textlink="">
      <xdr:nvSpPr>
        <xdr:cNvPr id="849" name="円/楕円 848">
          <a:extLst>
            <a:ext uri="{FF2B5EF4-FFF2-40B4-BE49-F238E27FC236}">
              <a16:creationId xmlns:a16="http://schemas.microsoft.com/office/drawing/2014/main" xmlns="" id="{00000000-0008-0000-0600-000051030000}"/>
            </a:ext>
          </a:extLst>
        </xdr:cNvPr>
        <xdr:cNvSpPr/>
      </xdr:nvSpPr>
      <xdr:spPr>
        <a:xfrm>
          <a:off x="19494500" y="124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41292</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9278111" y="122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77,700</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125228</xdr:rowOff>
    </xdr:from>
    <xdr:to>
      <xdr:col>27</xdr:col>
      <xdr:colOff>161925</xdr:colOff>
      <xdr:row>73</xdr:row>
      <xdr:rowOff>55378</xdr:rowOff>
    </xdr:to>
    <xdr:sp macro="" textlink="">
      <xdr:nvSpPr>
        <xdr:cNvPr id="851" name="円/楕円 850">
          <a:extLst>
            <a:ext uri="{FF2B5EF4-FFF2-40B4-BE49-F238E27FC236}">
              <a16:creationId xmlns:a16="http://schemas.microsoft.com/office/drawing/2014/main" xmlns="" id="{00000000-0008-0000-0600-000053030000}"/>
            </a:ext>
          </a:extLst>
        </xdr:cNvPr>
        <xdr:cNvSpPr/>
      </xdr:nvSpPr>
      <xdr:spPr>
        <a:xfrm>
          <a:off x="18605500" y="1246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71905</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8389111" y="122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a:extLst>
            <a:ext uri="{FF2B5EF4-FFF2-40B4-BE49-F238E27FC236}">
              <a16:creationId xmlns:a16="http://schemas.microsoft.com/office/drawing/2014/main" xmlns="" id="{00000000-0008-0000-0600-00005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a:extLst>
            <a:ext uri="{FF2B5EF4-FFF2-40B4-BE49-F238E27FC236}">
              <a16:creationId xmlns:a16="http://schemas.microsoft.com/office/drawing/2014/main" xmlns="" id="{00000000-0008-0000-0600-00005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a:extLst>
            <a:ext uri="{FF2B5EF4-FFF2-40B4-BE49-F238E27FC236}">
              <a16:creationId xmlns:a16="http://schemas.microsoft.com/office/drawing/2014/main" xmlns="" id="{00000000-0008-0000-0600-00005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a:extLst>
            <a:ext uri="{FF2B5EF4-FFF2-40B4-BE49-F238E27FC236}">
              <a16:creationId xmlns:a16="http://schemas.microsoft.com/office/drawing/2014/main" xmlns="" id="{00000000-0008-0000-0600-00005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a:extLst>
            <a:ext uri="{FF2B5EF4-FFF2-40B4-BE49-F238E27FC236}">
              <a16:creationId xmlns:a16="http://schemas.microsoft.com/office/drawing/2014/main" xmlns="" id="{00000000-0008-0000-0600-00005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a:extLst>
            <a:ext uri="{FF2B5EF4-FFF2-40B4-BE49-F238E27FC236}">
              <a16:creationId xmlns:a16="http://schemas.microsoft.com/office/drawing/2014/main" xmlns="" id="{00000000-0008-0000-0600-00005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a:extLst>
            <a:ext uri="{FF2B5EF4-FFF2-40B4-BE49-F238E27FC236}">
              <a16:creationId xmlns:a16="http://schemas.microsoft.com/office/drawing/2014/main" xmlns="" id="{00000000-0008-0000-0600-00005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a:extLst>
            <a:ext uri="{FF2B5EF4-FFF2-40B4-BE49-F238E27FC236}">
              <a16:creationId xmlns:a16="http://schemas.microsoft.com/office/drawing/2014/main" xmlns="" id="{00000000-0008-0000-0600-00005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9" name="直線コネクタ 868">
          <a:extLst>
            <a:ext uri="{FF2B5EF4-FFF2-40B4-BE49-F238E27FC236}">
              <a16:creationId xmlns:a16="http://schemas.microsoft.com/office/drawing/2014/main" xmlns="" id="{00000000-0008-0000-0600-000065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1" name="直線コネクタ 870">
          <a:extLst>
            <a:ext uri="{FF2B5EF4-FFF2-40B4-BE49-F238E27FC236}">
              <a16:creationId xmlns:a16="http://schemas.microsoft.com/office/drawing/2014/main" xmlns="" id="{00000000-0008-0000-0600-000067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3" name="直線コネクタ 872">
          <a:extLst>
            <a:ext uri="{FF2B5EF4-FFF2-40B4-BE49-F238E27FC236}">
              <a16:creationId xmlns:a16="http://schemas.microsoft.com/office/drawing/2014/main" xmlns="" id="{00000000-0008-0000-0600-000069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a16="http://schemas.microsoft.com/office/drawing/2014/main" xmlns=""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79" name="前年度繰上充用金最小値テキスト">
          <a:extLst>
            <a:ext uri="{FF2B5EF4-FFF2-40B4-BE49-F238E27FC236}">
              <a16:creationId xmlns:a16="http://schemas.microsoft.com/office/drawing/2014/main" xmlns="" id="{00000000-0008-0000-0600-00006F030000}"/>
            </a:ext>
          </a:extLst>
        </xdr:cNvPr>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1" name="前年度繰上充用金最大値テキスト">
          <a:extLst>
            <a:ext uri="{FF2B5EF4-FFF2-40B4-BE49-F238E27FC236}">
              <a16:creationId xmlns:a16="http://schemas.microsoft.com/office/drawing/2014/main" xmlns="" id="{00000000-0008-0000-0600-000071030000}"/>
            </a:ext>
          </a:extLst>
        </xdr:cNvPr>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84" name="前年度繰上充用金平均値テキスト">
          <a:extLst>
            <a:ext uri="{FF2B5EF4-FFF2-40B4-BE49-F238E27FC236}">
              <a16:creationId xmlns:a16="http://schemas.microsoft.com/office/drawing/2014/main" xmlns="" id="{00000000-0008-0000-0600-000074030000}"/>
            </a:ext>
          </a:extLst>
        </xdr:cNvPr>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85" name="フローチャート : 判断 884">
          <a:extLst>
            <a:ext uri="{FF2B5EF4-FFF2-40B4-BE49-F238E27FC236}">
              <a16:creationId xmlns:a16="http://schemas.microsoft.com/office/drawing/2014/main" xmlns="" id="{00000000-0008-0000-0600-000075030000}"/>
            </a:ext>
          </a:extLst>
        </xdr:cNvPr>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7" name="フローチャート : 判断 886">
          <a:extLst>
            <a:ext uri="{FF2B5EF4-FFF2-40B4-BE49-F238E27FC236}">
              <a16:creationId xmlns:a16="http://schemas.microsoft.com/office/drawing/2014/main" xmlns="" id="{00000000-0008-0000-0600-000077030000}"/>
            </a:ext>
          </a:extLst>
        </xdr:cNvPr>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0" name="フローチャート : 判断 889">
          <a:extLst>
            <a:ext uri="{FF2B5EF4-FFF2-40B4-BE49-F238E27FC236}">
              <a16:creationId xmlns:a16="http://schemas.microsoft.com/office/drawing/2014/main" xmlns="" id="{00000000-0008-0000-0600-00007A030000}"/>
            </a:ext>
          </a:extLst>
        </xdr:cNvPr>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3" name="フローチャート : 判断 892">
          <a:extLst>
            <a:ext uri="{FF2B5EF4-FFF2-40B4-BE49-F238E27FC236}">
              <a16:creationId xmlns:a16="http://schemas.microsoft.com/office/drawing/2014/main" xmlns="" id="{00000000-0008-0000-0600-00007D030000}"/>
            </a:ext>
          </a:extLst>
        </xdr:cNvPr>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45793</xdr:rowOff>
    </xdr:from>
    <xdr:to>
      <xdr:col>27</xdr:col>
      <xdr:colOff>161925</xdr:colOff>
      <xdr:row>99</xdr:row>
      <xdr:rowOff>147393</xdr:rowOff>
    </xdr:to>
    <xdr:sp macro="" textlink="">
      <xdr:nvSpPr>
        <xdr:cNvPr id="895" name="フローチャート : 判断 894">
          <a:extLst>
            <a:ext uri="{FF2B5EF4-FFF2-40B4-BE49-F238E27FC236}">
              <a16:creationId xmlns:a16="http://schemas.microsoft.com/office/drawing/2014/main" xmlns="" id="{00000000-0008-0000-0600-00007F030000}"/>
            </a:ext>
          </a:extLst>
        </xdr:cNvPr>
        <xdr:cNvSpPr/>
      </xdr:nvSpPr>
      <xdr:spPr>
        <a:xfrm>
          <a:off x="18605500" y="1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163920</xdr:rowOff>
    </xdr:from>
    <xdr:ext cx="313932"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499333" y="16794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2" name="円/楕円 901">
          <a:extLst>
            <a:ext uri="{FF2B5EF4-FFF2-40B4-BE49-F238E27FC236}">
              <a16:creationId xmlns:a16="http://schemas.microsoft.com/office/drawing/2014/main" xmlns="" id="{00000000-0008-0000-0600-000086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3" name="前年度繰上充用金該当値テキスト">
          <a:extLst>
            <a:ext uri="{FF2B5EF4-FFF2-40B4-BE49-F238E27FC236}">
              <a16:creationId xmlns:a16="http://schemas.microsoft.com/office/drawing/2014/main" xmlns="" id="{00000000-0008-0000-0600-000087030000}"/>
            </a:ext>
          </a:extLst>
        </xdr:cNvPr>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4" name="円/楕円 903">
          <a:extLst>
            <a:ext uri="{FF2B5EF4-FFF2-40B4-BE49-F238E27FC236}">
              <a16:creationId xmlns:a16="http://schemas.microsoft.com/office/drawing/2014/main" xmlns="" id="{00000000-0008-0000-0600-000088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6" name="円/楕円 905">
          <a:extLst>
            <a:ext uri="{FF2B5EF4-FFF2-40B4-BE49-F238E27FC236}">
              <a16:creationId xmlns:a16="http://schemas.microsoft.com/office/drawing/2014/main" xmlns="" id="{00000000-0008-0000-0600-00008A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8" name="円/楕円 907">
          <a:extLst>
            <a:ext uri="{FF2B5EF4-FFF2-40B4-BE49-F238E27FC236}">
              <a16:creationId xmlns:a16="http://schemas.microsoft.com/office/drawing/2014/main" xmlns="" id="{00000000-0008-0000-0600-00008C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0" name="円/楕円 909">
          <a:extLst>
            <a:ext uri="{FF2B5EF4-FFF2-40B4-BE49-F238E27FC236}">
              <a16:creationId xmlns:a16="http://schemas.microsoft.com/office/drawing/2014/main" xmlns="" id="{00000000-0008-0000-0600-00008E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a16="http://schemas.microsoft.com/office/drawing/2014/main" xmlns=""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a16="http://schemas.microsoft.com/office/drawing/2014/main" xmlns=""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j-ea"/>
              <a:ea typeface="+mj-ea"/>
              <a:cs typeface="+mn-cs"/>
            </a:rPr>
            <a:t>平成</a:t>
          </a:r>
          <a:r>
            <a:rPr kumimoji="1" lang="en-US" altLang="ja-JP" sz="1000">
              <a:solidFill>
                <a:schemeClr val="dk1"/>
              </a:solidFill>
              <a:effectLst/>
              <a:latin typeface="+mj-ea"/>
              <a:ea typeface="+mj-ea"/>
              <a:cs typeface="+mn-cs"/>
            </a:rPr>
            <a:t>27</a:t>
          </a:r>
          <a:r>
            <a:rPr kumimoji="1" lang="ja-JP" altLang="ja-JP" sz="1000">
              <a:solidFill>
                <a:schemeClr val="dk1"/>
              </a:solidFill>
              <a:effectLst/>
              <a:latin typeface="+mj-ea"/>
              <a:ea typeface="+mj-ea"/>
              <a:cs typeface="+mn-cs"/>
            </a:rPr>
            <a:t>年度の歳出決算総額は</a:t>
          </a:r>
          <a:r>
            <a:rPr kumimoji="1" lang="ja-JP" altLang="en-US" sz="1000">
              <a:solidFill>
                <a:schemeClr val="dk1"/>
              </a:solidFill>
              <a:effectLst/>
              <a:latin typeface="+mj-ea"/>
              <a:ea typeface="+mj-ea"/>
              <a:cs typeface="+mn-cs"/>
            </a:rPr>
            <a:t>、</a:t>
          </a:r>
          <a:r>
            <a:rPr kumimoji="1" lang="ja-JP" altLang="ja-JP" sz="1000">
              <a:solidFill>
                <a:schemeClr val="dk1"/>
              </a:solidFill>
              <a:effectLst/>
              <a:latin typeface="+mj-ea"/>
              <a:ea typeface="+mj-ea"/>
              <a:cs typeface="+mn-cs"/>
            </a:rPr>
            <a:t>住民</a:t>
          </a:r>
          <a:r>
            <a:rPr kumimoji="1" lang="en-US" altLang="ja-JP" sz="1000">
              <a:solidFill>
                <a:schemeClr val="dk1"/>
              </a:solidFill>
              <a:effectLst/>
              <a:latin typeface="+mj-ea"/>
              <a:ea typeface="+mj-ea"/>
              <a:cs typeface="+mn-cs"/>
            </a:rPr>
            <a:t>1</a:t>
          </a:r>
          <a:r>
            <a:rPr kumimoji="1" lang="ja-JP" altLang="ja-JP" sz="1000">
              <a:solidFill>
                <a:schemeClr val="dk1"/>
              </a:solidFill>
              <a:effectLst/>
              <a:latin typeface="+mj-ea"/>
              <a:ea typeface="+mj-ea"/>
              <a:cs typeface="+mn-cs"/>
            </a:rPr>
            <a:t>人当たり</a:t>
          </a:r>
          <a:r>
            <a:rPr kumimoji="1" lang="en-US" altLang="ja-JP" sz="1000">
              <a:solidFill>
                <a:schemeClr val="dk1"/>
              </a:solidFill>
              <a:effectLst/>
              <a:latin typeface="+mj-ea"/>
              <a:ea typeface="+mj-ea"/>
              <a:cs typeface="+mn-cs"/>
            </a:rPr>
            <a:t>652,942</a:t>
          </a:r>
          <a:r>
            <a:rPr kumimoji="1" lang="ja-JP" altLang="ja-JP" sz="1000">
              <a:solidFill>
                <a:schemeClr val="dk1"/>
              </a:solidFill>
              <a:effectLst/>
              <a:latin typeface="+mj-ea"/>
              <a:ea typeface="+mj-ea"/>
              <a:cs typeface="+mn-cs"/>
            </a:rPr>
            <a:t>円となっており</a:t>
          </a:r>
          <a:r>
            <a:rPr kumimoji="1" lang="ja-JP" altLang="en-US" sz="1000">
              <a:solidFill>
                <a:schemeClr val="dk1"/>
              </a:solidFill>
              <a:effectLst/>
              <a:latin typeface="+mj-ea"/>
              <a:ea typeface="+mj-ea"/>
              <a:cs typeface="+mn-cs"/>
            </a:rPr>
            <a:t>、</a:t>
          </a:r>
          <a:r>
            <a:rPr kumimoji="1" lang="ja-JP" altLang="ja-JP" sz="1000">
              <a:solidFill>
                <a:schemeClr val="dk1"/>
              </a:solidFill>
              <a:effectLst/>
              <a:latin typeface="+mj-ea"/>
              <a:ea typeface="+mj-ea"/>
              <a:cs typeface="+mn-cs"/>
            </a:rPr>
            <a:t>主な構成項目は次のとおりである。</a:t>
          </a:r>
          <a:endParaRPr lang="ja-JP" altLang="ja-JP" sz="1000">
            <a:effectLst/>
            <a:latin typeface="+mj-ea"/>
            <a:ea typeface="+mj-ea"/>
          </a:endParaRPr>
        </a:p>
        <a:p>
          <a:r>
            <a:rPr kumimoji="1" lang="ja-JP" altLang="en-US" sz="1000">
              <a:solidFill>
                <a:schemeClr val="dk1"/>
              </a:solidFill>
              <a:effectLst/>
              <a:latin typeface="+mj-ea"/>
              <a:ea typeface="+mj-ea"/>
              <a:cs typeface="+mn-cs"/>
            </a:rPr>
            <a:t>・</a:t>
          </a:r>
          <a:r>
            <a:rPr kumimoji="1" lang="ja-JP" altLang="ja-JP" sz="1000">
              <a:solidFill>
                <a:schemeClr val="dk1"/>
              </a:solidFill>
              <a:effectLst/>
              <a:latin typeface="+mj-ea"/>
              <a:ea typeface="+mj-ea"/>
              <a:cs typeface="+mn-cs"/>
            </a:rPr>
            <a:t>人件費</a:t>
          </a:r>
          <a:r>
            <a:rPr kumimoji="1" lang="ja-JP" altLang="en-US" sz="1000">
              <a:solidFill>
                <a:schemeClr val="dk1"/>
              </a:solidFill>
              <a:effectLst/>
              <a:latin typeface="+mj-ea"/>
              <a:ea typeface="+mj-ea"/>
              <a:cs typeface="+mn-cs"/>
            </a:rPr>
            <a:t>は、平成</a:t>
          </a:r>
          <a:r>
            <a:rPr kumimoji="1" lang="en-US" altLang="ja-JP" sz="1000">
              <a:solidFill>
                <a:schemeClr val="dk1"/>
              </a:solidFill>
              <a:effectLst/>
              <a:latin typeface="+mj-ea"/>
              <a:ea typeface="+mj-ea"/>
              <a:cs typeface="+mn-cs"/>
            </a:rPr>
            <a:t>27</a:t>
          </a:r>
          <a:r>
            <a:rPr kumimoji="1" lang="ja-JP" altLang="en-US" sz="1000">
              <a:solidFill>
                <a:schemeClr val="dk1"/>
              </a:solidFill>
              <a:effectLst/>
              <a:latin typeface="+mj-ea"/>
              <a:ea typeface="+mj-ea"/>
              <a:cs typeface="+mn-cs"/>
            </a:rPr>
            <a:t>年度も類似団体平均</a:t>
          </a:r>
          <a:r>
            <a:rPr kumimoji="1" lang="ja-JP" altLang="ja-JP" sz="1000">
              <a:solidFill>
                <a:schemeClr val="dk1"/>
              </a:solidFill>
              <a:effectLst/>
              <a:latin typeface="+mj-ea"/>
              <a:ea typeface="+mj-ea"/>
              <a:cs typeface="+mn-cs"/>
            </a:rPr>
            <a:t>を大きく上回って推移</a:t>
          </a:r>
          <a:r>
            <a:rPr kumimoji="1" lang="ja-JP" altLang="en-US" sz="1000">
              <a:solidFill>
                <a:schemeClr val="dk1"/>
              </a:solidFill>
              <a:effectLst/>
              <a:latin typeface="+mj-ea"/>
              <a:ea typeface="+mj-ea"/>
              <a:cs typeface="+mn-cs"/>
            </a:rPr>
            <a:t>している</a:t>
          </a:r>
          <a:r>
            <a:rPr kumimoji="1" lang="ja-JP" altLang="ja-JP" sz="1000">
              <a:solidFill>
                <a:schemeClr val="dk1"/>
              </a:solidFill>
              <a:effectLst/>
              <a:latin typeface="+mj-ea"/>
              <a:ea typeface="+mj-ea"/>
              <a:cs typeface="+mn-cs"/>
            </a:rPr>
            <a:t>。平成</a:t>
          </a:r>
          <a:r>
            <a:rPr kumimoji="1" lang="en-US" altLang="ja-JP" sz="1000">
              <a:solidFill>
                <a:schemeClr val="dk1"/>
              </a:solidFill>
              <a:effectLst/>
              <a:latin typeface="+mj-ea"/>
              <a:ea typeface="+mj-ea"/>
              <a:cs typeface="+mn-cs"/>
            </a:rPr>
            <a:t>27</a:t>
          </a:r>
          <a:r>
            <a:rPr kumimoji="1" lang="ja-JP" altLang="ja-JP" sz="1000">
              <a:solidFill>
                <a:schemeClr val="dk1"/>
              </a:solidFill>
              <a:effectLst/>
              <a:latin typeface="+mj-ea"/>
              <a:ea typeface="+mj-ea"/>
              <a:cs typeface="+mn-cs"/>
            </a:rPr>
            <a:t>年度は定年退職者数の増加に伴う退職手当支給額の増加という臨時的要因が加わったが、市町村合併により職員数が過大なことが</a:t>
          </a:r>
          <a:r>
            <a:rPr kumimoji="1" lang="ja-JP" altLang="en-US" sz="1000">
              <a:solidFill>
                <a:schemeClr val="dk1"/>
              </a:solidFill>
              <a:effectLst/>
              <a:latin typeface="+mj-ea"/>
              <a:ea typeface="+mj-ea"/>
              <a:cs typeface="+mn-cs"/>
            </a:rPr>
            <a:t>主</a:t>
          </a:r>
          <a:r>
            <a:rPr kumimoji="1" lang="ja-JP" altLang="ja-JP" sz="1000">
              <a:solidFill>
                <a:schemeClr val="dk1"/>
              </a:solidFill>
              <a:effectLst/>
              <a:latin typeface="+mj-ea"/>
              <a:ea typeface="+mj-ea"/>
              <a:cs typeface="+mn-cs"/>
            </a:rPr>
            <a:t>要因であるため、定員適正化計画に基づき定員の適正化、人件費の削減に努める。</a:t>
          </a:r>
          <a:endParaRPr lang="ja-JP" altLang="ja-JP" sz="1000">
            <a:effectLst/>
            <a:latin typeface="+mj-ea"/>
            <a:ea typeface="+mj-ea"/>
          </a:endParaRPr>
        </a:p>
        <a:p>
          <a:pPr eaLnBrk="1" fontAlgn="auto" latinLnBrk="0" hangingPunct="1"/>
          <a:r>
            <a:rPr kumimoji="1" lang="ja-JP" altLang="en-US" sz="1000">
              <a:solidFill>
                <a:schemeClr val="dk1"/>
              </a:solidFill>
              <a:effectLst/>
              <a:latin typeface="+mj-ea"/>
              <a:ea typeface="+mj-ea"/>
              <a:cs typeface="+mn-cs"/>
            </a:rPr>
            <a:t>・</a:t>
          </a:r>
          <a:r>
            <a:rPr kumimoji="1" lang="ja-JP" altLang="ja-JP" sz="1000">
              <a:solidFill>
                <a:schemeClr val="dk1"/>
              </a:solidFill>
              <a:effectLst/>
              <a:latin typeface="+mj-ea"/>
              <a:ea typeface="+mj-ea"/>
              <a:cs typeface="+mn-cs"/>
            </a:rPr>
            <a:t>物件費</a:t>
          </a:r>
          <a:r>
            <a:rPr kumimoji="1" lang="ja-JP" altLang="en-US" sz="1000">
              <a:solidFill>
                <a:schemeClr val="dk1"/>
              </a:solidFill>
              <a:effectLst/>
              <a:latin typeface="+mj-ea"/>
              <a:ea typeface="+mj-ea"/>
              <a:cs typeface="+mn-cs"/>
            </a:rPr>
            <a:t>は、</a:t>
          </a:r>
          <a:r>
            <a:rPr kumimoji="1" lang="ja-JP" altLang="ja-JP" sz="1000">
              <a:solidFill>
                <a:schemeClr val="dk1"/>
              </a:solidFill>
              <a:effectLst/>
              <a:latin typeface="+mj-ea"/>
              <a:ea typeface="+mj-ea"/>
              <a:cs typeface="+mn-cs"/>
            </a:rPr>
            <a:t>平成</a:t>
          </a:r>
          <a:r>
            <a:rPr kumimoji="1" lang="en-US" altLang="ja-JP" sz="1000">
              <a:solidFill>
                <a:schemeClr val="dk1"/>
              </a:solidFill>
              <a:effectLst/>
              <a:latin typeface="+mj-ea"/>
              <a:ea typeface="+mj-ea"/>
              <a:cs typeface="+mn-cs"/>
            </a:rPr>
            <a:t>27</a:t>
          </a:r>
          <a:r>
            <a:rPr kumimoji="1" lang="ja-JP" altLang="ja-JP" sz="1000">
              <a:solidFill>
                <a:schemeClr val="dk1"/>
              </a:solidFill>
              <a:effectLst/>
              <a:latin typeface="+mj-ea"/>
              <a:ea typeface="+mj-ea"/>
              <a:cs typeface="+mn-cs"/>
            </a:rPr>
            <a:t>年度には類似団体平均を僅かに下回っているが、平成</a:t>
          </a:r>
          <a:r>
            <a:rPr kumimoji="1" lang="en-US" altLang="ja-JP" sz="1000">
              <a:solidFill>
                <a:schemeClr val="dk1"/>
              </a:solidFill>
              <a:effectLst/>
              <a:latin typeface="+mj-ea"/>
              <a:ea typeface="+mj-ea"/>
              <a:cs typeface="+mn-cs"/>
            </a:rPr>
            <a:t>26</a:t>
          </a:r>
          <a:r>
            <a:rPr kumimoji="1" lang="ja-JP" altLang="ja-JP" sz="1000">
              <a:solidFill>
                <a:schemeClr val="dk1"/>
              </a:solidFill>
              <a:effectLst/>
              <a:latin typeface="+mj-ea"/>
              <a:ea typeface="+mj-ea"/>
              <a:cs typeface="+mn-cs"/>
            </a:rPr>
            <a:t>年度までは平均を上回って推移している。合併前に整備した多数の公共施設の維持管理に一定の固定経費を要していることが影響と考えられるため、公共施設等総合管理計画に基づき、公共施設の適正配置に努め、維持管理経費の削減を図る。</a:t>
          </a:r>
          <a:endParaRPr lang="ja-JP" altLang="ja-JP" sz="1000">
            <a:effectLst/>
            <a:latin typeface="+mj-ea"/>
            <a:ea typeface="+mj-ea"/>
          </a:endParaRPr>
        </a:p>
        <a:p>
          <a:pPr eaLnBrk="1" fontAlgn="auto" latinLnBrk="0" hangingPunct="1"/>
          <a:r>
            <a:rPr kumimoji="1" lang="ja-JP" altLang="en-US" sz="1000">
              <a:solidFill>
                <a:schemeClr val="dk1"/>
              </a:solidFill>
              <a:effectLst/>
              <a:latin typeface="+mj-ea"/>
              <a:ea typeface="+mj-ea"/>
              <a:cs typeface="+mn-cs"/>
            </a:rPr>
            <a:t>・</a:t>
          </a:r>
          <a:r>
            <a:rPr kumimoji="1" lang="ja-JP" altLang="ja-JP" sz="1000">
              <a:solidFill>
                <a:schemeClr val="dk1"/>
              </a:solidFill>
              <a:effectLst/>
              <a:latin typeface="+mj-ea"/>
              <a:ea typeface="+mj-ea"/>
              <a:cs typeface="+mn-cs"/>
            </a:rPr>
            <a:t>公債費</a:t>
          </a:r>
          <a:r>
            <a:rPr kumimoji="1" lang="ja-JP" altLang="en-US" sz="1000">
              <a:solidFill>
                <a:schemeClr val="dk1"/>
              </a:solidFill>
              <a:effectLst/>
              <a:latin typeface="+mj-ea"/>
              <a:ea typeface="+mj-ea"/>
              <a:cs typeface="+mn-cs"/>
            </a:rPr>
            <a:t>は、</a:t>
          </a:r>
          <a:r>
            <a:rPr kumimoji="1" lang="ja-JP" altLang="ja-JP" sz="1000">
              <a:solidFill>
                <a:schemeClr val="dk1"/>
              </a:solidFill>
              <a:effectLst/>
              <a:latin typeface="+mj-ea"/>
              <a:ea typeface="+mj-ea"/>
              <a:cs typeface="+mn-cs"/>
            </a:rPr>
            <a:t>普通交付税の減少に備えて平成</a:t>
          </a:r>
          <a:r>
            <a:rPr kumimoji="1" lang="en-US" altLang="ja-JP" sz="1000">
              <a:solidFill>
                <a:schemeClr val="dk1"/>
              </a:solidFill>
              <a:effectLst/>
              <a:latin typeface="+mj-ea"/>
              <a:ea typeface="+mj-ea"/>
              <a:cs typeface="+mn-cs"/>
            </a:rPr>
            <a:t>26</a:t>
          </a:r>
          <a:r>
            <a:rPr kumimoji="1" lang="ja-JP" altLang="ja-JP" sz="1000">
              <a:solidFill>
                <a:schemeClr val="dk1"/>
              </a:solidFill>
              <a:effectLst/>
              <a:latin typeface="+mj-ea"/>
              <a:ea typeface="+mj-ea"/>
              <a:cs typeface="+mn-cs"/>
            </a:rPr>
            <a:t>年度までに元利償還金のピークを超えるよう償還期間の短縮を行ってきたことや、合併前の各団体においても、交付税算入上有利とされつつも償還年限の短い過疎対策事業債を活用してきたことから類似団体平均を上回って推移している。平成</a:t>
          </a:r>
          <a:r>
            <a:rPr kumimoji="1" lang="en-US" altLang="ja-JP" sz="1000">
              <a:solidFill>
                <a:schemeClr val="dk1"/>
              </a:solidFill>
              <a:effectLst/>
              <a:latin typeface="+mj-ea"/>
              <a:ea typeface="+mj-ea"/>
              <a:cs typeface="+mn-cs"/>
            </a:rPr>
            <a:t>27</a:t>
          </a:r>
          <a:r>
            <a:rPr kumimoji="1" lang="ja-JP" altLang="ja-JP" sz="1000">
              <a:solidFill>
                <a:schemeClr val="dk1"/>
              </a:solidFill>
              <a:effectLst/>
              <a:latin typeface="+mj-ea"/>
              <a:ea typeface="+mj-ea"/>
              <a:cs typeface="+mn-cs"/>
            </a:rPr>
            <a:t>年度には普通交付税の減少に備えて元利償還金を約</a:t>
          </a:r>
          <a:r>
            <a:rPr kumimoji="1" lang="en-US" altLang="ja-JP" sz="1000">
              <a:solidFill>
                <a:schemeClr val="dk1"/>
              </a:solidFill>
              <a:effectLst/>
              <a:latin typeface="+mj-ea"/>
              <a:ea typeface="+mj-ea"/>
              <a:cs typeface="+mn-cs"/>
            </a:rPr>
            <a:t>7.4</a:t>
          </a:r>
          <a:r>
            <a:rPr kumimoji="1" lang="ja-JP" altLang="ja-JP" sz="1000">
              <a:solidFill>
                <a:schemeClr val="dk1"/>
              </a:solidFill>
              <a:effectLst/>
              <a:latin typeface="+mj-ea"/>
              <a:ea typeface="+mj-ea"/>
              <a:cs typeface="+mn-cs"/>
            </a:rPr>
            <a:t>億円減少させたが類似団体平均より高い水準であるため、引き続き、地方債発行を抑制し公債費負担の抑制を図る。</a:t>
          </a:r>
          <a:endParaRPr lang="ja-JP" altLang="ja-JP" sz="1000">
            <a:effectLst/>
            <a:latin typeface="+mj-ea"/>
            <a:ea typeface="+mj-ea"/>
          </a:endParaRPr>
        </a:p>
        <a:p>
          <a:pPr eaLnBrk="1" fontAlgn="auto" latinLnBrk="0" hangingPunct="1"/>
          <a:r>
            <a:rPr kumimoji="1" lang="ja-JP" altLang="en-US" sz="1000">
              <a:solidFill>
                <a:schemeClr val="dk1"/>
              </a:solidFill>
              <a:effectLst/>
              <a:latin typeface="+mj-ea"/>
              <a:ea typeface="+mj-ea"/>
              <a:cs typeface="+mn-cs"/>
            </a:rPr>
            <a:t>・</a:t>
          </a:r>
          <a:r>
            <a:rPr kumimoji="1" lang="ja-JP" altLang="ja-JP" sz="1000">
              <a:solidFill>
                <a:schemeClr val="dk1"/>
              </a:solidFill>
              <a:effectLst/>
              <a:latin typeface="+mj-ea"/>
              <a:ea typeface="+mj-ea"/>
              <a:cs typeface="+mn-cs"/>
            </a:rPr>
            <a:t>普通建設事業費（うち新規整備）</a:t>
          </a:r>
          <a:r>
            <a:rPr kumimoji="1" lang="ja-JP" altLang="en-US" sz="1000">
              <a:solidFill>
                <a:schemeClr val="dk1"/>
              </a:solidFill>
              <a:effectLst/>
              <a:latin typeface="+mj-ea"/>
              <a:ea typeface="+mj-ea"/>
              <a:cs typeface="+mn-cs"/>
            </a:rPr>
            <a:t>は、</a:t>
          </a:r>
          <a:r>
            <a:rPr kumimoji="1" lang="ja-JP" altLang="ja-JP" sz="1000">
              <a:solidFill>
                <a:schemeClr val="dk1"/>
              </a:solidFill>
              <a:effectLst/>
              <a:latin typeface="+mj-ea"/>
              <a:ea typeface="+mj-ea"/>
              <a:cs typeface="+mn-cs"/>
            </a:rPr>
            <a:t>学校施設耐震化事業を平成</a:t>
          </a:r>
          <a:r>
            <a:rPr kumimoji="1" lang="en-US" altLang="ja-JP" sz="1000">
              <a:solidFill>
                <a:schemeClr val="dk1"/>
              </a:solidFill>
              <a:effectLst/>
              <a:latin typeface="+mj-ea"/>
              <a:ea typeface="+mj-ea"/>
              <a:cs typeface="+mn-cs"/>
            </a:rPr>
            <a:t>27</a:t>
          </a:r>
          <a:r>
            <a:rPr kumimoji="1" lang="ja-JP" altLang="ja-JP" sz="1000">
              <a:solidFill>
                <a:schemeClr val="dk1"/>
              </a:solidFill>
              <a:effectLst/>
              <a:latin typeface="+mj-ea"/>
              <a:ea typeface="+mj-ea"/>
              <a:cs typeface="+mn-cs"/>
            </a:rPr>
            <a:t>年度末までに完了するよう実施してきたことや、平成</a:t>
          </a:r>
          <a:r>
            <a:rPr kumimoji="1" lang="en-US" altLang="ja-JP" sz="1000">
              <a:solidFill>
                <a:schemeClr val="dk1"/>
              </a:solidFill>
              <a:effectLst/>
              <a:latin typeface="+mj-ea"/>
              <a:ea typeface="+mj-ea"/>
              <a:cs typeface="+mn-cs"/>
            </a:rPr>
            <a:t>26</a:t>
          </a:r>
          <a:r>
            <a:rPr kumimoji="1" lang="ja-JP" altLang="ja-JP" sz="1000">
              <a:solidFill>
                <a:schemeClr val="dk1"/>
              </a:solidFill>
              <a:effectLst/>
              <a:latin typeface="+mj-ea"/>
              <a:ea typeface="+mj-ea"/>
              <a:cs typeface="+mn-cs"/>
            </a:rPr>
            <a:t>年度から開始した旧萩藩校明倫館跡地（旧明倫小学校）保存整備事業などの大型の建設事業が集中したことから類似団体平均を上回っている。</a:t>
          </a:r>
          <a:endParaRPr lang="ja-JP" altLang="ja-JP" sz="1000">
            <a:effectLst/>
            <a:latin typeface="+mj-ea"/>
            <a:ea typeface="+mj-ea"/>
          </a:endParaRPr>
        </a:p>
        <a:p>
          <a:pPr eaLnBrk="1" fontAlgn="auto" latinLnBrk="0" hangingPunct="1"/>
          <a:r>
            <a:rPr kumimoji="1" lang="ja-JP" altLang="en-US" sz="1000">
              <a:solidFill>
                <a:schemeClr val="dk1"/>
              </a:solidFill>
              <a:effectLst/>
              <a:latin typeface="+mj-ea"/>
              <a:ea typeface="+mj-ea"/>
              <a:cs typeface="+mn-cs"/>
            </a:rPr>
            <a:t>・</a:t>
          </a:r>
          <a:r>
            <a:rPr kumimoji="1" lang="ja-JP" altLang="ja-JP" sz="1000">
              <a:solidFill>
                <a:schemeClr val="dk1"/>
              </a:solidFill>
              <a:effectLst/>
              <a:latin typeface="+mj-ea"/>
              <a:ea typeface="+mj-ea"/>
              <a:cs typeface="+mn-cs"/>
            </a:rPr>
            <a:t>繰出金</a:t>
          </a:r>
          <a:r>
            <a:rPr kumimoji="1" lang="ja-JP" altLang="en-US" sz="1000">
              <a:solidFill>
                <a:schemeClr val="dk1"/>
              </a:solidFill>
              <a:effectLst/>
              <a:latin typeface="+mj-ea"/>
              <a:ea typeface="+mj-ea"/>
              <a:cs typeface="+mn-cs"/>
            </a:rPr>
            <a:t>は、</a:t>
          </a:r>
          <a:r>
            <a:rPr kumimoji="1" lang="ja-JP" altLang="ja-JP" sz="1000">
              <a:solidFill>
                <a:schemeClr val="dk1"/>
              </a:solidFill>
              <a:effectLst/>
              <a:latin typeface="+mj-ea"/>
              <a:ea typeface="+mj-ea"/>
              <a:cs typeface="+mn-cs"/>
            </a:rPr>
            <a:t>主なものに介護保険事業への繰出金がある。人口が減少（前年度比</a:t>
          </a:r>
          <a:r>
            <a:rPr kumimoji="1" lang="en-US" altLang="ja-JP" sz="1000">
              <a:solidFill>
                <a:schemeClr val="dk1"/>
              </a:solidFill>
              <a:effectLst/>
              <a:latin typeface="+mj-ea"/>
              <a:ea typeface="+mj-ea"/>
              <a:cs typeface="+mn-cs"/>
            </a:rPr>
            <a:t>957</a:t>
          </a:r>
          <a:r>
            <a:rPr kumimoji="1" lang="ja-JP" altLang="ja-JP" sz="1000">
              <a:solidFill>
                <a:schemeClr val="dk1"/>
              </a:solidFill>
              <a:effectLst/>
              <a:latin typeface="+mj-ea"/>
              <a:ea typeface="+mj-ea"/>
              <a:cs typeface="+mn-cs"/>
            </a:rPr>
            <a:t>人減）し</a:t>
          </a:r>
          <a:r>
            <a:rPr kumimoji="1" lang="ja-JP" altLang="en-US" sz="1000">
              <a:solidFill>
                <a:schemeClr val="dk1"/>
              </a:solidFill>
              <a:effectLst/>
              <a:latin typeface="+mj-ea"/>
              <a:ea typeface="+mj-ea"/>
              <a:cs typeface="+mn-cs"/>
            </a:rPr>
            <a:t>、</a:t>
          </a:r>
          <a:r>
            <a:rPr kumimoji="1" lang="ja-JP" altLang="ja-JP" sz="1000">
              <a:solidFill>
                <a:schemeClr val="dk1"/>
              </a:solidFill>
              <a:effectLst/>
              <a:latin typeface="+mj-ea"/>
              <a:ea typeface="+mj-ea"/>
              <a:cs typeface="+mn-cs"/>
            </a:rPr>
            <a:t>高齢化</a:t>
          </a:r>
          <a:r>
            <a:rPr kumimoji="1" lang="ja-JP" altLang="en-US" sz="1000">
              <a:solidFill>
                <a:schemeClr val="dk1"/>
              </a:solidFill>
              <a:effectLst/>
              <a:latin typeface="+mj-ea"/>
              <a:ea typeface="+mj-ea"/>
              <a:cs typeface="+mn-cs"/>
            </a:rPr>
            <a:t>も</a:t>
          </a:r>
          <a:r>
            <a:rPr kumimoji="1" lang="ja-JP" altLang="ja-JP" sz="1000">
              <a:solidFill>
                <a:schemeClr val="dk1"/>
              </a:solidFill>
              <a:effectLst/>
              <a:latin typeface="+mj-ea"/>
              <a:ea typeface="+mj-ea"/>
              <a:cs typeface="+mn-cs"/>
            </a:rPr>
            <a:t>進展しているため、介護給付や介護予防事業にも多額の経費を要しており、介護保険事業への繰出金の平成</a:t>
          </a:r>
          <a:r>
            <a:rPr kumimoji="1" lang="en-US" altLang="ja-JP" sz="1000">
              <a:solidFill>
                <a:schemeClr val="dk1"/>
              </a:solidFill>
              <a:effectLst/>
              <a:latin typeface="+mj-ea"/>
              <a:ea typeface="+mj-ea"/>
              <a:cs typeface="+mn-cs"/>
            </a:rPr>
            <a:t>27</a:t>
          </a:r>
          <a:r>
            <a:rPr kumimoji="1" lang="ja-JP" altLang="ja-JP" sz="1000">
              <a:solidFill>
                <a:schemeClr val="dk1"/>
              </a:solidFill>
              <a:effectLst/>
              <a:latin typeface="+mj-ea"/>
              <a:ea typeface="+mj-ea"/>
              <a:cs typeface="+mn-cs"/>
            </a:rPr>
            <a:t>年度の住民</a:t>
          </a:r>
          <a:r>
            <a:rPr kumimoji="1" lang="en-US" altLang="ja-JP" sz="1000">
              <a:solidFill>
                <a:schemeClr val="dk1"/>
              </a:solidFill>
              <a:effectLst/>
              <a:latin typeface="+mj-ea"/>
              <a:ea typeface="+mj-ea"/>
              <a:cs typeface="+mn-cs"/>
            </a:rPr>
            <a:t>1</a:t>
          </a:r>
          <a:r>
            <a:rPr kumimoji="1" lang="ja-JP" altLang="ja-JP" sz="1000">
              <a:solidFill>
                <a:schemeClr val="dk1"/>
              </a:solidFill>
              <a:effectLst/>
              <a:latin typeface="+mj-ea"/>
              <a:ea typeface="+mj-ea"/>
              <a:cs typeface="+mn-cs"/>
            </a:rPr>
            <a:t>人当たりコストは</a:t>
          </a:r>
          <a:r>
            <a:rPr kumimoji="1" lang="en-US" altLang="ja-JP" sz="1000">
              <a:solidFill>
                <a:schemeClr val="dk1"/>
              </a:solidFill>
              <a:effectLst/>
              <a:latin typeface="+mj-ea"/>
              <a:ea typeface="+mj-ea"/>
              <a:cs typeface="+mn-cs"/>
            </a:rPr>
            <a:t>21</a:t>
          </a:r>
          <a:r>
            <a:rPr kumimoji="1" lang="ja-JP" altLang="ja-JP" sz="1000">
              <a:solidFill>
                <a:schemeClr val="dk1"/>
              </a:solidFill>
              <a:effectLst/>
              <a:latin typeface="+mj-ea"/>
              <a:ea typeface="+mj-ea"/>
              <a:cs typeface="+mn-cs"/>
            </a:rPr>
            <a:t>千円</a:t>
          </a:r>
          <a:r>
            <a:rPr kumimoji="1" lang="ja-JP" altLang="en-US" sz="1000">
              <a:solidFill>
                <a:schemeClr val="dk1"/>
              </a:solidFill>
              <a:effectLst/>
              <a:latin typeface="+mj-ea"/>
              <a:ea typeface="+mj-ea"/>
              <a:cs typeface="+mn-cs"/>
            </a:rPr>
            <a:t>と</a:t>
          </a:r>
          <a:r>
            <a:rPr kumimoji="1" lang="ja-JP" altLang="ja-JP" sz="1000">
              <a:solidFill>
                <a:schemeClr val="dk1"/>
              </a:solidFill>
              <a:effectLst/>
              <a:latin typeface="+mj-ea"/>
              <a:ea typeface="+mj-ea"/>
              <a:cs typeface="+mn-cs"/>
            </a:rPr>
            <a:t>類似団体平均の約半分を占め、類似団体平均との乖離</a:t>
          </a:r>
          <a:r>
            <a:rPr kumimoji="1" lang="ja-JP" altLang="en-US" sz="1000">
              <a:solidFill>
                <a:schemeClr val="dk1"/>
              </a:solidFill>
              <a:effectLst/>
              <a:latin typeface="+mj-ea"/>
              <a:ea typeface="+mj-ea"/>
              <a:cs typeface="+mn-cs"/>
            </a:rPr>
            <a:t>の要因となっている。</a:t>
          </a:r>
          <a:endParaRPr lang="ja-JP" altLang="ja-JP" sz="10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50,630
50,216
698.31
33,829,028
33,058,431
316,554
19,542,551
29,593,837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129222</xdr:rowOff>
    </xdr:from>
    <xdr:to>
      <xdr:col>6</xdr:col>
      <xdr:colOff>511175</xdr:colOff>
      <xdr:row>36</xdr:row>
      <xdr:rowOff>37973</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129972"/>
          <a:ext cx="838200" cy="8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a:extLst>
            <a:ext uri="{FF2B5EF4-FFF2-40B4-BE49-F238E27FC236}">
              <a16:creationId xmlns:a16="http://schemas.microsoft.com/office/drawing/2014/main" xmlns="" id="{00000000-0008-0000-0700-00003F000000}"/>
            </a:ext>
          </a:extLst>
        </xdr:cNvPr>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37973</xdr:rowOff>
    </xdr:from>
    <xdr:to>
      <xdr:col>5</xdr:col>
      <xdr:colOff>358775</xdr:colOff>
      <xdr:row>36</xdr:row>
      <xdr:rowOff>57595</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210173"/>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23559</xdr:rowOff>
    </xdr:from>
    <xdr:to>
      <xdr:col>5</xdr:col>
      <xdr:colOff>409575</xdr:colOff>
      <xdr:row>37</xdr:row>
      <xdr:rowOff>125159</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3746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116286</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7"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26353</xdr:rowOff>
    </xdr:from>
    <xdr:to>
      <xdr:col>4</xdr:col>
      <xdr:colOff>155575</xdr:colOff>
      <xdr:row>36</xdr:row>
      <xdr:rowOff>57595</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198553"/>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30035</xdr:rowOff>
    </xdr:from>
    <xdr:to>
      <xdr:col>4</xdr:col>
      <xdr:colOff>206375</xdr:colOff>
      <xdr:row>37</xdr:row>
      <xdr:rowOff>131635</xdr:rowOff>
    </xdr:to>
    <xdr:sp macro="" textlink="">
      <xdr:nvSpPr>
        <xdr:cNvPr id="68" name="フローチャート : 判断 67">
          <a:extLst>
            <a:ext uri="{FF2B5EF4-FFF2-40B4-BE49-F238E27FC236}">
              <a16:creationId xmlns:a16="http://schemas.microsoft.com/office/drawing/2014/main" xmlns="" id="{00000000-0008-0000-0700-000044000000}"/>
            </a:ext>
          </a:extLst>
        </xdr:cNvPr>
        <xdr:cNvSpPr/>
      </xdr:nvSpPr>
      <xdr:spPr>
        <a:xfrm>
          <a:off x="2857500" y="63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122762</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7" y="64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91313</xdr:rowOff>
    </xdr:from>
    <xdr:to>
      <xdr:col>2</xdr:col>
      <xdr:colOff>638175</xdr:colOff>
      <xdr:row>36</xdr:row>
      <xdr:rowOff>26353</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092063"/>
          <a:ext cx="889000" cy="10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2032</xdr:rowOff>
    </xdr:from>
    <xdr:to>
      <xdr:col>3</xdr:col>
      <xdr:colOff>3175</xdr:colOff>
      <xdr:row>37</xdr:row>
      <xdr:rowOff>103632</xdr:rowOff>
    </xdr:to>
    <xdr:sp macro="" textlink="">
      <xdr:nvSpPr>
        <xdr:cNvPr id="71" name="フローチャート : 判断 70">
          <a:extLst>
            <a:ext uri="{FF2B5EF4-FFF2-40B4-BE49-F238E27FC236}">
              <a16:creationId xmlns:a16="http://schemas.microsoft.com/office/drawing/2014/main" xmlns="" id="{00000000-0008-0000-0700-000047000000}"/>
            </a:ext>
          </a:extLst>
        </xdr:cNvPr>
        <xdr:cNvSpPr/>
      </xdr:nvSpPr>
      <xdr:spPr>
        <a:xfrm>
          <a:off x="1968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94759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7"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72517</xdr:rowOff>
    </xdr:from>
    <xdr:to>
      <xdr:col>1</xdr:col>
      <xdr:colOff>485775</xdr:colOff>
      <xdr:row>37</xdr:row>
      <xdr:rowOff>2667</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079500" y="624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165244</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7" y="633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78422</xdr:rowOff>
    </xdr:from>
    <xdr:to>
      <xdr:col>6</xdr:col>
      <xdr:colOff>561975</xdr:colOff>
      <xdr:row>36</xdr:row>
      <xdr:rowOff>8572</xdr:rowOff>
    </xdr:to>
    <xdr:sp macro="" textlink="">
      <xdr:nvSpPr>
        <xdr:cNvPr id="80" name="円/楕円 79">
          <a:extLst>
            <a:ext uri="{FF2B5EF4-FFF2-40B4-BE49-F238E27FC236}">
              <a16:creationId xmlns:a16="http://schemas.microsoft.com/office/drawing/2014/main" xmlns="" id="{00000000-0008-0000-0700-000050000000}"/>
            </a:ext>
          </a:extLst>
        </xdr:cNvPr>
        <xdr:cNvSpPr/>
      </xdr:nvSpPr>
      <xdr:spPr>
        <a:xfrm>
          <a:off x="4584700" y="60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56849</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05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158623</xdr:rowOff>
    </xdr:from>
    <xdr:to>
      <xdr:col>5</xdr:col>
      <xdr:colOff>409575</xdr:colOff>
      <xdr:row>36</xdr:row>
      <xdr:rowOff>88773</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3746500" y="61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105300</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6795</xdr:rowOff>
    </xdr:from>
    <xdr:to>
      <xdr:col>4</xdr:col>
      <xdr:colOff>206375</xdr:colOff>
      <xdr:row>36</xdr:row>
      <xdr:rowOff>108395</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2857500" y="617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124922</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7" y="595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147003</xdr:rowOff>
    </xdr:from>
    <xdr:to>
      <xdr:col>3</xdr:col>
      <xdr:colOff>3175</xdr:colOff>
      <xdr:row>36</xdr:row>
      <xdr:rowOff>77153</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1968500" y="61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93680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7" y="59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40513</xdr:rowOff>
    </xdr:from>
    <xdr:to>
      <xdr:col>1</xdr:col>
      <xdr:colOff>485775</xdr:colOff>
      <xdr:row>35</xdr:row>
      <xdr:rowOff>142113</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079500" y="60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158640</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7"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26526</xdr:rowOff>
    </xdr:from>
    <xdr:to>
      <xdr:col>6</xdr:col>
      <xdr:colOff>511175</xdr:colOff>
      <xdr:row>58</xdr:row>
      <xdr:rowOff>27665</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970626"/>
          <a:ext cx="8382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a:extLst>
            <a:ext uri="{FF2B5EF4-FFF2-40B4-BE49-F238E27FC236}">
              <a16:creationId xmlns:a16="http://schemas.microsoft.com/office/drawing/2014/main" xmlns="" id="{00000000-0008-0000-0700-000078000000}"/>
            </a:ext>
          </a:extLst>
        </xdr:cNvPr>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26526</xdr:rowOff>
    </xdr:from>
    <xdr:to>
      <xdr:col>5</xdr:col>
      <xdr:colOff>358775</xdr:colOff>
      <xdr:row>58</xdr:row>
      <xdr:rowOff>43663</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970626"/>
          <a:ext cx="889000" cy="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51357</xdr:rowOff>
    </xdr:from>
    <xdr:to>
      <xdr:col>5</xdr:col>
      <xdr:colOff>409575</xdr:colOff>
      <xdr:row>58</xdr:row>
      <xdr:rowOff>152957</xdr:rowOff>
    </xdr:to>
    <xdr:sp macro="" textlink="">
      <xdr:nvSpPr>
        <xdr:cNvPr id="122" name="フローチャート : 判断 121">
          <a:extLst>
            <a:ext uri="{FF2B5EF4-FFF2-40B4-BE49-F238E27FC236}">
              <a16:creationId xmlns:a16="http://schemas.microsoft.com/office/drawing/2014/main" xmlns="" id="{00000000-0008-0000-0700-00007A000000}"/>
            </a:ext>
          </a:extLst>
        </xdr:cNvPr>
        <xdr:cNvSpPr/>
      </xdr:nvSpPr>
      <xdr:spPr>
        <a:xfrm>
          <a:off x="3746500" y="999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144084</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1008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43033</xdr:rowOff>
    </xdr:from>
    <xdr:to>
      <xdr:col>4</xdr:col>
      <xdr:colOff>155575</xdr:colOff>
      <xdr:row>58</xdr:row>
      <xdr:rowOff>43663</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9987133"/>
          <a:ext cx="8890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43791</xdr:rowOff>
    </xdr:from>
    <xdr:to>
      <xdr:col>4</xdr:col>
      <xdr:colOff>206375</xdr:colOff>
      <xdr:row>58</xdr:row>
      <xdr:rowOff>145391</xdr:rowOff>
    </xdr:to>
    <xdr:sp macro="" textlink="">
      <xdr:nvSpPr>
        <xdr:cNvPr id="125" name="フローチャート : 判断 124">
          <a:extLst>
            <a:ext uri="{FF2B5EF4-FFF2-40B4-BE49-F238E27FC236}">
              <a16:creationId xmlns:a16="http://schemas.microsoft.com/office/drawing/2014/main" xmlns="" id="{00000000-0008-0000-0700-00007D000000}"/>
            </a:ext>
          </a:extLst>
        </xdr:cNvPr>
        <xdr:cNvSpPr/>
      </xdr:nvSpPr>
      <xdr:spPr>
        <a:xfrm>
          <a:off x="2857500" y="99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136518</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1008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43033</xdr:rowOff>
    </xdr:from>
    <xdr:to>
      <xdr:col>2</xdr:col>
      <xdr:colOff>638175</xdr:colOff>
      <xdr:row>58</xdr:row>
      <xdr:rowOff>47727</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987133"/>
          <a:ext cx="889000" cy="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34590</xdr:rowOff>
    </xdr:from>
    <xdr:to>
      <xdr:col>3</xdr:col>
      <xdr:colOff>3175</xdr:colOff>
      <xdr:row>58</xdr:row>
      <xdr:rowOff>136190</xdr:rowOff>
    </xdr:to>
    <xdr:sp macro="" textlink="">
      <xdr:nvSpPr>
        <xdr:cNvPr id="128" name="フローチャート : 判断 127">
          <a:extLst>
            <a:ext uri="{FF2B5EF4-FFF2-40B4-BE49-F238E27FC236}">
              <a16:creationId xmlns:a16="http://schemas.microsoft.com/office/drawing/2014/main" xmlns="" id="{00000000-0008-0000-0700-000080000000}"/>
            </a:ext>
          </a:extLst>
        </xdr:cNvPr>
        <xdr:cNvSpPr/>
      </xdr:nvSpPr>
      <xdr:spPr>
        <a:xfrm>
          <a:off x="1968500" y="997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127317</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1007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59772</xdr:rowOff>
    </xdr:from>
    <xdr:to>
      <xdr:col>1</xdr:col>
      <xdr:colOff>485775</xdr:colOff>
      <xdr:row>58</xdr:row>
      <xdr:rowOff>161372</xdr:rowOff>
    </xdr:to>
    <xdr:sp macro="" textlink="">
      <xdr:nvSpPr>
        <xdr:cNvPr id="130" name="フローチャート : 判断 129">
          <a:extLst>
            <a:ext uri="{FF2B5EF4-FFF2-40B4-BE49-F238E27FC236}">
              <a16:creationId xmlns:a16="http://schemas.microsoft.com/office/drawing/2014/main" xmlns="" id="{00000000-0008-0000-0700-000082000000}"/>
            </a:ext>
          </a:extLst>
        </xdr:cNvPr>
        <xdr:cNvSpPr/>
      </xdr:nvSpPr>
      <xdr:spPr>
        <a:xfrm>
          <a:off x="1079500" y="100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152499</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1009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148315</xdr:rowOff>
    </xdr:from>
    <xdr:to>
      <xdr:col>6</xdr:col>
      <xdr:colOff>561975</xdr:colOff>
      <xdr:row>58</xdr:row>
      <xdr:rowOff>78465</xdr:rowOff>
    </xdr:to>
    <xdr:sp macro="" textlink="">
      <xdr:nvSpPr>
        <xdr:cNvPr id="137" name="円/楕円 136">
          <a:extLst>
            <a:ext uri="{FF2B5EF4-FFF2-40B4-BE49-F238E27FC236}">
              <a16:creationId xmlns:a16="http://schemas.microsoft.com/office/drawing/2014/main" xmlns="" id="{00000000-0008-0000-0700-000089000000}"/>
            </a:ext>
          </a:extLst>
        </xdr:cNvPr>
        <xdr:cNvSpPr/>
      </xdr:nvSpPr>
      <xdr:spPr>
        <a:xfrm>
          <a:off x="4584700" y="992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171192</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77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98,811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147176</xdr:rowOff>
    </xdr:from>
    <xdr:to>
      <xdr:col>5</xdr:col>
      <xdr:colOff>409575</xdr:colOff>
      <xdr:row>58</xdr:row>
      <xdr:rowOff>77326</xdr:rowOff>
    </xdr:to>
    <xdr:sp macro="" textlink="">
      <xdr:nvSpPr>
        <xdr:cNvPr id="139" name="円/楕円 138">
          <a:extLst>
            <a:ext uri="{FF2B5EF4-FFF2-40B4-BE49-F238E27FC236}">
              <a16:creationId xmlns:a16="http://schemas.microsoft.com/office/drawing/2014/main" xmlns="" id="{00000000-0008-0000-0700-00008B000000}"/>
            </a:ext>
          </a:extLst>
        </xdr:cNvPr>
        <xdr:cNvSpPr/>
      </xdr:nvSpPr>
      <xdr:spPr>
        <a:xfrm>
          <a:off x="3746500" y="99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93853</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969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164313</xdr:rowOff>
    </xdr:from>
    <xdr:to>
      <xdr:col>4</xdr:col>
      <xdr:colOff>206375</xdr:colOff>
      <xdr:row>58</xdr:row>
      <xdr:rowOff>94463</xdr:rowOff>
    </xdr:to>
    <xdr:sp macro="" textlink="">
      <xdr:nvSpPr>
        <xdr:cNvPr id="141" name="円/楕円 140">
          <a:extLst>
            <a:ext uri="{FF2B5EF4-FFF2-40B4-BE49-F238E27FC236}">
              <a16:creationId xmlns:a16="http://schemas.microsoft.com/office/drawing/2014/main" xmlns="" id="{00000000-0008-0000-0700-00008D000000}"/>
            </a:ext>
          </a:extLst>
        </xdr:cNvPr>
        <xdr:cNvSpPr/>
      </xdr:nvSpPr>
      <xdr:spPr>
        <a:xfrm>
          <a:off x="2857500" y="993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110990</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971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90,413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163683</xdr:rowOff>
    </xdr:from>
    <xdr:to>
      <xdr:col>3</xdr:col>
      <xdr:colOff>3175</xdr:colOff>
      <xdr:row>58</xdr:row>
      <xdr:rowOff>93833</xdr:rowOff>
    </xdr:to>
    <xdr:sp macro="" textlink="">
      <xdr:nvSpPr>
        <xdr:cNvPr id="143" name="円/楕円 142">
          <a:extLst>
            <a:ext uri="{FF2B5EF4-FFF2-40B4-BE49-F238E27FC236}">
              <a16:creationId xmlns:a16="http://schemas.microsoft.com/office/drawing/2014/main" xmlns="" id="{00000000-0008-0000-0700-00008F000000}"/>
            </a:ext>
          </a:extLst>
        </xdr:cNvPr>
        <xdr:cNvSpPr/>
      </xdr:nvSpPr>
      <xdr:spPr>
        <a:xfrm>
          <a:off x="1968500" y="99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110360</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971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90,744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168377</xdr:rowOff>
    </xdr:from>
    <xdr:to>
      <xdr:col>1</xdr:col>
      <xdr:colOff>485775</xdr:colOff>
      <xdr:row>58</xdr:row>
      <xdr:rowOff>98527</xdr:rowOff>
    </xdr:to>
    <xdr:sp macro="" textlink="">
      <xdr:nvSpPr>
        <xdr:cNvPr id="145" name="円/楕円 144">
          <a:extLst>
            <a:ext uri="{FF2B5EF4-FFF2-40B4-BE49-F238E27FC236}">
              <a16:creationId xmlns:a16="http://schemas.microsoft.com/office/drawing/2014/main" xmlns="" id="{00000000-0008-0000-0700-000091000000}"/>
            </a:ext>
          </a:extLst>
        </xdr:cNvPr>
        <xdr:cNvSpPr/>
      </xdr:nvSpPr>
      <xdr:spPr>
        <a:xfrm>
          <a:off x="1079500" y="994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115054</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971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9558</xdr:rowOff>
    </xdr:from>
    <xdr:to>
      <xdr:col>6</xdr:col>
      <xdr:colOff>511175</xdr:colOff>
      <xdr:row>76</xdr:row>
      <xdr:rowOff>50135</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039758"/>
          <a:ext cx="8382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a:extLst>
            <a:ext uri="{FF2B5EF4-FFF2-40B4-BE49-F238E27FC236}">
              <a16:creationId xmlns:a16="http://schemas.microsoft.com/office/drawing/2014/main" xmlns="" id="{00000000-0008-0000-0700-0000B2000000}"/>
            </a:ext>
          </a:extLst>
        </xdr:cNvPr>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50135</xdr:rowOff>
    </xdr:from>
    <xdr:to>
      <xdr:col>5</xdr:col>
      <xdr:colOff>358775</xdr:colOff>
      <xdr:row>76</xdr:row>
      <xdr:rowOff>110827</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080335"/>
          <a:ext cx="889000" cy="6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171028</xdr:rowOff>
    </xdr:from>
    <xdr:to>
      <xdr:col>5</xdr:col>
      <xdr:colOff>409575</xdr:colOff>
      <xdr:row>77</xdr:row>
      <xdr:rowOff>101178</xdr:rowOff>
    </xdr:to>
    <xdr:sp macro="" textlink="">
      <xdr:nvSpPr>
        <xdr:cNvPr id="180" name="フローチャート : 判断 179">
          <a:extLst>
            <a:ext uri="{FF2B5EF4-FFF2-40B4-BE49-F238E27FC236}">
              <a16:creationId xmlns:a16="http://schemas.microsoft.com/office/drawing/2014/main" xmlns="" id="{00000000-0008-0000-0700-0000B4000000}"/>
            </a:ext>
          </a:extLst>
        </xdr:cNvPr>
        <xdr:cNvSpPr/>
      </xdr:nvSpPr>
      <xdr:spPr>
        <a:xfrm>
          <a:off x="3746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92305</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4" y="132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156899</xdr:rowOff>
    </xdr:from>
    <xdr:to>
      <xdr:col>4</xdr:col>
      <xdr:colOff>155575</xdr:colOff>
      <xdr:row>76</xdr:row>
      <xdr:rowOff>110827</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2019300" y="13015649"/>
          <a:ext cx="889000" cy="12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49848</xdr:rowOff>
    </xdr:from>
    <xdr:to>
      <xdr:col>4</xdr:col>
      <xdr:colOff>206375</xdr:colOff>
      <xdr:row>77</xdr:row>
      <xdr:rowOff>151448</xdr:rowOff>
    </xdr:to>
    <xdr:sp macro="" textlink="">
      <xdr:nvSpPr>
        <xdr:cNvPr id="183" name="フローチャート : 判断 182">
          <a:extLst>
            <a:ext uri="{FF2B5EF4-FFF2-40B4-BE49-F238E27FC236}">
              <a16:creationId xmlns:a16="http://schemas.microsoft.com/office/drawing/2014/main" xmlns="" id="{00000000-0008-0000-0700-0000B7000000}"/>
            </a:ext>
          </a:extLst>
        </xdr:cNvPr>
        <xdr:cNvSpPr/>
      </xdr:nvSpPr>
      <xdr:spPr>
        <a:xfrm>
          <a:off x="2857500" y="1325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142575</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4" y="1334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156899</xdr:rowOff>
    </xdr:from>
    <xdr:to>
      <xdr:col>2</xdr:col>
      <xdr:colOff>638175</xdr:colOff>
      <xdr:row>76</xdr:row>
      <xdr:rowOff>138565</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015649"/>
          <a:ext cx="889000" cy="15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92191</xdr:rowOff>
    </xdr:from>
    <xdr:to>
      <xdr:col>3</xdr:col>
      <xdr:colOff>3175</xdr:colOff>
      <xdr:row>78</xdr:row>
      <xdr:rowOff>22341</xdr:rowOff>
    </xdr:to>
    <xdr:sp macro="" textlink="">
      <xdr:nvSpPr>
        <xdr:cNvPr id="186" name="フローチャート : 判断 185">
          <a:extLst>
            <a:ext uri="{FF2B5EF4-FFF2-40B4-BE49-F238E27FC236}">
              <a16:creationId xmlns:a16="http://schemas.microsoft.com/office/drawing/2014/main" xmlns="" id="{00000000-0008-0000-0700-0000BA000000}"/>
            </a:ext>
          </a:extLst>
        </xdr:cNvPr>
        <xdr:cNvSpPr/>
      </xdr:nvSpPr>
      <xdr:spPr>
        <a:xfrm>
          <a:off x="1968500" y="1329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13468</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4" y="1338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101633</xdr:rowOff>
    </xdr:from>
    <xdr:to>
      <xdr:col>1</xdr:col>
      <xdr:colOff>485775</xdr:colOff>
      <xdr:row>78</xdr:row>
      <xdr:rowOff>31783</xdr:rowOff>
    </xdr:to>
    <xdr:sp macro="" textlink="">
      <xdr:nvSpPr>
        <xdr:cNvPr id="188" name="フローチャート : 判断 187">
          <a:extLst>
            <a:ext uri="{FF2B5EF4-FFF2-40B4-BE49-F238E27FC236}">
              <a16:creationId xmlns:a16="http://schemas.microsoft.com/office/drawing/2014/main" xmlns="" id="{00000000-0008-0000-0700-0000BC000000}"/>
            </a:ext>
          </a:extLst>
        </xdr:cNvPr>
        <xdr:cNvSpPr/>
      </xdr:nvSpPr>
      <xdr:spPr>
        <a:xfrm>
          <a:off x="1079500" y="133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22910</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4" y="1339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130208</xdr:rowOff>
    </xdr:from>
    <xdr:to>
      <xdr:col>6</xdr:col>
      <xdr:colOff>561975</xdr:colOff>
      <xdr:row>76</xdr:row>
      <xdr:rowOff>60359</xdr:rowOff>
    </xdr:to>
    <xdr:sp macro="" textlink="">
      <xdr:nvSpPr>
        <xdr:cNvPr id="195" name="円/楕円 194">
          <a:extLst>
            <a:ext uri="{FF2B5EF4-FFF2-40B4-BE49-F238E27FC236}">
              <a16:creationId xmlns:a16="http://schemas.microsoft.com/office/drawing/2014/main" xmlns="" id="{00000000-0008-0000-0700-0000C3000000}"/>
            </a:ext>
          </a:extLst>
        </xdr:cNvPr>
        <xdr:cNvSpPr/>
      </xdr:nvSpPr>
      <xdr:spPr>
        <a:xfrm>
          <a:off x="4584700" y="129889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153085</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84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172,079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170785</xdr:rowOff>
    </xdr:from>
    <xdr:to>
      <xdr:col>5</xdr:col>
      <xdr:colOff>409575</xdr:colOff>
      <xdr:row>76</xdr:row>
      <xdr:rowOff>100935</xdr:rowOff>
    </xdr:to>
    <xdr:sp macro="" textlink="">
      <xdr:nvSpPr>
        <xdr:cNvPr id="197" name="円/楕円 196">
          <a:extLst>
            <a:ext uri="{FF2B5EF4-FFF2-40B4-BE49-F238E27FC236}">
              <a16:creationId xmlns:a16="http://schemas.microsoft.com/office/drawing/2014/main" xmlns="" id="{00000000-0008-0000-0700-0000C5000000}"/>
            </a:ext>
          </a:extLst>
        </xdr:cNvPr>
        <xdr:cNvSpPr/>
      </xdr:nvSpPr>
      <xdr:spPr>
        <a:xfrm>
          <a:off x="3746500" y="130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117461</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4" y="1280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166,754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60027</xdr:rowOff>
    </xdr:from>
    <xdr:to>
      <xdr:col>4</xdr:col>
      <xdr:colOff>206375</xdr:colOff>
      <xdr:row>76</xdr:row>
      <xdr:rowOff>161627</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2857500" y="130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6705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4" y="1286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158,789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106098</xdr:rowOff>
    </xdr:from>
    <xdr:to>
      <xdr:col>3</xdr:col>
      <xdr:colOff>3175</xdr:colOff>
      <xdr:row>76</xdr:row>
      <xdr:rowOff>36249</xdr:rowOff>
    </xdr:to>
    <xdr:sp macro="" textlink="">
      <xdr:nvSpPr>
        <xdr:cNvPr id="201" name="円/楕円 200">
          <a:extLst>
            <a:ext uri="{FF2B5EF4-FFF2-40B4-BE49-F238E27FC236}">
              <a16:creationId xmlns:a16="http://schemas.microsoft.com/office/drawing/2014/main" xmlns="" id="{00000000-0008-0000-0700-0000C9000000}"/>
            </a:ext>
          </a:extLst>
        </xdr:cNvPr>
        <xdr:cNvSpPr/>
      </xdr:nvSpPr>
      <xdr:spPr>
        <a:xfrm>
          <a:off x="1968500" y="129648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52775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4" y="1274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175,243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87765</xdr:rowOff>
    </xdr:from>
    <xdr:to>
      <xdr:col>1</xdr:col>
      <xdr:colOff>485775</xdr:colOff>
      <xdr:row>77</xdr:row>
      <xdr:rowOff>17915</xdr:rowOff>
    </xdr:to>
    <xdr:sp macro="" textlink="">
      <xdr:nvSpPr>
        <xdr:cNvPr id="203" name="円/楕円 202">
          <a:extLst>
            <a:ext uri="{FF2B5EF4-FFF2-40B4-BE49-F238E27FC236}">
              <a16:creationId xmlns:a16="http://schemas.microsoft.com/office/drawing/2014/main" xmlns="" id="{00000000-0008-0000-0700-0000CB000000}"/>
            </a:ext>
          </a:extLst>
        </xdr:cNvPr>
        <xdr:cNvSpPr/>
      </xdr:nvSpPr>
      <xdr:spPr>
        <a:xfrm>
          <a:off x="1079500" y="131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34441</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4" y="1289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79056</xdr:rowOff>
    </xdr:from>
    <xdr:to>
      <xdr:col>6</xdr:col>
      <xdr:colOff>511175</xdr:colOff>
      <xdr:row>96</xdr:row>
      <xdr:rowOff>99608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366806"/>
          <a:ext cx="838200" cy="19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a:extLst>
            <a:ext uri="{FF2B5EF4-FFF2-40B4-BE49-F238E27FC236}">
              <a16:creationId xmlns:a16="http://schemas.microsoft.com/office/drawing/2014/main" xmlns="" id="{00000000-0008-0000-0700-0000ED000000}"/>
            </a:ext>
          </a:extLst>
        </xdr:cNvPr>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101622</xdr:rowOff>
    </xdr:from>
    <xdr:to>
      <xdr:col>5</xdr:col>
      <xdr:colOff>358775</xdr:colOff>
      <xdr:row>95</xdr:row>
      <xdr:rowOff>79056</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217922"/>
          <a:ext cx="889000" cy="14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101622</xdr:rowOff>
    </xdr:from>
    <xdr:to>
      <xdr:col>4</xdr:col>
      <xdr:colOff>155575</xdr:colOff>
      <xdr:row>96</xdr:row>
      <xdr:rowOff>4848</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217922"/>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2" name="フローチャート : 判断 241">
          <a:extLst>
            <a:ext uri="{FF2B5EF4-FFF2-40B4-BE49-F238E27FC236}">
              <a16:creationId xmlns:a16="http://schemas.microsoft.com/office/drawing/2014/main" xmlns="" id="{00000000-0008-0000-0700-0000F2000000}"/>
            </a:ext>
          </a:extLst>
        </xdr:cNvPr>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4848</xdr:rowOff>
    </xdr:from>
    <xdr:to>
      <xdr:col>2</xdr:col>
      <xdr:colOff>638175</xdr:colOff>
      <xdr:row>96</xdr:row>
      <xdr:rowOff>26761</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464048"/>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5" name="フローチャート : 判断 244">
          <a:extLst>
            <a:ext uri="{FF2B5EF4-FFF2-40B4-BE49-F238E27FC236}">
              <a16:creationId xmlns:a16="http://schemas.microsoft.com/office/drawing/2014/main" xmlns="" id="{00000000-0008-0000-0700-0000F5000000}"/>
            </a:ext>
          </a:extLst>
        </xdr:cNvPr>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7" name="フローチャート : 判断 246">
          <a:extLst>
            <a:ext uri="{FF2B5EF4-FFF2-40B4-BE49-F238E27FC236}">
              <a16:creationId xmlns:a16="http://schemas.microsoft.com/office/drawing/2014/main" xmlns="" id="{00000000-0008-0000-0700-0000F7000000}"/>
            </a:ext>
          </a:extLst>
        </xdr:cNvPr>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48808</xdr:rowOff>
    </xdr:from>
    <xdr:to>
      <xdr:col>6</xdr:col>
      <xdr:colOff>561975</xdr:colOff>
      <xdr:row>96</xdr:row>
      <xdr:rowOff>150408</xdr:rowOff>
    </xdr:to>
    <xdr:sp macro="" textlink="">
      <xdr:nvSpPr>
        <xdr:cNvPr id="254" name="円/楕円 253">
          <a:extLst>
            <a:ext uri="{FF2B5EF4-FFF2-40B4-BE49-F238E27FC236}">
              <a16:creationId xmlns:a16="http://schemas.microsoft.com/office/drawing/2014/main" xmlns="" id="{00000000-0008-0000-0700-0000FE000000}"/>
            </a:ext>
          </a:extLst>
        </xdr:cNvPr>
        <xdr:cNvSpPr/>
      </xdr:nvSpPr>
      <xdr:spPr>
        <a:xfrm>
          <a:off x="4584700" y="1650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27235</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48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47,183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28256</xdr:rowOff>
    </xdr:from>
    <xdr:to>
      <xdr:col>5</xdr:col>
      <xdr:colOff>409575</xdr:colOff>
      <xdr:row>95</xdr:row>
      <xdr:rowOff>129856</xdr:rowOff>
    </xdr:to>
    <xdr:sp macro="" textlink="">
      <xdr:nvSpPr>
        <xdr:cNvPr id="256" name="円/楕円 255">
          <a:extLst>
            <a:ext uri="{FF2B5EF4-FFF2-40B4-BE49-F238E27FC236}">
              <a16:creationId xmlns:a16="http://schemas.microsoft.com/office/drawing/2014/main" xmlns="" id="{00000000-0008-0000-0700-000000010000}"/>
            </a:ext>
          </a:extLst>
        </xdr:cNvPr>
        <xdr:cNvSpPr/>
      </xdr:nvSpPr>
      <xdr:spPr>
        <a:xfrm>
          <a:off x="3746500" y="163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146383</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0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50822</xdr:rowOff>
    </xdr:from>
    <xdr:to>
      <xdr:col>4</xdr:col>
      <xdr:colOff>206375</xdr:colOff>
      <xdr:row>94</xdr:row>
      <xdr:rowOff>152422</xdr:rowOff>
    </xdr:to>
    <xdr:sp macro="" textlink="">
      <xdr:nvSpPr>
        <xdr:cNvPr id="258" name="円/楕円 257">
          <a:extLst>
            <a:ext uri="{FF2B5EF4-FFF2-40B4-BE49-F238E27FC236}">
              <a16:creationId xmlns:a16="http://schemas.microsoft.com/office/drawing/2014/main" xmlns="" id="{00000000-0008-0000-0700-000002010000}"/>
            </a:ext>
          </a:extLst>
        </xdr:cNvPr>
        <xdr:cNvSpPr/>
      </xdr:nvSpPr>
      <xdr:spPr>
        <a:xfrm>
          <a:off x="2857500" y="1616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168949</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594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78,498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125498</xdr:rowOff>
    </xdr:from>
    <xdr:to>
      <xdr:col>3</xdr:col>
      <xdr:colOff>3175</xdr:colOff>
      <xdr:row>96</xdr:row>
      <xdr:rowOff>55648</xdr:rowOff>
    </xdr:to>
    <xdr:sp macro="" textlink="">
      <xdr:nvSpPr>
        <xdr:cNvPr id="260" name="円/楕円 259">
          <a:extLst>
            <a:ext uri="{FF2B5EF4-FFF2-40B4-BE49-F238E27FC236}">
              <a16:creationId xmlns:a16="http://schemas.microsoft.com/office/drawing/2014/main" xmlns="" id="{00000000-0008-0000-0700-000004010000}"/>
            </a:ext>
          </a:extLst>
        </xdr:cNvPr>
        <xdr:cNvSpPr/>
      </xdr:nvSpPr>
      <xdr:spPr>
        <a:xfrm>
          <a:off x="1968500" y="1641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72175</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18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147411</xdr:rowOff>
    </xdr:from>
    <xdr:to>
      <xdr:col>1</xdr:col>
      <xdr:colOff>485775</xdr:colOff>
      <xdr:row>96</xdr:row>
      <xdr:rowOff>77561</xdr:rowOff>
    </xdr:to>
    <xdr:sp macro="" textlink="">
      <xdr:nvSpPr>
        <xdr:cNvPr id="262" name="円/楕円 261">
          <a:extLst>
            <a:ext uri="{FF2B5EF4-FFF2-40B4-BE49-F238E27FC236}">
              <a16:creationId xmlns:a16="http://schemas.microsoft.com/office/drawing/2014/main" xmlns="" id="{00000000-0008-0000-0700-000006010000}"/>
            </a:ext>
          </a:extLst>
        </xdr:cNvPr>
        <xdr:cNvSpPr/>
      </xdr:nvSpPr>
      <xdr:spPr>
        <a:xfrm>
          <a:off x="1079500" y="1643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94088</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2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107188</xdr:rowOff>
    </xdr:from>
    <xdr:to>
      <xdr:col>15</xdr:col>
      <xdr:colOff>180975</xdr:colOff>
      <xdr:row>38</xdr:row>
      <xdr:rowOff>158115</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279388"/>
          <a:ext cx="838200" cy="39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a:extLst>
            <a:ext uri="{FF2B5EF4-FFF2-40B4-BE49-F238E27FC236}">
              <a16:creationId xmlns:a16="http://schemas.microsoft.com/office/drawing/2014/main" xmlns="" id="{00000000-0008-0000-0700-000026010000}"/>
            </a:ext>
          </a:extLst>
        </xdr:cNvPr>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107188</xdr:rowOff>
    </xdr:from>
    <xdr:to>
      <xdr:col>14</xdr:col>
      <xdr:colOff>28575</xdr:colOff>
      <xdr:row>38</xdr:row>
      <xdr:rowOff>26035</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8750300" y="6279388"/>
          <a:ext cx="889000" cy="26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6" name="フローチャート : 判断 295">
          <a:extLst>
            <a:ext uri="{FF2B5EF4-FFF2-40B4-BE49-F238E27FC236}">
              <a16:creationId xmlns:a16="http://schemas.microsoft.com/office/drawing/2014/main" xmlns="" id="{00000000-0008-0000-0700-000028010000}"/>
            </a:ext>
          </a:extLst>
        </xdr:cNvPr>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100601</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135509</xdr:rowOff>
    </xdr:from>
    <xdr:to>
      <xdr:col>12</xdr:col>
      <xdr:colOff>511175</xdr:colOff>
      <xdr:row>38</xdr:row>
      <xdr:rowOff>26035</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479159"/>
          <a:ext cx="889000" cy="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299" name="フローチャート : 判断 298">
          <a:extLst>
            <a:ext uri="{FF2B5EF4-FFF2-40B4-BE49-F238E27FC236}">
              <a16:creationId xmlns:a16="http://schemas.microsoft.com/office/drawing/2014/main" xmlns="" id="{00000000-0008-0000-0700-00002B010000}"/>
            </a:ext>
          </a:extLst>
        </xdr:cNvPr>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149860</xdr:rowOff>
    </xdr:from>
    <xdr:to>
      <xdr:col>11</xdr:col>
      <xdr:colOff>307975</xdr:colOff>
      <xdr:row>37</xdr:row>
      <xdr:rowOff>135509</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5979160"/>
          <a:ext cx="889000" cy="49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2" name="フローチャート : 判断 301">
          <a:extLst>
            <a:ext uri="{FF2B5EF4-FFF2-40B4-BE49-F238E27FC236}">
              <a16:creationId xmlns:a16="http://schemas.microsoft.com/office/drawing/2014/main" xmlns="" id="{00000000-0008-0000-0700-00002E010000}"/>
            </a:ext>
          </a:extLst>
        </xdr:cNvPr>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4" name="フローチャート : 判断 303">
          <a:extLst>
            <a:ext uri="{FF2B5EF4-FFF2-40B4-BE49-F238E27FC236}">
              <a16:creationId xmlns:a16="http://schemas.microsoft.com/office/drawing/2014/main" xmlns="" id="{00000000-0008-0000-0700-000030010000}"/>
            </a:ext>
          </a:extLst>
        </xdr:cNvPr>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107315</xdr:rowOff>
    </xdr:from>
    <xdr:to>
      <xdr:col>15</xdr:col>
      <xdr:colOff>231775</xdr:colOff>
      <xdr:row>39</xdr:row>
      <xdr:rowOff>37465</xdr:rowOff>
    </xdr:to>
    <xdr:sp macro="" textlink="">
      <xdr:nvSpPr>
        <xdr:cNvPr id="311" name="円/楕円 310">
          <a:extLst>
            <a:ext uri="{FF2B5EF4-FFF2-40B4-BE49-F238E27FC236}">
              <a16:creationId xmlns:a16="http://schemas.microsoft.com/office/drawing/2014/main" xmlns="" id="{00000000-0008-0000-0700-000037010000}"/>
            </a:ext>
          </a:extLst>
        </xdr:cNvPr>
        <xdr:cNvSpPr/>
      </xdr:nvSpPr>
      <xdr:spPr>
        <a:xfrm>
          <a:off x="104267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56388</xdr:rowOff>
    </xdr:from>
    <xdr:to>
      <xdr:col>14</xdr:col>
      <xdr:colOff>79375</xdr:colOff>
      <xdr:row>36</xdr:row>
      <xdr:rowOff>157988</xdr:rowOff>
    </xdr:to>
    <xdr:sp macro="" textlink="">
      <xdr:nvSpPr>
        <xdr:cNvPr id="313" name="円/楕円 312">
          <a:extLst>
            <a:ext uri="{FF2B5EF4-FFF2-40B4-BE49-F238E27FC236}">
              <a16:creationId xmlns:a16="http://schemas.microsoft.com/office/drawing/2014/main" xmlns="" id="{00000000-0008-0000-0700-000039010000}"/>
            </a:ext>
          </a:extLst>
        </xdr:cNvPr>
        <xdr:cNvSpPr/>
      </xdr:nvSpPr>
      <xdr:spPr>
        <a:xfrm>
          <a:off x="9588500" y="62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3065</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04427" y="600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146685</xdr:rowOff>
    </xdr:from>
    <xdr:to>
      <xdr:col>12</xdr:col>
      <xdr:colOff>561975</xdr:colOff>
      <xdr:row>38</xdr:row>
      <xdr:rowOff>76835</xdr:rowOff>
    </xdr:to>
    <xdr:sp macro="" textlink="">
      <xdr:nvSpPr>
        <xdr:cNvPr id="315" name="円/楕円 314">
          <a:extLst>
            <a:ext uri="{FF2B5EF4-FFF2-40B4-BE49-F238E27FC236}">
              <a16:creationId xmlns:a16="http://schemas.microsoft.com/office/drawing/2014/main" xmlns="" id="{00000000-0008-0000-0700-00003B010000}"/>
            </a:ext>
          </a:extLst>
        </xdr:cNvPr>
        <xdr:cNvSpPr/>
      </xdr:nvSpPr>
      <xdr:spPr>
        <a:xfrm>
          <a:off x="86995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67962</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15427" y="658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84709</xdr:rowOff>
    </xdr:from>
    <xdr:to>
      <xdr:col>11</xdr:col>
      <xdr:colOff>358775</xdr:colOff>
      <xdr:row>38</xdr:row>
      <xdr:rowOff>14860</xdr:rowOff>
    </xdr:to>
    <xdr:sp macro="" textlink="">
      <xdr:nvSpPr>
        <xdr:cNvPr id="317" name="円/楕円 316">
          <a:extLst>
            <a:ext uri="{FF2B5EF4-FFF2-40B4-BE49-F238E27FC236}">
              <a16:creationId xmlns:a16="http://schemas.microsoft.com/office/drawing/2014/main" xmlns="" id="{00000000-0008-0000-0700-00003D010000}"/>
            </a:ext>
          </a:extLst>
        </xdr:cNvPr>
        <xdr:cNvSpPr/>
      </xdr:nvSpPr>
      <xdr:spPr>
        <a:xfrm>
          <a:off x="7810500" y="64283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31386</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26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99060</xdr:rowOff>
    </xdr:from>
    <xdr:to>
      <xdr:col>10</xdr:col>
      <xdr:colOff>155575</xdr:colOff>
      <xdr:row>35</xdr:row>
      <xdr:rowOff>29210</xdr:rowOff>
    </xdr:to>
    <xdr:sp macro="" textlink="">
      <xdr:nvSpPr>
        <xdr:cNvPr id="319" name="円/楕円 318">
          <a:extLst>
            <a:ext uri="{FF2B5EF4-FFF2-40B4-BE49-F238E27FC236}">
              <a16:creationId xmlns:a16="http://schemas.microsoft.com/office/drawing/2014/main" xmlns="" id="{00000000-0008-0000-0700-00003F010000}"/>
            </a:ext>
          </a:extLst>
        </xdr:cNvPr>
        <xdr:cNvSpPr/>
      </xdr:nvSpPr>
      <xdr:spPr>
        <a:xfrm>
          <a:off x="69215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45737</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37427" y="570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126944</xdr:rowOff>
    </xdr:from>
    <xdr:to>
      <xdr:col>15</xdr:col>
      <xdr:colOff>180975</xdr:colOff>
      <xdr:row>56</xdr:row>
      <xdr:rowOff>131141</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9728144"/>
          <a:ext cx="8382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a:extLst>
            <a:ext uri="{FF2B5EF4-FFF2-40B4-BE49-F238E27FC236}">
              <a16:creationId xmlns:a16="http://schemas.microsoft.com/office/drawing/2014/main" xmlns="" id="{00000000-0008-0000-0700-00005D010000}"/>
            </a:ext>
          </a:extLst>
        </xdr:cNvPr>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63722</xdr:rowOff>
    </xdr:from>
    <xdr:to>
      <xdr:col>14</xdr:col>
      <xdr:colOff>28575</xdr:colOff>
      <xdr:row>56</xdr:row>
      <xdr:rowOff>131141</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8750300" y="9664922"/>
          <a:ext cx="889000" cy="6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129481</xdr:rowOff>
    </xdr:from>
    <xdr:to>
      <xdr:col>14</xdr:col>
      <xdr:colOff>79375</xdr:colOff>
      <xdr:row>58</xdr:row>
      <xdr:rowOff>59631</xdr:rowOff>
    </xdr:to>
    <xdr:sp macro="" textlink="">
      <xdr:nvSpPr>
        <xdr:cNvPr id="351" name="フローチャート : 判断 350">
          <a:extLst>
            <a:ext uri="{FF2B5EF4-FFF2-40B4-BE49-F238E27FC236}">
              <a16:creationId xmlns:a16="http://schemas.microsoft.com/office/drawing/2014/main" xmlns="" id="{00000000-0008-0000-0700-00005F010000}"/>
            </a:ext>
          </a:extLst>
        </xdr:cNvPr>
        <xdr:cNvSpPr/>
      </xdr:nvSpPr>
      <xdr:spPr>
        <a:xfrm>
          <a:off x="9588500" y="990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50758</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99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158317</xdr:rowOff>
    </xdr:from>
    <xdr:to>
      <xdr:col>12</xdr:col>
      <xdr:colOff>511175</xdr:colOff>
      <xdr:row>56</xdr:row>
      <xdr:rowOff>63722</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7861300" y="9588067"/>
          <a:ext cx="889000" cy="7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133276</xdr:rowOff>
    </xdr:from>
    <xdr:to>
      <xdr:col>12</xdr:col>
      <xdr:colOff>561975</xdr:colOff>
      <xdr:row>58</xdr:row>
      <xdr:rowOff>63426</xdr:rowOff>
    </xdr:to>
    <xdr:sp macro="" textlink="">
      <xdr:nvSpPr>
        <xdr:cNvPr id="354" name="フローチャート : 判断 353">
          <a:extLst>
            <a:ext uri="{FF2B5EF4-FFF2-40B4-BE49-F238E27FC236}">
              <a16:creationId xmlns:a16="http://schemas.microsoft.com/office/drawing/2014/main" xmlns="" id="{00000000-0008-0000-0700-000062010000}"/>
            </a:ext>
          </a:extLst>
        </xdr:cNvPr>
        <xdr:cNvSpPr/>
      </xdr:nvSpPr>
      <xdr:spPr>
        <a:xfrm>
          <a:off x="8699500" y="990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54553</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99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158317</xdr:rowOff>
    </xdr:from>
    <xdr:to>
      <xdr:col>11</xdr:col>
      <xdr:colOff>307975</xdr:colOff>
      <xdr:row>56</xdr:row>
      <xdr:rowOff>122281</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9588067"/>
          <a:ext cx="889000" cy="13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146105</xdr:rowOff>
    </xdr:from>
    <xdr:to>
      <xdr:col>11</xdr:col>
      <xdr:colOff>358775</xdr:colOff>
      <xdr:row>58</xdr:row>
      <xdr:rowOff>76255</xdr:rowOff>
    </xdr:to>
    <xdr:sp macro="" textlink="">
      <xdr:nvSpPr>
        <xdr:cNvPr id="357" name="フローチャート : 判断 356">
          <a:extLst>
            <a:ext uri="{FF2B5EF4-FFF2-40B4-BE49-F238E27FC236}">
              <a16:creationId xmlns:a16="http://schemas.microsoft.com/office/drawing/2014/main" xmlns="" id="{00000000-0008-0000-0700-000065010000}"/>
            </a:ext>
          </a:extLst>
        </xdr:cNvPr>
        <xdr:cNvSpPr/>
      </xdr:nvSpPr>
      <xdr:spPr>
        <a:xfrm>
          <a:off x="7810500" y="991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67382</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1001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146965</xdr:rowOff>
    </xdr:from>
    <xdr:to>
      <xdr:col>10</xdr:col>
      <xdr:colOff>155575</xdr:colOff>
      <xdr:row>58</xdr:row>
      <xdr:rowOff>77115</xdr:rowOff>
    </xdr:to>
    <xdr:sp macro="" textlink="">
      <xdr:nvSpPr>
        <xdr:cNvPr id="359" name="フローチャート : 判断 358">
          <a:extLst>
            <a:ext uri="{FF2B5EF4-FFF2-40B4-BE49-F238E27FC236}">
              <a16:creationId xmlns:a16="http://schemas.microsoft.com/office/drawing/2014/main" xmlns="" id="{00000000-0008-0000-0700-000067010000}"/>
            </a:ext>
          </a:extLst>
        </xdr:cNvPr>
        <xdr:cNvSpPr/>
      </xdr:nvSpPr>
      <xdr:spPr>
        <a:xfrm>
          <a:off x="6921500" y="991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68242</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1001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76144</xdr:rowOff>
    </xdr:from>
    <xdr:to>
      <xdr:col>15</xdr:col>
      <xdr:colOff>231775</xdr:colOff>
      <xdr:row>57</xdr:row>
      <xdr:rowOff>6294</xdr:rowOff>
    </xdr:to>
    <xdr:sp macro="" textlink="">
      <xdr:nvSpPr>
        <xdr:cNvPr id="366" name="円/楕円 365">
          <a:extLst>
            <a:ext uri="{FF2B5EF4-FFF2-40B4-BE49-F238E27FC236}">
              <a16:creationId xmlns:a16="http://schemas.microsoft.com/office/drawing/2014/main" xmlns="" id="{00000000-0008-0000-0700-00006E010000}"/>
            </a:ext>
          </a:extLst>
        </xdr:cNvPr>
        <xdr:cNvSpPr/>
      </xdr:nvSpPr>
      <xdr:spPr>
        <a:xfrm>
          <a:off x="10426700" y="967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99021</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52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38,895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80341</xdr:rowOff>
    </xdr:from>
    <xdr:to>
      <xdr:col>14</xdr:col>
      <xdr:colOff>79375</xdr:colOff>
      <xdr:row>57</xdr:row>
      <xdr:rowOff>10491</xdr:rowOff>
    </xdr:to>
    <xdr:sp macro="" textlink="">
      <xdr:nvSpPr>
        <xdr:cNvPr id="368" name="円/楕円 367">
          <a:extLst>
            <a:ext uri="{FF2B5EF4-FFF2-40B4-BE49-F238E27FC236}">
              <a16:creationId xmlns:a16="http://schemas.microsoft.com/office/drawing/2014/main" xmlns="" id="{00000000-0008-0000-0700-000070010000}"/>
            </a:ext>
          </a:extLst>
        </xdr:cNvPr>
        <xdr:cNvSpPr/>
      </xdr:nvSpPr>
      <xdr:spPr>
        <a:xfrm>
          <a:off x="9588500" y="968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27018</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94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12922</xdr:rowOff>
    </xdr:from>
    <xdr:to>
      <xdr:col>12</xdr:col>
      <xdr:colOff>561975</xdr:colOff>
      <xdr:row>56</xdr:row>
      <xdr:rowOff>114522</xdr:rowOff>
    </xdr:to>
    <xdr:sp macro="" textlink="">
      <xdr:nvSpPr>
        <xdr:cNvPr id="370" name="円/楕円 369">
          <a:extLst>
            <a:ext uri="{FF2B5EF4-FFF2-40B4-BE49-F238E27FC236}">
              <a16:creationId xmlns:a16="http://schemas.microsoft.com/office/drawing/2014/main" xmlns="" id="{00000000-0008-0000-0700-000072010000}"/>
            </a:ext>
          </a:extLst>
        </xdr:cNvPr>
        <xdr:cNvSpPr/>
      </xdr:nvSpPr>
      <xdr:spPr>
        <a:xfrm>
          <a:off x="8699500" y="96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131049</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938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107517</xdr:rowOff>
    </xdr:from>
    <xdr:to>
      <xdr:col>11</xdr:col>
      <xdr:colOff>358775</xdr:colOff>
      <xdr:row>56</xdr:row>
      <xdr:rowOff>37667</xdr:rowOff>
    </xdr:to>
    <xdr:sp macro="" textlink="">
      <xdr:nvSpPr>
        <xdr:cNvPr id="372" name="円/楕円 371">
          <a:extLst>
            <a:ext uri="{FF2B5EF4-FFF2-40B4-BE49-F238E27FC236}">
              <a16:creationId xmlns:a16="http://schemas.microsoft.com/office/drawing/2014/main" xmlns="" id="{00000000-0008-0000-0700-000074010000}"/>
            </a:ext>
          </a:extLst>
        </xdr:cNvPr>
        <xdr:cNvSpPr/>
      </xdr:nvSpPr>
      <xdr:spPr>
        <a:xfrm>
          <a:off x="7810500" y="953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54194</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93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71481</xdr:rowOff>
    </xdr:from>
    <xdr:to>
      <xdr:col>10</xdr:col>
      <xdr:colOff>155575</xdr:colOff>
      <xdr:row>57</xdr:row>
      <xdr:rowOff>1631</xdr:rowOff>
    </xdr:to>
    <xdr:sp macro="" textlink="">
      <xdr:nvSpPr>
        <xdr:cNvPr id="374" name="円/楕円 373">
          <a:extLst>
            <a:ext uri="{FF2B5EF4-FFF2-40B4-BE49-F238E27FC236}">
              <a16:creationId xmlns:a16="http://schemas.microsoft.com/office/drawing/2014/main" xmlns="" id="{00000000-0008-0000-0700-000076010000}"/>
            </a:ext>
          </a:extLst>
        </xdr:cNvPr>
        <xdr:cNvSpPr/>
      </xdr:nvSpPr>
      <xdr:spPr>
        <a:xfrm>
          <a:off x="6921500" y="967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18158</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944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38757</xdr:rowOff>
    </xdr:from>
    <xdr:to>
      <xdr:col>15</xdr:col>
      <xdr:colOff>180975</xdr:colOff>
      <xdr:row>77</xdr:row>
      <xdr:rowOff>127747</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9639300" y="13068957"/>
          <a:ext cx="838200" cy="26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a:extLst>
            <a:ext uri="{FF2B5EF4-FFF2-40B4-BE49-F238E27FC236}">
              <a16:creationId xmlns:a16="http://schemas.microsoft.com/office/drawing/2014/main" xmlns="" id="{00000000-0008-0000-0700-000098010000}"/>
            </a:ext>
          </a:extLst>
        </xdr:cNvPr>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38757</xdr:rowOff>
    </xdr:from>
    <xdr:to>
      <xdr:col>14</xdr:col>
      <xdr:colOff>28575</xdr:colOff>
      <xdr:row>77</xdr:row>
      <xdr:rowOff>85505</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8750300" y="13068957"/>
          <a:ext cx="889000" cy="21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72033</xdr:rowOff>
    </xdr:from>
    <xdr:to>
      <xdr:col>14</xdr:col>
      <xdr:colOff>79375</xdr:colOff>
      <xdr:row>79</xdr:row>
      <xdr:rowOff>2183</xdr:rowOff>
    </xdr:to>
    <xdr:sp macro="" textlink="">
      <xdr:nvSpPr>
        <xdr:cNvPr id="410" name="フローチャート : 判断 409">
          <a:extLst>
            <a:ext uri="{FF2B5EF4-FFF2-40B4-BE49-F238E27FC236}">
              <a16:creationId xmlns:a16="http://schemas.microsoft.com/office/drawing/2014/main" xmlns="" id="{00000000-0008-0000-0700-00009A010000}"/>
            </a:ext>
          </a:extLst>
        </xdr:cNvPr>
        <xdr:cNvSpPr/>
      </xdr:nvSpPr>
      <xdr:spPr>
        <a:xfrm>
          <a:off x="9588500" y="134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164760</xdr:rowOff>
    </xdr:from>
    <xdr:ext cx="469744"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04427" y="1353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85505</xdr:rowOff>
    </xdr:from>
    <xdr:to>
      <xdr:col>12</xdr:col>
      <xdr:colOff>511175</xdr:colOff>
      <xdr:row>77</xdr:row>
      <xdr:rowOff>141970</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7861300" y="13287155"/>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78727</xdr:rowOff>
    </xdr:from>
    <xdr:to>
      <xdr:col>12</xdr:col>
      <xdr:colOff>561975</xdr:colOff>
      <xdr:row>79</xdr:row>
      <xdr:rowOff>8877</xdr:rowOff>
    </xdr:to>
    <xdr:sp macro="" textlink="">
      <xdr:nvSpPr>
        <xdr:cNvPr id="413" name="フローチャート : 判断 412">
          <a:extLst>
            <a:ext uri="{FF2B5EF4-FFF2-40B4-BE49-F238E27FC236}">
              <a16:creationId xmlns:a16="http://schemas.microsoft.com/office/drawing/2014/main" xmlns="" id="{00000000-0008-0000-0700-00009D010000}"/>
            </a:ext>
          </a:extLst>
        </xdr:cNvPr>
        <xdr:cNvSpPr/>
      </xdr:nvSpPr>
      <xdr:spPr>
        <a:xfrm>
          <a:off x="8699500" y="1345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xdr:rowOff>
    </xdr:from>
    <xdr:ext cx="469744"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15427" y="1354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141970</xdr:rowOff>
    </xdr:from>
    <xdr:to>
      <xdr:col>11</xdr:col>
      <xdr:colOff>307975</xdr:colOff>
      <xdr:row>78</xdr:row>
      <xdr:rowOff>27735</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343620"/>
          <a:ext cx="889000" cy="5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85471</xdr:rowOff>
    </xdr:from>
    <xdr:to>
      <xdr:col>11</xdr:col>
      <xdr:colOff>358775</xdr:colOff>
      <xdr:row>79</xdr:row>
      <xdr:rowOff>15621</xdr:rowOff>
    </xdr:to>
    <xdr:sp macro="" textlink="">
      <xdr:nvSpPr>
        <xdr:cNvPr id="416" name="フローチャート : 判断 415">
          <a:extLst>
            <a:ext uri="{FF2B5EF4-FFF2-40B4-BE49-F238E27FC236}">
              <a16:creationId xmlns:a16="http://schemas.microsoft.com/office/drawing/2014/main" xmlns="" id="{00000000-0008-0000-0700-0000A0010000}"/>
            </a:ext>
          </a:extLst>
        </xdr:cNvPr>
        <xdr:cNvSpPr/>
      </xdr:nvSpPr>
      <xdr:spPr>
        <a:xfrm>
          <a:off x="7810500" y="134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6748</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626427" y="135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80621</xdr:rowOff>
    </xdr:from>
    <xdr:to>
      <xdr:col>10</xdr:col>
      <xdr:colOff>155575</xdr:colOff>
      <xdr:row>79</xdr:row>
      <xdr:rowOff>10771</xdr:rowOff>
    </xdr:to>
    <xdr:sp macro="" textlink="">
      <xdr:nvSpPr>
        <xdr:cNvPr id="418" name="フローチャート : 判断 417">
          <a:extLst>
            <a:ext uri="{FF2B5EF4-FFF2-40B4-BE49-F238E27FC236}">
              <a16:creationId xmlns:a16="http://schemas.microsoft.com/office/drawing/2014/main" xmlns="" id="{00000000-0008-0000-0700-0000A2010000}"/>
            </a:ext>
          </a:extLst>
        </xdr:cNvPr>
        <xdr:cNvSpPr/>
      </xdr:nvSpPr>
      <xdr:spPr>
        <a:xfrm>
          <a:off x="6921500" y="1345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1898</xdr:rowOff>
    </xdr:from>
    <xdr:ext cx="469744"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37427" y="1354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76947</xdr:rowOff>
    </xdr:from>
    <xdr:to>
      <xdr:col>15</xdr:col>
      <xdr:colOff>231775</xdr:colOff>
      <xdr:row>78</xdr:row>
      <xdr:rowOff>7097</xdr:rowOff>
    </xdr:to>
    <xdr:sp macro="" textlink="">
      <xdr:nvSpPr>
        <xdr:cNvPr id="425" name="円/楕円 424">
          <a:extLst>
            <a:ext uri="{FF2B5EF4-FFF2-40B4-BE49-F238E27FC236}">
              <a16:creationId xmlns:a16="http://schemas.microsoft.com/office/drawing/2014/main" xmlns="" id="{00000000-0008-0000-0700-0000A9010000}"/>
            </a:ext>
          </a:extLst>
        </xdr:cNvPr>
        <xdr:cNvSpPr/>
      </xdr:nvSpPr>
      <xdr:spPr>
        <a:xfrm>
          <a:off x="10426700" y="1327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99824</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13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19,232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159407</xdr:rowOff>
    </xdr:from>
    <xdr:to>
      <xdr:col>14</xdr:col>
      <xdr:colOff>79375</xdr:colOff>
      <xdr:row>76</xdr:row>
      <xdr:rowOff>89557</xdr:rowOff>
    </xdr:to>
    <xdr:sp macro="" textlink="">
      <xdr:nvSpPr>
        <xdr:cNvPr id="427" name="円/楕円 426">
          <a:extLst>
            <a:ext uri="{FF2B5EF4-FFF2-40B4-BE49-F238E27FC236}">
              <a16:creationId xmlns:a16="http://schemas.microsoft.com/office/drawing/2014/main" xmlns="" id="{00000000-0008-0000-0700-0000AB010000}"/>
            </a:ext>
          </a:extLst>
        </xdr:cNvPr>
        <xdr:cNvSpPr/>
      </xdr:nvSpPr>
      <xdr:spPr>
        <a:xfrm>
          <a:off x="9588500" y="1301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106084</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372111" y="1279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34705</xdr:rowOff>
    </xdr:from>
    <xdr:to>
      <xdr:col>12</xdr:col>
      <xdr:colOff>561975</xdr:colOff>
      <xdr:row>77</xdr:row>
      <xdr:rowOff>136305</xdr:rowOff>
    </xdr:to>
    <xdr:sp macro="" textlink="">
      <xdr:nvSpPr>
        <xdr:cNvPr id="429" name="円/楕円 428">
          <a:extLst>
            <a:ext uri="{FF2B5EF4-FFF2-40B4-BE49-F238E27FC236}">
              <a16:creationId xmlns:a16="http://schemas.microsoft.com/office/drawing/2014/main" xmlns="" id="{00000000-0008-0000-0700-0000AD010000}"/>
            </a:ext>
          </a:extLst>
        </xdr:cNvPr>
        <xdr:cNvSpPr/>
      </xdr:nvSpPr>
      <xdr:spPr>
        <a:xfrm>
          <a:off x="8699500" y="132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152832</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83111" y="1301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91170</xdr:rowOff>
    </xdr:from>
    <xdr:to>
      <xdr:col>11</xdr:col>
      <xdr:colOff>358775</xdr:colOff>
      <xdr:row>78</xdr:row>
      <xdr:rowOff>21320</xdr:rowOff>
    </xdr:to>
    <xdr:sp macro="" textlink="">
      <xdr:nvSpPr>
        <xdr:cNvPr id="431" name="円/楕円 430">
          <a:extLst>
            <a:ext uri="{FF2B5EF4-FFF2-40B4-BE49-F238E27FC236}">
              <a16:creationId xmlns:a16="http://schemas.microsoft.com/office/drawing/2014/main" xmlns="" id="{00000000-0008-0000-0700-0000AF010000}"/>
            </a:ext>
          </a:extLst>
        </xdr:cNvPr>
        <xdr:cNvSpPr/>
      </xdr:nvSpPr>
      <xdr:spPr>
        <a:xfrm>
          <a:off x="7810500" y="1329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37847</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94111" y="1306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148385</xdr:rowOff>
    </xdr:from>
    <xdr:to>
      <xdr:col>10</xdr:col>
      <xdr:colOff>155575</xdr:colOff>
      <xdr:row>78</xdr:row>
      <xdr:rowOff>78535</xdr:rowOff>
    </xdr:to>
    <xdr:sp macro="" textlink="">
      <xdr:nvSpPr>
        <xdr:cNvPr id="433" name="円/楕円 432">
          <a:extLst>
            <a:ext uri="{FF2B5EF4-FFF2-40B4-BE49-F238E27FC236}">
              <a16:creationId xmlns:a16="http://schemas.microsoft.com/office/drawing/2014/main" xmlns="" id="{00000000-0008-0000-0700-0000B1010000}"/>
            </a:ext>
          </a:extLst>
        </xdr:cNvPr>
        <xdr:cNvSpPr/>
      </xdr:nvSpPr>
      <xdr:spPr>
        <a:xfrm>
          <a:off x="6921500" y="133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95062</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05111" y="1312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94855</xdr:rowOff>
    </xdr:from>
    <xdr:to>
      <xdr:col>15</xdr:col>
      <xdr:colOff>180975</xdr:colOff>
      <xdr:row>98</xdr:row>
      <xdr:rowOff>110232</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9639300" y="16896955"/>
          <a:ext cx="838200" cy="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a:extLst>
            <a:ext uri="{FF2B5EF4-FFF2-40B4-BE49-F238E27FC236}">
              <a16:creationId xmlns:a16="http://schemas.microsoft.com/office/drawing/2014/main" xmlns="" id="{00000000-0008-0000-0700-0000CF010000}"/>
            </a:ext>
          </a:extLst>
        </xdr:cNvPr>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94855</xdr:rowOff>
    </xdr:from>
    <xdr:to>
      <xdr:col>14</xdr:col>
      <xdr:colOff>28575</xdr:colOff>
      <xdr:row>98</xdr:row>
      <xdr:rowOff>98623</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8750300" y="16896955"/>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45938</xdr:rowOff>
    </xdr:from>
    <xdr:to>
      <xdr:col>14</xdr:col>
      <xdr:colOff>79375</xdr:colOff>
      <xdr:row>98</xdr:row>
      <xdr:rowOff>147538</xdr:rowOff>
    </xdr:to>
    <xdr:sp macro="" textlink="">
      <xdr:nvSpPr>
        <xdr:cNvPr id="465" name="フローチャート : 判断 464">
          <a:extLst>
            <a:ext uri="{FF2B5EF4-FFF2-40B4-BE49-F238E27FC236}">
              <a16:creationId xmlns:a16="http://schemas.microsoft.com/office/drawing/2014/main" xmlns="" id="{00000000-0008-0000-0700-0000D1010000}"/>
            </a:ext>
          </a:extLst>
        </xdr:cNvPr>
        <xdr:cNvSpPr/>
      </xdr:nvSpPr>
      <xdr:spPr>
        <a:xfrm>
          <a:off x="9588500" y="1684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138665</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9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89505</xdr:rowOff>
    </xdr:from>
    <xdr:to>
      <xdr:col>12</xdr:col>
      <xdr:colOff>511175</xdr:colOff>
      <xdr:row>98</xdr:row>
      <xdr:rowOff>98623</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7861300" y="16891605"/>
          <a:ext cx="889000" cy="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44521</xdr:rowOff>
    </xdr:from>
    <xdr:to>
      <xdr:col>12</xdr:col>
      <xdr:colOff>561975</xdr:colOff>
      <xdr:row>98</xdr:row>
      <xdr:rowOff>146121</xdr:rowOff>
    </xdr:to>
    <xdr:sp macro="" textlink="">
      <xdr:nvSpPr>
        <xdr:cNvPr id="468" name="フローチャート : 判断 467">
          <a:extLst>
            <a:ext uri="{FF2B5EF4-FFF2-40B4-BE49-F238E27FC236}">
              <a16:creationId xmlns:a16="http://schemas.microsoft.com/office/drawing/2014/main" xmlns="" id="{00000000-0008-0000-0700-0000D4010000}"/>
            </a:ext>
          </a:extLst>
        </xdr:cNvPr>
        <xdr:cNvSpPr/>
      </xdr:nvSpPr>
      <xdr:spPr>
        <a:xfrm>
          <a:off x="8699500" y="168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162648</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62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85460</xdr:rowOff>
    </xdr:from>
    <xdr:to>
      <xdr:col>11</xdr:col>
      <xdr:colOff>307975</xdr:colOff>
      <xdr:row>98</xdr:row>
      <xdr:rowOff>89505</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6972300" y="16887560"/>
          <a:ext cx="889000" cy="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50701</xdr:rowOff>
    </xdr:from>
    <xdr:to>
      <xdr:col>11</xdr:col>
      <xdr:colOff>358775</xdr:colOff>
      <xdr:row>98</xdr:row>
      <xdr:rowOff>152301</xdr:rowOff>
    </xdr:to>
    <xdr:sp macro="" textlink="">
      <xdr:nvSpPr>
        <xdr:cNvPr id="471" name="フローチャート : 判断 470">
          <a:extLst>
            <a:ext uri="{FF2B5EF4-FFF2-40B4-BE49-F238E27FC236}">
              <a16:creationId xmlns:a16="http://schemas.microsoft.com/office/drawing/2014/main" xmlns="" id="{00000000-0008-0000-0700-0000D7010000}"/>
            </a:ext>
          </a:extLst>
        </xdr:cNvPr>
        <xdr:cNvSpPr/>
      </xdr:nvSpPr>
      <xdr:spPr>
        <a:xfrm>
          <a:off x="7810500" y="168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143428</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9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49661</xdr:rowOff>
    </xdr:from>
    <xdr:to>
      <xdr:col>10</xdr:col>
      <xdr:colOff>155575</xdr:colOff>
      <xdr:row>98</xdr:row>
      <xdr:rowOff>151261</xdr:rowOff>
    </xdr:to>
    <xdr:sp macro="" textlink="">
      <xdr:nvSpPr>
        <xdr:cNvPr id="473" name="フローチャート : 判断 472">
          <a:extLst>
            <a:ext uri="{FF2B5EF4-FFF2-40B4-BE49-F238E27FC236}">
              <a16:creationId xmlns:a16="http://schemas.microsoft.com/office/drawing/2014/main" xmlns="" id="{00000000-0008-0000-0700-0000D9010000}"/>
            </a:ext>
          </a:extLst>
        </xdr:cNvPr>
        <xdr:cNvSpPr/>
      </xdr:nvSpPr>
      <xdr:spPr>
        <a:xfrm>
          <a:off x="6921500" y="168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142388</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9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59432</xdr:rowOff>
    </xdr:from>
    <xdr:to>
      <xdr:col>15</xdr:col>
      <xdr:colOff>231775</xdr:colOff>
      <xdr:row>98</xdr:row>
      <xdr:rowOff>161032</xdr:rowOff>
    </xdr:to>
    <xdr:sp macro="" textlink="">
      <xdr:nvSpPr>
        <xdr:cNvPr id="480" name="円/楕円 479">
          <a:extLst>
            <a:ext uri="{FF2B5EF4-FFF2-40B4-BE49-F238E27FC236}">
              <a16:creationId xmlns:a16="http://schemas.microsoft.com/office/drawing/2014/main" xmlns="" id="{00000000-0008-0000-0700-0000E0010000}"/>
            </a:ext>
          </a:extLst>
        </xdr:cNvPr>
        <xdr:cNvSpPr/>
      </xdr:nvSpPr>
      <xdr:spPr>
        <a:xfrm>
          <a:off x="10426700" y="168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44055</xdr:rowOff>
    </xdr:from>
    <xdr:to>
      <xdr:col>14</xdr:col>
      <xdr:colOff>79375</xdr:colOff>
      <xdr:row>98</xdr:row>
      <xdr:rowOff>145655</xdr:rowOff>
    </xdr:to>
    <xdr:sp macro="" textlink="">
      <xdr:nvSpPr>
        <xdr:cNvPr id="482" name="円/楕円 481">
          <a:extLst>
            <a:ext uri="{FF2B5EF4-FFF2-40B4-BE49-F238E27FC236}">
              <a16:creationId xmlns:a16="http://schemas.microsoft.com/office/drawing/2014/main" xmlns="" id="{00000000-0008-0000-0700-0000E2010000}"/>
            </a:ext>
          </a:extLst>
        </xdr:cNvPr>
        <xdr:cNvSpPr/>
      </xdr:nvSpPr>
      <xdr:spPr>
        <a:xfrm>
          <a:off x="9588500" y="1684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162182</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62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47823</xdr:rowOff>
    </xdr:from>
    <xdr:to>
      <xdr:col>12</xdr:col>
      <xdr:colOff>561975</xdr:colOff>
      <xdr:row>98</xdr:row>
      <xdr:rowOff>149423</xdr:rowOff>
    </xdr:to>
    <xdr:sp macro="" textlink="">
      <xdr:nvSpPr>
        <xdr:cNvPr id="484" name="円/楕円 483">
          <a:extLst>
            <a:ext uri="{FF2B5EF4-FFF2-40B4-BE49-F238E27FC236}">
              <a16:creationId xmlns:a16="http://schemas.microsoft.com/office/drawing/2014/main" xmlns="" id="{00000000-0008-0000-0700-0000E4010000}"/>
            </a:ext>
          </a:extLst>
        </xdr:cNvPr>
        <xdr:cNvSpPr/>
      </xdr:nvSpPr>
      <xdr:spPr>
        <a:xfrm>
          <a:off x="8699500" y="1684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140550</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9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44,922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38705</xdr:rowOff>
    </xdr:from>
    <xdr:to>
      <xdr:col>11</xdr:col>
      <xdr:colOff>358775</xdr:colOff>
      <xdr:row>98</xdr:row>
      <xdr:rowOff>140305</xdr:rowOff>
    </xdr:to>
    <xdr:sp macro="" textlink="">
      <xdr:nvSpPr>
        <xdr:cNvPr id="486" name="円/楕円 485">
          <a:extLst>
            <a:ext uri="{FF2B5EF4-FFF2-40B4-BE49-F238E27FC236}">
              <a16:creationId xmlns:a16="http://schemas.microsoft.com/office/drawing/2014/main" xmlns="" id="{00000000-0008-0000-0700-0000E6010000}"/>
            </a:ext>
          </a:extLst>
        </xdr:cNvPr>
        <xdr:cNvSpPr/>
      </xdr:nvSpPr>
      <xdr:spPr>
        <a:xfrm>
          <a:off x="7810500" y="168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156832</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61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34660</xdr:rowOff>
    </xdr:from>
    <xdr:to>
      <xdr:col>10</xdr:col>
      <xdr:colOff>155575</xdr:colOff>
      <xdr:row>98</xdr:row>
      <xdr:rowOff>136260</xdr:rowOff>
    </xdr:to>
    <xdr:sp macro="" textlink="">
      <xdr:nvSpPr>
        <xdr:cNvPr id="488" name="円/楕円 487">
          <a:extLst>
            <a:ext uri="{FF2B5EF4-FFF2-40B4-BE49-F238E27FC236}">
              <a16:creationId xmlns:a16="http://schemas.microsoft.com/office/drawing/2014/main" xmlns="" id="{00000000-0008-0000-0700-0000E8010000}"/>
            </a:ext>
          </a:extLst>
        </xdr:cNvPr>
        <xdr:cNvSpPr/>
      </xdr:nvSpPr>
      <xdr:spPr>
        <a:xfrm>
          <a:off x="6921500" y="168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152787</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6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5757</xdr:rowOff>
    </xdr:from>
    <xdr:to>
      <xdr:col>23</xdr:col>
      <xdr:colOff>517525</xdr:colOff>
      <xdr:row>37</xdr:row>
      <xdr:rowOff>128531</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5481300" y="6349407"/>
          <a:ext cx="838200" cy="12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a:extLst>
            <a:ext uri="{FF2B5EF4-FFF2-40B4-BE49-F238E27FC236}">
              <a16:creationId xmlns:a16="http://schemas.microsoft.com/office/drawing/2014/main" xmlns="" id="{00000000-0008-0000-0700-00000A020000}"/>
            </a:ext>
          </a:extLst>
        </xdr:cNvPr>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113215</xdr:rowOff>
    </xdr:from>
    <xdr:to>
      <xdr:col>22</xdr:col>
      <xdr:colOff>365125</xdr:colOff>
      <xdr:row>37</xdr:row>
      <xdr:rowOff>128531</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4592300" y="6456865"/>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109180</xdr:rowOff>
    </xdr:from>
    <xdr:to>
      <xdr:col>22</xdr:col>
      <xdr:colOff>415925</xdr:colOff>
      <xdr:row>38</xdr:row>
      <xdr:rowOff>39330</xdr:rowOff>
    </xdr:to>
    <xdr:sp macro="" textlink="">
      <xdr:nvSpPr>
        <xdr:cNvPr id="524" name="フローチャート : 判断 523">
          <a:extLst>
            <a:ext uri="{FF2B5EF4-FFF2-40B4-BE49-F238E27FC236}">
              <a16:creationId xmlns:a16="http://schemas.microsoft.com/office/drawing/2014/main" xmlns="" id="{00000000-0008-0000-0700-00000C020000}"/>
            </a:ext>
          </a:extLst>
        </xdr:cNvPr>
        <xdr:cNvSpPr/>
      </xdr:nvSpPr>
      <xdr:spPr>
        <a:xfrm>
          <a:off x="15430500" y="64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30457</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654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15489</xdr:rowOff>
    </xdr:from>
    <xdr:to>
      <xdr:col>21</xdr:col>
      <xdr:colOff>161925</xdr:colOff>
      <xdr:row>37</xdr:row>
      <xdr:rowOff>113215</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3703300" y="6187689"/>
          <a:ext cx="889000" cy="26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119320</xdr:rowOff>
    </xdr:from>
    <xdr:to>
      <xdr:col>21</xdr:col>
      <xdr:colOff>212725</xdr:colOff>
      <xdr:row>38</xdr:row>
      <xdr:rowOff>49470</xdr:rowOff>
    </xdr:to>
    <xdr:sp macro="" textlink="">
      <xdr:nvSpPr>
        <xdr:cNvPr id="527" name="フローチャート : 判断 526">
          <a:extLst>
            <a:ext uri="{FF2B5EF4-FFF2-40B4-BE49-F238E27FC236}">
              <a16:creationId xmlns:a16="http://schemas.microsoft.com/office/drawing/2014/main" xmlns="" id="{00000000-0008-0000-0700-00000F020000}"/>
            </a:ext>
          </a:extLst>
        </xdr:cNvPr>
        <xdr:cNvSpPr/>
      </xdr:nvSpPr>
      <xdr:spPr>
        <a:xfrm>
          <a:off x="14541500" y="646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40597</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655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15489</xdr:rowOff>
    </xdr:from>
    <xdr:to>
      <xdr:col>19</xdr:col>
      <xdr:colOff>644525</xdr:colOff>
      <xdr:row>37</xdr:row>
      <xdr:rowOff>149497</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2814300" y="6187689"/>
          <a:ext cx="889000" cy="30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132416</xdr:rowOff>
    </xdr:from>
    <xdr:to>
      <xdr:col>20</xdr:col>
      <xdr:colOff>9525</xdr:colOff>
      <xdr:row>38</xdr:row>
      <xdr:rowOff>62565</xdr:rowOff>
    </xdr:to>
    <xdr:sp macro="" textlink="">
      <xdr:nvSpPr>
        <xdr:cNvPr id="530" name="フローチャート : 判断 529">
          <a:extLst>
            <a:ext uri="{FF2B5EF4-FFF2-40B4-BE49-F238E27FC236}">
              <a16:creationId xmlns:a16="http://schemas.microsoft.com/office/drawing/2014/main" xmlns="" id="{00000000-0008-0000-0700-000012020000}"/>
            </a:ext>
          </a:extLst>
        </xdr:cNvPr>
        <xdr:cNvSpPr/>
      </xdr:nvSpPr>
      <xdr:spPr>
        <a:xfrm>
          <a:off x="13652500" y="64760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53693</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65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137216</xdr:rowOff>
    </xdr:from>
    <xdr:to>
      <xdr:col>18</xdr:col>
      <xdr:colOff>492125</xdr:colOff>
      <xdr:row>38</xdr:row>
      <xdr:rowOff>67366</xdr:rowOff>
    </xdr:to>
    <xdr:sp macro="" textlink="">
      <xdr:nvSpPr>
        <xdr:cNvPr id="532" name="フローチャート : 判断 531">
          <a:extLst>
            <a:ext uri="{FF2B5EF4-FFF2-40B4-BE49-F238E27FC236}">
              <a16:creationId xmlns:a16="http://schemas.microsoft.com/office/drawing/2014/main" xmlns="" id="{00000000-0008-0000-0700-000014020000}"/>
            </a:ext>
          </a:extLst>
        </xdr:cNvPr>
        <xdr:cNvSpPr/>
      </xdr:nvSpPr>
      <xdr:spPr>
        <a:xfrm>
          <a:off x="12763500" y="648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58493</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657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126407</xdr:rowOff>
    </xdr:from>
    <xdr:to>
      <xdr:col>23</xdr:col>
      <xdr:colOff>568325</xdr:colOff>
      <xdr:row>37</xdr:row>
      <xdr:rowOff>56557</xdr:rowOff>
    </xdr:to>
    <xdr:sp macro="" textlink="">
      <xdr:nvSpPr>
        <xdr:cNvPr id="539" name="円/楕円 538">
          <a:extLst>
            <a:ext uri="{FF2B5EF4-FFF2-40B4-BE49-F238E27FC236}">
              <a16:creationId xmlns:a16="http://schemas.microsoft.com/office/drawing/2014/main" xmlns="" id="{00000000-0008-0000-0700-00001B020000}"/>
            </a:ext>
          </a:extLst>
        </xdr:cNvPr>
        <xdr:cNvSpPr/>
      </xdr:nvSpPr>
      <xdr:spPr>
        <a:xfrm>
          <a:off x="16268700" y="62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149284</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615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26,703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77731</xdr:rowOff>
    </xdr:from>
    <xdr:to>
      <xdr:col>22</xdr:col>
      <xdr:colOff>415925</xdr:colOff>
      <xdr:row>38</xdr:row>
      <xdr:rowOff>7882</xdr:rowOff>
    </xdr:to>
    <xdr:sp macro="" textlink="">
      <xdr:nvSpPr>
        <xdr:cNvPr id="541" name="円/楕円 540">
          <a:extLst>
            <a:ext uri="{FF2B5EF4-FFF2-40B4-BE49-F238E27FC236}">
              <a16:creationId xmlns:a16="http://schemas.microsoft.com/office/drawing/2014/main" xmlns="" id="{00000000-0008-0000-0700-00001D020000}"/>
            </a:ext>
          </a:extLst>
        </xdr:cNvPr>
        <xdr:cNvSpPr/>
      </xdr:nvSpPr>
      <xdr:spPr>
        <a:xfrm>
          <a:off x="15430500" y="64213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24408</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14111" y="61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62415</xdr:rowOff>
    </xdr:from>
    <xdr:to>
      <xdr:col>21</xdr:col>
      <xdr:colOff>212725</xdr:colOff>
      <xdr:row>37</xdr:row>
      <xdr:rowOff>164015</xdr:rowOff>
    </xdr:to>
    <xdr:sp macro="" textlink="">
      <xdr:nvSpPr>
        <xdr:cNvPr id="543" name="円/楕円 542">
          <a:extLst>
            <a:ext uri="{FF2B5EF4-FFF2-40B4-BE49-F238E27FC236}">
              <a16:creationId xmlns:a16="http://schemas.microsoft.com/office/drawing/2014/main" xmlns="" id="{00000000-0008-0000-0700-00001F020000}"/>
            </a:ext>
          </a:extLst>
        </xdr:cNvPr>
        <xdr:cNvSpPr/>
      </xdr:nvSpPr>
      <xdr:spPr>
        <a:xfrm>
          <a:off x="14541500" y="64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9092</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325111" y="6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136139</xdr:rowOff>
    </xdr:from>
    <xdr:to>
      <xdr:col>20</xdr:col>
      <xdr:colOff>9525</xdr:colOff>
      <xdr:row>36</xdr:row>
      <xdr:rowOff>66289</xdr:rowOff>
    </xdr:to>
    <xdr:sp macro="" textlink="">
      <xdr:nvSpPr>
        <xdr:cNvPr id="545" name="円/楕円 544">
          <a:extLst>
            <a:ext uri="{FF2B5EF4-FFF2-40B4-BE49-F238E27FC236}">
              <a16:creationId xmlns:a16="http://schemas.microsoft.com/office/drawing/2014/main" xmlns="" id="{00000000-0008-0000-0700-000021020000}"/>
            </a:ext>
          </a:extLst>
        </xdr:cNvPr>
        <xdr:cNvSpPr/>
      </xdr:nvSpPr>
      <xdr:spPr>
        <a:xfrm>
          <a:off x="13652500" y="613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82816</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5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98697</xdr:rowOff>
    </xdr:from>
    <xdr:to>
      <xdr:col>18</xdr:col>
      <xdr:colOff>492125</xdr:colOff>
      <xdr:row>38</xdr:row>
      <xdr:rowOff>28847</xdr:rowOff>
    </xdr:to>
    <xdr:sp macro="" textlink="">
      <xdr:nvSpPr>
        <xdr:cNvPr id="547" name="円/楕円 546">
          <a:extLst>
            <a:ext uri="{FF2B5EF4-FFF2-40B4-BE49-F238E27FC236}">
              <a16:creationId xmlns:a16="http://schemas.microsoft.com/office/drawing/2014/main" xmlns="" id="{00000000-0008-0000-0700-000023020000}"/>
            </a:ext>
          </a:extLst>
        </xdr:cNvPr>
        <xdr:cNvSpPr/>
      </xdr:nvSpPr>
      <xdr:spPr>
        <a:xfrm>
          <a:off x="12763500" y="64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45374</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621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a:extLst>
            <a:ext uri="{FF2B5EF4-FFF2-40B4-BE49-F238E27FC236}">
              <a16:creationId xmlns:a16="http://schemas.microsoft.com/office/drawing/2014/main" xmlns=""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a:extLst>
            <a:ext uri="{FF2B5EF4-FFF2-40B4-BE49-F238E27FC236}">
              <a16:creationId xmlns:a16="http://schemas.microsoft.com/office/drawing/2014/main" xmlns="" id="{00000000-0008-0000-0700-00003F020000}"/>
            </a:ext>
          </a:extLst>
        </xdr:cNvPr>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a:extLst>
            <a:ext uri="{FF2B5EF4-FFF2-40B4-BE49-F238E27FC236}">
              <a16:creationId xmlns:a16="http://schemas.microsoft.com/office/drawing/2014/main" xmlns="" id="{00000000-0008-0000-0700-000041020000}"/>
            </a:ext>
          </a:extLst>
        </xdr:cNvPr>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14976</xdr:rowOff>
    </xdr:from>
    <xdr:to>
      <xdr:col>23</xdr:col>
      <xdr:colOff>517525</xdr:colOff>
      <xdr:row>57</xdr:row>
      <xdr:rowOff>4937</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5481300" y="9616176"/>
          <a:ext cx="838200" cy="16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a:extLst>
            <a:ext uri="{FF2B5EF4-FFF2-40B4-BE49-F238E27FC236}">
              <a16:creationId xmlns:a16="http://schemas.microsoft.com/office/drawing/2014/main" xmlns="" id="{00000000-0008-0000-0700-000044020000}"/>
            </a:ext>
          </a:extLst>
        </xdr:cNvPr>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a:extLst>
            <a:ext uri="{FF2B5EF4-FFF2-40B4-BE49-F238E27FC236}">
              <a16:creationId xmlns:a16="http://schemas.microsoft.com/office/drawing/2014/main" xmlns="" id="{00000000-0008-0000-0700-000045020000}"/>
            </a:ext>
          </a:extLst>
        </xdr:cNvPr>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142077</xdr:rowOff>
    </xdr:from>
    <xdr:to>
      <xdr:col>22</xdr:col>
      <xdr:colOff>365125</xdr:colOff>
      <xdr:row>57</xdr:row>
      <xdr:rowOff>4937</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4592300" y="9743277"/>
          <a:ext cx="889000" cy="3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87443</xdr:rowOff>
    </xdr:from>
    <xdr:to>
      <xdr:col>22</xdr:col>
      <xdr:colOff>415925</xdr:colOff>
      <xdr:row>58</xdr:row>
      <xdr:rowOff>17593</xdr:rowOff>
    </xdr:to>
    <xdr:sp macro="" textlink="">
      <xdr:nvSpPr>
        <xdr:cNvPr id="583" name="フローチャート : 判断 582">
          <a:extLst>
            <a:ext uri="{FF2B5EF4-FFF2-40B4-BE49-F238E27FC236}">
              <a16:creationId xmlns:a16="http://schemas.microsoft.com/office/drawing/2014/main" xmlns="" id="{00000000-0008-0000-0700-000047020000}"/>
            </a:ext>
          </a:extLst>
        </xdr:cNvPr>
        <xdr:cNvSpPr/>
      </xdr:nvSpPr>
      <xdr:spPr>
        <a:xfrm>
          <a:off x="15430500" y="986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8720</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14111" y="995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142077</xdr:rowOff>
    </xdr:from>
    <xdr:to>
      <xdr:col>21</xdr:col>
      <xdr:colOff>161925</xdr:colOff>
      <xdr:row>57</xdr:row>
      <xdr:rowOff>81923</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3703300" y="9743277"/>
          <a:ext cx="889000" cy="1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90298</xdr:rowOff>
    </xdr:from>
    <xdr:to>
      <xdr:col>21</xdr:col>
      <xdr:colOff>212725</xdr:colOff>
      <xdr:row>58</xdr:row>
      <xdr:rowOff>20448</xdr:rowOff>
    </xdr:to>
    <xdr:sp macro="" textlink="">
      <xdr:nvSpPr>
        <xdr:cNvPr id="586" name="フローチャート : 判断 585">
          <a:extLst>
            <a:ext uri="{FF2B5EF4-FFF2-40B4-BE49-F238E27FC236}">
              <a16:creationId xmlns:a16="http://schemas.microsoft.com/office/drawing/2014/main" xmlns="" id="{00000000-0008-0000-0700-00004A020000}"/>
            </a:ext>
          </a:extLst>
        </xdr:cNvPr>
        <xdr:cNvSpPr/>
      </xdr:nvSpPr>
      <xdr:spPr>
        <a:xfrm>
          <a:off x="14541500" y="98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11575</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325111" y="995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81923</xdr:rowOff>
    </xdr:from>
    <xdr:to>
      <xdr:col>19</xdr:col>
      <xdr:colOff>644525</xdr:colOff>
      <xdr:row>57</xdr:row>
      <xdr:rowOff>87318</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flipV="1">
          <a:off x="12814300" y="9854573"/>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98704</xdr:rowOff>
    </xdr:from>
    <xdr:to>
      <xdr:col>20</xdr:col>
      <xdr:colOff>9525</xdr:colOff>
      <xdr:row>58</xdr:row>
      <xdr:rowOff>28854</xdr:rowOff>
    </xdr:to>
    <xdr:sp macro="" textlink="">
      <xdr:nvSpPr>
        <xdr:cNvPr id="589" name="フローチャート : 判断 588">
          <a:extLst>
            <a:ext uri="{FF2B5EF4-FFF2-40B4-BE49-F238E27FC236}">
              <a16:creationId xmlns:a16="http://schemas.microsoft.com/office/drawing/2014/main" xmlns="" id="{00000000-0008-0000-0700-00004D020000}"/>
            </a:ext>
          </a:extLst>
        </xdr:cNvPr>
        <xdr:cNvSpPr/>
      </xdr:nvSpPr>
      <xdr:spPr>
        <a:xfrm>
          <a:off x="13652500" y="98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19981</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99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112257</xdr:rowOff>
    </xdr:from>
    <xdr:to>
      <xdr:col>18</xdr:col>
      <xdr:colOff>492125</xdr:colOff>
      <xdr:row>58</xdr:row>
      <xdr:rowOff>42407</xdr:rowOff>
    </xdr:to>
    <xdr:sp macro="" textlink="">
      <xdr:nvSpPr>
        <xdr:cNvPr id="591" name="フローチャート : 判断 590">
          <a:extLst>
            <a:ext uri="{FF2B5EF4-FFF2-40B4-BE49-F238E27FC236}">
              <a16:creationId xmlns:a16="http://schemas.microsoft.com/office/drawing/2014/main" xmlns="" id="{00000000-0008-0000-0700-00004F020000}"/>
            </a:ext>
          </a:extLst>
        </xdr:cNvPr>
        <xdr:cNvSpPr/>
      </xdr:nvSpPr>
      <xdr:spPr>
        <a:xfrm>
          <a:off x="12763500" y="988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33534</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99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135626</xdr:rowOff>
    </xdr:from>
    <xdr:to>
      <xdr:col>23</xdr:col>
      <xdr:colOff>568325</xdr:colOff>
      <xdr:row>56</xdr:row>
      <xdr:rowOff>65776</xdr:rowOff>
    </xdr:to>
    <xdr:sp macro="" textlink="">
      <xdr:nvSpPr>
        <xdr:cNvPr id="598" name="円/楕円 597">
          <a:extLst>
            <a:ext uri="{FF2B5EF4-FFF2-40B4-BE49-F238E27FC236}">
              <a16:creationId xmlns:a16="http://schemas.microsoft.com/office/drawing/2014/main" xmlns="" id="{00000000-0008-0000-0700-000056020000}"/>
            </a:ext>
          </a:extLst>
        </xdr:cNvPr>
        <xdr:cNvSpPr/>
      </xdr:nvSpPr>
      <xdr:spPr>
        <a:xfrm>
          <a:off x="16268700" y="956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158503</xdr:rowOff>
    </xdr:from>
    <xdr:ext cx="534377" cy="259045"/>
    <xdr:sp macro="" textlink="">
      <xdr:nvSpPr>
        <xdr:cNvPr id="599" name="教育費該当値テキスト">
          <a:extLst>
            <a:ext uri="{FF2B5EF4-FFF2-40B4-BE49-F238E27FC236}">
              <a16:creationId xmlns:a16="http://schemas.microsoft.com/office/drawing/2014/main" xmlns="" id="{00000000-0008-0000-0700-000057020000}"/>
            </a:ext>
          </a:extLst>
        </xdr:cNvPr>
        <xdr:cNvSpPr txBox="1"/>
      </xdr:nvSpPr>
      <xdr:spPr>
        <a:xfrm>
          <a:off x="16370300" y="941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91,596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125587</xdr:rowOff>
    </xdr:from>
    <xdr:to>
      <xdr:col>22</xdr:col>
      <xdr:colOff>415925</xdr:colOff>
      <xdr:row>57</xdr:row>
      <xdr:rowOff>55737</xdr:rowOff>
    </xdr:to>
    <xdr:sp macro="" textlink="">
      <xdr:nvSpPr>
        <xdr:cNvPr id="600" name="円/楕円 599">
          <a:extLst>
            <a:ext uri="{FF2B5EF4-FFF2-40B4-BE49-F238E27FC236}">
              <a16:creationId xmlns:a16="http://schemas.microsoft.com/office/drawing/2014/main" xmlns="" id="{00000000-0008-0000-0700-000058020000}"/>
            </a:ext>
          </a:extLst>
        </xdr:cNvPr>
        <xdr:cNvSpPr/>
      </xdr:nvSpPr>
      <xdr:spPr>
        <a:xfrm>
          <a:off x="15430500" y="972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72264</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5214111" y="95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91277</xdr:rowOff>
    </xdr:from>
    <xdr:to>
      <xdr:col>21</xdr:col>
      <xdr:colOff>212725</xdr:colOff>
      <xdr:row>57</xdr:row>
      <xdr:rowOff>21427</xdr:rowOff>
    </xdr:to>
    <xdr:sp macro="" textlink="">
      <xdr:nvSpPr>
        <xdr:cNvPr id="602" name="円/楕円 601">
          <a:extLst>
            <a:ext uri="{FF2B5EF4-FFF2-40B4-BE49-F238E27FC236}">
              <a16:creationId xmlns:a16="http://schemas.microsoft.com/office/drawing/2014/main" xmlns="" id="{00000000-0008-0000-0700-00005A020000}"/>
            </a:ext>
          </a:extLst>
        </xdr:cNvPr>
        <xdr:cNvSpPr/>
      </xdr:nvSpPr>
      <xdr:spPr>
        <a:xfrm>
          <a:off x="14541500" y="969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37954</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325111" y="946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31123</xdr:rowOff>
    </xdr:from>
    <xdr:to>
      <xdr:col>20</xdr:col>
      <xdr:colOff>9525</xdr:colOff>
      <xdr:row>57</xdr:row>
      <xdr:rowOff>132723</xdr:rowOff>
    </xdr:to>
    <xdr:sp macro="" textlink="">
      <xdr:nvSpPr>
        <xdr:cNvPr id="604" name="円/楕円 603">
          <a:extLst>
            <a:ext uri="{FF2B5EF4-FFF2-40B4-BE49-F238E27FC236}">
              <a16:creationId xmlns:a16="http://schemas.microsoft.com/office/drawing/2014/main" xmlns="" id="{00000000-0008-0000-0700-00005C020000}"/>
            </a:ext>
          </a:extLst>
        </xdr:cNvPr>
        <xdr:cNvSpPr/>
      </xdr:nvSpPr>
      <xdr:spPr>
        <a:xfrm>
          <a:off x="13652500" y="98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149250</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436111" y="957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36518</xdr:rowOff>
    </xdr:from>
    <xdr:to>
      <xdr:col>18</xdr:col>
      <xdr:colOff>492125</xdr:colOff>
      <xdr:row>57</xdr:row>
      <xdr:rowOff>138118</xdr:rowOff>
    </xdr:to>
    <xdr:sp macro="" textlink="">
      <xdr:nvSpPr>
        <xdr:cNvPr id="606" name="円/楕円 605">
          <a:extLst>
            <a:ext uri="{FF2B5EF4-FFF2-40B4-BE49-F238E27FC236}">
              <a16:creationId xmlns:a16="http://schemas.microsoft.com/office/drawing/2014/main" xmlns="" id="{00000000-0008-0000-0700-00005E020000}"/>
            </a:ext>
          </a:extLst>
        </xdr:cNvPr>
        <xdr:cNvSpPr/>
      </xdr:nvSpPr>
      <xdr:spPr>
        <a:xfrm>
          <a:off x="12763500" y="980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154645</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547111" y="95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a:extLst>
            <a:ext uri="{FF2B5EF4-FFF2-40B4-BE49-F238E27FC236}">
              <a16:creationId xmlns:a16="http://schemas.microsoft.com/office/drawing/2014/main" xmlns=""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a:extLst>
            <a:ext uri="{FF2B5EF4-FFF2-40B4-BE49-F238E27FC236}">
              <a16:creationId xmlns:a16="http://schemas.microsoft.com/office/drawing/2014/main" xmlns="" id="{00000000-0008-0000-0700-000076020000}"/>
            </a:ext>
          </a:extLst>
        </xdr:cNvPr>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a:extLst>
            <a:ext uri="{FF2B5EF4-FFF2-40B4-BE49-F238E27FC236}">
              <a16:creationId xmlns:a16="http://schemas.microsoft.com/office/drawing/2014/main" xmlns="" id="{00000000-0008-0000-0700-000078020000}"/>
            </a:ext>
          </a:extLst>
        </xdr:cNvPr>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9475</xdr:rowOff>
    </xdr:from>
    <xdr:to>
      <xdr:col>23</xdr:col>
      <xdr:colOff>517525</xdr:colOff>
      <xdr:row>77</xdr:row>
      <xdr:rowOff>138968</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5481300" y="13211125"/>
          <a:ext cx="838200" cy="12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a:extLst>
            <a:ext uri="{FF2B5EF4-FFF2-40B4-BE49-F238E27FC236}">
              <a16:creationId xmlns:a16="http://schemas.microsoft.com/office/drawing/2014/main" xmlns="" id="{00000000-0008-0000-0700-00007B020000}"/>
            </a:ext>
          </a:extLst>
        </xdr:cNvPr>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a:extLst>
            <a:ext uri="{FF2B5EF4-FFF2-40B4-BE49-F238E27FC236}">
              <a16:creationId xmlns:a16="http://schemas.microsoft.com/office/drawing/2014/main" xmlns="" id="{00000000-0008-0000-0700-00007C020000}"/>
            </a:ext>
          </a:extLst>
        </xdr:cNvPr>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9475</xdr:rowOff>
    </xdr:from>
    <xdr:to>
      <xdr:col>22</xdr:col>
      <xdr:colOff>365125</xdr:colOff>
      <xdr:row>77</xdr:row>
      <xdr:rowOff>154623</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4592300" y="13211125"/>
          <a:ext cx="889000" cy="1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71092</xdr:rowOff>
    </xdr:from>
    <xdr:to>
      <xdr:col>22</xdr:col>
      <xdr:colOff>415925</xdr:colOff>
      <xdr:row>79</xdr:row>
      <xdr:rowOff>1242</xdr:rowOff>
    </xdr:to>
    <xdr:sp macro="" textlink="">
      <xdr:nvSpPr>
        <xdr:cNvPr id="638" name="フローチャート : 判断 637">
          <a:extLst>
            <a:ext uri="{FF2B5EF4-FFF2-40B4-BE49-F238E27FC236}">
              <a16:creationId xmlns:a16="http://schemas.microsoft.com/office/drawing/2014/main" xmlns="" id="{00000000-0008-0000-0700-00007E020000}"/>
            </a:ext>
          </a:extLst>
        </xdr:cNvPr>
        <xdr:cNvSpPr/>
      </xdr:nvSpPr>
      <xdr:spPr>
        <a:xfrm>
          <a:off x="15430500" y="134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163819</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5246427" y="135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154623</xdr:rowOff>
    </xdr:from>
    <xdr:to>
      <xdr:col>21</xdr:col>
      <xdr:colOff>161925</xdr:colOff>
      <xdr:row>78</xdr:row>
      <xdr:rowOff>139329</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3703300" y="13356273"/>
          <a:ext cx="889000" cy="15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69780</xdr:rowOff>
    </xdr:from>
    <xdr:to>
      <xdr:col>21</xdr:col>
      <xdr:colOff>212725</xdr:colOff>
      <xdr:row>78</xdr:row>
      <xdr:rowOff>171380</xdr:rowOff>
    </xdr:to>
    <xdr:sp macro="" textlink="">
      <xdr:nvSpPr>
        <xdr:cNvPr id="641" name="フローチャート : 判断 640">
          <a:extLst>
            <a:ext uri="{FF2B5EF4-FFF2-40B4-BE49-F238E27FC236}">
              <a16:creationId xmlns:a16="http://schemas.microsoft.com/office/drawing/2014/main" xmlns="" id="{00000000-0008-0000-0700-000081020000}"/>
            </a:ext>
          </a:extLst>
        </xdr:cNvPr>
        <xdr:cNvSpPr/>
      </xdr:nvSpPr>
      <xdr:spPr>
        <a:xfrm>
          <a:off x="14541500" y="134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162507</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357427" y="135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125143</xdr:rowOff>
    </xdr:from>
    <xdr:to>
      <xdr:col>19</xdr:col>
      <xdr:colOff>644525</xdr:colOff>
      <xdr:row>78</xdr:row>
      <xdr:rowOff>139329</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2814300" y="13498243"/>
          <a:ext cx="889000" cy="1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66890</xdr:rowOff>
    </xdr:from>
    <xdr:to>
      <xdr:col>20</xdr:col>
      <xdr:colOff>9525</xdr:colOff>
      <xdr:row>78</xdr:row>
      <xdr:rowOff>168490</xdr:rowOff>
    </xdr:to>
    <xdr:sp macro="" textlink="">
      <xdr:nvSpPr>
        <xdr:cNvPr id="644" name="フローチャート : 判断 643">
          <a:extLst>
            <a:ext uri="{FF2B5EF4-FFF2-40B4-BE49-F238E27FC236}">
              <a16:creationId xmlns:a16="http://schemas.microsoft.com/office/drawing/2014/main" xmlns="" id="{00000000-0008-0000-0700-000084020000}"/>
            </a:ext>
          </a:extLst>
        </xdr:cNvPr>
        <xdr:cNvSpPr/>
      </xdr:nvSpPr>
      <xdr:spPr>
        <a:xfrm>
          <a:off x="13652500" y="1343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13567</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468427" y="1321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71929</xdr:rowOff>
    </xdr:from>
    <xdr:to>
      <xdr:col>18</xdr:col>
      <xdr:colOff>492125</xdr:colOff>
      <xdr:row>79</xdr:row>
      <xdr:rowOff>2079</xdr:rowOff>
    </xdr:to>
    <xdr:sp macro="" textlink="">
      <xdr:nvSpPr>
        <xdr:cNvPr id="646" name="フローチャート : 判断 645">
          <a:extLst>
            <a:ext uri="{FF2B5EF4-FFF2-40B4-BE49-F238E27FC236}">
              <a16:creationId xmlns:a16="http://schemas.microsoft.com/office/drawing/2014/main" xmlns="" id="{00000000-0008-0000-0700-000086020000}"/>
            </a:ext>
          </a:extLst>
        </xdr:cNvPr>
        <xdr:cNvSpPr/>
      </xdr:nvSpPr>
      <xdr:spPr>
        <a:xfrm>
          <a:off x="12763500" y="1344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18606</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579427" y="1322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88168</xdr:rowOff>
    </xdr:from>
    <xdr:to>
      <xdr:col>23</xdr:col>
      <xdr:colOff>568325</xdr:colOff>
      <xdr:row>78</xdr:row>
      <xdr:rowOff>18318</xdr:rowOff>
    </xdr:to>
    <xdr:sp macro="" textlink="">
      <xdr:nvSpPr>
        <xdr:cNvPr id="653" name="円/楕円 652">
          <a:extLst>
            <a:ext uri="{FF2B5EF4-FFF2-40B4-BE49-F238E27FC236}">
              <a16:creationId xmlns:a16="http://schemas.microsoft.com/office/drawing/2014/main" xmlns="" id="{00000000-0008-0000-0700-00008D020000}"/>
            </a:ext>
          </a:extLst>
        </xdr:cNvPr>
        <xdr:cNvSpPr/>
      </xdr:nvSpPr>
      <xdr:spPr>
        <a:xfrm>
          <a:off x="16268700" y="132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111045</xdr:rowOff>
    </xdr:from>
    <xdr:ext cx="534377" cy="259045"/>
    <xdr:sp macro="" textlink="">
      <xdr:nvSpPr>
        <xdr:cNvPr id="654" name="災害復旧費該当値テキスト">
          <a:extLst>
            <a:ext uri="{FF2B5EF4-FFF2-40B4-BE49-F238E27FC236}">
              <a16:creationId xmlns:a16="http://schemas.microsoft.com/office/drawing/2014/main" xmlns="" id="{00000000-0008-0000-0700-00008E020000}"/>
            </a:ext>
          </a:extLst>
        </xdr:cNvPr>
        <xdr:cNvSpPr txBox="1"/>
      </xdr:nvSpPr>
      <xdr:spPr>
        <a:xfrm>
          <a:off x="16370300" y="1314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37,660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130125</xdr:rowOff>
    </xdr:from>
    <xdr:to>
      <xdr:col>22</xdr:col>
      <xdr:colOff>415925</xdr:colOff>
      <xdr:row>77</xdr:row>
      <xdr:rowOff>60275</xdr:rowOff>
    </xdr:to>
    <xdr:sp macro="" textlink="">
      <xdr:nvSpPr>
        <xdr:cNvPr id="655" name="円/楕円 654">
          <a:extLst>
            <a:ext uri="{FF2B5EF4-FFF2-40B4-BE49-F238E27FC236}">
              <a16:creationId xmlns:a16="http://schemas.microsoft.com/office/drawing/2014/main" xmlns="" id="{00000000-0008-0000-0700-00008F020000}"/>
            </a:ext>
          </a:extLst>
        </xdr:cNvPr>
        <xdr:cNvSpPr/>
      </xdr:nvSpPr>
      <xdr:spPr>
        <a:xfrm>
          <a:off x="15430500" y="131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76802</xdr:rowOff>
    </xdr:from>
    <xdr:ext cx="534377"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214111" y="1293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103823</xdr:rowOff>
    </xdr:from>
    <xdr:to>
      <xdr:col>21</xdr:col>
      <xdr:colOff>212725</xdr:colOff>
      <xdr:row>78</xdr:row>
      <xdr:rowOff>33973</xdr:rowOff>
    </xdr:to>
    <xdr:sp macro="" textlink="">
      <xdr:nvSpPr>
        <xdr:cNvPr id="657" name="円/楕円 656">
          <a:extLst>
            <a:ext uri="{FF2B5EF4-FFF2-40B4-BE49-F238E27FC236}">
              <a16:creationId xmlns:a16="http://schemas.microsoft.com/office/drawing/2014/main" xmlns="" id="{00000000-0008-0000-0700-000091020000}"/>
            </a:ext>
          </a:extLst>
        </xdr:cNvPr>
        <xdr:cNvSpPr/>
      </xdr:nvSpPr>
      <xdr:spPr>
        <a:xfrm>
          <a:off x="14541500" y="133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50500</xdr:rowOff>
    </xdr:from>
    <xdr:ext cx="534377"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4325111" y="13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88529</xdr:rowOff>
    </xdr:from>
    <xdr:to>
      <xdr:col>20</xdr:col>
      <xdr:colOff>9525</xdr:colOff>
      <xdr:row>79</xdr:row>
      <xdr:rowOff>18679</xdr:rowOff>
    </xdr:to>
    <xdr:sp macro="" textlink="">
      <xdr:nvSpPr>
        <xdr:cNvPr id="659" name="円/楕円 658">
          <a:extLst>
            <a:ext uri="{FF2B5EF4-FFF2-40B4-BE49-F238E27FC236}">
              <a16:creationId xmlns:a16="http://schemas.microsoft.com/office/drawing/2014/main" xmlns="" id="{00000000-0008-0000-0700-000093020000}"/>
            </a:ext>
          </a:extLst>
        </xdr:cNvPr>
        <xdr:cNvSpPr/>
      </xdr:nvSpPr>
      <xdr:spPr>
        <a:xfrm>
          <a:off x="13652500" y="1346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9806</xdr:rowOff>
    </xdr:from>
    <xdr:ext cx="313932"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3546333" y="13554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74343</xdr:rowOff>
    </xdr:from>
    <xdr:to>
      <xdr:col>18</xdr:col>
      <xdr:colOff>492125</xdr:colOff>
      <xdr:row>79</xdr:row>
      <xdr:rowOff>4493</xdr:rowOff>
    </xdr:to>
    <xdr:sp macro="" textlink="">
      <xdr:nvSpPr>
        <xdr:cNvPr id="661" name="円/楕円 660">
          <a:extLst>
            <a:ext uri="{FF2B5EF4-FFF2-40B4-BE49-F238E27FC236}">
              <a16:creationId xmlns:a16="http://schemas.microsoft.com/office/drawing/2014/main" xmlns="" id="{00000000-0008-0000-0700-000095020000}"/>
            </a:ext>
          </a:extLst>
        </xdr:cNvPr>
        <xdr:cNvSpPr/>
      </xdr:nvSpPr>
      <xdr:spPr>
        <a:xfrm>
          <a:off x="12763500" y="134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167070</xdr:rowOff>
    </xdr:from>
    <xdr:ext cx="469744"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579427" y="135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a:extLst>
            <a:ext uri="{FF2B5EF4-FFF2-40B4-BE49-F238E27FC236}">
              <a16:creationId xmlns:a16="http://schemas.microsoft.com/office/drawing/2014/main" xmlns=""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a:extLst>
            <a:ext uri="{FF2B5EF4-FFF2-40B4-BE49-F238E27FC236}">
              <a16:creationId xmlns:a16="http://schemas.microsoft.com/office/drawing/2014/main" xmlns="" id="{00000000-0008-0000-0700-0000AF020000}"/>
            </a:ext>
          </a:extLst>
        </xdr:cNvPr>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a:extLst>
            <a:ext uri="{FF2B5EF4-FFF2-40B4-BE49-F238E27FC236}">
              <a16:creationId xmlns:a16="http://schemas.microsoft.com/office/drawing/2014/main" xmlns="" id="{00000000-0008-0000-0700-0000B1020000}"/>
            </a:ext>
          </a:extLst>
        </xdr:cNvPr>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22885</xdr:rowOff>
    </xdr:from>
    <xdr:to>
      <xdr:col>23</xdr:col>
      <xdr:colOff>517525</xdr:colOff>
      <xdr:row>97</xdr:row>
      <xdr:rowOff>71326</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5481300" y="16653535"/>
          <a:ext cx="8382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a:extLst>
            <a:ext uri="{FF2B5EF4-FFF2-40B4-BE49-F238E27FC236}">
              <a16:creationId xmlns:a16="http://schemas.microsoft.com/office/drawing/2014/main" xmlns="" id="{00000000-0008-0000-0700-0000B4020000}"/>
            </a:ext>
          </a:extLst>
        </xdr:cNvPr>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a:extLst>
            <a:ext uri="{FF2B5EF4-FFF2-40B4-BE49-F238E27FC236}">
              <a16:creationId xmlns:a16="http://schemas.microsoft.com/office/drawing/2014/main" xmlns="" id="{00000000-0008-0000-0700-0000B5020000}"/>
            </a:ext>
          </a:extLst>
        </xdr:cNvPr>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14754</xdr:rowOff>
    </xdr:from>
    <xdr:to>
      <xdr:col>22</xdr:col>
      <xdr:colOff>365125</xdr:colOff>
      <xdr:row>97</xdr:row>
      <xdr:rowOff>22885</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4592300" y="16645404"/>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165058</xdr:rowOff>
    </xdr:from>
    <xdr:to>
      <xdr:col>22</xdr:col>
      <xdr:colOff>415925</xdr:colOff>
      <xdr:row>98</xdr:row>
      <xdr:rowOff>95208</xdr:rowOff>
    </xdr:to>
    <xdr:sp macro="" textlink="">
      <xdr:nvSpPr>
        <xdr:cNvPr id="695" name="フローチャート : 判断 694">
          <a:extLst>
            <a:ext uri="{FF2B5EF4-FFF2-40B4-BE49-F238E27FC236}">
              <a16:creationId xmlns:a16="http://schemas.microsoft.com/office/drawing/2014/main" xmlns="" id="{00000000-0008-0000-0700-0000B7020000}"/>
            </a:ext>
          </a:extLst>
        </xdr:cNvPr>
        <xdr:cNvSpPr/>
      </xdr:nvSpPr>
      <xdr:spPr>
        <a:xfrm>
          <a:off x="15430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86335</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5214111" y="168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14754</xdr:rowOff>
    </xdr:from>
    <xdr:to>
      <xdr:col>21</xdr:col>
      <xdr:colOff>161925</xdr:colOff>
      <xdr:row>97</xdr:row>
      <xdr:rowOff>27350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3703300" y="16645404"/>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165714</xdr:rowOff>
    </xdr:from>
    <xdr:to>
      <xdr:col>21</xdr:col>
      <xdr:colOff>212725</xdr:colOff>
      <xdr:row>98</xdr:row>
      <xdr:rowOff>95864</xdr:rowOff>
    </xdr:to>
    <xdr:sp macro="" textlink="">
      <xdr:nvSpPr>
        <xdr:cNvPr id="698" name="フローチャート : 判断 697">
          <a:extLst>
            <a:ext uri="{FF2B5EF4-FFF2-40B4-BE49-F238E27FC236}">
              <a16:creationId xmlns:a16="http://schemas.microsoft.com/office/drawing/2014/main" xmlns="" id="{00000000-0008-0000-0700-0000BA020000}"/>
            </a:ext>
          </a:extLst>
        </xdr:cNvPr>
        <xdr:cNvSpPr/>
      </xdr:nvSpPr>
      <xdr:spPr>
        <a:xfrm>
          <a:off x="14541500" y="1679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86991</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325111" y="1688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27350</xdr:rowOff>
    </xdr:from>
    <xdr:to>
      <xdr:col>19</xdr:col>
      <xdr:colOff>644525</xdr:colOff>
      <xdr:row>97</xdr:row>
      <xdr:rowOff>31446</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2814300" y="16658000"/>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165202</xdr:rowOff>
    </xdr:from>
    <xdr:to>
      <xdr:col>20</xdr:col>
      <xdr:colOff>9525</xdr:colOff>
      <xdr:row>98</xdr:row>
      <xdr:rowOff>95352</xdr:rowOff>
    </xdr:to>
    <xdr:sp macro="" textlink="">
      <xdr:nvSpPr>
        <xdr:cNvPr id="701" name="フローチャート : 判断 700">
          <a:extLst>
            <a:ext uri="{FF2B5EF4-FFF2-40B4-BE49-F238E27FC236}">
              <a16:creationId xmlns:a16="http://schemas.microsoft.com/office/drawing/2014/main" xmlns="" id="{00000000-0008-0000-0700-0000BD020000}"/>
            </a:ext>
          </a:extLst>
        </xdr:cNvPr>
        <xdr:cNvSpPr/>
      </xdr:nvSpPr>
      <xdr:spPr>
        <a:xfrm>
          <a:off x="13652500" y="1679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86479</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436111" y="1688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160826</xdr:rowOff>
    </xdr:from>
    <xdr:to>
      <xdr:col>18</xdr:col>
      <xdr:colOff>492125</xdr:colOff>
      <xdr:row>98</xdr:row>
      <xdr:rowOff>90976</xdr:rowOff>
    </xdr:to>
    <xdr:sp macro="" textlink="">
      <xdr:nvSpPr>
        <xdr:cNvPr id="703" name="フローチャート : 判断 702">
          <a:extLst>
            <a:ext uri="{FF2B5EF4-FFF2-40B4-BE49-F238E27FC236}">
              <a16:creationId xmlns:a16="http://schemas.microsoft.com/office/drawing/2014/main" xmlns="" id="{00000000-0008-0000-0700-0000BF020000}"/>
            </a:ext>
          </a:extLst>
        </xdr:cNvPr>
        <xdr:cNvSpPr/>
      </xdr:nvSpPr>
      <xdr:spPr>
        <a:xfrm>
          <a:off x="12763500" y="1679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82103</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547111" y="1688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20526</xdr:rowOff>
    </xdr:from>
    <xdr:to>
      <xdr:col>23</xdr:col>
      <xdr:colOff>568325</xdr:colOff>
      <xdr:row>97</xdr:row>
      <xdr:rowOff>122126</xdr:rowOff>
    </xdr:to>
    <xdr:sp macro="" textlink="">
      <xdr:nvSpPr>
        <xdr:cNvPr id="710" name="円/楕円 709">
          <a:extLst>
            <a:ext uri="{FF2B5EF4-FFF2-40B4-BE49-F238E27FC236}">
              <a16:creationId xmlns:a16="http://schemas.microsoft.com/office/drawing/2014/main" xmlns="" id="{00000000-0008-0000-0700-0000C6020000}"/>
            </a:ext>
          </a:extLst>
        </xdr:cNvPr>
        <xdr:cNvSpPr/>
      </xdr:nvSpPr>
      <xdr:spPr>
        <a:xfrm>
          <a:off x="16268700" y="1665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43403</xdr:rowOff>
    </xdr:from>
    <xdr:ext cx="534377" cy="259045"/>
    <xdr:sp macro="" textlink="">
      <xdr:nvSpPr>
        <xdr:cNvPr id="711" name="公債費該当値テキスト">
          <a:extLst>
            <a:ext uri="{FF2B5EF4-FFF2-40B4-BE49-F238E27FC236}">
              <a16:creationId xmlns:a16="http://schemas.microsoft.com/office/drawing/2014/main" xmlns="" id="{00000000-0008-0000-0700-0000C7020000}"/>
            </a:ext>
          </a:extLst>
        </xdr:cNvPr>
        <xdr:cNvSpPr txBox="1"/>
      </xdr:nvSpPr>
      <xdr:spPr>
        <a:xfrm>
          <a:off x="16370300" y="1650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82,946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143535</xdr:rowOff>
    </xdr:from>
    <xdr:to>
      <xdr:col>22</xdr:col>
      <xdr:colOff>415925</xdr:colOff>
      <xdr:row>97</xdr:row>
      <xdr:rowOff>73685</xdr:rowOff>
    </xdr:to>
    <xdr:sp macro="" textlink="">
      <xdr:nvSpPr>
        <xdr:cNvPr id="712" name="円/楕円 711">
          <a:extLst>
            <a:ext uri="{FF2B5EF4-FFF2-40B4-BE49-F238E27FC236}">
              <a16:creationId xmlns:a16="http://schemas.microsoft.com/office/drawing/2014/main" xmlns="" id="{00000000-0008-0000-0700-0000C8020000}"/>
            </a:ext>
          </a:extLst>
        </xdr:cNvPr>
        <xdr:cNvSpPr/>
      </xdr:nvSpPr>
      <xdr:spPr>
        <a:xfrm>
          <a:off x="15430500" y="166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90212</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214111" y="1637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95,660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135404</xdr:rowOff>
    </xdr:from>
    <xdr:to>
      <xdr:col>21</xdr:col>
      <xdr:colOff>212725</xdr:colOff>
      <xdr:row>97</xdr:row>
      <xdr:rowOff>65554</xdr:rowOff>
    </xdr:to>
    <xdr:sp macro="" textlink="">
      <xdr:nvSpPr>
        <xdr:cNvPr id="714" name="円/楕円 713">
          <a:extLst>
            <a:ext uri="{FF2B5EF4-FFF2-40B4-BE49-F238E27FC236}">
              <a16:creationId xmlns:a16="http://schemas.microsoft.com/office/drawing/2014/main" xmlns="" id="{00000000-0008-0000-0700-0000CA020000}"/>
            </a:ext>
          </a:extLst>
        </xdr:cNvPr>
        <xdr:cNvSpPr/>
      </xdr:nvSpPr>
      <xdr:spPr>
        <a:xfrm>
          <a:off x="14541500" y="165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82081</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4325111" y="1636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97,794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148000</xdr:rowOff>
    </xdr:from>
    <xdr:to>
      <xdr:col>20</xdr:col>
      <xdr:colOff>9525</xdr:colOff>
      <xdr:row>97</xdr:row>
      <xdr:rowOff>78150</xdr:rowOff>
    </xdr:to>
    <xdr:sp macro="" textlink="">
      <xdr:nvSpPr>
        <xdr:cNvPr id="716" name="円/楕円 715">
          <a:extLst>
            <a:ext uri="{FF2B5EF4-FFF2-40B4-BE49-F238E27FC236}">
              <a16:creationId xmlns:a16="http://schemas.microsoft.com/office/drawing/2014/main" xmlns="" id="{00000000-0008-0000-0700-0000CC020000}"/>
            </a:ext>
          </a:extLst>
        </xdr:cNvPr>
        <xdr:cNvSpPr/>
      </xdr:nvSpPr>
      <xdr:spPr>
        <a:xfrm>
          <a:off x="13652500" y="166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94677</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3436111" y="163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94,488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152096</xdr:rowOff>
    </xdr:from>
    <xdr:to>
      <xdr:col>18</xdr:col>
      <xdr:colOff>492125</xdr:colOff>
      <xdr:row>97</xdr:row>
      <xdr:rowOff>82246</xdr:rowOff>
    </xdr:to>
    <xdr:sp macro="" textlink="">
      <xdr:nvSpPr>
        <xdr:cNvPr id="718" name="円/楕円 717">
          <a:extLst>
            <a:ext uri="{FF2B5EF4-FFF2-40B4-BE49-F238E27FC236}">
              <a16:creationId xmlns:a16="http://schemas.microsoft.com/office/drawing/2014/main" xmlns="" id="{00000000-0008-0000-0700-0000CE020000}"/>
            </a:ext>
          </a:extLst>
        </xdr:cNvPr>
        <xdr:cNvSpPr/>
      </xdr:nvSpPr>
      <xdr:spPr>
        <a:xfrm>
          <a:off x="12763500" y="166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98773</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2547111" y="1638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a:extLst>
            <a:ext uri="{FF2B5EF4-FFF2-40B4-BE49-F238E27FC236}">
              <a16:creationId xmlns:a16="http://schemas.microsoft.com/office/drawing/2014/main" xmlns=""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xmlns=""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a:extLst>
            <a:ext uri="{FF2B5EF4-FFF2-40B4-BE49-F238E27FC236}">
              <a16:creationId xmlns:a16="http://schemas.microsoft.com/office/drawing/2014/main" xmlns="" id="{00000000-0008-0000-0700-0000EA020000}"/>
            </a:ext>
          </a:extLst>
        </xdr:cNvPr>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a:extLst>
            <a:ext uri="{FF2B5EF4-FFF2-40B4-BE49-F238E27FC236}">
              <a16:creationId xmlns:a16="http://schemas.microsoft.com/office/drawing/2014/main" xmlns="" id="{00000000-0008-0000-0700-0000ED020000}"/>
            </a:ext>
          </a:extLst>
        </xdr:cNvPr>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a:extLst>
            <a:ext uri="{FF2B5EF4-FFF2-40B4-BE49-F238E27FC236}">
              <a16:creationId xmlns:a16="http://schemas.microsoft.com/office/drawing/2014/main" xmlns="" id="{00000000-0008-0000-0700-0000EE020000}"/>
            </a:ext>
          </a:extLst>
        </xdr:cNvPr>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110236</xdr:rowOff>
    </xdr:from>
    <xdr:to>
      <xdr:col>31</xdr:col>
      <xdr:colOff>85725</xdr:colOff>
      <xdr:row>39</xdr:row>
      <xdr:rowOff>40386</xdr:rowOff>
    </xdr:to>
    <xdr:sp macro="" textlink="">
      <xdr:nvSpPr>
        <xdr:cNvPr id="752" name="フローチャート : 判断 751">
          <a:extLst>
            <a:ext uri="{FF2B5EF4-FFF2-40B4-BE49-F238E27FC236}">
              <a16:creationId xmlns:a16="http://schemas.microsoft.com/office/drawing/2014/main" xmlns="" id="{00000000-0008-0000-0700-0000F0020000}"/>
            </a:ext>
          </a:extLst>
        </xdr:cNvPr>
        <xdr:cNvSpPr/>
      </xdr:nvSpPr>
      <xdr:spPr>
        <a:xfrm>
          <a:off x="21272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56913</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4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115189</xdr:rowOff>
    </xdr:from>
    <xdr:to>
      <xdr:col>29</xdr:col>
      <xdr:colOff>568325</xdr:colOff>
      <xdr:row>39</xdr:row>
      <xdr:rowOff>45339</xdr:rowOff>
    </xdr:to>
    <xdr:sp macro="" textlink="">
      <xdr:nvSpPr>
        <xdr:cNvPr id="755" name="フローチャート : 判断 754">
          <a:extLst>
            <a:ext uri="{FF2B5EF4-FFF2-40B4-BE49-F238E27FC236}">
              <a16:creationId xmlns:a16="http://schemas.microsoft.com/office/drawing/2014/main" xmlns="" id="{00000000-0008-0000-0700-0000F3020000}"/>
            </a:ext>
          </a:extLst>
        </xdr:cNvPr>
        <xdr:cNvSpPr/>
      </xdr:nvSpPr>
      <xdr:spPr>
        <a:xfrm>
          <a:off x="20383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61866</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245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75184</xdr:rowOff>
    </xdr:from>
    <xdr:to>
      <xdr:col>28</xdr:col>
      <xdr:colOff>365125</xdr:colOff>
      <xdr:row>39</xdr:row>
      <xdr:rowOff>5334</xdr:rowOff>
    </xdr:to>
    <xdr:sp macro="" textlink="">
      <xdr:nvSpPr>
        <xdr:cNvPr id="758" name="フローチャート : 判断 757">
          <a:extLst>
            <a:ext uri="{FF2B5EF4-FFF2-40B4-BE49-F238E27FC236}">
              <a16:creationId xmlns:a16="http://schemas.microsoft.com/office/drawing/2014/main" xmlns="" id="{00000000-0008-0000-0700-0000F6020000}"/>
            </a:ext>
          </a:extLst>
        </xdr:cNvPr>
        <xdr:cNvSpPr/>
      </xdr:nvSpPr>
      <xdr:spPr>
        <a:xfrm>
          <a:off x="19494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21861</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6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60706</xdr:rowOff>
    </xdr:from>
    <xdr:to>
      <xdr:col>27</xdr:col>
      <xdr:colOff>161925</xdr:colOff>
      <xdr:row>38</xdr:row>
      <xdr:rowOff>162306</xdr:rowOff>
    </xdr:to>
    <xdr:sp macro="" textlink="">
      <xdr:nvSpPr>
        <xdr:cNvPr id="760" name="フローチャート : 判断 759">
          <a:extLst>
            <a:ext uri="{FF2B5EF4-FFF2-40B4-BE49-F238E27FC236}">
              <a16:creationId xmlns:a16="http://schemas.microsoft.com/office/drawing/2014/main" xmlns="" id="{00000000-0008-0000-0700-0000F8020000}"/>
            </a:ext>
          </a:extLst>
        </xdr:cNvPr>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7383</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a:extLst>
            <a:ext uri="{FF2B5EF4-FFF2-40B4-BE49-F238E27FC236}">
              <a16:creationId xmlns:a16="http://schemas.microsoft.com/office/drawing/2014/main" xmlns=""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a:extLst>
            <a:ext uri="{FF2B5EF4-FFF2-40B4-BE49-F238E27FC236}">
              <a16:creationId xmlns:a16="http://schemas.microsoft.com/office/drawing/2014/main" xmlns="" id="{00000000-0008-0000-0700-000000030000}"/>
            </a:ext>
          </a:extLst>
        </xdr:cNvPr>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a:extLst>
            <a:ext uri="{FF2B5EF4-FFF2-40B4-BE49-F238E27FC236}">
              <a16:creationId xmlns:a16="http://schemas.microsoft.com/office/drawing/2014/main" xmlns=""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a:extLst>
            <a:ext uri="{FF2B5EF4-FFF2-40B4-BE49-F238E27FC236}">
              <a16:creationId xmlns:a16="http://schemas.microsoft.com/office/drawing/2014/main" xmlns=""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a:extLst>
            <a:ext uri="{FF2B5EF4-FFF2-40B4-BE49-F238E27FC236}">
              <a16:creationId xmlns:a16="http://schemas.microsoft.com/office/drawing/2014/main" xmlns=""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a:extLst>
            <a:ext uri="{FF2B5EF4-FFF2-40B4-BE49-F238E27FC236}">
              <a16:creationId xmlns:a16="http://schemas.microsoft.com/office/drawing/2014/main" xmlns=""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a:extLst>
            <a:ext uri="{FF2B5EF4-FFF2-40B4-BE49-F238E27FC236}">
              <a16:creationId xmlns:a16="http://schemas.microsoft.com/office/drawing/2014/main" xmlns=""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a:extLst>
            <a:ext uri="{FF2B5EF4-FFF2-40B4-BE49-F238E27FC236}">
              <a16:creationId xmlns:a16="http://schemas.microsoft.com/office/drawing/2014/main" xmlns="" id="{00000000-0008-0000-0700-000023030000}"/>
            </a:ext>
          </a:extLst>
        </xdr:cNvPr>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a:extLst>
            <a:ext uri="{FF2B5EF4-FFF2-40B4-BE49-F238E27FC236}">
              <a16:creationId xmlns:a16="http://schemas.microsoft.com/office/drawing/2014/main" xmlns="" id="{00000000-0008-0000-0700-000025030000}"/>
            </a:ext>
          </a:extLst>
        </xdr:cNvPr>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a:extLst>
            <a:ext uri="{FF2B5EF4-FFF2-40B4-BE49-F238E27FC236}">
              <a16:creationId xmlns:a16="http://schemas.microsoft.com/office/drawing/2014/main" xmlns="" id="{00000000-0008-0000-0700-000028030000}"/>
            </a:ext>
          </a:extLst>
        </xdr:cNvPr>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a:extLst>
            <a:ext uri="{FF2B5EF4-FFF2-40B4-BE49-F238E27FC236}">
              <a16:creationId xmlns:a16="http://schemas.microsoft.com/office/drawing/2014/main" xmlns="" id="{00000000-0008-0000-0700-000029030000}"/>
            </a:ext>
          </a:extLst>
        </xdr:cNvPr>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1" name="フローチャート : 判断 810">
          <a:extLst>
            <a:ext uri="{FF2B5EF4-FFF2-40B4-BE49-F238E27FC236}">
              <a16:creationId xmlns:a16="http://schemas.microsoft.com/office/drawing/2014/main" xmlns="" id="{00000000-0008-0000-0700-00002B030000}"/>
            </a:ext>
          </a:extLst>
        </xdr:cNvPr>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4" name="フローチャート : 判断 813">
          <a:extLst>
            <a:ext uri="{FF2B5EF4-FFF2-40B4-BE49-F238E27FC236}">
              <a16:creationId xmlns:a16="http://schemas.microsoft.com/office/drawing/2014/main" xmlns="" id="{00000000-0008-0000-0700-00002E030000}"/>
            </a:ext>
          </a:extLst>
        </xdr:cNvPr>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7" name="フローチャート : 判断 816">
          <a:extLst>
            <a:ext uri="{FF2B5EF4-FFF2-40B4-BE49-F238E27FC236}">
              <a16:creationId xmlns:a16="http://schemas.microsoft.com/office/drawing/2014/main" xmlns="" id="{00000000-0008-0000-0700-000031030000}"/>
            </a:ext>
          </a:extLst>
        </xdr:cNvPr>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45793</xdr:rowOff>
    </xdr:from>
    <xdr:to>
      <xdr:col>27</xdr:col>
      <xdr:colOff>161925</xdr:colOff>
      <xdr:row>59</xdr:row>
      <xdr:rowOff>147393</xdr:rowOff>
    </xdr:to>
    <xdr:sp macro="" textlink="">
      <xdr:nvSpPr>
        <xdr:cNvPr id="819" name="フローチャート : 判断 818">
          <a:extLst>
            <a:ext uri="{FF2B5EF4-FFF2-40B4-BE49-F238E27FC236}">
              <a16:creationId xmlns:a16="http://schemas.microsoft.com/office/drawing/2014/main" xmlns="" id="{00000000-0008-0000-0700-000033030000}"/>
            </a:ext>
          </a:extLst>
        </xdr:cNvPr>
        <xdr:cNvSpPr/>
      </xdr:nvSpPr>
      <xdr:spPr>
        <a:xfrm>
          <a:off x="18605500" y="1016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163920</xdr:rowOff>
    </xdr:from>
    <xdr:ext cx="313932"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499333" y="9936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a:extLst>
            <a:ext uri="{FF2B5EF4-FFF2-40B4-BE49-F238E27FC236}">
              <a16:creationId xmlns:a16="http://schemas.microsoft.com/office/drawing/2014/main" xmlns="" id="{00000000-0008-0000-0700-00003A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a:extLst>
            <a:ext uri="{FF2B5EF4-FFF2-40B4-BE49-F238E27FC236}">
              <a16:creationId xmlns:a16="http://schemas.microsoft.com/office/drawing/2014/main" xmlns="" id="{00000000-0008-0000-0700-00003B030000}"/>
            </a:ext>
          </a:extLst>
        </xdr:cNvPr>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a:extLst>
            <a:ext uri="{FF2B5EF4-FFF2-40B4-BE49-F238E27FC236}">
              <a16:creationId xmlns:a16="http://schemas.microsoft.com/office/drawing/2014/main" xmlns="" id="{00000000-0008-0000-0700-00003C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a:extLst>
            <a:ext uri="{FF2B5EF4-FFF2-40B4-BE49-F238E27FC236}">
              <a16:creationId xmlns:a16="http://schemas.microsoft.com/office/drawing/2014/main" xmlns="" id="{00000000-0008-0000-0700-00003E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a:extLst>
            <a:ext uri="{FF2B5EF4-FFF2-40B4-BE49-F238E27FC236}">
              <a16:creationId xmlns:a16="http://schemas.microsoft.com/office/drawing/2014/main" xmlns="" id="{00000000-0008-0000-0700-000040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a:extLst>
            <a:ext uri="{FF2B5EF4-FFF2-40B4-BE49-F238E27FC236}">
              <a16:creationId xmlns:a16="http://schemas.microsoft.com/office/drawing/2014/main" xmlns="" id="{00000000-0008-0000-0700-000042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a:extLst>
            <a:ext uri="{FF2B5EF4-FFF2-40B4-BE49-F238E27FC236}">
              <a16:creationId xmlns:a16="http://schemas.microsoft.com/office/drawing/2014/main" xmlns=""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a:extLst>
            <a:ext uri="{FF2B5EF4-FFF2-40B4-BE49-F238E27FC236}">
              <a16:creationId xmlns:a16="http://schemas.microsoft.com/office/drawing/2014/main" xmlns=""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j-ea"/>
              <a:ea typeface="+mj-ea"/>
              <a:cs typeface="+mn-cs"/>
            </a:rPr>
            <a:t>・</a:t>
          </a:r>
          <a:r>
            <a:rPr kumimoji="1" lang="ja-JP" altLang="ja-JP" sz="1000">
              <a:solidFill>
                <a:schemeClr val="dk1"/>
              </a:solidFill>
              <a:effectLst/>
              <a:latin typeface="+mj-ea"/>
              <a:ea typeface="+mj-ea"/>
              <a:cs typeface="+mn-cs"/>
            </a:rPr>
            <a:t>総務費</a:t>
          </a:r>
          <a:r>
            <a:rPr kumimoji="1" lang="ja-JP" altLang="en-US" sz="1000">
              <a:solidFill>
                <a:schemeClr val="dk1"/>
              </a:solidFill>
              <a:effectLst/>
              <a:latin typeface="+mj-ea"/>
              <a:ea typeface="+mj-ea"/>
              <a:cs typeface="+mn-cs"/>
            </a:rPr>
            <a:t>は、</a:t>
          </a:r>
          <a:r>
            <a:rPr kumimoji="1" lang="ja-JP" altLang="ja-JP" sz="1000">
              <a:solidFill>
                <a:schemeClr val="dk1"/>
              </a:solidFill>
              <a:effectLst/>
              <a:latin typeface="+mj-ea"/>
              <a:ea typeface="+mj-ea"/>
              <a:cs typeface="+mn-cs"/>
            </a:rPr>
            <a:t>平成</a:t>
          </a:r>
          <a:r>
            <a:rPr kumimoji="1" lang="en-US" altLang="ja-JP" sz="1000">
              <a:solidFill>
                <a:schemeClr val="dk1"/>
              </a:solidFill>
              <a:effectLst/>
              <a:latin typeface="+mj-ea"/>
              <a:ea typeface="+mj-ea"/>
              <a:cs typeface="+mn-cs"/>
            </a:rPr>
            <a:t>27</a:t>
          </a:r>
          <a:r>
            <a:rPr kumimoji="1" lang="ja-JP" altLang="ja-JP" sz="1000">
              <a:solidFill>
                <a:schemeClr val="dk1"/>
              </a:solidFill>
              <a:effectLst/>
              <a:latin typeface="+mj-ea"/>
              <a:ea typeface="+mj-ea"/>
              <a:cs typeface="+mn-cs"/>
            </a:rPr>
            <a:t>年度は住民</a:t>
          </a:r>
          <a:r>
            <a:rPr kumimoji="1" lang="en-US" altLang="ja-JP" sz="1000">
              <a:solidFill>
                <a:schemeClr val="dk1"/>
              </a:solidFill>
              <a:effectLst/>
              <a:latin typeface="+mj-ea"/>
              <a:ea typeface="+mj-ea"/>
              <a:cs typeface="+mn-cs"/>
            </a:rPr>
            <a:t>1</a:t>
          </a:r>
          <a:r>
            <a:rPr kumimoji="1" lang="ja-JP" altLang="ja-JP" sz="1000">
              <a:solidFill>
                <a:schemeClr val="dk1"/>
              </a:solidFill>
              <a:effectLst/>
              <a:latin typeface="+mj-ea"/>
              <a:ea typeface="+mj-ea"/>
              <a:cs typeface="+mn-cs"/>
            </a:rPr>
            <a:t>人当たりコスト</a:t>
          </a:r>
          <a:r>
            <a:rPr kumimoji="1" lang="en-US" altLang="ja-JP" sz="1000">
              <a:solidFill>
                <a:schemeClr val="dk1"/>
              </a:solidFill>
              <a:effectLst/>
              <a:latin typeface="+mj-ea"/>
              <a:ea typeface="+mj-ea"/>
              <a:cs typeface="+mn-cs"/>
            </a:rPr>
            <a:t>99</a:t>
          </a:r>
          <a:r>
            <a:rPr kumimoji="1" lang="ja-JP" altLang="ja-JP" sz="1000">
              <a:solidFill>
                <a:schemeClr val="dk1"/>
              </a:solidFill>
              <a:effectLst/>
              <a:latin typeface="+mj-ea"/>
              <a:ea typeface="+mj-ea"/>
              <a:cs typeface="+mn-cs"/>
            </a:rPr>
            <a:t>千円のうち人件費が</a:t>
          </a:r>
          <a:r>
            <a:rPr kumimoji="1" lang="en-US" altLang="ja-JP" sz="1000">
              <a:solidFill>
                <a:schemeClr val="dk1"/>
              </a:solidFill>
              <a:effectLst/>
              <a:latin typeface="+mj-ea"/>
              <a:ea typeface="+mj-ea"/>
              <a:cs typeface="+mn-cs"/>
            </a:rPr>
            <a:t>52</a:t>
          </a:r>
          <a:r>
            <a:rPr kumimoji="1" lang="ja-JP" altLang="ja-JP" sz="1000">
              <a:solidFill>
                <a:schemeClr val="dk1"/>
              </a:solidFill>
              <a:effectLst/>
              <a:latin typeface="+mj-ea"/>
              <a:ea typeface="+mj-ea"/>
              <a:cs typeface="+mn-cs"/>
            </a:rPr>
            <a:t>千円を占める。市町村合併（</a:t>
          </a:r>
          <a:r>
            <a:rPr kumimoji="1" lang="en-US" altLang="ja-JP" sz="1000">
              <a:solidFill>
                <a:schemeClr val="dk1"/>
              </a:solidFill>
              <a:effectLst/>
              <a:latin typeface="+mj-ea"/>
              <a:ea typeface="+mj-ea"/>
              <a:cs typeface="+mn-cs"/>
            </a:rPr>
            <a:t>1</a:t>
          </a:r>
          <a:r>
            <a:rPr kumimoji="1" lang="ja-JP" altLang="ja-JP" sz="1000">
              <a:solidFill>
                <a:schemeClr val="dk1"/>
              </a:solidFill>
              <a:effectLst/>
              <a:latin typeface="+mj-ea"/>
              <a:ea typeface="+mj-ea"/>
              <a:cs typeface="+mn-cs"/>
            </a:rPr>
            <a:t>市</a:t>
          </a:r>
          <a:r>
            <a:rPr kumimoji="1" lang="en-US" altLang="ja-JP" sz="1000">
              <a:solidFill>
                <a:schemeClr val="dk1"/>
              </a:solidFill>
              <a:effectLst/>
              <a:latin typeface="+mj-ea"/>
              <a:ea typeface="+mj-ea"/>
              <a:cs typeface="+mn-cs"/>
            </a:rPr>
            <a:t>2</a:t>
          </a:r>
          <a:r>
            <a:rPr kumimoji="1" lang="ja-JP" altLang="ja-JP" sz="1000">
              <a:solidFill>
                <a:schemeClr val="dk1"/>
              </a:solidFill>
              <a:effectLst/>
              <a:latin typeface="+mj-ea"/>
              <a:ea typeface="+mj-ea"/>
              <a:cs typeface="+mn-cs"/>
            </a:rPr>
            <a:t>町４村）により職員数が過大となっており、適正配置による削減努力を</a:t>
          </a:r>
          <a:r>
            <a:rPr kumimoji="1" lang="ja-JP" altLang="en-US" sz="1000">
              <a:solidFill>
                <a:schemeClr val="dk1"/>
              </a:solidFill>
              <a:effectLst/>
              <a:latin typeface="+mj-ea"/>
              <a:ea typeface="+mj-ea"/>
              <a:cs typeface="+mn-cs"/>
            </a:rPr>
            <a:t>しているが、</a:t>
          </a:r>
          <a:r>
            <a:rPr kumimoji="1" lang="ja-JP" altLang="ja-JP" sz="1000">
              <a:solidFill>
                <a:schemeClr val="dk1"/>
              </a:solidFill>
              <a:effectLst/>
              <a:latin typeface="+mj-ea"/>
              <a:ea typeface="+mj-ea"/>
              <a:cs typeface="+mn-cs"/>
            </a:rPr>
            <a:t>職員人件費に経費を要しているため、類似団体平均を上回って推移している。</a:t>
          </a:r>
          <a:endParaRPr lang="ja-JP" altLang="ja-JP" sz="1000">
            <a:effectLst/>
            <a:latin typeface="+mj-ea"/>
            <a:ea typeface="+mj-ea"/>
          </a:endParaRPr>
        </a:p>
        <a:p>
          <a:r>
            <a:rPr kumimoji="1" lang="ja-JP" altLang="en-US" sz="1000">
              <a:solidFill>
                <a:schemeClr val="dk1"/>
              </a:solidFill>
              <a:effectLst/>
              <a:latin typeface="+mj-ea"/>
              <a:ea typeface="+mj-ea"/>
              <a:cs typeface="+mn-cs"/>
            </a:rPr>
            <a:t>・</a:t>
          </a:r>
          <a:r>
            <a:rPr kumimoji="1" lang="ja-JP" altLang="ja-JP" sz="1000">
              <a:solidFill>
                <a:schemeClr val="dk1"/>
              </a:solidFill>
              <a:effectLst/>
              <a:latin typeface="+mj-ea"/>
              <a:ea typeface="+mj-ea"/>
              <a:cs typeface="+mn-cs"/>
            </a:rPr>
            <a:t>民生費</a:t>
          </a:r>
          <a:r>
            <a:rPr kumimoji="1" lang="ja-JP" altLang="en-US" sz="1000">
              <a:solidFill>
                <a:schemeClr val="dk1"/>
              </a:solidFill>
              <a:effectLst/>
              <a:latin typeface="+mj-ea"/>
              <a:ea typeface="+mj-ea"/>
              <a:cs typeface="+mn-cs"/>
            </a:rPr>
            <a:t>は、平成</a:t>
          </a:r>
          <a:r>
            <a:rPr kumimoji="1" lang="en-US" altLang="ja-JP" sz="1000">
              <a:solidFill>
                <a:schemeClr val="dk1"/>
              </a:solidFill>
              <a:effectLst/>
              <a:latin typeface="+mj-ea"/>
              <a:ea typeface="+mj-ea"/>
              <a:cs typeface="+mn-cs"/>
            </a:rPr>
            <a:t>27</a:t>
          </a:r>
          <a:r>
            <a:rPr kumimoji="1" lang="ja-JP" altLang="en-US" sz="1000">
              <a:solidFill>
                <a:schemeClr val="dk1"/>
              </a:solidFill>
              <a:effectLst/>
              <a:latin typeface="+mj-ea"/>
              <a:ea typeface="+mj-ea"/>
              <a:cs typeface="+mn-cs"/>
            </a:rPr>
            <a:t>年度は</a:t>
          </a:r>
          <a:r>
            <a:rPr kumimoji="1" lang="ja-JP" altLang="ja-JP" sz="1000">
              <a:solidFill>
                <a:schemeClr val="dk1"/>
              </a:solidFill>
              <a:effectLst/>
              <a:latin typeface="+mj-ea"/>
              <a:ea typeface="+mj-ea"/>
              <a:cs typeface="+mn-cs"/>
            </a:rPr>
            <a:t>類似団体平均</a:t>
          </a:r>
          <a:r>
            <a:rPr kumimoji="1" lang="ja-JP" altLang="en-US" sz="1000">
              <a:solidFill>
                <a:schemeClr val="dk1"/>
              </a:solidFill>
              <a:effectLst/>
              <a:latin typeface="+mj-ea"/>
              <a:ea typeface="+mj-ea"/>
              <a:cs typeface="+mn-cs"/>
            </a:rPr>
            <a:t>との乖離は減少したものの、依然として平均</a:t>
          </a:r>
          <a:r>
            <a:rPr kumimoji="1" lang="ja-JP" altLang="ja-JP" sz="1000">
              <a:solidFill>
                <a:schemeClr val="dk1"/>
              </a:solidFill>
              <a:effectLst/>
              <a:latin typeface="+mj-ea"/>
              <a:ea typeface="+mj-ea"/>
              <a:cs typeface="+mn-cs"/>
            </a:rPr>
            <a:t>を上回り増加傾向にある。高齢化の進展により介護保険事業への繰出金</a:t>
          </a:r>
          <a:r>
            <a:rPr kumimoji="1" lang="ja-JP" altLang="en-US" sz="1000">
              <a:solidFill>
                <a:schemeClr val="dk1"/>
              </a:solidFill>
              <a:effectLst/>
              <a:latin typeface="+mj-ea"/>
              <a:ea typeface="+mj-ea"/>
              <a:cs typeface="+mn-cs"/>
            </a:rPr>
            <a:t>等の</a:t>
          </a:r>
          <a:r>
            <a:rPr kumimoji="1" lang="ja-JP" altLang="ja-JP" sz="1000">
              <a:solidFill>
                <a:schemeClr val="dk1"/>
              </a:solidFill>
              <a:effectLst/>
              <a:latin typeface="+mj-ea"/>
              <a:ea typeface="+mj-ea"/>
              <a:cs typeface="+mn-cs"/>
            </a:rPr>
            <a:t>老人福祉費が増加傾向に</a:t>
          </a:r>
          <a:r>
            <a:rPr kumimoji="1" lang="ja-JP" altLang="en-US" sz="1000">
              <a:solidFill>
                <a:schemeClr val="dk1"/>
              </a:solidFill>
              <a:effectLst/>
              <a:latin typeface="+mj-ea"/>
              <a:ea typeface="+mj-ea"/>
              <a:cs typeface="+mn-cs"/>
            </a:rPr>
            <a:t>あること、</a:t>
          </a:r>
          <a:r>
            <a:rPr kumimoji="1" lang="ja-JP" altLang="ja-JP" sz="1000">
              <a:solidFill>
                <a:schemeClr val="dk1"/>
              </a:solidFill>
              <a:effectLst/>
              <a:latin typeface="+mj-ea"/>
              <a:ea typeface="+mj-ea"/>
              <a:cs typeface="+mn-cs"/>
            </a:rPr>
            <a:t>公立保育所が合併前団体に</a:t>
          </a:r>
          <a:r>
            <a:rPr kumimoji="1" lang="ja-JP" altLang="en-US" sz="1000">
              <a:solidFill>
                <a:schemeClr val="dk1"/>
              </a:solidFill>
              <a:effectLst/>
              <a:latin typeface="+mj-ea"/>
              <a:ea typeface="+mj-ea"/>
              <a:cs typeface="+mn-cs"/>
            </a:rPr>
            <a:t>多数</a:t>
          </a:r>
          <a:r>
            <a:rPr kumimoji="1" lang="ja-JP" altLang="ja-JP" sz="1000">
              <a:solidFill>
                <a:schemeClr val="dk1"/>
              </a:solidFill>
              <a:effectLst/>
              <a:latin typeface="+mj-ea"/>
              <a:ea typeface="+mj-ea"/>
              <a:cs typeface="+mn-cs"/>
            </a:rPr>
            <a:t>点在している</a:t>
          </a:r>
          <a:r>
            <a:rPr kumimoji="1" lang="ja-JP" altLang="en-US" sz="1000">
              <a:solidFill>
                <a:schemeClr val="dk1"/>
              </a:solidFill>
              <a:effectLst/>
              <a:latin typeface="+mj-ea"/>
              <a:ea typeface="+mj-ea"/>
              <a:cs typeface="+mn-cs"/>
            </a:rPr>
            <a:t>ため</a:t>
          </a:r>
          <a:r>
            <a:rPr kumimoji="1" lang="ja-JP" altLang="ja-JP" sz="1000">
              <a:solidFill>
                <a:schemeClr val="dk1"/>
              </a:solidFill>
              <a:effectLst/>
              <a:latin typeface="+mj-ea"/>
              <a:ea typeface="+mj-ea"/>
              <a:cs typeface="+mn-cs"/>
            </a:rPr>
            <a:t>、施設の維持管理経費</a:t>
          </a:r>
          <a:r>
            <a:rPr kumimoji="1" lang="ja-JP" altLang="en-US" sz="1000">
              <a:solidFill>
                <a:schemeClr val="dk1"/>
              </a:solidFill>
              <a:effectLst/>
              <a:latin typeface="+mj-ea"/>
              <a:ea typeface="+mj-ea"/>
              <a:cs typeface="+mn-cs"/>
            </a:rPr>
            <a:t>等</a:t>
          </a:r>
          <a:r>
            <a:rPr kumimoji="1" lang="ja-JP" altLang="ja-JP" sz="1000">
              <a:solidFill>
                <a:schemeClr val="dk1"/>
              </a:solidFill>
              <a:effectLst/>
              <a:latin typeface="+mj-ea"/>
              <a:ea typeface="+mj-ea"/>
              <a:cs typeface="+mn-cs"/>
            </a:rPr>
            <a:t>により</a:t>
          </a:r>
          <a:r>
            <a:rPr kumimoji="1" lang="ja-JP" altLang="en-US" sz="1000">
              <a:solidFill>
                <a:schemeClr val="dk1"/>
              </a:solidFill>
              <a:effectLst/>
              <a:latin typeface="+mj-ea"/>
              <a:ea typeface="+mj-ea"/>
              <a:cs typeface="+mn-cs"/>
            </a:rPr>
            <a:t>児童</a:t>
          </a:r>
          <a:r>
            <a:rPr kumimoji="1" lang="ja-JP" altLang="ja-JP" sz="1000">
              <a:solidFill>
                <a:schemeClr val="dk1"/>
              </a:solidFill>
              <a:effectLst/>
              <a:latin typeface="+mj-ea"/>
              <a:ea typeface="+mj-ea"/>
              <a:cs typeface="+mn-cs"/>
            </a:rPr>
            <a:t>福祉費が多額になっていることが要因として考えられ</a:t>
          </a:r>
          <a:r>
            <a:rPr kumimoji="1" lang="ja-JP" altLang="en-US" sz="1000">
              <a:solidFill>
                <a:schemeClr val="dk1"/>
              </a:solidFill>
              <a:effectLst/>
              <a:latin typeface="+mj-ea"/>
              <a:ea typeface="+mj-ea"/>
              <a:cs typeface="+mn-cs"/>
            </a:rPr>
            <a:t>る。</a:t>
          </a:r>
          <a:endParaRPr lang="ja-JP" altLang="ja-JP" sz="1000">
            <a:effectLst/>
            <a:latin typeface="+mj-ea"/>
            <a:ea typeface="+mj-ea"/>
          </a:endParaRPr>
        </a:p>
        <a:p>
          <a:r>
            <a:rPr kumimoji="1" lang="ja-JP" altLang="en-US" sz="1000">
              <a:solidFill>
                <a:schemeClr val="dk1"/>
              </a:solidFill>
              <a:effectLst/>
              <a:latin typeface="+mj-ea"/>
              <a:ea typeface="+mj-ea"/>
              <a:cs typeface="+mn-cs"/>
            </a:rPr>
            <a:t>・</a:t>
          </a:r>
          <a:r>
            <a:rPr kumimoji="1" lang="ja-JP" altLang="ja-JP" sz="1000">
              <a:solidFill>
                <a:schemeClr val="dk1"/>
              </a:solidFill>
              <a:effectLst/>
              <a:latin typeface="+mj-ea"/>
              <a:ea typeface="+mj-ea"/>
              <a:cs typeface="+mn-cs"/>
            </a:rPr>
            <a:t>衛生費</a:t>
          </a:r>
          <a:r>
            <a:rPr kumimoji="1" lang="ja-JP" altLang="en-US" sz="1000">
              <a:solidFill>
                <a:schemeClr val="dk1"/>
              </a:solidFill>
              <a:effectLst/>
              <a:latin typeface="+mj-ea"/>
              <a:ea typeface="+mj-ea"/>
              <a:cs typeface="+mn-cs"/>
            </a:rPr>
            <a:t>は、</a:t>
          </a:r>
          <a:r>
            <a:rPr kumimoji="1" lang="ja-JP" altLang="ja-JP" sz="1000">
              <a:solidFill>
                <a:schemeClr val="dk1"/>
              </a:solidFill>
              <a:effectLst/>
              <a:latin typeface="+mj-ea"/>
              <a:ea typeface="+mj-ea"/>
              <a:cs typeface="+mn-cs"/>
            </a:rPr>
            <a:t>平成</a:t>
          </a:r>
          <a:r>
            <a:rPr kumimoji="1" lang="en-US" altLang="ja-JP" sz="1000">
              <a:solidFill>
                <a:schemeClr val="dk1"/>
              </a:solidFill>
              <a:effectLst/>
              <a:latin typeface="+mj-ea"/>
              <a:ea typeface="+mj-ea"/>
              <a:cs typeface="+mn-cs"/>
            </a:rPr>
            <a:t>22</a:t>
          </a:r>
          <a:r>
            <a:rPr kumimoji="1" lang="ja-JP" altLang="en-US" sz="1000">
              <a:solidFill>
                <a:schemeClr val="dk1"/>
              </a:solidFill>
              <a:effectLst/>
              <a:latin typeface="+mj-ea"/>
              <a:ea typeface="+mj-ea"/>
              <a:cs typeface="+mn-cs"/>
            </a:rPr>
            <a:t>～</a:t>
          </a:r>
          <a:r>
            <a:rPr kumimoji="1" lang="en-US" altLang="ja-JP" sz="1000">
              <a:solidFill>
                <a:schemeClr val="dk1"/>
              </a:solidFill>
              <a:effectLst/>
              <a:latin typeface="+mj-ea"/>
              <a:ea typeface="+mj-ea"/>
              <a:cs typeface="+mn-cs"/>
            </a:rPr>
            <a:t>26</a:t>
          </a:r>
          <a:r>
            <a:rPr kumimoji="1" lang="ja-JP" altLang="ja-JP" sz="1000">
              <a:solidFill>
                <a:schemeClr val="dk1"/>
              </a:solidFill>
              <a:effectLst/>
              <a:latin typeface="+mj-ea"/>
              <a:ea typeface="+mj-ea"/>
              <a:cs typeface="+mn-cs"/>
            </a:rPr>
            <a:t>年度まで、萩・長門清掃一部事務組合が新たな廃棄物処理施設を建設する事業に対する負担金を支出してきた</a:t>
          </a:r>
          <a:r>
            <a:rPr kumimoji="1" lang="ja-JP" altLang="en-US" sz="1000">
              <a:solidFill>
                <a:schemeClr val="dk1"/>
              </a:solidFill>
              <a:effectLst/>
              <a:latin typeface="+mj-ea"/>
              <a:ea typeface="+mj-ea"/>
              <a:cs typeface="+mn-cs"/>
            </a:rPr>
            <a:t>ため、類似団体平均を大きく上回って推移していた。</a:t>
          </a:r>
          <a:r>
            <a:rPr kumimoji="1" lang="ja-JP" altLang="ja-JP" sz="1000">
              <a:solidFill>
                <a:schemeClr val="dk1"/>
              </a:solidFill>
              <a:effectLst/>
              <a:latin typeface="+mj-ea"/>
              <a:ea typeface="+mj-ea"/>
              <a:cs typeface="+mn-cs"/>
            </a:rPr>
            <a:t>平成</a:t>
          </a:r>
          <a:r>
            <a:rPr kumimoji="1" lang="en-US" altLang="ja-JP" sz="1000">
              <a:solidFill>
                <a:schemeClr val="dk1"/>
              </a:solidFill>
              <a:effectLst/>
              <a:latin typeface="+mj-ea"/>
              <a:ea typeface="+mj-ea"/>
              <a:cs typeface="+mn-cs"/>
            </a:rPr>
            <a:t>26</a:t>
          </a:r>
          <a:r>
            <a:rPr kumimoji="1" lang="ja-JP" altLang="ja-JP" sz="1000">
              <a:solidFill>
                <a:schemeClr val="dk1"/>
              </a:solidFill>
              <a:effectLst/>
              <a:latin typeface="+mj-ea"/>
              <a:ea typeface="+mj-ea"/>
              <a:cs typeface="+mn-cs"/>
            </a:rPr>
            <a:t>年度をもって建設事業が終了したことから、平成</a:t>
          </a:r>
          <a:r>
            <a:rPr kumimoji="1" lang="en-US" altLang="ja-JP" sz="1000">
              <a:solidFill>
                <a:schemeClr val="dk1"/>
              </a:solidFill>
              <a:effectLst/>
              <a:latin typeface="+mj-ea"/>
              <a:ea typeface="+mj-ea"/>
              <a:cs typeface="+mn-cs"/>
            </a:rPr>
            <a:t>27</a:t>
          </a:r>
          <a:r>
            <a:rPr kumimoji="1" lang="ja-JP" altLang="ja-JP" sz="1000">
              <a:solidFill>
                <a:schemeClr val="dk1"/>
              </a:solidFill>
              <a:effectLst/>
              <a:latin typeface="+mj-ea"/>
              <a:ea typeface="+mj-ea"/>
              <a:cs typeface="+mn-cs"/>
            </a:rPr>
            <a:t>年度には類似団体平均を下回っている。</a:t>
          </a:r>
          <a:endParaRPr lang="ja-JP" altLang="ja-JP" sz="1000">
            <a:effectLst/>
            <a:latin typeface="+mj-ea"/>
            <a:ea typeface="+mj-ea"/>
          </a:endParaRPr>
        </a:p>
        <a:p>
          <a:r>
            <a:rPr kumimoji="1" lang="ja-JP" altLang="en-US" sz="1000">
              <a:solidFill>
                <a:schemeClr val="dk1"/>
              </a:solidFill>
              <a:effectLst/>
              <a:latin typeface="+mj-ea"/>
              <a:ea typeface="+mj-ea"/>
              <a:cs typeface="+mn-cs"/>
            </a:rPr>
            <a:t>・</a:t>
          </a:r>
          <a:r>
            <a:rPr kumimoji="1" lang="ja-JP" altLang="ja-JP" sz="1000">
              <a:solidFill>
                <a:schemeClr val="dk1"/>
              </a:solidFill>
              <a:effectLst/>
              <a:latin typeface="+mj-ea"/>
              <a:ea typeface="+mj-ea"/>
              <a:cs typeface="+mn-cs"/>
            </a:rPr>
            <a:t>教育費</a:t>
          </a:r>
          <a:r>
            <a:rPr kumimoji="1" lang="ja-JP" altLang="en-US" sz="1000">
              <a:solidFill>
                <a:schemeClr val="dk1"/>
              </a:solidFill>
              <a:effectLst/>
              <a:latin typeface="+mj-ea"/>
              <a:ea typeface="+mj-ea"/>
              <a:cs typeface="+mn-cs"/>
            </a:rPr>
            <a:t>は、</a:t>
          </a:r>
          <a:r>
            <a:rPr kumimoji="1" lang="ja-JP" altLang="ja-JP" sz="1000">
              <a:solidFill>
                <a:schemeClr val="dk1"/>
              </a:solidFill>
              <a:effectLst/>
              <a:latin typeface="+mj-ea"/>
              <a:ea typeface="+mj-ea"/>
              <a:cs typeface="+mn-cs"/>
            </a:rPr>
            <a:t>小中学校施設の耐震化事業に経費を要したことや、世界文化遺産登録への取組を強化し「明治日本の産業革命遺産」の構成資産である文化財施設などの保存活用事業</a:t>
          </a:r>
          <a:r>
            <a:rPr kumimoji="1" lang="ja-JP" altLang="en-US" sz="1000">
              <a:solidFill>
                <a:schemeClr val="dk1"/>
              </a:solidFill>
              <a:effectLst/>
              <a:latin typeface="+mj-ea"/>
              <a:ea typeface="+mj-ea"/>
              <a:cs typeface="+mn-cs"/>
            </a:rPr>
            <a:t>の</a:t>
          </a:r>
          <a:r>
            <a:rPr kumimoji="1" lang="ja-JP" altLang="ja-JP" sz="1000">
              <a:solidFill>
                <a:schemeClr val="dk1"/>
              </a:solidFill>
              <a:effectLst/>
              <a:latin typeface="+mj-ea"/>
              <a:ea typeface="+mj-ea"/>
              <a:cs typeface="+mn-cs"/>
            </a:rPr>
            <a:t>実施に加えて、平成</a:t>
          </a:r>
          <a:r>
            <a:rPr kumimoji="1" lang="en-US" altLang="ja-JP" sz="1000">
              <a:solidFill>
                <a:schemeClr val="dk1"/>
              </a:solidFill>
              <a:effectLst/>
              <a:latin typeface="+mj-ea"/>
              <a:ea typeface="+mj-ea"/>
              <a:cs typeface="+mn-cs"/>
            </a:rPr>
            <a:t>26</a:t>
          </a:r>
          <a:r>
            <a:rPr kumimoji="1" lang="ja-JP" altLang="ja-JP" sz="1000">
              <a:solidFill>
                <a:schemeClr val="dk1"/>
              </a:solidFill>
              <a:effectLst/>
              <a:latin typeface="+mj-ea"/>
              <a:ea typeface="+mj-ea"/>
              <a:cs typeface="+mn-cs"/>
            </a:rPr>
            <a:t>年度から旧萩藩校明倫館跡地（旧明倫小学校）保存整備事業の大型建設事業に取り組んでいるため、平均を上回って推移している。</a:t>
          </a:r>
          <a:endParaRPr lang="ja-JP" altLang="ja-JP" sz="1000">
            <a:effectLst/>
            <a:latin typeface="+mj-ea"/>
            <a:ea typeface="+mj-ea"/>
          </a:endParaRPr>
        </a:p>
        <a:p>
          <a:r>
            <a:rPr kumimoji="1" lang="ja-JP" altLang="en-US" sz="1000">
              <a:solidFill>
                <a:schemeClr val="dk1"/>
              </a:solidFill>
              <a:effectLst/>
              <a:latin typeface="+mj-ea"/>
              <a:ea typeface="+mj-ea"/>
              <a:cs typeface="+mn-cs"/>
            </a:rPr>
            <a:t>・</a:t>
          </a:r>
          <a:r>
            <a:rPr kumimoji="1" lang="ja-JP" altLang="ja-JP" sz="1000">
              <a:solidFill>
                <a:schemeClr val="dk1"/>
              </a:solidFill>
              <a:effectLst/>
              <a:latin typeface="+mj-ea"/>
              <a:ea typeface="+mj-ea"/>
              <a:cs typeface="+mn-cs"/>
            </a:rPr>
            <a:t>災害復旧費</a:t>
          </a:r>
          <a:r>
            <a:rPr kumimoji="1" lang="ja-JP" altLang="en-US" sz="1000">
              <a:solidFill>
                <a:schemeClr val="dk1"/>
              </a:solidFill>
              <a:effectLst/>
              <a:latin typeface="+mj-ea"/>
              <a:ea typeface="+mj-ea"/>
              <a:cs typeface="+mn-cs"/>
            </a:rPr>
            <a:t>は、</a:t>
          </a:r>
          <a:r>
            <a:rPr kumimoji="1" lang="ja-JP" altLang="ja-JP" sz="1000">
              <a:solidFill>
                <a:schemeClr val="dk1"/>
              </a:solidFill>
              <a:effectLst/>
              <a:latin typeface="+mj-ea"/>
              <a:ea typeface="+mj-ea"/>
              <a:cs typeface="+mn-cs"/>
            </a:rPr>
            <a:t>平成</a:t>
          </a:r>
          <a:r>
            <a:rPr kumimoji="1" lang="en-US" altLang="ja-JP" sz="1000">
              <a:solidFill>
                <a:schemeClr val="dk1"/>
              </a:solidFill>
              <a:effectLst/>
              <a:latin typeface="+mj-ea"/>
              <a:ea typeface="+mj-ea"/>
              <a:cs typeface="+mn-cs"/>
            </a:rPr>
            <a:t>25</a:t>
          </a:r>
          <a:r>
            <a:rPr kumimoji="1" lang="ja-JP" altLang="ja-JP" sz="1000">
              <a:solidFill>
                <a:schemeClr val="dk1"/>
              </a:solidFill>
              <a:effectLst/>
              <a:latin typeface="+mj-ea"/>
              <a:ea typeface="+mj-ea"/>
              <a:cs typeface="+mn-cs"/>
            </a:rPr>
            <a:t>年発生の萩市東部集中豪雨災害の復旧・復興事業を平成</a:t>
          </a:r>
          <a:r>
            <a:rPr kumimoji="1" lang="en-US" altLang="ja-JP" sz="1000">
              <a:solidFill>
                <a:schemeClr val="dk1"/>
              </a:solidFill>
              <a:effectLst/>
              <a:latin typeface="+mj-ea"/>
              <a:ea typeface="+mj-ea"/>
              <a:cs typeface="+mn-cs"/>
            </a:rPr>
            <a:t>25</a:t>
          </a:r>
          <a:r>
            <a:rPr kumimoji="1" lang="ja-JP" altLang="en-US" sz="1000">
              <a:solidFill>
                <a:schemeClr val="dk1"/>
              </a:solidFill>
              <a:effectLst/>
              <a:latin typeface="+mj-ea"/>
              <a:ea typeface="+mj-ea"/>
              <a:cs typeface="+mn-cs"/>
            </a:rPr>
            <a:t>～</a:t>
          </a:r>
          <a:r>
            <a:rPr kumimoji="1" lang="en-US" altLang="ja-JP" sz="1000">
              <a:solidFill>
                <a:schemeClr val="dk1"/>
              </a:solidFill>
              <a:effectLst/>
              <a:latin typeface="+mj-ea"/>
              <a:ea typeface="+mj-ea"/>
              <a:cs typeface="+mn-cs"/>
            </a:rPr>
            <a:t>27</a:t>
          </a:r>
          <a:r>
            <a:rPr kumimoji="1" lang="ja-JP" altLang="ja-JP" sz="1000">
              <a:solidFill>
                <a:schemeClr val="dk1"/>
              </a:solidFill>
              <a:effectLst/>
              <a:latin typeface="+mj-ea"/>
              <a:ea typeface="+mj-ea"/>
              <a:cs typeface="+mn-cs"/>
            </a:rPr>
            <a:t>年度の</a:t>
          </a:r>
          <a:r>
            <a:rPr kumimoji="1" lang="en-US" altLang="ja-JP" sz="1000">
              <a:solidFill>
                <a:schemeClr val="dk1"/>
              </a:solidFill>
              <a:effectLst/>
              <a:latin typeface="+mj-ea"/>
              <a:ea typeface="+mj-ea"/>
              <a:cs typeface="+mn-cs"/>
            </a:rPr>
            <a:t>3</a:t>
          </a:r>
          <a:r>
            <a:rPr kumimoji="1" lang="ja-JP" altLang="ja-JP" sz="1000">
              <a:solidFill>
                <a:schemeClr val="dk1"/>
              </a:solidFill>
              <a:effectLst/>
              <a:latin typeface="+mj-ea"/>
              <a:ea typeface="+mj-ea"/>
              <a:cs typeface="+mn-cs"/>
            </a:rPr>
            <a:t>年間で集中的に実施したことから、類似団体平均を大きく上回ることとなった。</a:t>
          </a:r>
          <a:endParaRPr lang="ja-JP" altLang="ja-JP" sz="10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j-ea"/>
              <a:ea typeface="+mj-ea"/>
              <a:cs typeface="+mn-cs"/>
            </a:rPr>
            <a:t>　平成</a:t>
          </a:r>
          <a:r>
            <a:rPr kumimoji="1" lang="en-US" altLang="ja-JP" sz="1050">
              <a:solidFill>
                <a:schemeClr val="dk1"/>
              </a:solidFill>
              <a:effectLst/>
              <a:latin typeface="+mj-ea"/>
              <a:ea typeface="+mj-ea"/>
              <a:cs typeface="+mn-cs"/>
            </a:rPr>
            <a:t>25</a:t>
          </a:r>
          <a:r>
            <a:rPr kumimoji="1" lang="ja-JP" altLang="ja-JP" sz="1050">
              <a:solidFill>
                <a:schemeClr val="dk1"/>
              </a:solidFill>
              <a:effectLst/>
              <a:latin typeface="+mj-ea"/>
              <a:ea typeface="+mj-ea"/>
              <a:cs typeface="+mn-cs"/>
            </a:rPr>
            <a:t>年度は、萩市東部集中豪雨災害の復旧・復興事業の実施により多額の一般財源が必要であったことから、財政調整基金の取崩し（</a:t>
          </a:r>
          <a:r>
            <a:rPr kumimoji="1" lang="en-US" altLang="ja-JP" sz="1050">
              <a:solidFill>
                <a:schemeClr val="dk1"/>
              </a:solidFill>
              <a:effectLst/>
              <a:latin typeface="+mj-ea"/>
              <a:ea typeface="+mj-ea"/>
              <a:cs typeface="+mn-cs"/>
            </a:rPr>
            <a:t>5</a:t>
          </a:r>
          <a:r>
            <a:rPr kumimoji="1" lang="ja-JP" altLang="ja-JP" sz="1050">
              <a:solidFill>
                <a:schemeClr val="dk1"/>
              </a:solidFill>
              <a:effectLst/>
              <a:latin typeface="+mj-ea"/>
              <a:ea typeface="+mj-ea"/>
              <a:cs typeface="+mn-cs"/>
            </a:rPr>
            <a:t>億円）を行い、かつ純繰越金の</a:t>
          </a:r>
          <a:r>
            <a:rPr kumimoji="1" lang="en-US" altLang="ja-JP" sz="1050">
              <a:solidFill>
                <a:schemeClr val="dk1"/>
              </a:solidFill>
              <a:effectLst/>
              <a:latin typeface="+mj-ea"/>
              <a:ea typeface="+mj-ea"/>
              <a:cs typeface="+mn-cs"/>
            </a:rPr>
            <a:t>1/2</a:t>
          </a:r>
          <a:r>
            <a:rPr kumimoji="1" lang="ja-JP" altLang="ja-JP" sz="1050">
              <a:solidFill>
                <a:schemeClr val="dk1"/>
              </a:solidFill>
              <a:effectLst/>
              <a:latin typeface="+mj-ea"/>
              <a:ea typeface="+mj-ea"/>
              <a:cs typeface="+mn-cs"/>
            </a:rPr>
            <a:t>の積立を延期したため、財政調整基金残高が減少した。</a:t>
          </a:r>
          <a:endParaRPr lang="ja-JP" altLang="ja-JP" sz="1050">
            <a:effectLst/>
            <a:latin typeface="+mj-ea"/>
            <a:ea typeface="+mj-ea"/>
          </a:endParaRPr>
        </a:p>
        <a:p>
          <a:r>
            <a:rPr kumimoji="1" lang="ja-JP" altLang="ja-JP" sz="1050">
              <a:solidFill>
                <a:schemeClr val="dk1"/>
              </a:solidFill>
              <a:effectLst/>
              <a:latin typeface="+mj-ea"/>
              <a:ea typeface="+mj-ea"/>
              <a:cs typeface="+mn-cs"/>
            </a:rPr>
            <a:t>　平成</a:t>
          </a:r>
          <a:r>
            <a:rPr kumimoji="1" lang="en-US" altLang="ja-JP" sz="1050">
              <a:solidFill>
                <a:schemeClr val="dk1"/>
              </a:solidFill>
              <a:effectLst/>
              <a:latin typeface="+mj-ea"/>
              <a:ea typeface="+mj-ea"/>
              <a:cs typeface="+mn-cs"/>
            </a:rPr>
            <a:t>27</a:t>
          </a:r>
          <a:r>
            <a:rPr kumimoji="1" lang="ja-JP" altLang="ja-JP" sz="1050">
              <a:solidFill>
                <a:schemeClr val="dk1"/>
              </a:solidFill>
              <a:effectLst/>
              <a:latin typeface="+mj-ea"/>
              <a:ea typeface="+mj-ea"/>
              <a:cs typeface="+mn-cs"/>
            </a:rPr>
            <a:t>年度は、合併特例期間の終了に伴う一本算定に向けた縮減の開始により普通交付税が大きく減少し指標に悪化要因を与えたものの、普通交付税の減少に備えた計画的な償還の取組により、普通交付税の減少を上回る公債費の大幅な減少を達成できた結果、財政調整基金の取崩が不要となり、実質収支額及び実質単年度収支は前年度に引き続き黒字を維持している。</a:t>
          </a:r>
          <a:endParaRPr kumimoji="1" lang="en-US" altLang="ja-JP" sz="1050">
            <a:solidFill>
              <a:schemeClr val="dk1"/>
            </a:solidFill>
            <a:effectLst/>
            <a:latin typeface="+mj-ea"/>
            <a:ea typeface="+mj-ea"/>
            <a:cs typeface="+mn-cs"/>
          </a:endParaRPr>
        </a:p>
        <a:p>
          <a:r>
            <a:rPr kumimoji="1" lang="ja-JP" altLang="en-US" sz="1050">
              <a:solidFill>
                <a:schemeClr val="dk1"/>
              </a:solidFill>
              <a:effectLst/>
              <a:latin typeface="+mj-ea"/>
              <a:ea typeface="+mj-ea"/>
              <a:cs typeface="+mn-cs"/>
            </a:rPr>
            <a:t>　</a:t>
          </a:r>
          <a:r>
            <a:rPr kumimoji="1" lang="ja-JP" altLang="ja-JP" sz="1050">
              <a:solidFill>
                <a:schemeClr val="dk1"/>
              </a:solidFill>
              <a:effectLst/>
              <a:latin typeface="+mj-ea"/>
              <a:ea typeface="+mj-ea"/>
              <a:cs typeface="+mn-cs"/>
            </a:rPr>
            <a:t>なお、平成</a:t>
          </a:r>
          <a:r>
            <a:rPr kumimoji="1" lang="en-US" altLang="ja-JP" sz="1050">
              <a:solidFill>
                <a:schemeClr val="dk1"/>
              </a:solidFill>
              <a:effectLst/>
              <a:latin typeface="+mj-ea"/>
              <a:ea typeface="+mj-ea"/>
              <a:cs typeface="+mn-cs"/>
            </a:rPr>
            <a:t>26</a:t>
          </a:r>
          <a:r>
            <a:rPr kumimoji="1" lang="ja-JP" altLang="ja-JP" sz="1050">
              <a:solidFill>
                <a:schemeClr val="dk1"/>
              </a:solidFill>
              <a:effectLst/>
              <a:latin typeface="+mj-ea"/>
              <a:ea typeface="+mj-ea"/>
              <a:cs typeface="+mn-cs"/>
            </a:rPr>
            <a:t>年度の</a:t>
          </a:r>
          <a:r>
            <a:rPr lang="ja-JP" altLang="ja-JP" sz="1050" b="0" i="0" baseline="0">
              <a:solidFill>
                <a:schemeClr val="dk1"/>
              </a:solidFill>
              <a:effectLst/>
              <a:latin typeface="+mj-ea"/>
              <a:ea typeface="+mj-ea"/>
              <a:cs typeface="+mn-cs"/>
            </a:rPr>
            <a:t>歳計剰余金を積み立てたため，平成</a:t>
          </a:r>
          <a:r>
            <a:rPr lang="en-US" altLang="ja-JP" sz="1050" b="0" i="0" baseline="0">
              <a:solidFill>
                <a:schemeClr val="dk1"/>
              </a:solidFill>
              <a:effectLst/>
              <a:latin typeface="+mj-ea"/>
              <a:ea typeface="+mj-ea"/>
              <a:cs typeface="+mn-cs"/>
            </a:rPr>
            <a:t>27</a:t>
          </a:r>
          <a:r>
            <a:rPr lang="ja-JP" altLang="ja-JP" sz="1050" b="0" i="0" baseline="0">
              <a:solidFill>
                <a:schemeClr val="dk1"/>
              </a:solidFill>
              <a:effectLst/>
              <a:latin typeface="+mj-ea"/>
              <a:ea typeface="+mj-ea"/>
              <a:cs typeface="+mn-cs"/>
            </a:rPr>
            <a:t>年度の財政調整基金残高は前年度比で増加している。</a:t>
          </a:r>
          <a:endParaRPr lang="ja-JP" altLang="ja-JP" sz="105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○現状</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全て</a:t>
          </a:r>
          <a:r>
            <a:rPr lang="ja-JP" altLang="ja-JP" sz="1400" b="0" i="0" baseline="0">
              <a:solidFill>
                <a:schemeClr val="dk1"/>
              </a:solidFill>
              <a:effectLst/>
              <a:latin typeface="+mn-lt"/>
              <a:ea typeface="+mn-ea"/>
              <a:cs typeface="+mn-cs"/>
            </a:rPr>
            <a:t>の会計で赤字が生じていない。</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○今後の対応</a:t>
          </a:r>
          <a:endParaRPr lang="ja-JP" altLang="ja-JP" sz="1400">
            <a:effectLst/>
          </a:endParaRPr>
        </a:p>
        <a:p>
          <a:r>
            <a:rPr lang="ja-JP" altLang="ja-JP" sz="1400" b="0" i="0" baseline="0">
              <a:solidFill>
                <a:schemeClr val="dk1"/>
              </a:solidFill>
              <a:effectLst/>
              <a:latin typeface="+mn-lt"/>
              <a:ea typeface="+mn-ea"/>
              <a:cs typeface="+mn-cs"/>
            </a:rPr>
            <a:t>　各会計で適正な財政運営、企業経営を行っていく。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33829028</v>
      </c>
      <c r="BO4" s="409"/>
      <c r="BP4" s="409"/>
      <c r="BQ4" s="409"/>
      <c r="BR4" s="409"/>
      <c r="BS4" s="409"/>
      <c r="BT4" s="409"/>
      <c r="BU4" s="410"/>
      <c r="BV4" s="408">
        <v>37582361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1.6</v>
      </c>
      <c r="CU4" s="586"/>
      <c r="CV4" s="586"/>
      <c r="CW4" s="586"/>
      <c r="CX4" s="586"/>
      <c r="CY4" s="586"/>
      <c r="CZ4" s="586"/>
      <c r="DA4" s="587"/>
      <c r="DB4" s="585">
        <v>1.6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33058431</v>
      </c>
      <c r="BO5" s="414"/>
      <c r="BP5" s="414"/>
      <c r="BQ5" s="414"/>
      <c r="BR5" s="414"/>
      <c r="BS5" s="414"/>
      <c r="BT5" s="414"/>
      <c r="BU5" s="415"/>
      <c r="BV5" s="413">
        <v>36608429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94.4</v>
      </c>
      <c r="CU5" s="384"/>
      <c r="CV5" s="384"/>
      <c r="CW5" s="384"/>
      <c r="CX5" s="384"/>
      <c r="CY5" s="384"/>
      <c r="CZ5" s="384"/>
      <c r="DA5" s="385"/>
      <c r="DB5" s="383">
        <v>90.4</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770597</v>
      </c>
      <c r="BO6" s="414"/>
      <c r="BP6" s="414"/>
      <c r="BQ6" s="414"/>
      <c r="BR6" s="414"/>
      <c r="BS6" s="414"/>
      <c r="BT6" s="414"/>
      <c r="BU6" s="415"/>
      <c r="BV6" s="413">
        <v>973932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94.4</v>
      </c>
      <c r="CU6" s="560"/>
      <c r="CV6" s="560"/>
      <c r="CW6" s="560"/>
      <c r="CX6" s="560"/>
      <c r="CY6" s="560"/>
      <c r="CZ6" s="560"/>
      <c r="DA6" s="561"/>
      <c r="DB6" s="559">
        <v>93.2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454043</v>
      </c>
      <c r="BO7" s="414"/>
      <c r="BP7" s="414"/>
      <c r="BQ7" s="414"/>
      <c r="BR7" s="414"/>
      <c r="BS7" s="414"/>
      <c r="BT7" s="414"/>
      <c r="BU7" s="415"/>
      <c r="BV7" s="413">
        <v>646531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19542551</v>
      </c>
      <c r="CU7" s="414"/>
      <c r="CV7" s="414"/>
      <c r="CW7" s="414"/>
      <c r="CX7" s="414"/>
      <c r="CY7" s="414"/>
      <c r="CZ7" s="414"/>
      <c r="DA7" s="415"/>
      <c r="DB7" s="413">
        <v>19978007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316554</v>
      </c>
      <c r="BO8" s="414"/>
      <c r="BP8" s="414"/>
      <c r="BQ8" s="414"/>
      <c r="BR8" s="414"/>
      <c r="BS8" s="414"/>
      <c r="BT8" s="414"/>
      <c r="BU8" s="415"/>
      <c r="BV8" s="413">
        <v>327401</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0.32</v>
      </c>
      <c r="CU8" s="523"/>
      <c r="CV8" s="523"/>
      <c r="CW8" s="523"/>
      <c r="CX8" s="523"/>
      <c r="CY8" s="523"/>
      <c r="CZ8" s="523"/>
      <c r="DA8" s="524"/>
      <c r="DB8" s="522">
        <v>0.32</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49560</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-10847</v>
      </c>
      <c r="BO9" s="414"/>
      <c r="BP9" s="414"/>
      <c r="BQ9" s="414"/>
      <c r="BR9" s="414"/>
      <c r="BS9" s="414"/>
      <c r="BT9" s="414"/>
      <c r="BU9" s="415"/>
      <c r="BV9" s="413">
        <v>-111067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18</v>
      </c>
      <c r="CU9" s="384"/>
      <c r="CV9" s="384"/>
      <c r="CW9" s="384"/>
      <c r="CX9" s="384"/>
      <c r="CY9" s="384"/>
      <c r="CZ9" s="384"/>
      <c r="DA9" s="385"/>
      <c r="DB9" s="383">
        <v>20.100000000000001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53747</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168617</v>
      </c>
      <c r="BO10" s="414"/>
      <c r="BP10" s="414"/>
      <c r="BQ10" s="414"/>
      <c r="BR10" s="414"/>
      <c r="BS10" s="414"/>
      <c r="BT10" s="414"/>
      <c r="BU10" s="415"/>
      <c r="BV10" s="413">
        <v>541852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107</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v>36000</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50630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50216</v>
      </c>
      <c r="S13" s="515"/>
      <c r="T13" s="515"/>
      <c r="U13" s="515"/>
      <c r="V13" s="516"/>
      <c r="W13" s="502" t="s">
        <v>121</v>
      </c>
      <c r="X13" s="426"/>
      <c r="Y13" s="426"/>
      <c r="Z13" s="426"/>
      <c r="AA13" s="426"/>
      <c r="AB13" s="427"/>
      <c r="AC13" s="389">
        <v>3698</v>
      </c>
      <c r="AD13" s="390"/>
      <c r="AE13" s="390"/>
      <c r="AF13" s="390"/>
      <c r="AG13" s="391"/>
      <c r="AH13" s="389">
        <v>4787</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157770</v>
      </c>
      <c r="BO13" s="414"/>
      <c r="BP13" s="414"/>
      <c r="BQ13" s="414"/>
      <c r="BR13" s="414"/>
      <c r="BS13" s="414"/>
      <c r="BT13" s="414"/>
      <c r="BU13" s="415"/>
      <c r="BV13" s="413">
        <v>466785</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9.3000000000000007</v>
      </c>
      <c r="CU13" s="384"/>
      <c r="CV13" s="384"/>
      <c r="CW13" s="384"/>
      <c r="CX13" s="384"/>
      <c r="CY13" s="384"/>
      <c r="CZ13" s="384"/>
      <c r="DA13" s="385"/>
      <c r="DB13" s="383">
        <v>10.3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51587</v>
      </c>
      <c r="S14" s="515"/>
      <c r="T14" s="515"/>
      <c r="U14" s="515"/>
      <c r="V14" s="516"/>
      <c r="W14" s="517"/>
      <c r="X14" s="429"/>
      <c r="Y14" s="429"/>
      <c r="Z14" s="429"/>
      <c r="AA14" s="429"/>
      <c r="AB14" s="430"/>
      <c r="AC14" s="507">
        <v>14.4</v>
      </c>
      <c r="AD14" s="508"/>
      <c r="AE14" s="508"/>
      <c r="AF14" s="508"/>
      <c r="AG14" s="509"/>
      <c r="AH14" s="507">
        <v>16.100000000000001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6.6</v>
      </c>
      <c r="CU14" s="486"/>
      <c r="CV14" s="486"/>
      <c r="CW14" s="486"/>
      <c r="CX14" s="486"/>
      <c r="CY14" s="486"/>
      <c r="CZ14" s="486"/>
      <c r="DA14" s="487"/>
      <c r="DB14" s="518">
        <v>20.399999999999999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51209</v>
      </c>
      <c r="S15" s="515"/>
      <c r="T15" s="515"/>
      <c r="U15" s="515"/>
      <c r="V15" s="516"/>
      <c r="W15" s="502" t="s">
        <v>127</v>
      </c>
      <c r="X15" s="426"/>
      <c r="Y15" s="426"/>
      <c r="Z15" s="426"/>
      <c r="AA15" s="426"/>
      <c r="AB15" s="427"/>
      <c r="AC15" s="389">
        <v>4948</v>
      </c>
      <c r="AD15" s="390"/>
      <c r="AE15" s="390"/>
      <c r="AF15" s="390"/>
      <c r="AG15" s="391"/>
      <c r="AH15" s="389">
        <v>5807</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4937451</v>
      </c>
      <c r="BO15" s="409"/>
      <c r="BP15" s="409"/>
      <c r="BQ15" s="409"/>
      <c r="BR15" s="409"/>
      <c r="BS15" s="409"/>
      <c r="BT15" s="409"/>
      <c r="BU15" s="410"/>
      <c r="BV15" s="408">
        <v>4721719</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19.2</v>
      </c>
      <c r="AD16" s="508"/>
      <c r="AE16" s="508"/>
      <c r="AF16" s="508"/>
      <c r="AG16" s="509"/>
      <c r="AH16" s="507">
        <v>19.5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15332218</v>
      </c>
      <c r="BO16" s="414"/>
      <c r="BP16" s="414"/>
      <c r="BQ16" s="414"/>
      <c r="BR16" s="414"/>
      <c r="BS16" s="414"/>
      <c r="BT16" s="414"/>
      <c r="BU16" s="415"/>
      <c r="BV16" s="413">
        <v>14889515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17090</v>
      </c>
      <c r="AD17" s="390"/>
      <c r="AE17" s="390"/>
      <c r="AF17" s="390"/>
      <c r="AG17" s="391"/>
      <c r="AH17" s="389">
        <v>19018</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6212576</v>
      </c>
      <c r="BO17" s="414"/>
      <c r="BP17" s="414"/>
      <c r="BQ17" s="414"/>
      <c r="BR17" s="414"/>
      <c r="BS17" s="414"/>
      <c r="BT17" s="414"/>
      <c r="BU17" s="415"/>
      <c r="BV17" s="413">
        <v>6004771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698.31</v>
      </c>
      <c r="M18" s="478"/>
      <c r="N18" s="478"/>
      <c r="O18" s="478"/>
      <c r="P18" s="478"/>
      <c r="Q18" s="478"/>
      <c r="R18" s="479"/>
      <c r="S18" s="479"/>
      <c r="T18" s="479"/>
      <c r="U18" s="479"/>
      <c r="V18" s="480"/>
      <c r="W18" s="494"/>
      <c r="X18" s="495"/>
      <c r="Y18" s="495"/>
      <c r="Z18" s="495"/>
      <c r="AA18" s="495"/>
      <c r="AB18" s="503"/>
      <c r="AC18" s="377">
        <v>66.400000000000006</v>
      </c>
      <c r="AD18" s="378"/>
      <c r="AE18" s="378"/>
      <c r="AF18" s="378"/>
      <c r="AG18" s="481"/>
      <c r="AH18" s="377">
        <v>64</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17757757</v>
      </c>
      <c r="BO18" s="414"/>
      <c r="BP18" s="414"/>
      <c r="BQ18" s="414"/>
      <c r="BR18" s="414"/>
      <c r="BS18" s="414"/>
      <c r="BT18" s="414"/>
      <c r="BU18" s="415"/>
      <c r="BV18" s="413">
        <v>17681352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71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22660829</v>
      </c>
      <c r="BO19" s="414"/>
      <c r="BP19" s="414"/>
      <c r="BQ19" s="414"/>
      <c r="BR19" s="414"/>
      <c r="BS19" s="414"/>
      <c r="BT19" s="414"/>
      <c r="BU19" s="415"/>
      <c r="BV19" s="413">
        <v>23904795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21620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29593837</v>
      </c>
      <c r="BO23" s="414"/>
      <c r="BP23" s="414"/>
      <c r="BQ23" s="414"/>
      <c r="BR23" s="414"/>
      <c r="BS23" s="414"/>
      <c r="BT23" s="414"/>
      <c r="BU23" s="415"/>
      <c r="BV23" s="413">
        <v>30944987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8200</v>
      </c>
      <c r="R24" s="390"/>
      <c r="S24" s="390"/>
      <c r="T24" s="390"/>
      <c r="U24" s="390"/>
      <c r="V24" s="391"/>
      <c r="W24" s="455"/>
      <c r="X24" s="446"/>
      <c r="Y24" s="447"/>
      <c r="Z24" s="386" t="s">
        <v>150</v>
      </c>
      <c r="AA24" s="387"/>
      <c r="AB24" s="387"/>
      <c r="AC24" s="387"/>
      <c r="AD24" s="387"/>
      <c r="AE24" s="387"/>
      <c r="AF24" s="387"/>
      <c r="AG24" s="388"/>
      <c r="AH24" s="389">
        <v>596</v>
      </c>
      <c r="AI24" s="390"/>
      <c r="AJ24" s="390"/>
      <c r="AK24" s="390"/>
      <c r="AL24" s="391"/>
      <c r="AM24" s="389">
        <v>1962628</v>
      </c>
      <c r="AN24" s="390"/>
      <c r="AO24" s="390"/>
      <c r="AP24" s="390"/>
      <c r="AQ24" s="390"/>
      <c r="AR24" s="391"/>
      <c r="AS24" s="389">
        <v>3293</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19736859</v>
      </c>
      <c r="BO24" s="414"/>
      <c r="BP24" s="414"/>
      <c r="BQ24" s="414"/>
      <c r="BR24" s="414"/>
      <c r="BS24" s="414"/>
      <c r="BT24" s="414"/>
      <c r="BU24" s="415"/>
      <c r="BV24" s="413">
        <v>21612078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6500</v>
      </c>
      <c r="R25" s="390"/>
      <c r="S25" s="390"/>
      <c r="T25" s="390"/>
      <c r="U25" s="390"/>
      <c r="V25" s="391"/>
      <c r="W25" s="455"/>
      <c r="X25" s="446"/>
      <c r="Y25" s="447"/>
      <c r="Z25" s="386" t="s">
        <v>153</v>
      </c>
      <c r="AA25" s="387"/>
      <c r="AB25" s="387"/>
      <c r="AC25" s="387"/>
      <c r="AD25" s="387"/>
      <c r="AE25" s="387"/>
      <c r="AF25" s="387"/>
      <c r="AG25" s="388"/>
      <c r="AH25" s="389">
        <v>86</v>
      </c>
      <c r="AI25" s="390"/>
      <c r="AJ25" s="390"/>
      <c r="AK25" s="390"/>
      <c r="AL25" s="391"/>
      <c r="AM25" s="389">
        <v>246218</v>
      </c>
      <c r="AN25" s="390"/>
      <c r="AO25" s="390"/>
      <c r="AP25" s="390"/>
      <c r="AQ25" s="390"/>
      <c r="AR25" s="391"/>
      <c r="AS25" s="389">
        <v>2863</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554128</v>
      </c>
      <c r="BO25" s="409"/>
      <c r="BP25" s="409"/>
      <c r="BQ25" s="409"/>
      <c r="BR25" s="409"/>
      <c r="BS25" s="409"/>
      <c r="BT25" s="409"/>
      <c r="BU25" s="410"/>
      <c r="BV25" s="408">
        <v>1364710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6000</v>
      </c>
      <c r="R26" s="390"/>
      <c r="S26" s="390"/>
      <c r="T26" s="390"/>
      <c r="U26" s="390"/>
      <c r="V26" s="391"/>
      <c r="W26" s="455"/>
      <c r="X26" s="446"/>
      <c r="Y26" s="447"/>
      <c r="Z26" s="386" t="s">
        <v>156</v>
      </c>
      <c r="AA26" s="468"/>
      <c r="AB26" s="468"/>
      <c r="AC26" s="468"/>
      <c r="AD26" s="468"/>
      <c r="AE26" s="468"/>
      <c r="AF26" s="468"/>
      <c r="AG26" s="469"/>
      <c r="AH26" s="389">
        <v>51</v>
      </c>
      <c r="AI26" s="390"/>
      <c r="AJ26" s="390"/>
      <c r="AK26" s="390"/>
      <c r="AL26" s="391"/>
      <c r="AM26" s="389">
        <v>161415</v>
      </c>
      <c r="AN26" s="390"/>
      <c r="AO26" s="390"/>
      <c r="AP26" s="390"/>
      <c r="AQ26" s="390"/>
      <c r="AR26" s="391"/>
      <c r="AS26" s="389">
        <v>3165</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4200</v>
      </c>
      <c r="R27" s="390"/>
      <c r="S27" s="390"/>
      <c r="T27" s="390"/>
      <c r="U27" s="390"/>
      <c r="V27" s="391"/>
      <c r="W27" s="455"/>
      <c r="X27" s="446"/>
      <c r="Y27" s="447"/>
      <c r="Z27" s="386" t="s">
        <v>159</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1287517</v>
      </c>
      <c r="BO27" s="417"/>
      <c r="BP27" s="417"/>
      <c r="BQ27" s="417"/>
      <c r="BR27" s="417"/>
      <c r="BS27" s="417"/>
      <c r="BT27" s="417"/>
      <c r="BU27" s="418"/>
      <c r="BV27" s="416">
        <v>1286415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3450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4396403</v>
      </c>
      <c r="BO28" s="409"/>
      <c r="BP28" s="409"/>
      <c r="BQ28" s="409"/>
      <c r="BR28" s="409"/>
      <c r="BS28" s="409"/>
      <c r="BT28" s="409"/>
      <c r="BU28" s="410"/>
      <c r="BV28" s="408">
        <v>4227786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24</v>
      </c>
      <c r="M29" s="390"/>
      <c r="N29" s="390"/>
      <c r="O29" s="390"/>
      <c r="P29" s="391"/>
      <c r="Q29" s="389">
        <v>3200</v>
      </c>
      <c r="R29" s="390"/>
      <c r="S29" s="390"/>
      <c r="T29" s="390"/>
      <c r="U29" s="390"/>
      <c r="V29" s="391"/>
      <c r="W29" s="456"/>
      <c r="X29" s="457"/>
      <c r="Y29" s="458"/>
      <c r="Z29" s="386" t="s">
        <v>166</v>
      </c>
      <c r="AA29" s="387"/>
      <c r="AB29" s="387"/>
      <c r="AC29" s="387"/>
      <c r="AD29" s="387"/>
      <c r="AE29" s="387"/>
      <c r="AF29" s="387"/>
      <c r="AG29" s="388"/>
      <c r="AH29" s="389">
        <v>596</v>
      </c>
      <c r="AI29" s="390"/>
      <c r="AJ29" s="390"/>
      <c r="AK29" s="390"/>
      <c r="AL29" s="391"/>
      <c r="AM29" s="389">
        <v>1962628</v>
      </c>
      <c r="AN29" s="390"/>
      <c r="AO29" s="390"/>
      <c r="AP29" s="390"/>
      <c r="AQ29" s="390"/>
      <c r="AR29" s="391"/>
      <c r="AS29" s="389">
        <v>3293</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881211</v>
      </c>
      <c r="BO29" s="414"/>
      <c r="BP29" s="414"/>
      <c r="BQ29" s="414"/>
      <c r="BR29" s="414"/>
      <c r="BS29" s="414"/>
      <c r="BT29" s="414"/>
      <c r="BU29" s="415"/>
      <c r="BV29" s="413">
        <v>879930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98.7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7106462</v>
      </c>
      <c r="BO30" s="417"/>
      <c r="BP30" s="417"/>
      <c r="BQ30" s="417"/>
      <c r="BR30" s="417"/>
      <c r="BS30" s="417"/>
      <c r="BT30" s="417"/>
      <c r="BU30" s="418"/>
      <c r="BV30" s="416">
        <v>7363617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国民健康保険事業（事業勘定）特別会計</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11</v>
      </c>
      <c r="BF34" s="373"/>
      <c r="BG34" s="372" t="str">
        <f>IF('各会計、関係団体の財政状況及び健全化判断比率'!B35="","",'各会計、関係団体の財政状況及び健全化判断比率'!B35)</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19</v>
      </c>
      <c r="BX34" s="373"/>
      <c r="BY34" s="372" t="str">
        <f>IF('各会計、関係団体の財政状況及び健全化判断比率'!B68="","",'各会計、関係団体の財政状況及び健全化判断比率'!B68)</f>
        <v>美祢市萩市競艇組合（競艇事業一般会計）</v>
      </c>
      <c r="BZ34" s="372"/>
      <c r="CA34" s="372"/>
      <c r="CB34" s="372"/>
      <c r="CC34" s="372"/>
      <c r="CD34" s="372"/>
      <c r="CE34" s="372"/>
      <c r="CF34" s="372"/>
      <c r="CG34" s="372"/>
      <c r="CH34" s="372"/>
      <c r="CI34" s="372"/>
      <c r="CJ34" s="372"/>
      <c r="CK34" s="372"/>
      <c r="CL34" s="372"/>
      <c r="CM34" s="372"/>
      <c r="CN34" s="165"/>
      <c r="CO34" s="373">
        <f>IF(CQ34="","",MAX(C34:D43,U34:V43,AM34:AN43,BE34:BF43,BW34:BX43)+1)</f>
        <v>27</v>
      </c>
      <c r="CP34" s="373"/>
      <c r="CQ34" s="372" t="str">
        <f>IF('各会計、関係団体の財政状況及び健全化判断比率'!BS7="","",'各会計、関係団体の財政状況及び健全化判断比率'!BS7)</f>
        <v>マリーナ萩</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土地取得事業特別会計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国民健康保険事業（直診勘定）特別会計</v>
      </c>
      <c r="X35" s="372"/>
      <c r="Y35" s="372"/>
      <c r="Z35" s="372"/>
      <c r="AA35" s="372"/>
      <c r="AB35" s="372"/>
      <c r="AC35" s="372"/>
      <c r="AD35" s="372"/>
      <c r="AE35" s="372"/>
      <c r="AF35" s="372"/>
      <c r="AG35" s="372"/>
      <c r="AH35" s="372"/>
      <c r="AI35" s="372"/>
      <c r="AJ35" s="372"/>
      <c r="AK35" s="372"/>
      <c r="AL35" s="165"/>
      <c r="AM35" s="373">
        <f t="shared" ref="AM35:AM43" si="0">IF(AO35="","",AM34+1)</f>
        <v>10</v>
      </c>
      <c r="AN35" s="373"/>
      <c r="AO35" s="372" t="str">
        <f>IF('各会計、関係団体の財政状況及び健全化判断比率'!B34="","",'各会計、関係団体の財政状況及び健全化判断比率'!B34)</f>
        <v>病院事業会計</v>
      </c>
      <c r="AP35" s="372"/>
      <c r="AQ35" s="372"/>
      <c r="AR35" s="372"/>
      <c r="AS35" s="372"/>
      <c r="AT35" s="372"/>
      <c r="AU35" s="372"/>
      <c r="AV35" s="372"/>
      <c r="AW35" s="372"/>
      <c r="AX35" s="372"/>
      <c r="AY35" s="372"/>
      <c r="AZ35" s="372"/>
      <c r="BA35" s="372"/>
      <c r="BB35" s="372"/>
      <c r="BC35" s="372"/>
      <c r="BD35" s="165"/>
      <c r="BE35" s="373">
        <f t="shared" ref="BE35:BE43" si="1">IF(BG35="","",BE34+1)</f>
        <v>12</v>
      </c>
      <c r="BF35" s="373"/>
      <c r="BG35" s="372" t="str">
        <f>IF('各会計、関係団体の財政状況及び健全化判断比率'!B36="","",'各会計、関係団体の財政状況及び健全化判断比率'!B36)</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20</v>
      </c>
      <c r="BX35" s="373"/>
      <c r="BY35" s="372" t="str">
        <f>IF('各会計、関係団体の財政状況及び健全化判断比率'!B69="","",'各会計、関係団体の財政状況及び健全化判断比率'!B69)</f>
        <v>美祢市萩市競艇組合（競艇事業特別会計）</v>
      </c>
      <c r="BZ35" s="372"/>
      <c r="CA35" s="372"/>
      <c r="CB35" s="372"/>
      <c r="CC35" s="372"/>
      <c r="CD35" s="372"/>
      <c r="CE35" s="372"/>
      <c r="CF35" s="372"/>
      <c r="CG35" s="372"/>
      <c r="CH35" s="372"/>
      <c r="CI35" s="372"/>
      <c r="CJ35" s="372"/>
      <c r="CK35" s="372"/>
      <c r="CL35" s="372"/>
      <c r="CM35" s="372"/>
      <c r="CN35" s="165"/>
      <c r="CO35" s="373">
        <f t="shared" ref="CO35:CO43" si="3">IF(CQ35="","",CO34+1)</f>
        <v>28</v>
      </c>
      <c r="CP35" s="373"/>
      <c r="CQ35" s="372" t="str">
        <f>IF('各会計、関係団体の財政状況及び健全化判断比率'!BS8="","",'各会計、関係団体の財政状況及び健全化判断比率'!BS8)</f>
        <v>萩公共サービス</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休日急患診療事業特別会計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13</v>
      </c>
      <c r="BF36" s="373"/>
      <c r="BG36" s="372" t="str">
        <f>IF('各会計、関係団体の財政状況及び健全化判断比率'!B37="","",'各会計、関係団体の財政状況及び健全化判断比率'!B37)</f>
        <v>特定環境保全公共下水道事業特別会計</v>
      </c>
      <c r="BH36" s="372"/>
      <c r="BI36" s="372"/>
      <c r="BJ36" s="372"/>
      <c r="BK36" s="372"/>
      <c r="BL36" s="372"/>
      <c r="BM36" s="372"/>
      <c r="BN36" s="372"/>
      <c r="BO36" s="372"/>
      <c r="BP36" s="372"/>
      <c r="BQ36" s="372"/>
      <c r="BR36" s="372"/>
      <c r="BS36" s="372"/>
      <c r="BT36" s="372"/>
      <c r="BU36" s="372"/>
      <c r="BV36" s="165"/>
      <c r="BW36" s="373">
        <f t="shared" si="2"/>
        <v>21</v>
      </c>
      <c r="BX36" s="373"/>
      <c r="BY36" s="372" t="str">
        <f>IF('各会計、関係団体の財政状況及び健全化判断比率'!B70="","",'各会計、関係団体の財政状況及び健全化判断比率'!B70)</f>
        <v>山口県市町総合事務組合（一般会計）</v>
      </c>
      <c r="BZ36" s="372"/>
      <c r="CA36" s="372"/>
      <c r="CB36" s="372"/>
      <c r="CC36" s="372"/>
      <c r="CD36" s="372"/>
      <c r="CE36" s="372"/>
      <c r="CF36" s="372"/>
      <c r="CG36" s="372"/>
      <c r="CH36" s="372"/>
      <c r="CI36" s="372"/>
      <c r="CJ36" s="372"/>
      <c r="CK36" s="372"/>
      <c r="CL36" s="372"/>
      <c r="CM36" s="372"/>
      <c r="CN36" s="165"/>
      <c r="CO36" s="373">
        <f t="shared" si="3"/>
        <v>29</v>
      </c>
      <c r="CP36" s="373"/>
      <c r="CQ36" s="372" t="str">
        <f>IF('各会計、関係団体の財政状況及び健全化判断比率'!BS9="","",'各会計、関係団体の財政状況及び健全化判断比率'!BS9)</f>
        <v>萩海運</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介護保険事業特別会計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14</v>
      </c>
      <c r="BF37" s="373"/>
      <c r="BG37" s="372" t="str">
        <f>IF('各会計、関係団体の財政状況及び健全化判断比率'!B38="","",'各会計、関係団体の財政状況及び健全化判断比率'!B38)</f>
        <v>農業集落排水事業特別会計</v>
      </c>
      <c r="BH37" s="372"/>
      <c r="BI37" s="372"/>
      <c r="BJ37" s="372"/>
      <c r="BK37" s="372"/>
      <c r="BL37" s="372"/>
      <c r="BM37" s="372"/>
      <c r="BN37" s="372"/>
      <c r="BO37" s="372"/>
      <c r="BP37" s="372"/>
      <c r="BQ37" s="372"/>
      <c r="BR37" s="372"/>
      <c r="BS37" s="372"/>
      <c r="BT37" s="372"/>
      <c r="BU37" s="372"/>
      <c r="BV37" s="165"/>
      <c r="BW37" s="373">
        <f t="shared" si="2"/>
        <v>22</v>
      </c>
      <c r="BX37" s="373"/>
      <c r="BY37" s="372" t="str">
        <f>IF('各会計、関係団体の財政状況及び健全化判断比率'!B71="","",'各会計、関係団体の財政状況及び健全化判断比率'!B71)</f>
        <v>山口県市町総合事務組合（交通災害共済特別会計）</v>
      </c>
      <c r="BZ37" s="372"/>
      <c r="CA37" s="372"/>
      <c r="CB37" s="372"/>
      <c r="CC37" s="372"/>
      <c r="CD37" s="372"/>
      <c r="CE37" s="372"/>
      <c r="CF37" s="372"/>
      <c r="CG37" s="372"/>
      <c r="CH37" s="372"/>
      <c r="CI37" s="372"/>
      <c r="CJ37" s="372"/>
      <c r="CK37" s="372"/>
      <c r="CL37" s="372"/>
      <c r="CM37" s="372"/>
      <c r="CN37" s="165"/>
      <c r="CO37" s="373">
        <f t="shared" si="3"/>
        <v>30</v>
      </c>
      <c r="CP37" s="373"/>
      <c r="CQ37" s="372" t="str">
        <f>IF('各会計、関係団体の財政状況及び健全化判断比率'!BS10="","",'各会計、関係団体の財政状況及び健全化判断比率'!BS10)</f>
        <v>萩市土地開発公社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〇</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8</v>
      </c>
      <c r="V38" s="373"/>
      <c r="W38" s="372" t="str">
        <f>IF('各会計、関係団体の財政状況及び健全化判断比率'!B32="","",'各会計、関係団体の財政状況及び健全化判断比率'!B32)</f>
        <v>駐車場事業特別会計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15</v>
      </c>
      <c r="BF38" s="373"/>
      <c r="BG38" s="372" t="str">
        <f>IF('各会計、関係団体の財政状況及び健全化判断比率'!B39="","",'各会計、関係団体の財政状況及び健全化判断比率'!B39)</f>
        <v>漁業集落排水事業特別会計</v>
      </c>
      <c r="BH38" s="372"/>
      <c r="BI38" s="372"/>
      <c r="BJ38" s="372"/>
      <c r="BK38" s="372"/>
      <c r="BL38" s="372"/>
      <c r="BM38" s="372"/>
      <c r="BN38" s="372"/>
      <c r="BO38" s="372"/>
      <c r="BP38" s="372"/>
      <c r="BQ38" s="372"/>
      <c r="BR38" s="372"/>
      <c r="BS38" s="372"/>
      <c r="BT38" s="372"/>
      <c r="BU38" s="372"/>
      <c r="BV38" s="165"/>
      <c r="BW38" s="373">
        <f t="shared" si="2"/>
        <v>23</v>
      </c>
      <c r="BX38" s="373"/>
      <c r="BY38" s="372" t="str">
        <f>IF('各会計、関係団体の財政状況及び健全化判断比率'!B72="","",'各会計、関係団体の財政状況及び健全化判断比率'!B72)</f>
        <v>山口県市町総合事務組合（山口県自治会館管理特別会計）</v>
      </c>
      <c r="BZ38" s="372"/>
      <c r="CA38" s="372"/>
      <c r="CB38" s="372"/>
      <c r="CC38" s="372"/>
      <c r="CD38" s="372"/>
      <c r="CE38" s="372"/>
      <c r="CF38" s="372"/>
      <c r="CG38" s="372"/>
      <c r="CH38" s="372"/>
      <c r="CI38" s="372"/>
      <c r="CJ38" s="372"/>
      <c r="CK38" s="372"/>
      <c r="CL38" s="372"/>
      <c r="CM38" s="372"/>
      <c r="CN38" s="165"/>
      <c r="CO38" s="373">
        <f t="shared" si="3"/>
        <v>31</v>
      </c>
      <c r="CP38" s="373"/>
      <c r="CQ38" s="372" t="str">
        <f>IF('各会計、関係団体の財政状況及び健全化判断比率'!BS11="","",'各会計、関係団体の財政状況及び健全化判断比率'!BS11)</f>
        <v>アクアグリーン川上</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16</v>
      </c>
      <c r="BF39" s="373"/>
      <c r="BG39" s="372" t="str">
        <f>IF('各会計、関係団体の財政状況及び健全化判断比率'!B40="","",'各会計、関係団体の財政状況及び健全化判断比率'!B40)</f>
        <v>林業集落排水事業特別会計</v>
      </c>
      <c r="BH39" s="372"/>
      <c r="BI39" s="372"/>
      <c r="BJ39" s="372"/>
      <c r="BK39" s="372"/>
      <c r="BL39" s="372"/>
      <c r="BM39" s="372"/>
      <c r="BN39" s="372"/>
      <c r="BO39" s="372"/>
      <c r="BP39" s="372"/>
      <c r="BQ39" s="372"/>
      <c r="BR39" s="372"/>
      <c r="BS39" s="372"/>
      <c r="BT39" s="372"/>
      <c r="BU39" s="372"/>
      <c r="BV39" s="165"/>
      <c r="BW39" s="373">
        <f t="shared" si="2"/>
        <v>24</v>
      </c>
      <c r="BX39" s="373"/>
      <c r="BY39" s="372" t="str">
        <f>IF('各会計、関係団体の財政状況及び健全化判断比率'!B73="","",'各会計、関係団体の財政状況及び健全化判断比率'!B73)</f>
        <v>山口県後期高齢者医療広域連合（一般会計）</v>
      </c>
      <c r="BZ39" s="372"/>
      <c r="CA39" s="372"/>
      <c r="CB39" s="372"/>
      <c r="CC39" s="372"/>
      <c r="CD39" s="372"/>
      <c r="CE39" s="372"/>
      <c r="CF39" s="372"/>
      <c r="CG39" s="372"/>
      <c r="CH39" s="372"/>
      <c r="CI39" s="372"/>
      <c r="CJ39" s="372"/>
      <c r="CK39" s="372"/>
      <c r="CL39" s="372"/>
      <c r="CM39" s="372"/>
      <c r="CN39" s="165"/>
      <c r="CO39" s="373">
        <f t="shared" si="3"/>
        <v>32</v>
      </c>
      <c r="CP39" s="373"/>
      <c r="CQ39" s="372" t="str">
        <f>IF('各会計、関係団体の財政状況及び健全化判断比率'!BS12="","",'各会計、関係団体の財政状況及び健全化判断比率'!BS12)</f>
        <v>たまがわ</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f t="shared" si="1"/>
        <v>17</v>
      </c>
      <c r="BF40" s="373"/>
      <c r="BG40" s="372" t="str">
        <f>IF('各会計、関係団体の財政状況及び健全化判断比率'!B41="","",'各会計、関係団体の財政状況及び健全化判断比率'!B41)</f>
        <v>特定地域生活排水事業特別会計</v>
      </c>
      <c r="BH40" s="372"/>
      <c r="BI40" s="372"/>
      <c r="BJ40" s="372"/>
      <c r="BK40" s="372"/>
      <c r="BL40" s="372"/>
      <c r="BM40" s="372"/>
      <c r="BN40" s="372"/>
      <c r="BO40" s="372"/>
      <c r="BP40" s="372"/>
      <c r="BQ40" s="372"/>
      <c r="BR40" s="372"/>
      <c r="BS40" s="372"/>
      <c r="BT40" s="372"/>
      <c r="BU40" s="372"/>
      <c r="BV40" s="165"/>
      <c r="BW40" s="373">
        <f t="shared" si="2"/>
        <v>25</v>
      </c>
      <c r="BX40" s="373"/>
      <c r="BY40" s="372" t="str">
        <f>IF('各会計、関係団体の財政状況及び健全化判断比率'!B74="","",'各会計、関係団体の財政状況及び健全化判断比率'!B74)</f>
        <v>山口県後期高齢者医療広域連合（後期高齢者医療特別会計）</v>
      </c>
      <c r="BZ40" s="372"/>
      <c r="CA40" s="372"/>
      <c r="CB40" s="372"/>
      <c r="CC40" s="372"/>
      <c r="CD40" s="372"/>
      <c r="CE40" s="372"/>
      <c r="CF40" s="372"/>
      <c r="CG40" s="372"/>
      <c r="CH40" s="372"/>
      <c r="CI40" s="372"/>
      <c r="CJ40" s="372"/>
      <c r="CK40" s="372"/>
      <c r="CL40" s="372"/>
      <c r="CM40" s="372"/>
      <c r="CN40" s="165"/>
      <c r="CO40" s="373">
        <f t="shared" si="3"/>
        <v>33</v>
      </c>
      <c r="CP40" s="373"/>
      <c r="CQ40" s="372" t="str">
        <f>IF('各会計、関係団体の財政状況及び健全化判断比率'!BS13="","",'各会計、関係団体の財政状況及び健全化判断比率'!BS13)</f>
        <v>アスクむつみ</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f t="shared" si="1"/>
        <v>18</v>
      </c>
      <c r="BF41" s="373"/>
      <c r="BG41" s="372" t="str">
        <f>IF('各会計、関係団体の財政状況及び健全化判断比率'!B42="","",'各会計、関係団体の財政状況及び健全化判断比率'!B42)</f>
        <v>個別排水事業特別会計</v>
      </c>
      <c r="BH41" s="372"/>
      <c r="BI41" s="372"/>
      <c r="BJ41" s="372"/>
      <c r="BK41" s="372"/>
      <c r="BL41" s="372"/>
      <c r="BM41" s="372"/>
      <c r="BN41" s="372"/>
      <c r="BO41" s="372"/>
      <c r="BP41" s="372"/>
      <c r="BQ41" s="372"/>
      <c r="BR41" s="372"/>
      <c r="BS41" s="372"/>
      <c r="BT41" s="372"/>
      <c r="BU41" s="372"/>
      <c r="BV41" s="165"/>
      <c r="BW41" s="373">
        <f t="shared" si="2"/>
        <v>26</v>
      </c>
      <c r="BX41" s="373"/>
      <c r="BY41" s="372" t="str">
        <f>IF('各会計、関係団体の財政状況及び健全化判断比率'!B75="","",'各会計、関係団体の財政状況及び健全化判断比率'!B75)</f>
        <v>萩・長門一部事務組合（一般会計）</v>
      </c>
      <c r="BZ41" s="372"/>
      <c r="CA41" s="372"/>
      <c r="CB41" s="372"/>
      <c r="CC41" s="372"/>
      <c r="CD41" s="372"/>
      <c r="CE41" s="372"/>
      <c r="CF41" s="372"/>
      <c r="CG41" s="372"/>
      <c r="CH41" s="372"/>
      <c r="CI41" s="372"/>
      <c r="CJ41" s="372"/>
      <c r="CK41" s="372"/>
      <c r="CL41" s="372"/>
      <c r="CM41" s="372"/>
      <c r="CN41" s="165"/>
      <c r="CO41" s="373">
        <f t="shared" si="3"/>
        <v>34</v>
      </c>
      <c r="CP41" s="373"/>
      <c r="CQ41" s="372" t="str">
        <f>IF('各会計、関係団体の財政状況及び健全化判断比率'!BS14="","",'各会計、関係団体の財政状況及び健全化判断比率'!BS14)</f>
        <v>旭開発</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f t="shared" si="3"/>
        <v>35</v>
      </c>
      <c r="CP42" s="373"/>
      <c r="CQ42" s="372" t="str">
        <f>IF('各会計、関係団体の財政状況及び健全化判断比率'!BS15="","",'各会計、関係団体の財政状況及び健全化判断比率'!BS15)</f>
        <v>グリンファーム旭</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f t="shared" si="3"/>
        <v>36</v>
      </c>
      <c r="CP43" s="373"/>
      <c r="CQ43" s="372" t="str">
        <f>IF('各会計、関係団体の財政状況及び健全化判断比率'!BS16="","",'各会計、関係団体の財政状況及び健全化判断比率'!BS16)</f>
        <v>ハピネスふくえ</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81" t="s">
        <v>518</v>
      </c>
      <c r="D34" s="1181"/>
      <c r="E34" s="1182"/>
      <c r="F34" s="32">
        <v>5.6</v>
      </c>
      <c r="G34" s="33">
        <v>5.9</v>
      </c>
      <c r="H34" s="33">
        <v>6.41</v>
      </c>
      <c r="I34" s="33">
        <v>6.68</v>
      </c>
      <c r="J34" s="34">
        <v>6.76</v>
      </c>
      <c r="K34" s="22"/>
      <c r="L34" s="22"/>
      <c r="M34" s="22"/>
      <c r="N34" s="22"/>
      <c r="O34" s="22"/>
      <c r="P34" s="22"/>
    </row>
    <row r="35" spans="1:16" ht="39" customHeight="1">
      <c r="A35" s="22"/>
      <c r="B35" s="35"/>
      <c r="C35" s="1175" t="s">
        <v>519</v>
      </c>
      <c r="D35" s="1176"/>
      <c r="E35" s="1177"/>
      <c r="F35" s="36">
        <v>4.08</v>
      </c>
      <c r="G35" s="37">
        <v>4.1399999999999997</v>
      </c>
      <c r="H35" s="37">
        <v>4.67</v>
      </c>
      <c r="I35" s="37">
        <v>5.31</v>
      </c>
      <c r="J35" s="38">
        <v>5.84</v>
      </c>
      <c r="K35" s="22"/>
      <c r="L35" s="22"/>
      <c r="M35" s="22"/>
      <c r="N35" s="22"/>
      <c r="O35" s="22"/>
      <c r="P35" s="22"/>
    </row>
    <row r="36" spans="1:16" ht="39" customHeight="1">
      <c r="A36" s="22"/>
      <c r="B36" s="35"/>
      <c r="C36" s="1175" t="s">
        <v>520</v>
      </c>
      <c r="D36" s="1176"/>
      <c r="E36" s="1177"/>
      <c r="F36" s="36">
        <v>2.82</v>
      </c>
      <c r="G36" s="37">
        <v>3.1</v>
      </c>
      <c r="H36" s="37">
        <v>2.13</v>
      </c>
      <c r="I36" s="37">
        <v>1.63</v>
      </c>
      <c r="J36" s="38">
        <v>1.61</v>
      </c>
      <c r="K36" s="22"/>
      <c r="L36" s="22"/>
      <c r="M36" s="22"/>
      <c r="N36" s="22"/>
      <c r="O36" s="22"/>
      <c r="P36" s="22"/>
    </row>
    <row r="37" spans="1:16" ht="39" customHeight="1">
      <c r="A37" s="22"/>
      <c r="B37" s="35"/>
      <c r="C37" s="1175" t="s">
        <v>521</v>
      </c>
      <c r="D37" s="1176"/>
      <c r="E37" s="1177"/>
      <c r="F37" s="36">
        <v>0.24</v>
      </c>
      <c r="G37" s="37">
        <v>0.44</v>
      </c>
      <c r="H37" s="37">
        <v>0.45</v>
      </c>
      <c r="I37" s="37">
        <v>0.47</v>
      </c>
      <c r="J37" s="38">
        <v>0.77</v>
      </c>
      <c r="K37" s="22"/>
      <c r="L37" s="22"/>
      <c r="M37" s="22"/>
      <c r="N37" s="22"/>
      <c r="O37" s="22"/>
      <c r="P37" s="22"/>
    </row>
    <row r="38" spans="1:16" ht="39" customHeight="1">
      <c r="A38" s="22"/>
      <c r="B38" s="35"/>
      <c r="C38" s="1175" t="s">
        <v>522</v>
      </c>
      <c r="D38" s="1176"/>
      <c r="E38" s="1177"/>
      <c r="F38" s="36">
        <v>7.0000000000000007E-2</v>
      </c>
      <c r="G38" s="37">
        <v>0.09</v>
      </c>
      <c r="H38" s="37">
        <v>0.06</v>
      </c>
      <c r="I38" s="37">
        <v>7.0000000000000007E-2</v>
      </c>
      <c r="J38" s="38">
        <v>7.0000000000000007E-2</v>
      </c>
      <c r="K38" s="22"/>
      <c r="L38" s="22"/>
      <c r="M38" s="22"/>
      <c r="N38" s="22"/>
      <c r="O38" s="22"/>
      <c r="P38" s="22"/>
    </row>
    <row r="39" spans="1:16" ht="39" customHeight="1">
      <c r="A39" s="22"/>
      <c r="B39" s="35"/>
      <c r="C39" s="1175" t="s">
        <v>523</v>
      </c>
      <c r="D39" s="1176"/>
      <c r="E39" s="1177"/>
      <c r="F39" s="36">
        <v>0</v>
      </c>
      <c r="G39" s="37">
        <v>0</v>
      </c>
      <c r="H39" s="37">
        <v>0</v>
      </c>
      <c r="I39" s="37">
        <v>0</v>
      </c>
      <c r="J39" s="38">
        <v>0</v>
      </c>
      <c r="K39" s="22"/>
      <c r="L39" s="22"/>
      <c r="M39" s="22"/>
      <c r="N39" s="22"/>
      <c r="O39" s="22"/>
      <c r="P39" s="22"/>
    </row>
    <row r="40" spans="1:16" ht="39" customHeight="1">
      <c r="A40" s="22"/>
      <c r="B40" s="35"/>
      <c r="C40" s="1175" t="s">
        <v>524</v>
      </c>
      <c r="D40" s="1176"/>
      <c r="E40" s="1177"/>
      <c r="F40" s="36">
        <v>0</v>
      </c>
      <c r="G40" s="37">
        <v>0</v>
      </c>
      <c r="H40" s="37">
        <v>0</v>
      </c>
      <c r="I40" s="37">
        <v>0</v>
      </c>
      <c r="J40" s="38">
        <v>0</v>
      </c>
      <c r="K40" s="22"/>
      <c r="L40" s="22"/>
      <c r="M40" s="22"/>
      <c r="N40" s="22"/>
      <c r="O40" s="22"/>
      <c r="P40" s="22"/>
    </row>
    <row r="41" spans="1:16" ht="39" customHeight="1">
      <c r="A41" s="22"/>
      <c r="B41" s="35"/>
      <c r="C41" s="1175" t="s">
        <v>525</v>
      </c>
      <c r="D41" s="1176"/>
      <c r="E41" s="1177"/>
      <c r="F41" s="36" t="s">
        <v>473</v>
      </c>
      <c r="G41" s="37" t="s">
        <v>473</v>
      </c>
      <c r="H41" s="37">
        <v>0</v>
      </c>
      <c r="I41" s="37">
        <v>0</v>
      </c>
      <c r="J41" s="38">
        <v>0</v>
      </c>
      <c r="K41" s="22"/>
      <c r="L41" s="22"/>
      <c r="M41" s="22"/>
      <c r="N41" s="22"/>
      <c r="O41" s="22"/>
      <c r="P41" s="22"/>
    </row>
    <row r="42" spans="1:16" ht="39" customHeight="1">
      <c r="A42" s="22"/>
      <c r="B42" s="39"/>
      <c r="C42" s="1175" t="s">
        <v>526</v>
      </c>
      <c r="D42" s="1176"/>
      <c r="E42" s="1177"/>
      <c r="F42" s="36" t="s">
        <v>473</v>
      </c>
      <c r="G42" s="37" t="s">
        <v>473</v>
      </c>
      <c r="H42" s="37" t="s">
        <v>473</v>
      </c>
      <c r="I42" s="37" t="s">
        <v>473</v>
      </c>
      <c r="J42" s="38" t="s">
        <v>473</v>
      </c>
      <c r="K42" s="22"/>
      <c r="L42" s="22"/>
      <c r="M42" s="22"/>
      <c r="N42" s="22"/>
      <c r="O42" s="22"/>
      <c r="P42" s="22"/>
    </row>
    <row r="43" spans="1:16" ht="39" customHeight="1" thickBot="1">
      <c r="A43" s="22"/>
      <c r="B43" s="40"/>
      <c r="C43" s="1178" t="s">
        <v>527</v>
      </c>
      <c r="D43" s="1179"/>
      <c r="E43" s="1180"/>
      <c r="F43" s="41">
        <v>0</v>
      </c>
      <c r="G43" s="42">
        <v>0.75</v>
      </c>
      <c r="H43" s="42">
        <v>0.95</v>
      </c>
      <c r="I43" s="42">
        <v>0.51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91" t="s">
        <v>10</v>
      </c>
      <c r="C45" s="1192"/>
      <c r="D45" s="58"/>
      <c r="E45" s="1197" t="s">
        <v>11</v>
      </c>
      <c r="F45" s="1197"/>
      <c r="G45" s="1197"/>
      <c r="H45" s="1197"/>
      <c r="I45" s="1197"/>
      <c r="J45" s="1198"/>
      <c r="K45" s="59">
        <v>5006</v>
      </c>
      <c r="L45" s="60">
        <v>4999</v>
      </c>
      <c r="M45" s="60">
        <v>5127</v>
      </c>
      <c r="N45" s="60">
        <v>4899</v>
      </c>
      <c r="O45" s="61">
        <v>4199</v>
      </c>
      <c r="P45" s="48"/>
      <c r="Q45" s="48"/>
      <c r="R45" s="48"/>
      <c r="S45" s="48"/>
      <c r="T45" s="48"/>
      <c r="U45" s="48"/>
    </row>
    <row r="46" spans="1:21" ht="30.75" customHeight="1">
      <c r="A46" s="48"/>
      <c r="B46" s="1193"/>
      <c r="C46" s="1194"/>
      <c r="D46" s="62"/>
      <c r="E46" s="1185" t="s">
        <v>12</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c r="A47" s="48"/>
      <c r="B47" s="1193"/>
      <c r="C47" s="1194"/>
      <c r="D47" s="62"/>
      <c r="E47" s="1185" t="s">
        <v>13</v>
      </c>
      <c r="F47" s="1185"/>
      <c r="G47" s="1185"/>
      <c r="H47" s="1185"/>
      <c r="I47" s="1185"/>
      <c r="J47" s="1186"/>
      <c r="K47" s="63" t="s">
        <v>473</v>
      </c>
      <c r="L47" s="64" t="s">
        <v>473</v>
      </c>
      <c r="M47" s="64" t="s">
        <v>473</v>
      </c>
      <c r="N47" s="64" t="s">
        <v>473</v>
      </c>
      <c r="O47" s="65" t="s">
        <v>473</v>
      </c>
      <c r="P47" s="48"/>
      <c r="Q47" s="48"/>
      <c r="R47" s="48"/>
      <c r="S47" s="48"/>
      <c r="T47" s="48"/>
      <c r="U47" s="48"/>
    </row>
    <row r="48" spans="1:21" ht="30.75" customHeight="1">
      <c r="A48" s="48"/>
      <c r="B48" s="1193"/>
      <c r="C48" s="1194"/>
      <c r="D48" s="62"/>
      <c r="E48" s="1185" t="s">
        <v>14</v>
      </c>
      <c r="F48" s="1185"/>
      <c r="G48" s="1185"/>
      <c r="H48" s="1185"/>
      <c r="I48" s="1185"/>
      <c r="J48" s="1186"/>
      <c r="K48" s="63">
        <v>1300</v>
      </c>
      <c r="L48" s="64">
        <v>1266</v>
      </c>
      <c r="M48" s="64">
        <v>1237</v>
      </c>
      <c r="N48" s="64">
        <v>1142</v>
      </c>
      <c r="O48" s="65">
        <v>1156</v>
      </c>
      <c r="P48" s="48"/>
      <c r="Q48" s="48"/>
      <c r="R48" s="48"/>
      <c r="S48" s="48"/>
      <c r="T48" s="48"/>
      <c r="U48" s="48"/>
    </row>
    <row r="49" spans="1:21" ht="30.75" customHeight="1">
      <c r="A49" s="48"/>
      <c r="B49" s="1193"/>
      <c r="C49" s="1194"/>
      <c r="D49" s="62"/>
      <c r="E49" s="1185" t="s">
        <v>15</v>
      </c>
      <c r="F49" s="1185"/>
      <c r="G49" s="1185"/>
      <c r="H49" s="1185"/>
      <c r="I49" s="1185"/>
      <c r="J49" s="1186"/>
      <c r="K49" s="63" t="s">
        <v>473</v>
      </c>
      <c r="L49" s="64" t="s">
        <v>473</v>
      </c>
      <c r="M49" s="64" t="s">
        <v>473</v>
      </c>
      <c r="N49" s="64" t="s">
        <v>473</v>
      </c>
      <c r="O49" s="65" t="s">
        <v>473</v>
      </c>
      <c r="P49" s="48"/>
      <c r="Q49" s="48"/>
      <c r="R49" s="48"/>
      <c r="S49" s="48"/>
      <c r="T49" s="48"/>
      <c r="U49" s="48"/>
    </row>
    <row r="50" spans="1:21" ht="30.75" customHeight="1">
      <c r="A50" s="48"/>
      <c r="B50" s="1193"/>
      <c r="C50" s="1194"/>
      <c r="D50" s="62"/>
      <c r="E50" s="1185" t="s">
        <v>16</v>
      </c>
      <c r="F50" s="1185"/>
      <c r="G50" s="1185"/>
      <c r="H50" s="1185"/>
      <c r="I50" s="1185"/>
      <c r="J50" s="1186"/>
      <c r="K50" s="63">
        <v>113</v>
      </c>
      <c r="L50" s="64">
        <v>112</v>
      </c>
      <c r="M50" s="64">
        <v>111</v>
      </c>
      <c r="N50" s="64">
        <v>91</v>
      </c>
      <c r="O50" s="65">
        <v>84</v>
      </c>
      <c r="P50" s="48"/>
      <c r="Q50" s="48"/>
      <c r="R50" s="48"/>
      <c r="S50" s="48"/>
      <c r="T50" s="48"/>
      <c r="U50" s="48"/>
    </row>
    <row r="51" spans="1:21" ht="30.75" customHeight="1">
      <c r="A51" s="48"/>
      <c r="B51" s="1195"/>
      <c r="C51" s="1196"/>
      <c r="D51" s="66"/>
      <c r="E51" s="1185" t="s">
        <v>17</v>
      </c>
      <c r="F51" s="1185"/>
      <c r="G51" s="1185"/>
      <c r="H51" s="1185"/>
      <c r="I51" s="1185"/>
      <c r="J51" s="1186"/>
      <c r="K51" s="63" t="s">
        <v>473</v>
      </c>
      <c r="L51" s="64" t="s">
        <v>473</v>
      </c>
      <c r="M51" s="64" t="s">
        <v>473</v>
      </c>
      <c r="N51" s="64" t="s">
        <v>473</v>
      </c>
      <c r="O51" s="65" t="s">
        <v>473</v>
      </c>
      <c r="P51" s="48"/>
      <c r="Q51" s="48"/>
      <c r="R51" s="48"/>
      <c r="S51" s="48"/>
      <c r="T51" s="48"/>
      <c r="U51" s="48"/>
    </row>
    <row r="52" spans="1:21" ht="30.75" customHeight="1">
      <c r="A52" s="48"/>
      <c r="B52" s="1183" t="s">
        <v>18</v>
      </c>
      <c r="C52" s="1184"/>
      <c r="D52" s="66"/>
      <c r="E52" s="1185" t="s">
        <v>19</v>
      </c>
      <c r="F52" s="1185"/>
      <c r="G52" s="1185"/>
      <c r="H52" s="1185"/>
      <c r="I52" s="1185"/>
      <c r="J52" s="1186"/>
      <c r="K52" s="63">
        <v>4673</v>
      </c>
      <c r="L52" s="64">
        <v>4597</v>
      </c>
      <c r="M52" s="64">
        <v>4729</v>
      </c>
      <c r="N52" s="64">
        <v>4678</v>
      </c>
      <c r="O52" s="65">
        <v>4172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1746</v>
      </c>
      <c r="L53" s="69">
        <v>1780</v>
      </c>
      <c r="M53" s="69">
        <v>1746</v>
      </c>
      <c r="N53" s="69">
        <v>1454</v>
      </c>
      <c r="O53" s="70">
        <v>1267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211" t="s">
        <v>23</v>
      </c>
      <c r="C41" s="1212"/>
      <c r="D41" s="81"/>
      <c r="E41" s="1213" t="s">
        <v>24</v>
      </c>
      <c r="F41" s="1213"/>
      <c r="G41" s="1213"/>
      <c r="H41" s="1214"/>
      <c r="I41" s="82">
        <v>35219</v>
      </c>
      <c r="J41" s="83">
        <v>33720</v>
      </c>
      <c r="K41" s="83">
        <v>31519</v>
      </c>
      <c r="L41" s="83">
        <v>30945</v>
      </c>
      <c r="M41" s="84">
        <v>29594</v>
      </c>
    </row>
    <row r="42" spans="2:13" ht="27.75" customHeight="1">
      <c r="B42" s="1201"/>
      <c r="C42" s="1202"/>
      <c r="D42" s="85"/>
      <c r="E42" s="1205" t="s">
        <v>25</v>
      </c>
      <c r="F42" s="1205"/>
      <c r="G42" s="1205"/>
      <c r="H42" s="1206"/>
      <c r="I42" s="86">
        <v>377</v>
      </c>
      <c r="J42" s="87">
        <v>292</v>
      </c>
      <c r="K42" s="87">
        <v>203</v>
      </c>
      <c r="L42" s="87">
        <v>129</v>
      </c>
      <c r="M42" s="88">
        <v>59</v>
      </c>
    </row>
    <row r="43" spans="2:13" ht="27.75" customHeight="1">
      <c r="B43" s="1201"/>
      <c r="C43" s="1202"/>
      <c r="D43" s="85"/>
      <c r="E43" s="1205" t="s">
        <v>26</v>
      </c>
      <c r="F43" s="1205"/>
      <c r="G43" s="1205"/>
      <c r="H43" s="1206"/>
      <c r="I43" s="86">
        <v>16045</v>
      </c>
      <c r="J43" s="87">
        <v>15774</v>
      </c>
      <c r="K43" s="87">
        <v>15137</v>
      </c>
      <c r="L43" s="87">
        <v>14007</v>
      </c>
      <c r="M43" s="88">
        <v>13090</v>
      </c>
    </row>
    <row r="44" spans="2:13" ht="27.75" customHeight="1">
      <c r="B44" s="1201"/>
      <c r="C44" s="1202"/>
      <c r="D44" s="85"/>
      <c r="E44" s="1205" t="s">
        <v>27</v>
      </c>
      <c r="F44" s="1205"/>
      <c r="G44" s="1205"/>
      <c r="H44" s="1206"/>
      <c r="I44" s="86" t="s">
        <v>473</v>
      </c>
      <c r="J44" s="87" t="s">
        <v>473</v>
      </c>
      <c r="K44" s="87" t="s">
        <v>473</v>
      </c>
      <c r="L44" s="87" t="s">
        <v>473</v>
      </c>
      <c r="M44" s="88" t="s">
        <v>473</v>
      </c>
    </row>
    <row r="45" spans="2:13" ht="27.75" customHeight="1">
      <c r="B45" s="1201"/>
      <c r="C45" s="1202"/>
      <c r="D45" s="85"/>
      <c r="E45" s="1205" t="s">
        <v>28</v>
      </c>
      <c r="F45" s="1205"/>
      <c r="G45" s="1205"/>
      <c r="H45" s="1206"/>
      <c r="I45" s="86">
        <v>7493</v>
      </c>
      <c r="J45" s="87">
        <v>7648</v>
      </c>
      <c r="K45" s="87">
        <v>7361</v>
      </c>
      <c r="L45" s="87">
        <v>6816</v>
      </c>
      <c r="M45" s="88">
        <v>6381</v>
      </c>
    </row>
    <row r="46" spans="2:13" ht="27.75" customHeight="1">
      <c r="B46" s="1201"/>
      <c r="C46" s="1202"/>
      <c r="D46" s="85"/>
      <c r="E46" s="1205" t="s">
        <v>29</v>
      </c>
      <c r="F46" s="1205"/>
      <c r="G46" s="1205"/>
      <c r="H46" s="1206"/>
      <c r="I46" s="86">
        <v>220</v>
      </c>
      <c r="J46" s="87">
        <v>310</v>
      </c>
      <c r="K46" s="87">
        <v>309</v>
      </c>
      <c r="L46" s="87">
        <v>290</v>
      </c>
      <c r="M46" s="88">
        <v>271</v>
      </c>
    </row>
    <row r="47" spans="2:13" ht="27.75" customHeight="1">
      <c r="B47" s="1201"/>
      <c r="C47" s="1202"/>
      <c r="D47" s="85"/>
      <c r="E47" s="1205" t="s">
        <v>30</v>
      </c>
      <c r="F47" s="1205"/>
      <c r="G47" s="1205"/>
      <c r="H47" s="1206"/>
      <c r="I47" s="86" t="s">
        <v>473</v>
      </c>
      <c r="J47" s="87" t="s">
        <v>473</v>
      </c>
      <c r="K47" s="87" t="s">
        <v>473</v>
      </c>
      <c r="L47" s="87" t="s">
        <v>473</v>
      </c>
      <c r="M47" s="88" t="s">
        <v>473</v>
      </c>
    </row>
    <row r="48" spans="2:13" ht="27.75" customHeight="1">
      <c r="B48" s="1203"/>
      <c r="C48" s="1204"/>
      <c r="D48" s="85"/>
      <c r="E48" s="1205" t="s">
        <v>31</v>
      </c>
      <c r="F48" s="1205"/>
      <c r="G48" s="1205"/>
      <c r="H48" s="1206"/>
      <c r="I48" s="86" t="s">
        <v>473</v>
      </c>
      <c r="J48" s="87" t="s">
        <v>473</v>
      </c>
      <c r="K48" s="87" t="s">
        <v>473</v>
      </c>
      <c r="L48" s="87" t="s">
        <v>473</v>
      </c>
      <c r="M48" s="88" t="s">
        <v>473</v>
      </c>
    </row>
    <row r="49" spans="2:13" ht="27.75" customHeight="1">
      <c r="B49" s="1199" t="s">
        <v>32</v>
      </c>
      <c r="C49" s="1200"/>
      <c r="D49" s="89"/>
      <c r="E49" s="1205" t="s">
        <v>33</v>
      </c>
      <c r="F49" s="1205"/>
      <c r="G49" s="1205"/>
      <c r="H49" s="1206"/>
      <c r="I49" s="86">
        <v>10620</v>
      </c>
      <c r="J49" s="87">
        <v>10315</v>
      </c>
      <c r="K49" s="87">
        <v>7624</v>
      </c>
      <c r="L49" s="87">
        <v>10433</v>
      </c>
      <c r="M49" s="88">
        <v>10304</v>
      </c>
    </row>
    <row r="50" spans="2:13" ht="27.75" customHeight="1">
      <c r="B50" s="1201"/>
      <c r="C50" s="1202"/>
      <c r="D50" s="85"/>
      <c r="E50" s="1205" t="s">
        <v>34</v>
      </c>
      <c r="F50" s="1205"/>
      <c r="G50" s="1205"/>
      <c r="H50" s="1206"/>
      <c r="I50" s="86">
        <v>5400</v>
      </c>
      <c r="J50" s="87">
        <v>5208</v>
      </c>
      <c r="K50" s="87">
        <v>4881</v>
      </c>
      <c r="L50" s="87">
        <v>5292</v>
      </c>
      <c r="M50" s="88">
        <v>4836</v>
      </c>
    </row>
    <row r="51" spans="2:13" ht="27.75" customHeight="1">
      <c r="B51" s="1203"/>
      <c r="C51" s="1204"/>
      <c r="D51" s="85"/>
      <c r="E51" s="1205" t="s">
        <v>35</v>
      </c>
      <c r="F51" s="1205"/>
      <c r="G51" s="1205"/>
      <c r="H51" s="1206"/>
      <c r="I51" s="86">
        <v>35533</v>
      </c>
      <c r="J51" s="87">
        <v>34760</v>
      </c>
      <c r="K51" s="87">
        <v>34063</v>
      </c>
      <c r="L51" s="87">
        <v>33236</v>
      </c>
      <c r="M51" s="88">
        <v>33196</v>
      </c>
    </row>
    <row r="52" spans="2:13" ht="27.75" customHeight="1" thickBot="1">
      <c r="B52" s="1207" t="s">
        <v>36</v>
      </c>
      <c r="C52" s="1208"/>
      <c r="D52" s="90"/>
      <c r="E52" s="1209" t="s">
        <v>37</v>
      </c>
      <c r="F52" s="1209"/>
      <c r="G52" s="1209"/>
      <c r="H52" s="1210"/>
      <c r="I52" s="91">
        <v>7801</v>
      </c>
      <c r="J52" s="92">
        <v>7461</v>
      </c>
      <c r="K52" s="92">
        <v>7961</v>
      </c>
      <c r="L52" s="92">
        <v>3226</v>
      </c>
      <c r="M52" s="93">
        <v>1058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election activeCell="I79" sqref="I79:J8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564</v>
      </c>
      <c r="C41" s="246"/>
      <c r="D41" s="246"/>
      <c r="E41" s="246"/>
      <c r="F41" s="246"/>
      <c r="G41" s="246"/>
      <c r="H41" s="246"/>
      <c r="I41" s="246"/>
      <c r="J41" s="246"/>
      <c r="K41" s="246"/>
      <c r="L41" s="246"/>
      <c r="M41" s="246"/>
      <c r="N41" s="246"/>
      <c r="O41" s="246"/>
      <c r="P41" s="247"/>
    </row>
    <row r="42" spans="2:17">
      <c r="B42" s="248"/>
      <c r="C42" s="244"/>
      <c r="D42" s="244"/>
      <c r="E42" s="244"/>
      <c r="F42" s="244"/>
      <c r="G42" s="351" t="s">
        <v>565</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566</v>
      </c>
    </row>
    <row r="50" spans="1:17">
      <c r="B50" s="248"/>
      <c r="C50" s="244"/>
      <c r="D50" s="244"/>
      <c r="E50" s="244"/>
      <c r="F50" s="244"/>
      <c r="G50" s="1224"/>
      <c r="H50" s="1225"/>
      <c r="I50" s="1225"/>
      <c r="J50" s="1226"/>
      <c r="K50" s="354" t="s">
        <v>512</v>
      </c>
      <c r="L50" s="354" t="s">
        <v>513</v>
      </c>
      <c r="M50" s="354" t="s">
        <v>514</v>
      </c>
      <c r="N50" s="354" t="s">
        <v>515</v>
      </c>
      <c r="O50" s="354" t="s">
        <v>516</v>
      </c>
    </row>
    <row r="51" spans="1:17">
      <c r="B51" s="248"/>
      <c r="C51" s="244"/>
      <c r="D51" s="244"/>
      <c r="E51" s="244"/>
      <c r="F51" s="244"/>
      <c r="G51" s="1227" t="s">
        <v>567</v>
      </c>
      <c r="H51" s="1228"/>
      <c r="I51" s="1233" t="s">
        <v>568</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569</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570</v>
      </c>
      <c r="H55" s="1239"/>
      <c r="I55" s="1237" t="s">
        <v>568</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569</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571</v>
      </c>
      <c r="C63" s="244"/>
      <c r="D63" s="244"/>
      <c r="E63" s="244"/>
      <c r="F63" s="244"/>
      <c r="G63" s="244"/>
      <c r="H63" s="244"/>
      <c r="I63" s="244"/>
      <c r="J63" s="244"/>
      <c r="K63" s="244"/>
      <c r="L63" s="244"/>
      <c r="M63" s="244"/>
      <c r="N63" s="244"/>
      <c r="O63" s="244"/>
    </row>
    <row r="64" spans="1:17">
      <c r="B64" s="248"/>
      <c r="C64" s="244"/>
      <c r="D64" s="244"/>
      <c r="E64" s="244"/>
      <c r="F64" s="244"/>
      <c r="G64" s="351" t="s">
        <v>565</v>
      </c>
      <c r="I64" s="352"/>
      <c r="J64" s="352"/>
      <c r="K64" s="352"/>
      <c r="L64" s="244"/>
      <c r="M64" s="244"/>
      <c r="N64" s="244"/>
      <c r="O64" s="244"/>
    </row>
    <row r="65" spans="2:30">
      <c r="B65" s="248"/>
      <c r="C65" s="244"/>
      <c r="D65" s="244"/>
      <c r="E65" s="244"/>
      <c r="F65" s="244"/>
      <c r="G65" s="1247" t="s">
        <v>574</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572</v>
      </c>
      <c r="I71" s="368"/>
      <c r="J71" s="364"/>
      <c r="K71" s="364"/>
      <c r="L71" s="365"/>
      <c r="M71" s="364"/>
      <c r="N71" s="365"/>
      <c r="O71" s="366"/>
    </row>
    <row r="72" spans="2:30">
      <c r="B72" s="248"/>
      <c r="C72" s="244"/>
      <c r="D72" s="244"/>
      <c r="E72" s="244"/>
      <c r="F72" s="244"/>
      <c r="G72" s="1224"/>
      <c r="H72" s="1225"/>
      <c r="I72" s="1225"/>
      <c r="J72" s="1226"/>
      <c r="K72" s="354" t="s">
        <v>512</v>
      </c>
      <c r="L72" s="354" t="s">
        <v>513</v>
      </c>
      <c r="M72" s="354" t="s">
        <v>514</v>
      </c>
      <c r="N72" s="354" t="s">
        <v>515</v>
      </c>
      <c r="O72" s="354" t="s">
        <v>516</v>
      </c>
    </row>
    <row r="73" spans="2:30">
      <c r="B73" s="248"/>
      <c r="C73" s="244"/>
      <c r="D73" s="244"/>
      <c r="E73" s="244"/>
      <c r="F73" s="244"/>
      <c r="G73" s="1227" t="s">
        <v>567</v>
      </c>
      <c r="H73" s="1228"/>
      <c r="I73" s="1233" t="s">
        <v>568</v>
      </c>
      <c r="J73" s="1233"/>
      <c r="K73" s="1248">
        <v>48.1</v>
      </c>
      <c r="L73" s="1248">
        <v>45.9</v>
      </c>
      <c r="M73" s="1236">
        <v>49</v>
      </c>
      <c r="N73" s="1236">
        <v>20.399999999999999</v>
      </c>
      <c r="O73" s="1236">
        <v>6.6</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573</v>
      </c>
      <c r="J75" s="1237"/>
      <c r="K75" s="1249">
        <v>11.4</v>
      </c>
      <c r="L75" s="1249">
        <v>10.8</v>
      </c>
      <c r="M75" s="1249">
        <v>10.8</v>
      </c>
      <c r="N75" s="1249">
        <v>10.3</v>
      </c>
      <c r="O75" s="1249">
        <v>9.3000000000000007</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570</v>
      </c>
      <c r="H77" s="1239"/>
      <c r="I77" s="1237" t="s">
        <v>568</v>
      </c>
      <c r="J77" s="1237"/>
      <c r="K77" s="1248">
        <v>69.2</v>
      </c>
      <c r="L77" s="1248">
        <v>58.2</v>
      </c>
      <c r="M77" s="1236">
        <v>50.3</v>
      </c>
      <c r="N77" s="1236">
        <v>45.9</v>
      </c>
      <c r="O77" s="1236">
        <v>58.5</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573</v>
      </c>
      <c r="J79" s="1246"/>
      <c r="K79" s="1251">
        <v>11.1</v>
      </c>
      <c r="L79" s="1251">
        <v>10.3</v>
      </c>
      <c r="M79" s="1251">
        <v>9.6</v>
      </c>
      <c r="N79" s="1251">
        <v>8.8000000000000007</v>
      </c>
      <c r="O79" s="1251">
        <v>10.7</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election activeCell="I79" sqref="I79:J8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77335</v>
      </c>
      <c r="E3" s="116"/>
      <c r="F3" s="117">
        <v>47569</v>
      </c>
      <c r="G3" s="118"/>
      <c r="H3" s="119"/>
    </row>
    <row r="4" spans="1:8">
      <c r="A4" s="120"/>
      <c r="B4" s="121"/>
      <c r="C4" s="122"/>
      <c r="D4" s="123">
        <v>46652</v>
      </c>
      <c r="E4" s="124"/>
      <c r="F4" s="125">
        <v>26255</v>
      </c>
      <c r="G4" s="126"/>
      <c r="H4" s="127"/>
    </row>
    <row r="5" spans="1:8">
      <c r="A5" s="108" t="s">
        <v>506</v>
      </c>
      <c r="B5" s="113"/>
      <c r="C5" s="114"/>
      <c r="D5" s="115">
        <v>138661</v>
      </c>
      <c r="E5" s="116"/>
      <c r="F5" s="117">
        <v>50880</v>
      </c>
      <c r="G5" s="118"/>
      <c r="H5" s="119"/>
    </row>
    <row r="6" spans="1:8">
      <c r="A6" s="120"/>
      <c r="B6" s="121"/>
      <c r="C6" s="122"/>
      <c r="D6" s="123">
        <v>84631</v>
      </c>
      <c r="E6" s="124"/>
      <c r="F6" s="125">
        <v>26879</v>
      </c>
      <c r="G6" s="126"/>
      <c r="H6" s="127"/>
    </row>
    <row r="7" spans="1:8">
      <c r="A7" s="108" t="s">
        <v>507</v>
      </c>
      <c r="B7" s="113"/>
      <c r="C7" s="114"/>
      <c r="D7" s="115">
        <v>107793</v>
      </c>
      <c r="E7" s="116"/>
      <c r="F7" s="117">
        <v>63956</v>
      </c>
      <c r="G7" s="118"/>
      <c r="H7" s="119"/>
    </row>
    <row r="8" spans="1:8">
      <c r="A8" s="120"/>
      <c r="B8" s="121"/>
      <c r="C8" s="122"/>
      <c r="D8" s="123">
        <v>57714</v>
      </c>
      <c r="E8" s="124"/>
      <c r="F8" s="125">
        <v>29239</v>
      </c>
      <c r="G8" s="126"/>
      <c r="H8" s="127"/>
    </row>
    <row r="9" spans="1:8">
      <c r="A9" s="108" t="s">
        <v>508</v>
      </c>
      <c r="B9" s="113"/>
      <c r="C9" s="114"/>
      <c r="D9" s="115">
        <v>76633</v>
      </c>
      <c r="E9" s="116"/>
      <c r="F9" s="117">
        <v>66255</v>
      </c>
      <c r="G9" s="118"/>
      <c r="H9" s="119"/>
    </row>
    <row r="10" spans="1:8">
      <c r="A10" s="120"/>
      <c r="B10" s="121"/>
      <c r="C10" s="122"/>
      <c r="D10" s="123">
        <v>29634</v>
      </c>
      <c r="E10" s="124"/>
      <c r="F10" s="125">
        <v>31822</v>
      </c>
      <c r="G10" s="126"/>
      <c r="H10" s="127"/>
    </row>
    <row r="11" spans="1:8">
      <c r="A11" s="108" t="s">
        <v>509</v>
      </c>
      <c r="B11" s="113"/>
      <c r="C11" s="114"/>
      <c r="D11" s="115">
        <v>91606</v>
      </c>
      <c r="E11" s="116"/>
      <c r="F11" s="117">
        <v>85459</v>
      </c>
      <c r="G11" s="118"/>
      <c r="H11" s="119"/>
    </row>
    <row r="12" spans="1:8">
      <c r="A12" s="120"/>
      <c r="B12" s="121"/>
      <c r="C12" s="128"/>
      <c r="D12" s="123">
        <v>46490</v>
      </c>
      <c r="E12" s="124"/>
      <c r="F12" s="125">
        <v>44378</v>
      </c>
      <c r="G12" s="126"/>
      <c r="H12" s="127"/>
    </row>
    <row r="13" spans="1:8">
      <c r="A13" s="108"/>
      <c r="B13" s="113"/>
      <c r="C13" s="129"/>
      <c r="D13" s="130">
        <v>98406</v>
      </c>
      <c r="E13" s="131"/>
      <c r="F13" s="132">
        <v>62824</v>
      </c>
      <c r="G13" s="133"/>
      <c r="H13" s="119"/>
    </row>
    <row r="14" spans="1:8">
      <c r="A14" s="120"/>
      <c r="B14" s="121"/>
      <c r="C14" s="122"/>
      <c r="D14" s="123">
        <v>53024</v>
      </c>
      <c r="E14" s="124"/>
      <c r="F14" s="125">
        <v>31715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2.83</v>
      </c>
      <c r="C19" s="134">
        <f>ROUND(VALUE(SUBSTITUTE(実質収支比率等に係る経年分析!G$48,"▲","-")),2)</f>
        <v>3.11</v>
      </c>
      <c r="D19" s="134">
        <f>ROUND(VALUE(SUBSTITUTE(実質収支比率等に係る経年分析!H$48,"▲","-")),2)</f>
        <v>2.14</v>
      </c>
      <c r="E19" s="134">
        <f>ROUND(VALUE(SUBSTITUTE(実質収支比率等に係る経年分析!I$48,"▲","-")),2)</f>
        <v>1.64</v>
      </c>
      <c r="F19" s="134">
        <f>ROUND(VALUE(SUBSTITUTE(実質収支比率等に係る経年分析!J$48,"▲","-")),2)</f>
        <v>1.62</v>
      </c>
    </row>
    <row r="20" spans="1:11">
      <c r="A20" s="134" t="s">
        <v>42</v>
      </c>
      <c r="B20" s="134">
        <f>ROUND(VALUE(SUBSTITUTE(実質収支比率等に係る経年分析!F$47,"▲","-")),2)</f>
        <v>17.86</v>
      </c>
      <c r="C20" s="134">
        <f>ROUND(VALUE(SUBSTITUTE(実質収支比率等に係る経年分析!G$47,"▲","-")),2)</f>
        <v>20.53</v>
      </c>
      <c r="D20" s="134">
        <f>ROUND(VALUE(SUBSTITUTE(実質収支比率等に係る経年分析!H$47,"▲","-")),2)</f>
        <v>17.98</v>
      </c>
      <c r="E20" s="134">
        <f>ROUND(VALUE(SUBSTITUTE(実質収支比率等に係る経年分析!I$47,"▲","-")),2)</f>
        <v>21.16</v>
      </c>
      <c r="F20" s="134">
        <f>ROUND(VALUE(SUBSTITUTE(実質収支比率等に係る経年分析!J$47,"▲","-")),2)</f>
        <v>22.5</v>
      </c>
    </row>
    <row r="21" spans="1:11">
      <c r="A21" s="134" t="s">
        <v>43</v>
      </c>
      <c r="B21" s="134">
        <f>IF(ISNUMBER(VALUE(SUBSTITUTE(実質収支比率等に係る経年分析!F$49,"▲","-"))),ROUND(VALUE(SUBSTITUTE(実質収支比率等に係る経年分析!F$49,"▲","-")),2),NA())</f>
        <v>2.73</v>
      </c>
      <c r="C21" s="134">
        <f>IF(ISNUMBER(VALUE(SUBSTITUTE(実質収支比率等に係る経年分析!G$49,"▲","-"))),ROUND(VALUE(SUBSTITUTE(実質収支比率等に係る経年分析!G$49,"▲","-")),2),NA())</f>
        <v>2.99</v>
      </c>
      <c r="D21" s="134">
        <f>IF(ISNUMBER(VALUE(SUBSTITUTE(実質収支比率等に係る経年分析!H$49,"▲","-"))),ROUND(VALUE(SUBSTITUTE(実質収支比率等に係る経年分析!H$49,"▲","-")),2),NA())</f>
        <v>-3.36</v>
      </c>
      <c r="E21" s="134">
        <f>IF(ISNUMBER(VALUE(SUBSTITUTE(実質収支比率等に係る経年分析!I$49,"▲","-"))),ROUND(VALUE(SUBSTITUTE(実質収支比率等に係る経年分析!I$49,"▲","-")),2),NA())</f>
        <v>2.34</v>
      </c>
      <c r="F21" s="134">
        <f>IF(ISNUMBER(VALUE(SUBSTITUTE(実質収支比率等に係る経年分析!J$49,"▲","-"))),ROUND(VALUE(SUBSTITUTE(実質収支比率等に係る経年分析!J$49,"▲","-")),2),NA())</f>
        <v>0.81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0.75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0.95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0.51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休日急患診療事業特別会計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駐車場事業特別会計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4.1399999999999997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5.84</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6.76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4673</v>
      </c>
      <c r="E42" s="136"/>
      <c r="F42" s="136"/>
      <c r="G42" s="136">
        <f>'実質公債費比率（分子）の構造'!L$52</f>
        <v>4597</v>
      </c>
      <c r="H42" s="136"/>
      <c r="I42" s="136"/>
      <c r="J42" s="136">
        <f>'実質公債費比率（分子）の構造'!M$52</f>
        <v>4729</v>
      </c>
      <c r="K42" s="136"/>
      <c r="L42" s="136"/>
      <c r="M42" s="136">
        <f>'実質公債費比率（分子）の構造'!N$52</f>
        <v>4678</v>
      </c>
      <c r="N42" s="136"/>
      <c r="O42" s="136"/>
      <c r="P42" s="136">
        <f>'実質公債費比率（分子）の構造'!O$52</f>
        <v>4172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113</v>
      </c>
      <c r="C44" s="136"/>
      <c r="D44" s="136"/>
      <c r="E44" s="136">
        <f>'実質公債費比率（分子）の構造'!L$50</f>
        <v>112</v>
      </c>
      <c r="F44" s="136"/>
      <c r="G44" s="136"/>
      <c r="H44" s="136">
        <f>'実質公債費比率（分子）の構造'!M$50</f>
        <v>111</v>
      </c>
      <c r="I44" s="136"/>
      <c r="J44" s="136"/>
      <c r="K44" s="136">
        <f>'実質公債費比率（分子）の構造'!N$50</f>
        <v>91</v>
      </c>
      <c r="L44" s="136"/>
      <c r="M44" s="136"/>
      <c r="N44" s="136">
        <f>'実質公債費比率（分子）の構造'!O$50</f>
        <v>84</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1300</v>
      </c>
      <c r="C46" s="136"/>
      <c r="D46" s="136"/>
      <c r="E46" s="136">
        <f>'実質公債費比率（分子）の構造'!L$48</f>
        <v>1266</v>
      </c>
      <c r="F46" s="136"/>
      <c r="G46" s="136"/>
      <c r="H46" s="136">
        <f>'実質公債費比率（分子）の構造'!M$48</f>
        <v>1237</v>
      </c>
      <c r="I46" s="136"/>
      <c r="J46" s="136"/>
      <c r="K46" s="136">
        <f>'実質公債費比率（分子）の構造'!N$48</f>
        <v>1142</v>
      </c>
      <c r="L46" s="136"/>
      <c r="M46" s="136"/>
      <c r="N46" s="136">
        <f>'実質公債費比率（分子）の構造'!O$48</f>
        <v>1156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5006</v>
      </c>
      <c r="C49" s="136"/>
      <c r="D49" s="136"/>
      <c r="E49" s="136">
        <f>'実質公債費比率（分子）の構造'!L$45</f>
        <v>4999</v>
      </c>
      <c r="F49" s="136"/>
      <c r="G49" s="136"/>
      <c r="H49" s="136">
        <f>'実質公債費比率（分子）の構造'!M$45</f>
        <v>5127</v>
      </c>
      <c r="I49" s="136"/>
      <c r="J49" s="136"/>
      <c r="K49" s="136">
        <f>'実質公債費比率（分子）の構造'!N$45</f>
        <v>4899</v>
      </c>
      <c r="L49" s="136"/>
      <c r="M49" s="136"/>
      <c r="N49" s="136">
        <f>'実質公債費比率（分子）の構造'!O$45</f>
        <v>4199</v>
      </c>
      <c r="O49" s="136"/>
      <c r="P49" s="136"/>
    </row>
    <row r="50" spans="1:16">
      <c r="A50" s="136" t="s">
        <v>58</v>
      </c>
      <c r="B50" s="136" t="e">
        <f>NA()</f>
        <v>#N/A</v>
      </c>
      <c r="C50" s="136">
        <f>IF(ISNUMBER('実質公債費比率（分子）の構造'!K$53),'実質公債費比率（分子）の構造'!K$53,NA())</f>
        <v>1746</v>
      </c>
      <c r="D50" s="136" t="e">
        <f>NA()</f>
        <v>#N/A</v>
      </c>
      <c r="E50" s="136" t="e">
        <f>NA()</f>
        <v>#N/A</v>
      </c>
      <c r="F50" s="136">
        <f>IF(ISNUMBER('実質公債費比率（分子）の構造'!L$53),'実質公債費比率（分子）の構造'!L$53,NA())</f>
        <v>1780</v>
      </c>
      <c r="G50" s="136" t="e">
        <f>NA()</f>
        <v>#N/A</v>
      </c>
      <c r="H50" s="136" t="e">
        <f>NA()</f>
        <v>#N/A</v>
      </c>
      <c r="I50" s="136">
        <f>IF(ISNUMBER('実質公債費比率（分子）の構造'!M$53),'実質公債費比率（分子）の構造'!M$53,NA())</f>
        <v>1746</v>
      </c>
      <c r="J50" s="136" t="e">
        <f>NA()</f>
        <v>#N/A</v>
      </c>
      <c r="K50" s="136" t="e">
        <f>NA()</f>
        <v>#N/A</v>
      </c>
      <c r="L50" s="136">
        <f>IF(ISNUMBER('実質公債費比率（分子）の構造'!N$53),'実質公債費比率（分子）の構造'!N$53,NA())</f>
        <v>1454</v>
      </c>
      <c r="M50" s="136" t="e">
        <f>NA()</f>
        <v>#N/A</v>
      </c>
      <c r="N50" s="136" t="e">
        <f>NA()</f>
        <v>#N/A</v>
      </c>
      <c r="O50" s="136">
        <f>IF(ISNUMBER('実質公債費比率（分子）の構造'!O$53),'実質公債費比率（分子）の構造'!O$53,NA())</f>
        <v>1267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35533</v>
      </c>
      <c r="E56" s="135"/>
      <c r="F56" s="135"/>
      <c r="G56" s="135">
        <f>'将来負担比率（分子）の構造'!J$51</f>
        <v>34760</v>
      </c>
      <c r="H56" s="135"/>
      <c r="I56" s="135"/>
      <c r="J56" s="135">
        <f>'将来負担比率（分子）の構造'!K$51</f>
        <v>34063</v>
      </c>
      <c r="K56" s="135"/>
      <c r="L56" s="135"/>
      <c r="M56" s="135">
        <f>'将来負担比率（分子）の構造'!L$51</f>
        <v>33236</v>
      </c>
      <c r="N56" s="135"/>
      <c r="O56" s="135"/>
      <c r="P56" s="135">
        <f>'将来負担比率（分子）の構造'!M$51</f>
        <v>33196</v>
      </c>
    </row>
    <row r="57" spans="1:16">
      <c r="A57" s="135" t="s">
        <v>34</v>
      </c>
      <c r="B57" s="135"/>
      <c r="C57" s="135"/>
      <c r="D57" s="135">
        <f>'将来負担比率（分子）の構造'!I$50</f>
        <v>5400</v>
      </c>
      <c r="E57" s="135"/>
      <c r="F57" s="135"/>
      <c r="G57" s="135">
        <f>'将来負担比率（分子）の構造'!J$50</f>
        <v>5208</v>
      </c>
      <c r="H57" s="135"/>
      <c r="I57" s="135"/>
      <c r="J57" s="135">
        <f>'将来負担比率（分子）の構造'!K$50</f>
        <v>4881</v>
      </c>
      <c r="K57" s="135"/>
      <c r="L57" s="135"/>
      <c r="M57" s="135">
        <f>'将来負担比率（分子）の構造'!L$50</f>
        <v>5292</v>
      </c>
      <c r="N57" s="135"/>
      <c r="O57" s="135"/>
      <c r="P57" s="135">
        <f>'将来負担比率（分子）の構造'!M$50</f>
        <v>4836</v>
      </c>
    </row>
    <row r="58" spans="1:16">
      <c r="A58" s="135" t="s">
        <v>33</v>
      </c>
      <c r="B58" s="135"/>
      <c r="C58" s="135"/>
      <c r="D58" s="135">
        <f>'将来負担比率（分子）の構造'!I$49</f>
        <v>10620</v>
      </c>
      <c r="E58" s="135"/>
      <c r="F58" s="135"/>
      <c r="G58" s="135">
        <f>'将来負担比率（分子）の構造'!J$49</f>
        <v>10315</v>
      </c>
      <c r="H58" s="135"/>
      <c r="I58" s="135"/>
      <c r="J58" s="135">
        <f>'将来負担比率（分子）の構造'!K$49</f>
        <v>7624</v>
      </c>
      <c r="K58" s="135"/>
      <c r="L58" s="135"/>
      <c r="M58" s="135">
        <f>'将来負担比率（分子）の構造'!L$49</f>
        <v>10433</v>
      </c>
      <c r="N58" s="135"/>
      <c r="O58" s="135"/>
      <c r="P58" s="135">
        <f>'将来負担比率（分子）の構造'!M$49</f>
        <v>10304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220</v>
      </c>
      <c r="C61" s="135"/>
      <c r="D61" s="135"/>
      <c r="E61" s="135">
        <f>'将来負担比率（分子）の構造'!J$46</f>
        <v>310</v>
      </c>
      <c r="F61" s="135"/>
      <c r="G61" s="135"/>
      <c r="H61" s="135">
        <f>'将来負担比率（分子）の構造'!K$46</f>
        <v>309</v>
      </c>
      <c r="I61" s="135"/>
      <c r="J61" s="135"/>
      <c r="K61" s="135">
        <f>'将来負担比率（分子）の構造'!L$46</f>
        <v>290</v>
      </c>
      <c r="L61" s="135"/>
      <c r="M61" s="135"/>
      <c r="N61" s="135">
        <f>'将来負担比率（分子）の構造'!M$46</f>
        <v>271</v>
      </c>
      <c r="O61" s="135"/>
      <c r="P61" s="135"/>
    </row>
    <row r="62" spans="1:16">
      <c r="A62" s="135" t="s">
        <v>28</v>
      </c>
      <c r="B62" s="135">
        <f>'将来負担比率（分子）の構造'!I$45</f>
        <v>7493</v>
      </c>
      <c r="C62" s="135"/>
      <c r="D62" s="135"/>
      <c r="E62" s="135">
        <f>'将来負担比率（分子）の構造'!J$45</f>
        <v>7648</v>
      </c>
      <c r="F62" s="135"/>
      <c r="G62" s="135"/>
      <c r="H62" s="135">
        <f>'将来負担比率（分子）の構造'!K$45</f>
        <v>7361</v>
      </c>
      <c r="I62" s="135"/>
      <c r="J62" s="135"/>
      <c r="K62" s="135">
        <f>'将来負担比率（分子）の構造'!L$45</f>
        <v>6816</v>
      </c>
      <c r="L62" s="135"/>
      <c r="M62" s="135"/>
      <c r="N62" s="135">
        <f>'将来負担比率（分子）の構造'!M$45</f>
        <v>6381</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16045</v>
      </c>
      <c r="C64" s="135"/>
      <c r="D64" s="135"/>
      <c r="E64" s="135">
        <f>'将来負担比率（分子）の構造'!J$43</f>
        <v>15774</v>
      </c>
      <c r="F64" s="135"/>
      <c r="G64" s="135"/>
      <c r="H64" s="135">
        <f>'将来負担比率（分子）の構造'!K$43</f>
        <v>15137</v>
      </c>
      <c r="I64" s="135"/>
      <c r="J64" s="135"/>
      <c r="K64" s="135">
        <f>'将来負担比率（分子）の構造'!L$43</f>
        <v>14007</v>
      </c>
      <c r="L64" s="135"/>
      <c r="M64" s="135"/>
      <c r="N64" s="135">
        <f>'将来負担比率（分子）の構造'!M$43</f>
        <v>13090</v>
      </c>
      <c r="O64" s="135"/>
      <c r="P64" s="135"/>
    </row>
    <row r="65" spans="1:16">
      <c r="A65" s="135" t="s">
        <v>25</v>
      </c>
      <c r="B65" s="135">
        <f>'将来負担比率（分子）の構造'!I$42</f>
        <v>377</v>
      </c>
      <c r="C65" s="135"/>
      <c r="D65" s="135"/>
      <c r="E65" s="135">
        <f>'将来負担比率（分子）の構造'!J$42</f>
        <v>292</v>
      </c>
      <c r="F65" s="135"/>
      <c r="G65" s="135"/>
      <c r="H65" s="135">
        <f>'将来負担比率（分子）の構造'!K$42</f>
        <v>203</v>
      </c>
      <c r="I65" s="135"/>
      <c r="J65" s="135"/>
      <c r="K65" s="135">
        <f>'将来負担比率（分子）の構造'!L$42</f>
        <v>129</v>
      </c>
      <c r="L65" s="135"/>
      <c r="M65" s="135"/>
      <c r="N65" s="135">
        <f>'将来負担比率（分子）の構造'!M$42</f>
        <v>59</v>
      </c>
      <c r="O65" s="135"/>
      <c r="P65" s="135"/>
    </row>
    <row r="66" spans="1:16">
      <c r="A66" s="135" t="s">
        <v>24</v>
      </c>
      <c r="B66" s="135">
        <f>'将来負担比率（分子）の構造'!I$41</f>
        <v>35219</v>
      </c>
      <c r="C66" s="135"/>
      <c r="D66" s="135"/>
      <c r="E66" s="135">
        <f>'将来負担比率（分子）の構造'!J$41</f>
        <v>33720</v>
      </c>
      <c r="F66" s="135"/>
      <c r="G66" s="135"/>
      <c r="H66" s="135">
        <f>'将来負担比率（分子）の構造'!K$41</f>
        <v>31519</v>
      </c>
      <c r="I66" s="135"/>
      <c r="J66" s="135"/>
      <c r="K66" s="135">
        <f>'将来負担比率（分子）の構造'!L$41</f>
        <v>30945</v>
      </c>
      <c r="L66" s="135"/>
      <c r="M66" s="135"/>
      <c r="N66" s="135">
        <f>'将来負担比率（分子）の構造'!M$41</f>
        <v>29594</v>
      </c>
      <c r="O66" s="135"/>
      <c r="P66" s="135"/>
    </row>
    <row r="67" spans="1:16">
      <c r="A67" s="135" t="s">
        <v>62</v>
      </c>
      <c r="B67" s="135" t="e">
        <f>NA()</f>
        <v>#N/A</v>
      </c>
      <c r="C67" s="135">
        <f>IF(ISNUMBER('将来負担比率（分子）の構造'!I$52), IF('将来負担比率（分子）の構造'!I$52 &lt; 0, 0, '将来負担比率（分子）の構造'!I$52), NA())</f>
        <v>7801</v>
      </c>
      <c r="D67" s="135" t="e">
        <f>NA()</f>
        <v>#N/A</v>
      </c>
      <c r="E67" s="135" t="e">
        <f>NA()</f>
        <v>#N/A</v>
      </c>
      <c r="F67" s="135">
        <f>IF(ISNUMBER('将来負担比率（分子）の構造'!J$52), IF('将来負担比率（分子）の構造'!J$52 &lt; 0, 0, '将来負担比率（分子）の構造'!J$52), NA())</f>
        <v>7461</v>
      </c>
      <c r="G67" s="135" t="e">
        <f>NA()</f>
        <v>#N/A</v>
      </c>
      <c r="H67" s="135" t="e">
        <f>NA()</f>
        <v>#N/A</v>
      </c>
      <c r="I67" s="135">
        <f>IF(ISNUMBER('将来負担比率（分子）の構造'!K$52), IF('将来負担比率（分子）の構造'!K$52 &lt; 0, 0, '将来負担比率（分子）の構造'!K$52), NA())</f>
        <v>7961</v>
      </c>
      <c r="J67" s="135" t="e">
        <f>NA()</f>
        <v>#N/A</v>
      </c>
      <c r="K67" s="135" t="e">
        <f>NA()</f>
        <v>#N/A</v>
      </c>
      <c r="L67" s="135">
        <f>IF(ISNUMBER('将来負担比率（分子）の構造'!L$52), IF('将来負担比率（分子）の構造'!L$52 &lt; 0, 0, '将来負担比率（分子）の構造'!L$52), NA())</f>
        <v>3226</v>
      </c>
      <c r="M67" s="135" t="e">
        <f>NA()</f>
        <v>#N/A</v>
      </c>
      <c r="N67" s="135" t="e">
        <f>NA()</f>
        <v>#N/A</v>
      </c>
      <c r="O67" s="135">
        <f>IF(ISNUMBER('将来負担比率（分子）の構造'!M$52), IF('将来負担比率（分子）の構造'!M$52 &lt; 0, 0, '将来負担比率（分子）の構造'!M$52), NA())</f>
        <v>1058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election activeCell="CF47" sqref="CF47:CQ4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5350096</v>
      </c>
      <c r="S5" s="669"/>
      <c r="T5" s="669"/>
      <c r="U5" s="669"/>
      <c r="V5" s="669"/>
      <c r="W5" s="669"/>
      <c r="X5" s="669"/>
      <c r="Y5" s="716"/>
      <c r="Z5" s="729">
        <v>15.8</v>
      </c>
      <c r="AA5" s="729"/>
      <c r="AB5" s="729"/>
      <c r="AC5" s="729"/>
      <c r="AD5" s="730">
        <v>5001576</v>
      </c>
      <c r="AE5" s="730"/>
      <c r="AF5" s="730"/>
      <c r="AG5" s="730"/>
      <c r="AH5" s="730"/>
      <c r="AI5" s="730"/>
      <c r="AJ5" s="730"/>
      <c r="AK5" s="730"/>
      <c r="AL5" s="717">
        <v>26.6</v>
      </c>
      <c r="AM5" s="686"/>
      <c r="AN5" s="686"/>
      <c r="AO5" s="718"/>
      <c r="AP5" s="705" t="s">
        <v>205</v>
      </c>
      <c r="AQ5" s="706"/>
      <c r="AR5" s="706"/>
      <c r="AS5" s="706"/>
      <c r="AT5" s="706"/>
      <c r="AU5" s="706"/>
      <c r="AV5" s="706"/>
      <c r="AW5" s="706"/>
      <c r="AX5" s="706"/>
      <c r="AY5" s="706"/>
      <c r="AZ5" s="706"/>
      <c r="BA5" s="706"/>
      <c r="BB5" s="706"/>
      <c r="BC5" s="706"/>
      <c r="BD5" s="706"/>
      <c r="BE5" s="706"/>
      <c r="BF5" s="707"/>
      <c r="BG5" s="618">
        <v>4953821</v>
      </c>
      <c r="BH5" s="619"/>
      <c r="BI5" s="619"/>
      <c r="BJ5" s="619"/>
      <c r="BK5" s="619"/>
      <c r="BL5" s="619"/>
      <c r="BM5" s="619"/>
      <c r="BN5" s="620"/>
      <c r="BO5" s="671">
        <v>92.6</v>
      </c>
      <c r="BP5" s="671"/>
      <c r="BQ5" s="671"/>
      <c r="BR5" s="671"/>
      <c r="BS5" s="672">
        <v>30617</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309617</v>
      </c>
      <c r="S6" s="619"/>
      <c r="T6" s="619"/>
      <c r="U6" s="619"/>
      <c r="V6" s="619"/>
      <c r="W6" s="619"/>
      <c r="X6" s="619"/>
      <c r="Y6" s="620"/>
      <c r="Z6" s="671">
        <v>0.9</v>
      </c>
      <c r="AA6" s="671"/>
      <c r="AB6" s="671"/>
      <c r="AC6" s="671"/>
      <c r="AD6" s="672">
        <v>309617</v>
      </c>
      <c r="AE6" s="672"/>
      <c r="AF6" s="672"/>
      <c r="AG6" s="672"/>
      <c r="AH6" s="672"/>
      <c r="AI6" s="672"/>
      <c r="AJ6" s="672"/>
      <c r="AK6" s="672"/>
      <c r="AL6" s="641">
        <v>1.6</v>
      </c>
      <c r="AM6" s="673"/>
      <c r="AN6" s="673"/>
      <c r="AO6" s="674"/>
      <c r="AP6" s="615" t="s">
        <v>210</v>
      </c>
      <c r="AQ6" s="616"/>
      <c r="AR6" s="616"/>
      <c r="AS6" s="616"/>
      <c r="AT6" s="616"/>
      <c r="AU6" s="616"/>
      <c r="AV6" s="616"/>
      <c r="AW6" s="616"/>
      <c r="AX6" s="616"/>
      <c r="AY6" s="616"/>
      <c r="AZ6" s="616"/>
      <c r="BA6" s="616"/>
      <c r="BB6" s="616"/>
      <c r="BC6" s="616"/>
      <c r="BD6" s="616"/>
      <c r="BE6" s="616"/>
      <c r="BF6" s="617"/>
      <c r="BG6" s="618">
        <v>4953821</v>
      </c>
      <c r="BH6" s="619"/>
      <c r="BI6" s="619"/>
      <c r="BJ6" s="619"/>
      <c r="BK6" s="619"/>
      <c r="BL6" s="619"/>
      <c r="BM6" s="619"/>
      <c r="BN6" s="620"/>
      <c r="BO6" s="671">
        <v>92.6</v>
      </c>
      <c r="BP6" s="671"/>
      <c r="BQ6" s="671"/>
      <c r="BR6" s="671"/>
      <c r="BS6" s="672">
        <v>30617</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260979</v>
      </c>
      <c r="CS6" s="619"/>
      <c r="CT6" s="619"/>
      <c r="CU6" s="619"/>
      <c r="CV6" s="619"/>
      <c r="CW6" s="619"/>
      <c r="CX6" s="619"/>
      <c r="CY6" s="620"/>
      <c r="CZ6" s="671">
        <v>0.8</v>
      </c>
      <c r="DA6" s="671"/>
      <c r="DB6" s="671"/>
      <c r="DC6" s="671"/>
      <c r="DD6" s="624" t="s">
        <v>212</v>
      </c>
      <c r="DE6" s="619"/>
      <c r="DF6" s="619"/>
      <c r="DG6" s="619"/>
      <c r="DH6" s="619"/>
      <c r="DI6" s="619"/>
      <c r="DJ6" s="619"/>
      <c r="DK6" s="619"/>
      <c r="DL6" s="619"/>
      <c r="DM6" s="619"/>
      <c r="DN6" s="619"/>
      <c r="DO6" s="619"/>
      <c r="DP6" s="620"/>
      <c r="DQ6" s="624">
        <v>260979</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12691</v>
      </c>
      <c r="S7" s="619"/>
      <c r="T7" s="619"/>
      <c r="U7" s="619"/>
      <c r="V7" s="619"/>
      <c r="W7" s="619"/>
      <c r="X7" s="619"/>
      <c r="Y7" s="620"/>
      <c r="Z7" s="671">
        <v>0</v>
      </c>
      <c r="AA7" s="671"/>
      <c r="AB7" s="671"/>
      <c r="AC7" s="671"/>
      <c r="AD7" s="672">
        <v>12691</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2100045</v>
      </c>
      <c r="BH7" s="619"/>
      <c r="BI7" s="619"/>
      <c r="BJ7" s="619"/>
      <c r="BK7" s="619"/>
      <c r="BL7" s="619"/>
      <c r="BM7" s="619"/>
      <c r="BN7" s="620"/>
      <c r="BO7" s="671">
        <v>39.299999999999997</v>
      </c>
      <c r="BP7" s="671"/>
      <c r="BQ7" s="671"/>
      <c r="BR7" s="671"/>
      <c r="BS7" s="672">
        <v>30617</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5002821</v>
      </c>
      <c r="CS7" s="619"/>
      <c r="CT7" s="619"/>
      <c r="CU7" s="619"/>
      <c r="CV7" s="619"/>
      <c r="CW7" s="619"/>
      <c r="CX7" s="619"/>
      <c r="CY7" s="620"/>
      <c r="CZ7" s="671">
        <v>15.1</v>
      </c>
      <c r="DA7" s="671"/>
      <c r="DB7" s="671"/>
      <c r="DC7" s="671"/>
      <c r="DD7" s="624">
        <v>393615</v>
      </c>
      <c r="DE7" s="619"/>
      <c r="DF7" s="619"/>
      <c r="DG7" s="619"/>
      <c r="DH7" s="619"/>
      <c r="DI7" s="619"/>
      <c r="DJ7" s="619"/>
      <c r="DK7" s="619"/>
      <c r="DL7" s="619"/>
      <c r="DM7" s="619"/>
      <c r="DN7" s="619"/>
      <c r="DO7" s="619"/>
      <c r="DP7" s="620"/>
      <c r="DQ7" s="624">
        <v>4053874</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27445</v>
      </c>
      <c r="S8" s="619"/>
      <c r="T8" s="619"/>
      <c r="U8" s="619"/>
      <c r="V8" s="619"/>
      <c r="W8" s="619"/>
      <c r="X8" s="619"/>
      <c r="Y8" s="620"/>
      <c r="Z8" s="671">
        <v>0.1</v>
      </c>
      <c r="AA8" s="671"/>
      <c r="AB8" s="671"/>
      <c r="AC8" s="671"/>
      <c r="AD8" s="672">
        <v>27445</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81706</v>
      </c>
      <c r="BH8" s="619"/>
      <c r="BI8" s="619"/>
      <c r="BJ8" s="619"/>
      <c r="BK8" s="619"/>
      <c r="BL8" s="619"/>
      <c r="BM8" s="619"/>
      <c r="BN8" s="620"/>
      <c r="BO8" s="671">
        <v>1.5</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8712348</v>
      </c>
      <c r="CS8" s="619"/>
      <c r="CT8" s="619"/>
      <c r="CU8" s="619"/>
      <c r="CV8" s="619"/>
      <c r="CW8" s="619"/>
      <c r="CX8" s="619"/>
      <c r="CY8" s="620"/>
      <c r="CZ8" s="671">
        <v>26.4</v>
      </c>
      <c r="DA8" s="671"/>
      <c r="DB8" s="671"/>
      <c r="DC8" s="671"/>
      <c r="DD8" s="624">
        <v>113479</v>
      </c>
      <c r="DE8" s="619"/>
      <c r="DF8" s="619"/>
      <c r="DG8" s="619"/>
      <c r="DH8" s="619"/>
      <c r="DI8" s="619"/>
      <c r="DJ8" s="619"/>
      <c r="DK8" s="619"/>
      <c r="DL8" s="619"/>
      <c r="DM8" s="619"/>
      <c r="DN8" s="619"/>
      <c r="DO8" s="619"/>
      <c r="DP8" s="620"/>
      <c r="DQ8" s="624">
        <v>4946737</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26832</v>
      </c>
      <c r="S9" s="619"/>
      <c r="T9" s="619"/>
      <c r="U9" s="619"/>
      <c r="V9" s="619"/>
      <c r="W9" s="619"/>
      <c r="X9" s="619"/>
      <c r="Y9" s="620"/>
      <c r="Z9" s="671">
        <v>0.1</v>
      </c>
      <c r="AA9" s="671"/>
      <c r="AB9" s="671"/>
      <c r="AC9" s="671"/>
      <c r="AD9" s="672">
        <v>26832</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1722295</v>
      </c>
      <c r="BH9" s="619"/>
      <c r="BI9" s="619"/>
      <c r="BJ9" s="619"/>
      <c r="BK9" s="619"/>
      <c r="BL9" s="619"/>
      <c r="BM9" s="619"/>
      <c r="BN9" s="620"/>
      <c r="BO9" s="671">
        <v>32.200000000000003</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2388880</v>
      </c>
      <c r="CS9" s="619"/>
      <c r="CT9" s="619"/>
      <c r="CU9" s="619"/>
      <c r="CV9" s="619"/>
      <c r="CW9" s="619"/>
      <c r="CX9" s="619"/>
      <c r="CY9" s="620"/>
      <c r="CZ9" s="671">
        <v>7.2</v>
      </c>
      <c r="DA9" s="671"/>
      <c r="DB9" s="671"/>
      <c r="DC9" s="671"/>
      <c r="DD9" s="624">
        <v>25414</v>
      </c>
      <c r="DE9" s="619"/>
      <c r="DF9" s="619"/>
      <c r="DG9" s="619"/>
      <c r="DH9" s="619"/>
      <c r="DI9" s="619"/>
      <c r="DJ9" s="619"/>
      <c r="DK9" s="619"/>
      <c r="DL9" s="619"/>
      <c r="DM9" s="619"/>
      <c r="DN9" s="619"/>
      <c r="DO9" s="619"/>
      <c r="DP9" s="620"/>
      <c r="DQ9" s="624">
        <v>2190353</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970817</v>
      </c>
      <c r="S10" s="619"/>
      <c r="T10" s="619"/>
      <c r="U10" s="619"/>
      <c r="V10" s="619"/>
      <c r="W10" s="619"/>
      <c r="X10" s="619"/>
      <c r="Y10" s="620"/>
      <c r="Z10" s="671">
        <v>2.9</v>
      </c>
      <c r="AA10" s="671"/>
      <c r="AB10" s="671"/>
      <c r="AC10" s="671"/>
      <c r="AD10" s="672">
        <v>970817</v>
      </c>
      <c r="AE10" s="672"/>
      <c r="AF10" s="672"/>
      <c r="AG10" s="672"/>
      <c r="AH10" s="672"/>
      <c r="AI10" s="672"/>
      <c r="AJ10" s="672"/>
      <c r="AK10" s="672"/>
      <c r="AL10" s="641">
        <v>5.2</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123717</v>
      </c>
      <c r="BH10" s="619"/>
      <c r="BI10" s="619"/>
      <c r="BJ10" s="619"/>
      <c r="BK10" s="619"/>
      <c r="BL10" s="619"/>
      <c r="BM10" s="619"/>
      <c r="BN10" s="620"/>
      <c r="BO10" s="671">
        <v>2.2999999999999998</v>
      </c>
      <c r="BP10" s="671"/>
      <c r="BQ10" s="671"/>
      <c r="BR10" s="671"/>
      <c r="BS10" s="624" t="s">
        <v>109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23033</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14196</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4461</v>
      </c>
      <c r="S11" s="619"/>
      <c r="T11" s="619"/>
      <c r="U11" s="619"/>
      <c r="V11" s="619"/>
      <c r="W11" s="619"/>
      <c r="X11" s="619"/>
      <c r="Y11" s="620"/>
      <c r="Z11" s="671">
        <v>0</v>
      </c>
      <c r="AA11" s="671"/>
      <c r="AB11" s="671"/>
      <c r="AC11" s="671"/>
      <c r="AD11" s="672">
        <v>4461</v>
      </c>
      <c r="AE11" s="672"/>
      <c r="AF11" s="672"/>
      <c r="AG11" s="672"/>
      <c r="AH11" s="672"/>
      <c r="AI11" s="672"/>
      <c r="AJ11" s="672"/>
      <c r="AK11" s="672"/>
      <c r="AL11" s="641">
        <v>0</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172327</v>
      </c>
      <c r="BH11" s="619"/>
      <c r="BI11" s="619"/>
      <c r="BJ11" s="619"/>
      <c r="BK11" s="619"/>
      <c r="BL11" s="619"/>
      <c r="BM11" s="619"/>
      <c r="BN11" s="620"/>
      <c r="BO11" s="671">
        <v>3.2</v>
      </c>
      <c r="BP11" s="671"/>
      <c r="BQ11" s="671"/>
      <c r="BR11" s="671"/>
      <c r="BS11" s="624">
        <v>30617</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1969256</v>
      </c>
      <c r="CS11" s="619"/>
      <c r="CT11" s="619"/>
      <c r="CU11" s="619"/>
      <c r="CV11" s="619"/>
      <c r="CW11" s="619"/>
      <c r="CX11" s="619"/>
      <c r="CY11" s="620"/>
      <c r="CZ11" s="671">
        <v>6</v>
      </c>
      <c r="DA11" s="671"/>
      <c r="DB11" s="671"/>
      <c r="DC11" s="671"/>
      <c r="DD11" s="624">
        <v>321431</v>
      </c>
      <c r="DE11" s="619"/>
      <c r="DF11" s="619"/>
      <c r="DG11" s="619"/>
      <c r="DH11" s="619"/>
      <c r="DI11" s="619"/>
      <c r="DJ11" s="619"/>
      <c r="DK11" s="619"/>
      <c r="DL11" s="619"/>
      <c r="DM11" s="619"/>
      <c r="DN11" s="619"/>
      <c r="DO11" s="619"/>
      <c r="DP11" s="620"/>
      <c r="DQ11" s="624">
        <v>1246921</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2419701</v>
      </c>
      <c r="BH12" s="619"/>
      <c r="BI12" s="619"/>
      <c r="BJ12" s="619"/>
      <c r="BK12" s="619"/>
      <c r="BL12" s="619"/>
      <c r="BM12" s="619"/>
      <c r="BN12" s="620"/>
      <c r="BO12" s="671">
        <v>45.2</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973706</v>
      </c>
      <c r="CS12" s="619"/>
      <c r="CT12" s="619"/>
      <c r="CU12" s="619"/>
      <c r="CV12" s="619"/>
      <c r="CW12" s="619"/>
      <c r="CX12" s="619"/>
      <c r="CY12" s="620"/>
      <c r="CZ12" s="671">
        <v>2.9</v>
      </c>
      <c r="DA12" s="671"/>
      <c r="DB12" s="671"/>
      <c r="DC12" s="671"/>
      <c r="DD12" s="624">
        <v>87363</v>
      </c>
      <c r="DE12" s="619"/>
      <c r="DF12" s="619"/>
      <c r="DG12" s="619"/>
      <c r="DH12" s="619"/>
      <c r="DI12" s="619"/>
      <c r="DJ12" s="619"/>
      <c r="DK12" s="619"/>
      <c r="DL12" s="619"/>
      <c r="DM12" s="619"/>
      <c r="DN12" s="619"/>
      <c r="DO12" s="619"/>
      <c r="DP12" s="620"/>
      <c r="DQ12" s="624">
        <v>676687</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71853</v>
      </c>
      <c r="S13" s="619"/>
      <c r="T13" s="619"/>
      <c r="U13" s="619"/>
      <c r="V13" s="619"/>
      <c r="W13" s="619"/>
      <c r="X13" s="619"/>
      <c r="Y13" s="620"/>
      <c r="Z13" s="671">
        <v>0.2</v>
      </c>
      <c r="AA13" s="671"/>
      <c r="AB13" s="671"/>
      <c r="AC13" s="671"/>
      <c r="AD13" s="672">
        <v>71853</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2367489</v>
      </c>
      <c r="BH13" s="619"/>
      <c r="BI13" s="619"/>
      <c r="BJ13" s="619"/>
      <c r="BK13" s="619"/>
      <c r="BL13" s="619"/>
      <c r="BM13" s="619"/>
      <c r="BN13" s="620"/>
      <c r="BO13" s="671">
        <v>44.3</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1631662</v>
      </c>
      <c r="CS13" s="619"/>
      <c r="CT13" s="619"/>
      <c r="CU13" s="619"/>
      <c r="CV13" s="619"/>
      <c r="CW13" s="619"/>
      <c r="CX13" s="619"/>
      <c r="CY13" s="620"/>
      <c r="CZ13" s="671">
        <v>4.9000000000000004</v>
      </c>
      <c r="DA13" s="671"/>
      <c r="DB13" s="671"/>
      <c r="DC13" s="671"/>
      <c r="DD13" s="624">
        <v>581055</v>
      </c>
      <c r="DE13" s="619"/>
      <c r="DF13" s="619"/>
      <c r="DG13" s="619"/>
      <c r="DH13" s="619"/>
      <c r="DI13" s="619"/>
      <c r="DJ13" s="619"/>
      <c r="DK13" s="619"/>
      <c r="DL13" s="619"/>
      <c r="DM13" s="619"/>
      <c r="DN13" s="619"/>
      <c r="DO13" s="619"/>
      <c r="DP13" s="620"/>
      <c r="DQ13" s="624">
        <v>1127220</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130783</v>
      </c>
      <c r="BH14" s="619"/>
      <c r="BI14" s="619"/>
      <c r="BJ14" s="619"/>
      <c r="BK14" s="619"/>
      <c r="BL14" s="619"/>
      <c r="BM14" s="619"/>
      <c r="BN14" s="620"/>
      <c r="BO14" s="671">
        <v>2.4</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1351981</v>
      </c>
      <c r="CS14" s="619"/>
      <c r="CT14" s="619"/>
      <c r="CU14" s="619"/>
      <c r="CV14" s="619"/>
      <c r="CW14" s="619"/>
      <c r="CX14" s="619"/>
      <c r="CY14" s="620"/>
      <c r="CZ14" s="671">
        <v>4.0999999999999996</v>
      </c>
      <c r="DA14" s="671"/>
      <c r="DB14" s="671"/>
      <c r="DC14" s="671"/>
      <c r="DD14" s="624">
        <v>426932</v>
      </c>
      <c r="DE14" s="619"/>
      <c r="DF14" s="619"/>
      <c r="DG14" s="619"/>
      <c r="DH14" s="619"/>
      <c r="DI14" s="619"/>
      <c r="DJ14" s="619"/>
      <c r="DK14" s="619"/>
      <c r="DL14" s="619"/>
      <c r="DM14" s="619"/>
      <c r="DN14" s="619"/>
      <c r="DO14" s="619"/>
      <c r="DP14" s="620"/>
      <c r="DQ14" s="624">
        <v>874556</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14119</v>
      </c>
      <c r="S15" s="619"/>
      <c r="T15" s="619"/>
      <c r="U15" s="619"/>
      <c r="V15" s="619"/>
      <c r="W15" s="619"/>
      <c r="X15" s="619"/>
      <c r="Y15" s="620"/>
      <c r="Z15" s="671">
        <v>0</v>
      </c>
      <c r="AA15" s="671"/>
      <c r="AB15" s="671"/>
      <c r="AC15" s="671"/>
      <c r="AD15" s="672">
        <v>14119</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303292</v>
      </c>
      <c r="BH15" s="619"/>
      <c r="BI15" s="619"/>
      <c r="BJ15" s="619"/>
      <c r="BK15" s="619"/>
      <c r="BL15" s="619"/>
      <c r="BM15" s="619"/>
      <c r="BN15" s="620"/>
      <c r="BO15" s="671">
        <v>5.7</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4637507</v>
      </c>
      <c r="CS15" s="619"/>
      <c r="CT15" s="619"/>
      <c r="CU15" s="619"/>
      <c r="CV15" s="619"/>
      <c r="CW15" s="619"/>
      <c r="CX15" s="619"/>
      <c r="CY15" s="620"/>
      <c r="CZ15" s="671">
        <v>14</v>
      </c>
      <c r="DA15" s="671"/>
      <c r="DB15" s="671"/>
      <c r="DC15" s="671"/>
      <c r="DD15" s="624">
        <v>2688709</v>
      </c>
      <c r="DE15" s="619"/>
      <c r="DF15" s="619"/>
      <c r="DG15" s="619"/>
      <c r="DH15" s="619"/>
      <c r="DI15" s="619"/>
      <c r="DJ15" s="619"/>
      <c r="DK15" s="619"/>
      <c r="DL15" s="619"/>
      <c r="DM15" s="619"/>
      <c r="DN15" s="619"/>
      <c r="DO15" s="619"/>
      <c r="DP15" s="620"/>
      <c r="DQ15" s="624">
        <v>2103933</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13968024</v>
      </c>
      <c r="S16" s="619"/>
      <c r="T16" s="619"/>
      <c r="U16" s="619"/>
      <c r="V16" s="619"/>
      <c r="W16" s="619"/>
      <c r="X16" s="619"/>
      <c r="Y16" s="620"/>
      <c r="Z16" s="671">
        <v>41.3</v>
      </c>
      <c r="AA16" s="671"/>
      <c r="AB16" s="671"/>
      <c r="AC16" s="671"/>
      <c r="AD16" s="672">
        <v>12256585</v>
      </c>
      <c r="AE16" s="672"/>
      <c r="AF16" s="672"/>
      <c r="AG16" s="672"/>
      <c r="AH16" s="672"/>
      <c r="AI16" s="672"/>
      <c r="AJ16" s="672"/>
      <c r="AK16" s="672"/>
      <c r="AL16" s="641">
        <v>65.2</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1906710</v>
      </c>
      <c r="CS16" s="619"/>
      <c r="CT16" s="619"/>
      <c r="CU16" s="619"/>
      <c r="CV16" s="619"/>
      <c r="CW16" s="619"/>
      <c r="CX16" s="619"/>
      <c r="CY16" s="620"/>
      <c r="CZ16" s="671">
        <v>5.8</v>
      </c>
      <c r="DA16" s="671"/>
      <c r="DB16" s="671"/>
      <c r="DC16" s="671"/>
      <c r="DD16" s="624" t="s">
        <v>109</v>
      </c>
      <c r="DE16" s="619"/>
      <c r="DF16" s="619"/>
      <c r="DG16" s="619"/>
      <c r="DH16" s="619"/>
      <c r="DI16" s="619"/>
      <c r="DJ16" s="619"/>
      <c r="DK16" s="619"/>
      <c r="DL16" s="619"/>
      <c r="DM16" s="619"/>
      <c r="DN16" s="619"/>
      <c r="DO16" s="619"/>
      <c r="DP16" s="620"/>
      <c r="DQ16" s="624">
        <v>309180</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12256585</v>
      </c>
      <c r="S17" s="619"/>
      <c r="T17" s="619"/>
      <c r="U17" s="619"/>
      <c r="V17" s="619"/>
      <c r="W17" s="619"/>
      <c r="X17" s="619"/>
      <c r="Y17" s="620"/>
      <c r="Z17" s="671">
        <v>36.200000000000003</v>
      </c>
      <c r="AA17" s="671"/>
      <c r="AB17" s="671"/>
      <c r="AC17" s="671"/>
      <c r="AD17" s="672">
        <v>12256585</v>
      </c>
      <c r="AE17" s="672"/>
      <c r="AF17" s="672"/>
      <c r="AG17" s="672"/>
      <c r="AH17" s="672"/>
      <c r="AI17" s="672"/>
      <c r="AJ17" s="672"/>
      <c r="AK17" s="672"/>
      <c r="AL17" s="641">
        <v>65.2</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4199548</v>
      </c>
      <c r="CS17" s="619"/>
      <c r="CT17" s="619"/>
      <c r="CU17" s="619"/>
      <c r="CV17" s="619"/>
      <c r="CW17" s="619"/>
      <c r="CX17" s="619"/>
      <c r="CY17" s="620"/>
      <c r="CZ17" s="671">
        <v>12.7</v>
      </c>
      <c r="DA17" s="671"/>
      <c r="DB17" s="671"/>
      <c r="DC17" s="671"/>
      <c r="DD17" s="624" t="s">
        <v>109</v>
      </c>
      <c r="DE17" s="619"/>
      <c r="DF17" s="619"/>
      <c r="DG17" s="619"/>
      <c r="DH17" s="619"/>
      <c r="DI17" s="619"/>
      <c r="DJ17" s="619"/>
      <c r="DK17" s="619"/>
      <c r="DL17" s="619"/>
      <c r="DM17" s="619"/>
      <c r="DN17" s="619"/>
      <c r="DO17" s="619"/>
      <c r="DP17" s="620"/>
      <c r="DQ17" s="624">
        <v>4085596</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1711439</v>
      </c>
      <c r="S18" s="619"/>
      <c r="T18" s="619"/>
      <c r="U18" s="619"/>
      <c r="V18" s="619"/>
      <c r="W18" s="619"/>
      <c r="X18" s="619"/>
      <c r="Y18" s="620"/>
      <c r="Z18" s="671">
        <v>5.0999999999999996</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396275</v>
      </c>
      <c r="BH19" s="619"/>
      <c r="BI19" s="619"/>
      <c r="BJ19" s="619"/>
      <c r="BK19" s="619"/>
      <c r="BL19" s="619"/>
      <c r="BM19" s="619"/>
      <c r="BN19" s="620"/>
      <c r="BO19" s="671">
        <v>7.4</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20755955</v>
      </c>
      <c r="S20" s="619"/>
      <c r="T20" s="619"/>
      <c r="U20" s="619"/>
      <c r="V20" s="619"/>
      <c r="W20" s="619"/>
      <c r="X20" s="619"/>
      <c r="Y20" s="620"/>
      <c r="Z20" s="671">
        <v>61.4</v>
      </c>
      <c r="AA20" s="671"/>
      <c r="AB20" s="671"/>
      <c r="AC20" s="671"/>
      <c r="AD20" s="672">
        <v>18695996</v>
      </c>
      <c r="AE20" s="672"/>
      <c r="AF20" s="672"/>
      <c r="AG20" s="672"/>
      <c r="AH20" s="672"/>
      <c r="AI20" s="672"/>
      <c r="AJ20" s="672"/>
      <c r="AK20" s="672"/>
      <c r="AL20" s="641">
        <v>99.4</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396275</v>
      </c>
      <c r="BH20" s="619"/>
      <c r="BI20" s="619"/>
      <c r="BJ20" s="619"/>
      <c r="BK20" s="619"/>
      <c r="BL20" s="619"/>
      <c r="BM20" s="619"/>
      <c r="BN20" s="620"/>
      <c r="BO20" s="671">
        <v>7.4</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33058431</v>
      </c>
      <c r="CS20" s="619"/>
      <c r="CT20" s="619"/>
      <c r="CU20" s="619"/>
      <c r="CV20" s="619"/>
      <c r="CW20" s="619"/>
      <c r="CX20" s="619"/>
      <c r="CY20" s="620"/>
      <c r="CZ20" s="671">
        <v>100</v>
      </c>
      <c r="DA20" s="671"/>
      <c r="DB20" s="671"/>
      <c r="DC20" s="671"/>
      <c r="DD20" s="624">
        <v>4637998</v>
      </c>
      <c r="DE20" s="619"/>
      <c r="DF20" s="619"/>
      <c r="DG20" s="619"/>
      <c r="DH20" s="619"/>
      <c r="DI20" s="619"/>
      <c r="DJ20" s="619"/>
      <c r="DK20" s="619"/>
      <c r="DL20" s="619"/>
      <c r="DM20" s="619"/>
      <c r="DN20" s="619"/>
      <c r="DO20" s="619"/>
      <c r="DP20" s="620"/>
      <c r="DQ20" s="624">
        <v>21890232</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7813</v>
      </c>
      <c r="S21" s="619"/>
      <c r="T21" s="619"/>
      <c r="U21" s="619"/>
      <c r="V21" s="619"/>
      <c r="W21" s="619"/>
      <c r="X21" s="619"/>
      <c r="Y21" s="620"/>
      <c r="Z21" s="671">
        <v>0</v>
      </c>
      <c r="AA21" s="671"/>
      <c r="AB21" s="671"/>
      <c r="AC21" s="671"/>
      <c r="AD21" s="672">
        <v>7813</v>
      </c>
      <c r="AE21" s="672"/>
      <c r="AF21" s="672"/>
      <c r="AG21" s="672"/>
      <c r="AH21" s="672"/>
      <c r="AI21" s="672"/>
      <c r="AJ21" s="672"/>
      <c r="AK21" s="672"/>
      <c r="AL21" s="641">
        <v>0</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v>47755</v>
      </c>
      <c r="BH21" s="619"/>
      <c r="BI21" s="619"/>
      <c r="BJ21" s="619"/>
      <c r="BK21" s="619"/>
      <c r="BL21" s="619"/>
      <c r="BM21" s="619"/>
      <c r="BN21" s="620"/>
      <c r="BO21" s="671">
        <v>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267500</v>
      </c>
      <c r="S22" s="619"/>
      <c r="T22" s="619"/>
      <c r="U22" s="619"/>
      <c r="V22" s="619"/>
      <c r="W22" s="619"/>
      <c r="X22" s="619"/>
      <c r="Y22" s="620"/>
      <c r="Z22" s="671">
        <v>0.8</v>
      </c>
      <c r="AA22" s="671"/>
      <c r="AB22" s="671"/>
      <c r="AC22" s="671"/>
      <c r="AD22" s="672" t="s">
        <v>109</v>
      </c>
      <c r="AE22" s="672"/>
      <c r="AF22" s="672"/>
      <c r="AG22" s="672"/>
      <c r="AH22" s="672"/>
      <c r="AI22" s="672"/>
      <c r="AJ22" s="672"/>
      <c r="AK22" s="672"/>
      <c r="AL22" s="641" t="s">
        <v>109</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550755</v>
      </c>
      <c r="S23" s="619"/>
      <c r="T23" s="619"/>
      <c r="U23" s="619"/>
      <c r="V23" s="619"/>
      <c r="W23" s="619"/>
      <c r="X23" s="619"/>
      <c r="Y23" s="620"/>
      <c r="Z23" s="671">
        <v>1.6</v>
      </c>
      <c r="AA23" s="671"/>
      <c r="AB23" s="671"/>
      <c r="AC23" s="671"/>
      <c r="AD23" s="672">
        <v>23177</v>
      </c>
      <c r="AE23" s="672"/>
      <c r="AF23" s="672"/>
      <c r="AG23" s="672"/>
      <c r="AH23" s="672"/>
      <c r="AI23" s="672"/>
      <c r="AJ23" s="672"/>
      <c r="AK23" s="672"/>
      <c r="AL23" s="641">
        <v>0.1</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v>348520</v>
      </c>
      <c r="BH23" s="619"/>
      <c r="BI23" s="619"/>
      <c r="BJ23" s="619"/>
      <c r="BK23" s="619"/>
      <c r="BL23" s="619"/>
      <c r="BM23" s="619"/>
      <c r="BN23" s="620"/>
      <c r="BO23" s="671">
        <v>6.5</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109320</v>
      </c>
      <c r="S24" s="619"/>
      <c r="T24" s="619"/>
      <c r="U24" s="619"/>
      <c r="V24" s="619"/>
      <c r="W24" s="619"/>
      <c r="X24" s="619"/>
      <c r="Y24" s="620"/>
      <c r="Z24" s="671">
        <v>0.3</v>
      </c>
      <c r="AA24" s="671"/>
      <c r="AB24" s="671"/>
      <c r="AC24" s="671"/>
      <c r="AD24" s="672" t="s">
        <v>109</v>
      </c>
      <c r="AE24" s="672"/>
      <c r="AF24" s="672"/>
      <c r="AG24" s="672"/>
      <c r="AH24" s="672"/>
      <c r="AI24" s="672"/>
      <c r="AJ24" s="672"/>
      <c r="AK24" s="672"/>
      <c r="AL24" s="641" t="s">
        <v>109</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15118187</v>
      </c>
      <c r="CS24" s="669"/>
      <c r="CT24" s="669"/>
      <c r="CU24" s="669"/>
      <c r="CV24" s="669"/>
      <c r="CW24" s="669"/>
      <c r="CX24" s="669"/>
      <c r="CY24" s="716"/>
      <c r="CZ24" s="720">
        <v>45.7</v>
      </c>
      <c r="DA24" s="721"/>
      <c r="DB24" s="721"/>
      <c r="DC24" s="722"/>
      <c r="DD24" s="715">
        <v>11716729</v>
      </c>
      <c r="DE24" s="669"/>
      <c r="DF24" s="669"/>
      <c r="DG24" s="669"/>
      <c r="DH24" s="669"/>
      <c r="DI24" s="669"/>
      <c r="DJ24" s="669"/>
      <c r="DK24" s="716"/>
      <c r="DL24" s="715">
        <v>11368422</v>
      </c>
      <c r="DM24" s="669"/>
      <c r="DN24" s="669"/>
      <c r="DO24" s="669"/>
      <c r="DP24" s="669"/>
      <c r="DQ24" s="669"/>
      <c r="DR24" s="669"/>
      <c r="DS24" s="669"/>
      <c r="DT24" s="669"/>
      <c r="DU24" s="669"/>
      <c r="DV24" s="716"/>
      <c r="DW24" s="717">
        <v>60.4</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4402329</v>
      </c>
      <c r="S25" s="619"/>
      <c r="T25" s="619"/>
      <c r="U25" s="619"/>
      <c r="V25" s="619"/>
      <c r="W25" s="619"/>
      <c r="X25" s="619"/>
      <c r="Y25" s="620"/>
      <c r="Z25" s="671">
        <v>13</v>
      </c>
      <c r="AA25" s="671"/>
      <c r="AB25" s="671"/>
      <c r="AC25" s="671"/>
      <c r="AD25" s="672" t="s">
        <v>109</v>
      </c>
      <c r="AE25" s="672"/>
      <c r="AF25" s="672"/>
      <c r="AG25" s="672"/>
      <c r="AH25" s="672"/>
      <c r="AI25" s="672"/>
      <c r="AJ25" s="672"/>
      <c r="AK25" s="672"/>
      <c r="AL25" s="641" t="s">
        <v>109</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6584814</v>
      </c>
      <c r="CS25" s="637"/>
      <c r="CT25" s="637"/>
      <c r="CU25" s="637"/>
      <c r="CV25" s="637"/>
      <c r="CW25" s="637"/>
      <c r="CX25" s="637"/>
      <c r="CY25" s="638"/>
      <c r="CZ25" s="621">
        <v>19.899999999999999</v>
      </c>
      <c r="DA25" s="639"/>
      <c r="DB25" s="639"/>
      <c r="DC25" s="640"/>
      <c r="DD25" s="624">
        <v>6193489</v>
      </c>
      <c r="DE25" s="637"/>
      <c r="DF25" s="637"/>
      <c r="DG25" s="637"/>
      <c r="DH25" s="637"/>
      <c r="DI25" s="637"/>
      <c r="DJ25" s="637"/>
      <c r="DK25" s="638"/>
      <c r="DL25" s="624">
        <v>5857992</v>
      </c>
      <c r="DM25" s="637"/>
      <c r="DN25" s="637"/>
      <c r="DO25" s="637"/>
      <c r="DP25" s="637"/>
      <c r="DQ25" s="637"/>
      <c r="DR25" s="637"/>
      <c r="DS25" s="637"/>
      <c r="DT25" s="637"/>
      <c r="DU25" s="637"/>
      <c r="DV25" s="638"/>
      <c r="DW25" s="641">
        <v>31.1</v>
      </c>
      <c r="DX25" s="642"/>
      <c r="DY25" s="642"/>
      <c r="DZ25" s="642"/>
      <c r="EA25" s="642"/>
      <c r="EB25" s="642"/>
      <c r="EC25" s="643"/>
    </row>
    <row r="26" spans="2:133" ht="11.25" customHeight="1">
      <c r="B26" s="709" t="s">
        <v>273</v>
      </c>
      <c r="C26" s="710"/>
      <c r="D26" s="710"/>
      <c r="E26" s="710"/>
      <c r="F26" s="710"/>
      <c r="G26" s="710"/>
      <c r="H26" s="710"/>
      <c r="I26" s="710"/>
      <c r="J26" s="710"/>
      <c r="K26" s="710"/>
      <c r="L26" s="710"/>
      <c r="M26" s="710"/>
      <c r="N26" s="710"/>
      <c r="O26" s="710"/>
      <c r="P26" s="710"/>
      <c r="Q26" s="711"/>
      <c r="R26" s="618">
        <v>7569</v>
      </c>
      <c r="S26" s="619"/>
      <c r="T26" s="619"/>
      <c r="U26" s="619"/>
      <c r="V26" s="619"/>
      <c r="W26" s="619"/>
      <c r="X26" s="619"/>
      <c r="Y26" s="620"/>
      <c r="Z26" s="671">
        <v>0</v>
      </c>
      <c r="AA26" s="671"/>
      <c r="AB26" s="671"/>
      <c r="AC26" s="671"/>
      <c r="AD26" s="672">
        <v>7569</v>
      </c>
      <c r="AE26" s="672"/>
      <c r="AF26" s="672"/>
      <c r="AG26" s="672"/>
      <c r="AH26" s="672"/>
      <c r="AI26" s="672"/>
      <c r="AJ26" s="672"/>
      <c r="AK26" s="672"/>
      <c r="AL26" s="641">
        <v>0</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3805841</v>
      </c>
      <c r="CS26" s="619"/>
      <c r="CT26" s="619"/>
      <c r="CU26" s="619"/>
      <c r="CV26" s="619"/>
      <c r="CW26" s="619"/>
      <c r="CX26" s="619"/>
      <c r="CY26" s="620"/>
      <c r="CZ26" s="621">
        <v>11.5</v>
      </c>
      <c r="DA26" s="639"/>
      <c r="DB26" s="639"/>
      <c r="DC26" s="640"/>
      <c r="DD26" s="624">
        <v>3539083</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2851365</v>
      </c>
      <c r="S27" s="619"/>
      <c r="T27" s="619"/>
      <c r="U27" s="619"/>
      <c r="V27" s="619"/>
      <c r="W27" s="619"/>
      <c r="X27" s="619"/>
      <c r="Y27" s="620"/>
      <c r="Z27" s="671">
        <v>8.4</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5350096</v>
      </c>
      <c r="BH27" s="619"/>
      <c r="BI27" s="619"/>
      <c r="BJ27" s="619"/>
      <c r="BK27" s="619"/>
      <c r="BL27" s="619"/>
      <c r="BM27" s="619"/>
      <c r="BN27" s="620"/>
      <c r="BO27" s="671">
        <v>100</v>
      </c>
      <c r="BP27" s="671"/>
      <c r="BQ27" s="671"/>
      <c r="BR27" s="671"/>
      <c r="BS27" s="624">
        <v>30617</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4333825</v>
      </c>
      <c r="CS27" s="637"/>
      <c r="CT27" s="637"/>
      <c r="CU27" s="637"/>
      <c r="CV27" s="637"/>
      <c r="CW27" s="637"/>
      <c r="CX27" s="637"/>
      <c r="CY27" s="638"/>
      <c r="CZ27" s="621">
        <v>13.1</v>
      </c>
      <c r="DA27" s="639"/>
      <c r="DB27" s="639"/>
      <c r="DC27" s="640"/>
      <c r="DD27" s="624">
        <v>1437644</v>
      </c>
      <c r="DE27" s="637"/>
      <c r="DF27" s="637"/>
      <c r="DG27" s="637"/>
      <c r="DH27" s="637"/>
      <c r="DI27" s="637"/>
      <c r="DJ27" s="637"/>
      <c r="DK27" s="638"/>
      <c r="DL27" s="624">
        <v>1424834</v>
      </c>
      <c r="DM27" s="637"/>
      <c r="DN27" s="637"/>
      <c r="DO27" s="637"/>
      <c r="DP27" s="637"/>
      <c r="DQ27" s="637"/>
      <c r="DR27" s="637"/>
      <c r="DS27" s="637"/>
      <c r="DT27" s="637"/>
      <c r="DU27" s="637"/>
      <c r="DV27" s="638"/>
      <c r="DW27" s="641">
        <v>7.6</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104391</v>
      </c>
      <c r="S28" s="619"/>
      <c r="T28" s="619"/>
      <c r="U28" s="619"/>
      <c r="V28" s="619"/>
      <c r="W28" s="619"/>
      <c r="X28" s="619"/>
      <c r="Y28" s="620"/>
      <c r="Z28" s="671">
        <v>0.3</v>
      </c>
      <c r="AA28" s="671"/>
      <c r="AB28" s="671"/>
      <c r="AC28" s="671"/>
      <c r="AD28" s="672">
        <v>75989</v>
      </c>
      <c r="AE28" s="672"/>
      <c r="AF28" s="672"/>
      <c r="AG28" s="672"/>
      <c r="AH28" s="672"/>
      <c r="AI28" s="672"/>
      <c r="AJ28" s="672"/>
      <c r="AK28" s="672"/>
      <c r="AL28" s="641">
        <v>0.4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4199548</v>
      </c>
      <c r="CS28" s="619"/>
      <c r="CT28" s="619"/>
      <c r="CU28" s="619"/>
      <c r="CV28" s="619"/>
      <c r="CW28" s="619"/>
      <c r="CX28" s="619"/>
      <c r="CY28" s="620"/>
      <c r="CZ28" s="621">
        <v>12.7</v>
      </c>
      <c r="DA28" s="639"/>
      <c r="DB28" s="639"/>
      <c r="DC28" s="640"/>
      <c r="DD28" s="624">
        <v>4085596</v>
      </c>
      <c r="DE28" s="619"/>
      <c r="DF28" s="619"/>
      <c r="DG28" s="619"/>
      <c r="DH28" s="619"/>
      <c r="DI28" s="619"/>
      <c r="DJ28" s="619"/>
      <c r="DK28" s="620"/>
      <c r="DL28" s="624">
        <v>4085596</v>
      </c>
      <c r="DM28" s="619"/>
      <c r="DN28" s="619"/>
      <c r="DO28" s="619"/>
      <c r="DP28" s="619"/>
      <c r="DQ28" s="619"/>
      <c r="DR28" s="619"/>
      <c r="DS28" s="619"/>
      <c r="DT28" s="619"/>
      <c r="DU28" s="619"/>
      <c r="DV28" s="620"/>
      <c r="DW28" s="641">
        <v>21.7</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149636</v>
      </c>
      <c r="S29" s="619"/>
      <c r="T29" s="619"/>
      <c r="U29" s="619"/>
      <c r="V29" s="619"/>
      <c r="W29" s="619"/>
      <c r="X29" s="619"/>
      <c r="Y29" s="620"/>
      <c r="Z29" s="671">
        <v>0.4</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4199429</v>
      </c>
      <c r="CS29" s="637"/>
      <c r="CT29" s="637"/>
      <c r="CU29" s="637"/>
      <c r="CV29" s="637"/>
      <c r="CW29" s="637"/>
      <c r="CX29" s="637"/>
      <c r="CY29" s="638"/>
      <c r="CZ29" s="621">
        <v>12.7</v>
      </c>
      <c r="DA29" s="639"/>
      <c r="DB29" s="639"/>
      <c r="DC29" s="640"/>
      <c r="DD29" s="624">
        <v>4085477</v>
      </c>
      <c r="DE29" s="637"/>
      <c r="DF29" s="637"/>
      <c r="DG29" s="637"/>
      <c r="DH29" s="637"/>
      <c r="DI29" s="637"/>
      <c r="DJ29" s="637"/>
      <c r="DK29" s="638"/>
      <c r="DL29" s="624">
        <v>4085477</v>
      </c>
      <c r="DM29" s="637"/>
      <c r="DN29" s="637"/>
      <c r="DO29" s="637"/>
      <c r="DP29" s="637"/>
      <c r="DQ29" s="637"/>
      <c r="DR29" s="637"/>
      <c r="DS29" s="637"/>
      <c r="DT29" s="637"/>
      <c r="DU29" s="637"/>
      <c r="DV29" s="638"/>
      <c r="DW29" s="641">
        <v>21.7</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517640</v>
      </c>
      <c r="S30" s="619"/>
      <c r="T30" s="619"/>
      <c r="U30" s="619"/>
      <c r="V30" s="619"/>
      <c r="W30" s="619"/>
      <c r="X30" s="619"/>
      <c r="Y30" s="620"/>
      <c r="Z30" s="671">
        <v>1.5</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98.6</v>
      </c>
      <c r="BH30" s="685"/>
      <c r="BI30" s="685"/>
      <c r="BJ30" s="685"/>
      <c r="BK30" s="685"/>
      <c r="BL30" s="685"/>
      <c r="BM30" s="686">
        <v>91.7</v>
      </c>
      <c r="BN30" s="685"/>
      <c r="BO30" s="685"/>
      <c r="BP30" s="685"/>
      <c r="BQ30" s="687"/>
      <c r="BR30" s="684">
        <v>98</v>
      </c>
      <c r="BS30" s="685"/>
      <c r="BT30" s="685"/>
      <c r="BU30" s="685"/>
      <c r="BV30" s="685"/>
      <c r="BW30" s="685"/>
      <c r="BX30" s="686">
        <v>91.5</v>
      </c>
      <c r="BY30" s="685"/>
      <c r="BZ30" s="685"/>
      <c r="CA30" s="685"/>
      <c r="CB30" s="687"/>
      <c r="CD30" s="690"/>
      <c r="CE30" s="691"/>
      <c r="CF30" s="655" t="s">
        <v>289</v>
      </c>
      <c r="CG30" s="652"/>
      <c r="CH30" s="652"/>
      <c r="CI30" s="652"/>
      <c r="CJ30" s="652"/>
      <c r="CK30" s="652"/>
      <c r="CL30" s="652"/>
      <c r="CM30" s="652"/>
      <c r="CN30" s="652"/>
      <c r="CO30" s="652"/>
      <c r="CP30" s="652"/>
      <c r="CQ30" s="653"/>
      <c r="CR30" s="618">
        <v>3852950</v>
      </c>
      <c r="CS30" s="619"/>
      <c r="CT30" s="619"/>
      <c r="CU30" s="619"/>
      <c r="CV30" s="619"/>
      <c r="CW30" s="619"/>
      <c r="CX30" s="619"/>
      <c r="CY30" s="620"/>
      <c r="CZ30" s="621">
        <v>11.7</v>
      </c>
      <c r="DA30" s="639"/>
      <c r="DB30" s="639"/>
      <c r="DC30" s="640"/>
      <c r="DD30" s="624">
        <v>3775809</v>
      </c>
      <c r="DE30" s="619"/>
      <c r="DF30" s="619"/>
      <c r="DG30" s="619"/>
      <c r="DH30" s="619"/>
      <c r="DI30" s="619"/>
      <c r="DJ30" s="619"/>
      <c r="DK30" s="620"/>
      <c r="DL30" s="624">
        <v>3775809</v>
      </c>
      <c r="DM30" s="619"/>
      <c r="DN30" s="619"/>
      <c r="DO30" s="619"/>
      <c r="DP30" s="619"/>
      <c r="DQ30" s="619"/>
      <c r="DR30" s="619"/>
      <c r="DS30" s="619"/>
      <c r="DT30" s="619"/>
      <c r="DU30" s="619"/>
      <c r="DV30" s="620"/>
      <c r="DW30" s="641">
        <v>20.100000000000001</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973932</v>
      </c>
      <c r="S31" s="619"/>
      <c r="T31" s="619"/>
      <c r="U31" s="619"/>
      <c r="V31" s="619"/>
      <c r="W31" s="619"/>
      <c r="X31" s="619"/>
      <c r="Y31" s="620"/>
      <c r="Z31" s="671">
        <v>2.9</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98.5</v>
      </c>
      <c r="BH31" s="637"/>
      <c r="BI31" s="637"/>
      <c r="BJ31" s="637"/>
      <c r="BK31" s="637"/>
      <c r="BL31" s="637"/>
      <c r="BM31" s="673">
        <v>94.7</v>
      </c>
      <c r="BN31" s="683"/>
      <c r="BO31" s="683"/>
      <c r="BP31" s="683"/>
      <c r="BQ31" s="647"/>
      <c r="BR31" s="682">
        <v>98.4</v>
      </c>
      <c r="BS31" s="637"/>
      <c r="BT31" s="637"/>
      <c r="BU31" s="637"/>
      <c r="BV31" s="637"/>
      <c r="BW31" s="637"/>
      <c r="BX31" s="673">
        <v>94.1</v>
      </c>
      <c r="BY31" s="683"/>
      <c r="BZ31" s="683"/>
      <c r="CA31" s="683"/>
      <c r="CB31" s="647"/>
      <c r="CD31" s="690"/>
      <c r="CE31" s="691"/>
      <c r="CF31" s="655" t="s">
        <v>293</v>
      </c>
      <c r="CG31" s="652"/>
      <c r="CH31" s="652"/>
      <c r="CI31" s="652"/>
      <c r="CJ31" s="652"/>
      <c r="CK31" s="652"/>
      <c r="CL31" s="652"/>
      <c r="CM31" s="652"/>
      <c r="CN31" s="652"/>
      <c r="CO31" s="652"/>
      <c r="CP31" s="652"/>
      <c r="CQ31" s="653"/>
      <c r="CR31" s="618">
        <v>346479</v>
      </c>
      <c r="CS31" s="637"/>
      <c r="CT31" s="637"/>
      <c r="CU31" s="637"/>
      <c r="CV31" s="637"/>
      <c r="CW31" s="637"/>
      <c r="CX31" s="637"/>
      <c r="CY31" s="638"/>
      <c r="CZ31" s="621">
        <v>1</v>
      </c>
      <c r="DA31" s="639"/>
      <c r="DB31" s="639"/>
      <c r="DC31" s="640"/>
      <c r="DD31" s="624">
        <v>309668</v>
      </c>
      <c r="DE31" s="637"/>
      <c r="DF31" s="637"/>
      <c r="DG31" s="637"/>
      <c r="DH31" s="637"/>
      <c r="DI31" s="637"/>
      <c r="DJ31" s="637"/>
      <c r="DK31" s="638"/>
      <c r="DL31" s="624">
        <v>309668</v>
      </c>
      <c r="DM31" s="637"/>
      <c r="DN31" s="637"/>
      <c r="DO31" s="637"/>
      <c r="DP31" s="637"/>
      <c r="DQ31" s="637"/>
      <c r="DR31" s="637"/>
      <c r="DS31" s="637"/>
      <c r="DT31" s="637"/>
      <c r="DU31" s="637"/>
      <c r="DV31" s="638"/>
      <c r="DW31" s="641">
        <v>1.6</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629023</v>
      </c>
      <c r="S32" s="619"/>
      <c r="T32" s="619"/>
      <c r="U32" s="619"/>
      <c r="V32" s="619"/>
      <c r="W32" s="619"/>
      <c r="X32" s="619"/>
      <c r="Y32" s="620"/>
      <c r="Z32" s="671">
        <v>1.9</v>
      </c>
      <c r="AA32" s="671"/>
      <c r="AB32" s="671"/>
      <c r="AC32" s="671"/>
      <c r="AD32" s="672">
        <v>1567</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98.4</v>
      </c>
      <c r="BH32" s="603"/>
      <c r="BI32" s="603"/>
      <c r="BJ32" s="603"/>
      <c r="BK32" s="603"/>
      <c r="BL32" s="603"/>
      <c r="BM32" s="666">
        <v>88.5</v>
      </c>
      <c r="BN32" s="603"/>
      <c r="BO32" s="603"/>
      <c r="BP32" s="603"/>
      <c r="BQ32" s="660"/>
      <c r="BR32" s="681">
        <v>97.4</v>
      </c>
      <c r="BS32" s="603"/>
      <c r="BT32" s="603"/>
      <c r="BU32" s="603"/>
      <c r="BV32" s="603"/>
      <c r="BW32" s="603"/>
      <c r="BX32" s="666">
        <v>88.5</v>
      </c>
      <c r="BY32" s="603"/>
      <c r="BZ32" s="603"/>
      <c r="CA32" s="603"/>
      <c r="CB32" s="660"/>
      <c r="CD32" s="692"/>
      <c r="CE32" s="693"/>
      <c r="CF32" s="655" t="s">
        <v>296</v>
      </c>
      <c r="CG32" s="652"/>
      <c r="CH32" s="652"/>
      <c r="CI32" s="652"/>
      <c r="CJ32" s="652"/>
      <c r="CK32" s="652"/>
      <c r="CL32" s="652"/>
      <c r="CM32" s="652"/>
      <c r="CN32" s="652"/>
      <c r="CO32" s="652"/>
      <c r="CP32" s="652"/>
      <c r="CQ32" s="653"/>
      <c r="CR32" s="618">
        <v>119</v>
      </c>
      <c r="CS32" s="619"/>
      <c r="CT32" s="619"/>
      <c r="CU32" s="619"/>
      <c r="CV32" s="619"/>
      <c r="CW32" s="619"/>
      <c r="CX32" s="619"/>
      <c r="CY32" s="620"/>
      <c r="CZ32" s="621">
        <v>0</v>
      </c>
      <c r="DA32" s="639"/>
      <c r="DB32" s="639"/>
      <c r="DC32" s="640"/>
      <c r="DD32" s="624">
        <v>119</v>
      </c>
      <c r="DE32" s="619"/>
      <c r="DF32" s="619"/>
      <c r="DG32" s="619"/>
      <c r="DH32" s="619"/>
      <c r="DI32" s="619"/>
      <c r="DJ32" s="619"/>
      <c r="DK32" s="620"/>
      <c r="DL32" s="624">
        <v>119</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2501800</v>
      </c>
      <c r="S33" s="619"/>
      <c r="T33" s="619"/>
      <c r="U33" s="619"/>
      <c r="V33" s="619"/>
      <c r="W33" s="619"/>
      <c r="X33" s="619"/>
      <c r="Y33" s="620"/>
      <c r="Z33" s="671">
        <v>7.4</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11395536</v>
      </c>
      <c r="CS33" s="637"/>
      <c r="CT33" s="637"/>
      <c r="CU33" s="637"/>
      <c r="CV33" s="637"/>
      <c r="CW33" s="637"/>
      <c r="CX33" s="637"/>
      <c r="CY33" s="638"/>
      <c r="CZ33" s="621">
        <v>34.5</v>
      </c>
      <c r="DA33" s="639"/>
      <c r="DB33" s="639"/>
      <c r="DC33" s="640"/>
      <c r="DD33" s="624">
        <v>8763373</v>
      </c>
      <c r="DE33" s="637"/>
      <c r="DF33" s="637"/>
      <c r="DG33" s="637"/>
      <c r="DH33" s="637"/>
      <c r="DI33" s="637"/>
      <c r="DJ33" s="637"/>
      <c r="DK33" s="638"/>
      <c r="DL33" s="624">
        <v>6389335</v>
      </c>
      <c r="DM33" s="637"/>
      <c r="DN33" s="637"/>
      <c r="DO33" s="637"/>
      <c r="DP33" s="637"/>
      <c r="DQ33" s="637"/>
      <c r="DR33" s="637"/>
      <c r="DS33" s="637"/>
      <c r="DT33" s="637"/>
      <c r="DU33" s="637"/>
      <c r="DV33" s="638"/>
      <c r="DW33" s="641">
        <v>34</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3507391</v>
      </c>
      <c r="CS34" s="619"/>
      <c r="CT34" s="619"/>
      <c r="CU34" s="619"/>
      <c r="CV34" s="619"/>
      <c r="CW34" s="619"/>
      <c r="CX34" s="619"/>
      <c r="CY34" s="620"/>
      <c r="CZ34" s="621">
        <v>10.6</v>
      </c>
      <c r="DA34" s="639"/>
      <c r="DB34" s="639"/>
      <c r="DC34" s="640"/>
      <c r="DD34" s="624">
        <v>2700120</v>
      </c>
      <c r="DE34" s="619"/>
      <c r="DF34" s="619"/>
      <c r="DG34" s="619"/>
      <c r="DH34" s="619"/>
      <c r="DI34" s="619"/>
      <c r="DJ34" s="619"/>
      <c r="DK34" s="620"/>
      <c r="DL34" s="624">
        <v>2101607</v>
      </c>
      <c r="DM34" s="619"/>
      <c r="DN34" s="619"/>
      <c r="DO34" s="619"/>
      <c r="DP34" s="619"/>
      <c r="DQ34" s="619"/>
      <c r="DR34" s="619"/>
      <c r="DS34" s="619"/>
      <c r="DT34" s="619"/>
      <c r="DU34" s="619"/>
      <c r="DV34" s="620"/>
      <c r="DW34" s="641">
        <v>11.2</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t="s">
        <v>109</v>
      </c>
      <c r="S35" s="619"/>
      <c r="T35" s="619"/>
      <c r="U35" s="619"/>
      <c r="V35" s="619"/>
      <c r="W35" s="619"/>
      <c r="X35" s="619"/>
      <c r="Y35" s="620"/>
      <c r="Z35" s="671" t="s">
        <v>109</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4802931</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t="s">
        <v>212</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157359</v>
      </c>
      <c r="CS35" s="637"/>
      <c r="CT35" s="637"/>
      <c r="CU35" s="637"/>
      <c r="CV35" s="637"/>
      <c r="CW35" s="637"/>
      <c r="CX35" s="637"/>
      <c r="CY35" s="638"/>
      <c r="CZ35" s="621">
        <v>0.5</v>
      </c>
      <c r="DA35" s="639"/>
      <c r="DB35" s="639"/>
      <c r="DC35" s="640"/>
      <c r="DD35" s="624">
        <v>132850</v>
      </c>
      <c r="DE35" s="637"/>
      <c r="DF35" s="637"/>
      <c r="DG35" s="637"/>
      <c r="DH35" s="637"/>
      <c r="DI35" s="637"/>
      <c r="DJ35" s="637"/>
      <c r="DK35" s="638"/>
      <c r="DL35" s="624">
        <v>132850</v>
      </c>
      <c r="DM35" s="637"/>
      <c r="DN35" s="637"/>
      <c r="DO35" s="637"/>
      <c r="DP35" s="637"/>
      <c r="DQ35" s="637"/>
      <c r="DR35" s="637"/>
      <c r="DS35" s="637"/>
      <c r="DT35" s="637"/>
      <c r="DU35" s="637"/>
      <c r="DV35" s="638"/>
      <c r="DW35" s="641">
        <v>0.7</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33829028</v>
      </c>
      <c r="S36" s="659"/>
      <c r="T36" s="659"/>
      <c r="U36" s="659"/>
      <c r="V36" s="659"/>
      <c r="W36" s="659"/>
      <c r="X36" s="659"/>
      <c r="Y36" s="662"/>
      <c r="Z36" s="663">
        <v>100</v>
      </c>
      <c r="AA36" s="663"/>
      <c r="AB36" s="663"/>
      <c r="AC36" s="663"/>
      <c r="AD36" s="664">
        <v>18812111</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1037851</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-168157</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2889036</v>
      </c>
      <c r="CS36" s="619"/>
      <c r="CT36" s="619"/>
      <c r="CU36" s="619"/>
      <c r="CV36" s="619"/>
      <c r="CW36" s="619"/>
      <c r="CX36" s="619"/>
      <c r="CY36" s="620"/>
      <c r="CZ36" s="621">
        <v>8.6999999999999993</v>
      </c>
      <c r="DA36" s="639"/>
      <c r="DB36" s="639"/>
      <c r="DC36" s="640"/>
      <c r="DD36" s="624">
        <v>1901872</v>
      </c>
      <c r="DE36" s="619"/>
      <c r="DF36" s="619"/>
      <c r="DG36" s="619"/>
      <c r="DH36" s="619"/>
      <c r="DI36" s="619"/>
      <c r="DJ36" s="619"/>
      <c r="DK36" s="620"/>
      <c r="DL36" s="624">
        <v>1122266</v>
      </c>
      <c r="DM36" s="619"/>
      <c r="DN36" s="619"/>
      <c r="DO36" s="619"/>
      <c r="DP36" s="619"/>
      <c r="DQ36" s="619"/>
      <c r="DR36" s="619"/>
      <c r="DS36" s="619"/>
      <c r="DT36" s="619"/>
      <c r="DU36" s="619"/>
      <c r="DV36" s="620"/>
      <c r="DW36" s="641">
        <v>6</v>
      </c>
      <c r="DX36" s="642"/>
      <c r="DY36" s="642"/>
      <c r="DZ36" s="642"/>
      <c r="EA36" s="642"/>
      <c r="EB36" s="642"/>
      <c r="EC36" s="643"/>
    </row>
    <row r="37" spans="2:133" ht="11.25" customHeight="1">
      <c r="AQ37" s="644" t="s">
        <v>311</v>
      </c>
      <c r="AR37" s="645"/>
      <c r="AS37" s="645"/>
      <c r="AT37" s="645"/>
      <c r="AU37" s="645"/>
      <c r="AV37" s="645"/>
      <c r="AW37" s="645"/>
      <c r="AX37" s="645"/>
      <c r="AY37" s="646"/>
      <c r="AZ37" s="618">
        <v>554742</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9018</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161574</v>
      </c>
      <c r="CS37" s="637"/>
      <c r="CT37" s="637"/>
      <c r="CU37" s="637"/>
      <c r="CV37" s="637"/>
      <c r="CW37" s="637"/>
      <c r="CX37" s="637"/>
      <c r="CY37" s="638"/>
      <c r="CZ37" s="621">
        <v>0.5</v>
      </c>
      <c r="DA37" s="639"/>
      <c r="DB37" s="639"/>
      <c r="DC37" s="640"/>
      <c r="DD37" s="624">
        <v>161574</v>
      </c>
      <c r="DE37" s="637"/>
      <c r="DF37" s="637"/>
      <c r="DG37" s="637"/>
      <c r="DH37" s="637"/>
      <c r="DI37" s="637"/>
      <c r="DJ37" s="637"/>
      <c r="DK37" s="638"/>
      <c r="DL37" s="624">
        <v>130773</v>
      </c>
      <c r="DM37" s="637"/>
      <c r="DN37" s="637"/>
      <c r="DO37" s="637"/>
      <c r="DP37" s="637"/>
      <c r="DQ37" s="637"/>
      <c r="DR37" s="637"/>
      <c r="DS37" s="637"/>
      <c r="DT37" s="637"/>
      <c r="DU37" s="637"/>
      <c r="DV37" s="638"/>
      <c r="DW37" s="641">
        <v>0.7</v>
      </c>
      <c r="DX37" s="642"/>
      <c r="DY37" s="642"/>
      <c r="DZ37" s="642"/>
      <c r="EA37" s="642"/>
      <c r="EB37" s="642"/>
      <c r="EC37" s="643"/>
    </row>
    <row r="38" spans="2:133" ht="11.25" customHeight="1">
      <c r="AQ38" s="644" t="s">
        <v>314</v>
      </c>
      <c r="AR38" s="645"/>
      <c r="AS38" s="645"/>
      <c r="AT38" s="645"/>
      <c r="AU38" s="645"/>
      <c r="AV38" s="645"/>
      <c r="AW38" s="645"/>
      <c r="AX38" s="645"/>
      <c r="AY38" s="646"/>
      <c r="AZ38" s="618">
        <v>166634</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14166</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4133501</v>
      </c>
      <c r="CS38" s="619"/>
      <c r="CT38" s="619"/>
      <c r="CU38" s="619"/>
      <c r="CV38" s="619"/>
      <c r="CW38" s="619"/>
      <c r="CX38" s="619"/>
      <c r="CY38" s="620"/>
      <c r="CZ38" s="621">
        <v>12.5</v>
      </c>
      <c r="DA38" s="639"/>
      <c r="DB38" s="639"/>
      <c r="DC38" s="640"/>
      <c r="DD38" s="624">
        <v>3619227</v>
      </c>
      <c r="DE38" s="619"/>
      <c r="DF38" s="619"/>
      <c r="DG38" s="619"/>
      <c r="DH38" s="619"/>
      <c r="DI38" s="619"/>
      <c r="DJ38" s="619"/>
      <c r="DK38" s="620"/>
      <c r="DL38" s="624">
        <v>2895409</v>
      </c>
      <c r="DM38" s="619"/>
      <c r="DN38" s="619"/>
      <c r="DO38" s="619"/>
      <c r="DP38" s="619"/>
      <c r="DQ38" s="619"/>
      <c r="DR38" s="619"/>
      <c r="DS38" s="619"/>
      <c r="DT38" s="619"/>
      <c r="DU38" s="619"/>
      <c r="DV38" s="620"/>
      <c r="DW38" s="641">
        <v>15.4</v>
      </c>
      <c r="DX38" s="642"/>
      <c r="DY38" s="642"/>
      <c r="DZ38" s="642"/>
      <c r="EA38" s="642"/>
      <c r="EB38" s="642"/>
      <c r="EC38" s="643"/>
    </row>
    <row r="39" spans="2:133" ht="11.25" customHeight="1">
      <c r="AQ39" s="644" t="s">
        <v>317</v>
      </c>
      <c r="AR39" s="645"/>
      <c r="AS39" s="645"/>
      <c r="AT39" s="645"/>
      <c r="AU39" s="645"/>
      <c r="AV39" s="645"/>
      <c r="AW39" s="645"/>
      <c r="AX39" s="645"/>
      <c r="AY39" s="646"/>
      <c r="AZ39" s="618">
        <v>114688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98</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429719</v>
      </c>
      <c r="CS39" s="637"/>
      <c r="CT39" s="637"/>
      <c r="CU39" s="637"/>
      <c r="CV39" s="637"/>
      <c r="CW39" s="637"/>
      <c r="CX39" s="637"/>
      <c r="CY39" s="638"/>
      <c r="CZ39" s="621">
        <v>1.3</v>
      </c>
      <c r="DA39" s="639"/>
      <c r="DB39" s="639"/>
      <c r="DC39" s="640"/>
      <c r="DD39" s="624">
        <v>267259</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757080</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111</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278530</v>
      </c>
      <c r="CS40" s="619"/>
      <c r="CT40" s="619"/>
      <c r="CU40" s="619"/>
      <c r="CV40" s="619"/>
      <c r="CW40" s="619"/>
      <c r="CX40" s="619"/>
      <c r="CY40" s="620"/>
      <c r="CZ40" s="621">
        <v>0.8</v>
      </c>
      <c r="DA40" s="639"/>
      <c r="DB40" s="639"/>
      <c r="DC40" s="640"/>
      <c r="DD40" s="624">
        <v>142045</v>
      </c>
      <c r="DE40" s="619"/>
      <c r="DF40" s="619"/>
      <c r="DG40" s="619"/>
      <c r="DH40" s="619"/>
      <c r="DI40" s="619"/>
      <c r="DJ40" s="619"/>
      <c r="DK40" s="620"/>
      <c r="DL40" s="624">
        <v>137203</v>
      </c>
      <c r="DM40" s="619"/>
      <c r="DN40" s="619"/>
      <c r="DO40" s="619"/>
      <c r="DP40" s="619"/>
      <c r="DQ40" s="619"/>
      <c r="DR40" s="619"/>
      <c r="DS40" s="619"/>
      <c r="DT40" s="619"/>
      <c r="DU40" s="619"/>
      <c r="DV40" s="620"/>
      <c r="DW40" s="641">
        <v>0.7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2171936</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365</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6544708</v>
      </c>
      <c r="CS42" s="619"/>
      <c r="CT42" s="619"/>
      <c r="CU42" s="619"/>
      <c r="CV42" s="619"/>
      <c r="CW42" s="619"/>
      <c r="CX42" s="619"/>
      <c r="CY42" s="620"/>
      <c r="CZ42" s="621">
        <v>19.8</v>
      </c>
      <c r="DA42" s="622"/>
      <c r="DB42" s="622"/>
      <c r="DC42" s="623"/>
      <c r="DD42" s="624">
        <v>1410130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186503</v>
      </c>
      <c r="CS43" s="637"/>
      <c r="CT43" s="637"/>
      <c r="CU43" s="637"/>
      <c r="CV43" s="637"/>
      <c r="CW43" s="637"/>
      <c r="CX43" s="637"/>
      <c r="CY43" s="638"/>
      <c r="CZ43" s="621">
        <v>0.6</v>
      </c>
      <c r="DA43" s="639"/>
      <c r="DB43" s="639"/>
      <c r="DC43" s="640"/>
      <c r="DD43" s="624">
        <v>186503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4637998</v>
      </c>
      <c r="CS44" s="619"/>
      <c r="CT44" s="619"/>
      <c r="CU44" s="619"/>
      <c r="CV44" s="619"/>
      <c r="CW44" s="619"/>
      <c r="CX44" s="619"/>
      <c r="CY44" s="620"/>
      <c r="CZ44" s="621">
        <v>14</v>
      </c>
      <c r="DA44" s="622"/>
      <c r="DB44" s="622"/>
      <c r="DC44" s="623"/>
      <c r="DD44" s="624">
        <v>1100950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2126211</v>
      </c>
      <c r="CS45" s="637"/>
      <c r="CT45" s="637"/>
      <c r="CU45" s="637"/>
      <c r="CV45" s="637"/>
      <c r="CW45" s="637"/>
      <c r="CX45" s="637"/>
      <c r="CY45" s="638"/>
      <c r="CZ45" s="621">
        <v>6.4</v>
      </c>
      <c r="DA45" s="639"/>
      <c r="DB45" s="639"/>
      <c r="DC45" s="640"/>
      <c r="DD45" s="624">
        <v>153839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2353779</v>
      </c>
      <c r="CS46" s="619"/>
      <c r="CT46" s="619"/>
      <c r="CU46" s="619"/>
      <c r="CV46" s="619"/>
      <c r="CW46" s="619"/>
      <c r="CX46" s="619"/>
      <c r="CY46" s="620"/>
      <c r="CZ46" s="621">
        <v>7.1</v>
      </c>
      <c r="DA46" s="622"/>
      <c r="DB46" s="622"/>
      <c r="DC46" s="623"/>
      <c r="DD46" s="624">
        <v>850315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1906710</v>
      </c>
      <c r="CS47" s="637"/>
      <c r="CT47" s="637"/>
      <c r="CU47" s="637"/>
      <c r="CV47" s="637"/>
      <c r="CW47" s="637"/>
      <c r="CX47" s="637"/>
      <c r="CY47" s="638"/>
      <c r="CZ47" s="621">
        <v>5.8</v>
      </c>
      <c r="DA47" s="639"/>
      <c r="DB47" s="639"/>
      <c r="DC47" s="640"/>
      <c r="DD47" s="624">
        <v>309180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33058431</v>
      </c>
      <c r="CS49" s="603"/>
      <c r="CT49" s="603"/>
      <c r="CU49" s="603"/>
      <c r="CV49" s="603"/>
      <c r="CW49" s="603"/>
      <c r="CX49" s="603"/>
      <c r="CY49" s="604"/>
      <c r="CZ49" s="605">
        <v>100</v>
      </c>
      <c r="DA49" s="606"/>
      <c r="DB49" s="606"/>
      <c r="DC49" s="607"/>
      <c r="DD49" s="608">
        <v>21890232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BS39" sqref="BS39:CG3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33790</v>
      </c>
      <c r="R7" s="1131"/>
      <c r="S7" s="1131"/>
      <c r="T7" s="1131"/>
      <c r="U7" s="1131"/>
      <c r="V7" s="1131">
        <v>33020</v>
      </c>
      <c r="W7" s="1131"/>
      <c r="X7" s="1131"/>
      <c r="Y7" s="1131"/>
      <c r="Z7" s="1131"/>
      <c r="AA7" s="1131">
        <v>771</v>
      </c>
      <c r="AB7" s="1131"/>
      <c r="AC7" s="1131"/>
      <c r="AD7" s="1131"/>
      <c r="AE7" s="1132"/>
      <c r="AF7" s="1133">
        <v>317</v>
      </c>
      <c r="AG7" s="1134"/>
      <c r="AH7" s="1134"/>
      <c r="AI7" s="1134"/>
      <c r="AJ7" s="1135"/>
      <c r="AK7" s="1117">
        <v>518</v>
      </c>
      <c r="AL7" s="1118"/>
      <c r="AM7" s="1118"/>
      <c r="AN7" s="1118"/>
      <c r="AO7" s="1118"/>
      <c r="AP7" s="1118">
        <v>29594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550</v>
      </c>
      <c r="BT7" s="1122"/>
      <c r="BU7" s="1122"/>
      <c r="BV7" s="1122"/>
      <c r="BW7" s="1122"/>
      <c r="BX7" s="1122"/>
      <c r="BY7" s="1122"/>
      <c r="BZ7" s="1122"/>
      <c r="CA7" s="1122"/>
      <c r="CB7" s="1122"/>
      <c r="CC7" s="1122"/>
      <c r="CD7" s="1122"/>
      <c r="CE7" s="1122"/>
      <c r="CF7" s="1122"/>
      <c r="CG7" s="1123"/>
      <c r="CH7" s="1114">
        <v>2</v>
      </c>
      <c r="CI7" s="1115"/>
      <c r="CJ7" s="1115"/>
      <c r="CK7" s="1115"/>
      <c r="CL7" s="1116"/>
      <c r="CM7" s="1114">
        <v>65</v>
      </c>
      <c r="CN7" s="1115"/>
      <c r="CO7" s="1115"/>
      <c r="CP7" s="1115"/>
      <c r="CQ7" s="1116"/>
      <c r="CR7" s="1114">
        <v>10</v>
      </c>
      <c r="CS7" s="1115"/>
      <c r="CT7" s="1115"/>
      <c r="CU7" s="1115"/>
      <c r="CV7" s="1116"/>
      <c r="CW7" s="1114" t="s">
        <v>473</v>
      </c>
      <c r="CX7" s="1115"/>
      <c r="CY7" s="1115"/>
      <c r="CZ7" s="1115"/>
      <c r="DA7" s="1116"/>
      <c r="DB7" s="1114" t="s">
        <v>473</v>
      </c>
      <c r="DC7" s="1115"/>
      <c r="DD7" s="1115"/>
      <c r="DE7" s="1115"/>
      <c r="DF7" s="1116"/>
      <c r="DG7" s="1114" t="s">
        <v>473</v>
      </c>
      <c r="DH7" s="1115"/>
      <c r="DI7" s="1115"/>
      <c r="DJ7" s="1115"/>
      <c r="DK7" s="1116"/>
      <c r="DL7" s="1114" t="s">
        <v>473</v>
      </c>
      <c r="DM7" s="1115"/>
      <c r="DN7" s="1115"/>
      <c r="DO7" s="1115"/>
      <c r="DP7" s="1116"/>
      <c r="DQ7" s="1114" t="s">
        <v>473</v>
      </c>
      <c r="DR7" s="1115"/>
      <c r="DS7" s="1115"/>
      <c r="DT7" s="1115"/>
      <c r="DU7" s="1116"/>
      <c r="DV7" s="1141"/>
      <c r="DW7" s="1142"/>
      <c r="DX7" s="1142"/>
      <c r="DY7" s="1142"/>
      <c r="DZ7" s="1143"/>
      <c r="EA7" s="205"/>
    </row>
    <row r="8" spans="1:131" s="206" customFormat="1" ht="26.25" customHeight="1">
      <c r="A8" s="212">
        <v>2</v>
      </c>
      <c r="B8" s="1057" t="s">
        <v>361</v>
      </c>
      <c r="C8" s="1058"/>
      <c r="D8" s="1058"/>
      <c r="E8" s="1058"/>
      <c r="F8" s="1058"/>
      <c r="G8" s="1058"/>
      <c r="H8" s="1058"/>
      <c r="I8" s="1058"/>
      <c r="J8" s="1058"/>
      <c r="K8" s="1058"/>
      <c r="L8" s="1058"/>
      <c r="M8" s="1058"/>
      <c r="N8" s="1058"/>
      <c r="O8" s="1058"/>
      <c r="P8" s="1059"/>
      <c r="Q8" s="1069">
        <v>1</v>
      </c>
      <c r="R8" s="1070"/>
      <c r="S8" s="1070"/>
      <c r="T8" s="1070"/>
      <c r="U8" s="1070"/>
      <c r="V8" s="1070">
        <v>1</v>
      </c>
      <c r="W8" s="1070"/>
      <c r="X8" s="1070"/>
      <c r="Y8" s="1070"/>
      <c r="Z8" s="1070"/>
      <c r="AA8" s="1070" t="s">
        <v>473</v>
      </c>
      <c r="AB8" s="1070"/>
      <c r="AC8" s="1070"/>
      <c r="AD8" s="1070"/>
      <c r="AE8" s="1071"/>
      <c r="AF8" s="1063" t="s">
        <v>473</v>
      </c>
      <c r="AG8" s="1064"/>
      <c r="AH8" s="1064"/>
      <c r="AI8" s="1064"/>
      <c r="AJ8" s="1065"/>
      <c r="AK8" s="1112" t="s">
        <v>473</v>
      </c>
      <c r="AL8" s="1113"/>
      <c r="AM8" s="1113"/>
      <c r="AN8" s="1113"/>
      <c r="AO8" s="1113"/>
      <c r="AP8" s="1113" t="s">
        <v>473</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551</v>
      </c>
      <c r="BT8" s="1041"/>
      <c r="BU8" s="1041"/>
      <c r="BV8" s="1041"/>
      <c r="BW8" s="1041"/>
      <c r="BX8" s="1041"/>
      <c r="BY8" s="1041"/>
      <c r="BZ8" s="1041"/>
      <c r="CA8" s="1041"/>
      <c r="CB8" s="1041"/>
      <c r="CC8" s="1041"/>
      <c r="CD8" s="1041"/>
      <c r="CE8" s="1041"/>
      <c r="CF8" s="1041"/>
      <c r="CG8" s="1042"/>
      <c r="CH8" s="1015">
        <v>-1</v>
      </c>
      <c r="CI8" s="1016"/>
      <c r="CJ8" s="1016"/>
      <c r="CK8" s="1016"/>
      <c r="CL8" s="1017"/>
      <c r="CM8" s="1015">
        <v>14</v>
      </c>
      <c r="CN8" s="1016"/>
      <c r="CO8" s="1016"/>
      <c r="CP8" s="1016"/>
      <c r="CQ8" s="1017"/>
      <c r="CR8" s="1015">
        <v>10</v>
      </c>
      <c r="CS8" s="1016"/>
      <c r="CT8" s="1016"/>
      <c r="CU8" s="1016"/>
      <c r="CV8" s="1017"/>
      <c r="CW8" s="1015">
        <v>0</v>
      </c>
      <c r="CX8" s="1016"/>
      <c r="CY8" s="1016"/>
      <c r="CZ8" s="1016"/>
      <c r="DA8" s="1017"/>
      <c r="DB8" s="1015" t="s">
        <v>473</v>
      </c>
      <c r="DC8" s="1016"/>
      <c r="DD8" s="1016"/>
      <c r="DE8" s="1016"/>
      <c r="DF8" s="1017"/>
      <c r="DG8" s="1015" t="s">
        <v>473</v>
      </c>
      <c r="DH8" s="1016"/>
      <c r="DI8" s="1016"/>
      <c r="DJ8" s="1016"/>
      <c r="DK8" s="1017"/>
      <c r="DL8" s="1015" t="s">
        <v>473</v>
      </c>
      <c r="DM8" s="1016"/>
      <c r="DN8" s="1016"/>
      <c r="DO8" s="1016"/>
      <c r="DP8" s="1017"/>
      <c r="DQ8" s="1015" t="s">
        <v>473</v>
      </c>
      <c r="DR8" s="1016"/>
      <c r="DS8" s="1016"/>
      <c r="DT8" s="1016"/>
      <c r="DU8" s="1017"/>
      <c r="DV8" s="1018"/>
      <c r="DW8" s="1019"/>
      <c r="DX8" s="1019"/>
      <c r="DY8" s="1019"/>
      <c r="DZ8" s="1020"/>
      <c r="EA8" s="205"/>
    </row>
    <row r="9" spans="1:131" s="206" customFormat="1" ht="26.25" customHeight="1">
      <c r="A9" s="212">
        <v>3</v>
      </c>
      <c r="B9" s="1057" t="s">
        <v>362</v>
      </c>
      <c r="C9" s="1058"/>
      <c r="D9" s="1058"/>
      <c r="E9" s="1058"/>
      <c r="F9" s="1058"/>
      <c r="G9" s="1058"/>
      <c r="H9" s="1058"/>
      <c r="I9" s="1058"/>
      <c r="J9" s="1058"/>
      <c r="K9" s="1058"/>
      <c r="L9" s="1058"/>
      <c r="M9" s="1058"/>
      <c r="N9" s="1058"/>
      <c r="O9" s="1058"/>
      <c r="P9" s="1059"/>
      <c r="Q9" s="1069">
        <v>89</v>
      </c>
      <c r="R9" s="1070"/>
      <c r="S9" s="1070"/>
      <c r="T9" s="1070"/>
      <c r="U9" s="1070"/>
      <c r="V9" s="1070">
        <v>89</v>
      </c>
      <c r="W9" s="1070"/>
      <c r="X9" s="1070"/>
      <c r="Y9" s="1070"/>
      <c r="Z9" s="1070"/>
      <c r="AA9" s="1070" t="s">
        <v>473</v>
      </c>
      <c r="AB9" s="1070"/>
      <c r="AC9" s="1070"/>
      <c r="AD9" s="1070"/>
      <c r="AE9" s="1071"/>
      <c r="AF9" s="1063" t="s">
        <v>473</v>
      </c>
      <c r="AG9" s="1064"/>
      <c r="AH9" s="1064"/>
      <c r="AI9" s="1064"/>
      <c r="AJ9" s="1065"/>
      <c r="AK9" s="1112">
        <v>51</v>
      </c>
      <c r="AL9" s="1113"/>
      <c r="AM9" s="1113"/>
      <c r="AN9" s="1113"/>
      <c r="AO9" s="1113"/>
      <c r="AP9" s="1113" t="s">
        <v>473</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t="s">
        <v>548</v>
      </c>
      <c r="BS9" s="1040" t="s">
        <v>552</v>
      </c>
      <c r="BT9" s="1041"/>
      <c r="BU9" s="1041"/>
      <c r="BV9" s="1041"/>
      <c r="BW9" s="1041"/>
      <c r="BX9" s="1041"/>
      <c r="BY9" s="1041"/>
      <c r="BZ9" s="1041"/>
      <c r="CA9" s="1041"/>
      <c r="CB9" s="1041"/>
      <c r="CC9" s="1041"/>
      <c r="CD9" s="1041"/>
      <c r="CE9" s="1041"/>
      <c r="CF9" s="1041"/>
      <c r="CG9" s="1042"/>
      <c r="CH9" s="1015">
        <v>69</v>
      </c>
      <c r="CI9" s="1016"/>
      <c r="CJ9" s="1016"/>
      <c r="CK9" s="1016"/>
      <c r="CL9" s="1017"/>
      <c r="CM9" s="1015">
        <v>-278</v>
      </c>
      <c r="CN9" s="1016"/>
      <c r="CO9" s="1016"/>
      <c r="CP9" s="1016"/>
      <c r="CQ9" s="1017"/>
      <c r="CR9" s="1015">
        <v>85</v>
      </c>
      <c r="CS9" s="1016"/>
      <c r="CT9" s="1016"/>
      <c r="CU9" s="1016"/>
      <c r="CV9" s="1017"/>
      <c r="CW9" s="1015">
        <v>36</v>
      </c>
      <c r="CX9" s="1016"/>
      <c r="CY9" s="1016"/>
      <c r="CZ9" s="1016"/>
      <c r="DA9" s="1017"/>
      <c r="DB9" s="1015" t="s">
        <v>473</v>
      </c>
      <c r="DC9" s="1016"/>
      <c r="DD9" s="1016"/>
      <c r="DE9" s="1016"/>
      <c r="DF9" s="1017"/>
      <c r="DG9" s="1015" t="s">
        <v>473</v>
      </c>
      <c r="DH9" s="1016"/>
      <c r="DI9" s="1016"/>
      <c r="DJ9" s="1016"/>
      <c r="DK9" s="1017"/>
      <c r="DL9" s="1015">
        <v>300</v>
      </c>
      <c r="DM9" s="1016"/>
      <c r="DN9" s="1016"/>
      <c r="DO9" s="1016"/>
      <c r="DP9" s="1017"/>
      <c r="DQ9" s="1015">
        <v>270</v>
      </c>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t="s">
        <v>549</v>
      </c>
      <c r="BS10" s="1040" t="s">
        <v>553</v>
      </c>
      <c r="BT10" s="1041"/>
      <c r="BU10" s="1041"/>
      <c r="BV10" s="1041"/>
      <c r="BW10" s="1041"/>
      <c r="BX10" s="1041"/>
      <c r="BY10" s="1041"/>
      <c r="BZ10" s="1041"/>
      <c r="CA10" s="1041"/>
      <c r="CB10" s="1041"/>
      <c r="CC10" s="1041"/>
      <c r="CD10" s="1041"/>
      <c r="CE10" s="1041"/>
      <c r="CF10" s="1041"/>
      <c r="CG10" s="1042"/>
      <c r="CH10" s="1015">
        <v>0</v>
      </c>
      <c r="CI10" s="1016"/>
      <c r="CJ10" s="1016"/>
      <c r="CK10" s="1016"/>
      <c r="CL10" s="1017"/>
      <c r="CM10" s="1015">
        <v>26</v>
      </c>
      <c r="CN10" s="1016"/>
      <c r="CO10" s="1016"/>
      <c r="CP10" s="1016"/>
      <c r="CQ10" s="1017"/>
      <c r="CR10" s="1015">
        <v>10</v>
      </c>
      <c r="CS10" s="1016"/>
      <c r="CT10" s="1016"/>
      <c r="CU10" s="1016"/>
      <c r="CV10" s="1017"/>
      <c r="CW10" s="1015" t="s">
        <v>473</v>
      </c>
      <c r="CX10" s="1016"/>
      <c r="CY10" s="1016"/>
      <c r="CZ10" s="1016"/>
      <c r="DA10" s="1017"/>
      <c r="DB10" s="1015" t="s">
        <v>473</v>
      </c>
      <c r="DC10" s="1016"/>
      <c r="DD10" s="1016"/>
      <c r="DE10" s="1016"/>
      <c r="DF10" s="1017"/>
      <c r="DG10" s="1015" t="s">
        <v>473</v>
      </c>
      <c r="DH10" s="1016"/>
      <c r="DI10" s="1016"/>
      <c r="DJ10" s="1016"/>
      <c r="DK10" s="1017"/>
      <c r="DL10" s="1015" t="s">
        <v>473</v>
      </c>
      <c r="DM10" s="1016"/>
      <c r="DN10" s="1016"/>
      <c r="DO10" s="1016"/>
      <c r="DP10" s="1017"/>
      <c r="DQ10" s="1015" t="s">
        <v>473</v>
      </c>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554</v>
      </c>
      <c r="BT11" s="1041"/>
      <c r="BU11" s="1041"/>
      <c r="BV11" s="1041"/>
      <c r="BW11" s="1041"/>
      <c r="BX11" s="1041"/>
      <c r="BY11" s="1041"/>
      <c r="BZ11" s="1041"/>
      <c r="CA11" s="1041"/>
      <c r="CB11" s="1041"/>
      <c r="CC11" s="1041"/>
      <c r="CD11" s="1041"/>
      <c r="CE11" s="1041"/>
      <c r="CF11" s="1041"/>
      <c r="CG11" s="1042"/>
      <c r="CH11" s="1015">
        <v>2</v>
      </c>
      <c r="CI11" s="1016"/>
      <c r="CJ11" s="1016"/>
      <c r="CK11" s="1016"/>
      <c r="CL11" s="1017"/>
      <c r="CM11" s="1015">
        <v>3</v>
      </c>
      <c r="CN11" s="1016"/>
      <c r="CO11" s="1016"/>
      <c r="CP11" s="1016"/>
      <c r="CQ11" s="1017"/>
      <c r="CR11" s="1015">
        <v>3</v>
      </c>
      <c r="CS11" s="1016"/>
      <c r="CT11" s="1016"/>
      <c r="CU11" s="1016"/>
      <c r="CV11" s="1017"/>
      <c r="CW11" s="1015" t="s">
        <v>473</v>
      </c>
      <c r="CX11" s="1016"/>
      <c r="CY11" s="1016"/>
      <c r="CZ11" s="1016"/>
      <c r="DA11" s="1017"/>
      <c r="DB11" s="1015" t="s">
        <v>473</v>
      </c>
      <c r="DC11" s="1016"/>
      <c r="DD11" s="1016"/>
      <c r="DE11" s="1016"/>
      <c r="DF11" s="1017"/>
      <c r="DG11" s="1015" t="s">
        <v>473</v>
      </c>
      <c r="DH11" s="1016"/>
      <c r="DI11" s="1016"/>
      <c r="DJ11" s="1016"/>
      <c r="DK11" s="1017"/>
      <c r="DL11" s="1015" t="s">
        <v>473</v>
      </c>
      <c r="DM11" s="1016"/>
      <c r="DN11" s="1016"/>
      <c r="DO11" s="1016"/>
      <c r="DP11" s="1017"/>
      <c r="DQ11" s="1015" t="s">
        <v>473</v>
      </c>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555</v>
      </c>
      <c r="BT12" s="1041"/>
      <c r="BU12" s="1041"/>
      <c r="BV12" s="1041"/>
      <c r="BW12" s="1041"/>
      <c r="BX12" s="1041"/>
      <c r="BY12" s="1041"/>
      <c r="BZ12" s="1041"/>
      <c r="CA12" s="1041"/>
      <c r="CB12" s="1041"/>
      <c r="CC12" s="1041"/>
      <c r="CD12" s="1041"/>
      <c r="CE12" s="1041"/>
      <c r="CF12" s="1041"/>
      <c r="CG12" s="1042"/>
      <c r="CH12" s="1015">
        <v>3</v>
      </c>
      <c r="CI12" s="1016"/>
      <c r="CJ12" s="1016"/>
      <c r="CK12" s="1016"/>
      <c r="CL12" s="1017"/>
      <c r="CM12" s="1015">
        <v>45</v>
      </c>
      <c r="CN12" s="1016"/>
      <c r="CO12" s="1016"/>
      <c r="CP12" s="1016"/>
      <c r="CQ12" s="1017"/>
      <c r="CR12" s="1015">
        <v>6</v>
      </c>
      <c r="CS12" s="1016"/>
      <c r="CT12" s="1016"/>
      <c r="CU12" s="1016"/>
      <c r="CV12" s="1017"/>
      <c r="CW12" s="1015" t="s">
        <v>473</v>
      </c>
      <c r="CX12" s="1016"/>
      <c r="CY12" s="1016"/>
      <c r="CZ12" s="1016"/>
      <c r="DA12" s="1017"/>
      <c r="DB12" s="1015" t="s">
        <v>473</v>
      </c>
      <c r="DC12" s="1016"/>
      <c r="DD12" s="1016"/>
      <c r="DE12" s="1016"/>
      <c r="DF12" s="1017"/>
      <c r="DG12" s="1015" t="s">
        <v>473</v>
      </c>
      <c r="DH12" s="1016"/>
      <c r="DI12" s="1016"/>
      <c r="DJ12" s="1016"/>
      <c r="DK12" s="1017"/>
      <c r="DL12" s="1015" t="s">
        <v>473</v>
      </c>
      <c r="DM12" s="1016"/>
      <c r="DN12" s="1016"/>
      <c r="DO12" s="1016"/>
      <c r="DP12" s="1017"/>
      <c r="DQ12" s="1015" t="s">
        <v>473</v>
      </c>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556</v>
      </c>
      <c r="BT13" s="1041"/>
      <c r="BU13" s="1041"/>
      <c r="BV13" s="1041"/>
      <c r="BW13" s="1041"/>
      <c r="BX13" s="1041"/>
      <c r="BY13" s="1041"/>
      <c r="BZ13" s="1041"/>
      <c r="CA13" s="1041"/>
      <c r="CB13" s="1041"/>
      <c r="CC13" s="1041"/>
      <c r="CD13" s="1041"/>
      <c r="CE13" s="1041"/>
      <c r="CF13" s="1041"/>
      <c r="CG13" s="1042"/>
      <c r="CH13" s="1015">
        <v>1</v>
      </c>
      <c r="CI13" s="1016"/>
      <c r="CJ13" s="1016"/>
      <c r="CK13" s="1016"/>
      <c r="CL13" s="1017"/>
      <c r="CM13" s="1015">
        <v>21</v>
      </c>
      <c r="CN13" s="1016"/>
      <c r="CO13" s="1016"/>
      <c r="CP13" s="1016"/>
      <c r="CQ13" s="1017"/>
      <c r="CR13" s="1015">
        <v>18</v>
      </c>
      <c r="CS13" s="1016"/>
      <c r="CT13" s="1016"/>
      <c r="CU13" s="1016"/>
      <c r="CV13" s="1017"/>
      <c r="CW13" s="1015" t="s">
        <v>473</v>
      </c>
      <c r="CX13" s="1016"/>
      <c r="CY13" s="1016"/>
      <c r="CZ13" s="1016"/>
      <c r="DA13" s="1017"/>
      <c r="DB13" s="1015" t="s">
        <v>473</v>
      </c>
      <c r="DC13" s="1016"/>
      <c r="DD13" s="1016"/>
      <c r="DE13" s="1016"/>
      <c r="DF13" s="1017"/>
      <c r="DG13" s="1015" t="s">
        <v>473</v>
      </c>
      <c r="DH13" s="1016"/>
      <c r="DI13" s="1016"/>
      <c r="DJ13" s="1016"/>
      <c r="DK13" s="1017"/>
      <c r="DL13" s="1015" t="s">
        <v>473</v>
      </c>
      <c r="DM13" s="1016"/>
      <c r="DN13" s="1016"/>
      <c r="DO13" s="1016"/>
      <c r="DP13" s="1017"/>
      <c r="DQ13" s="1015" t="s">
        <v>473</v>
      </c>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557</v>
      </c>
      <c r="BT14" s="1041"/>
      <c r="BU14" s="1041"/>
      <c r="BV14" s="1041"/>
      <c r="BW14" s="1041"/>
      <c r="BX14" s="1041"/>
      <c r="BY14" s="1041"/>
      <c r="BZ14" s="1041"/>
      <c r="CA14" s="1041"/>
      <c r="CB14" s="1041"/>
      <c r="CC14" s="1041"/>
      <c r="CD14" s="1041"/>
      <c r="CE14" s="1041"/>
      <c r="CF14" s="1041"/>
      <c r="CG14" s="1042"/>
      <c r="CH14" s="1015">
        <v>3</v>
      </c>
      <c r="CI14" s="1016"/>
      <c r="CJ14" s="1016"/>
      <c r="CK14" s="1016"/>
      <c r="CL14" s="1017"/>
      <c r="CM14" s="1015">
        <v>50</v>
      </c>
      <c r="CN14" s="1016"/>
      <c r="CO14" s="1016"/>
      <c r="CP14" s="1016"/>
      <c r="CQ14" s="1017"/>
      <c r="CR14" s="1015">
        <v>50</v>
      </c>
      <c r="CS14" s="1016"/>
      <c r="CT14" s="1016"/>
      <c r="CU14" s="1016"/>
      <c r="CV14" s="1017"/>
      <c r="CW14" s="1015" t="s">
        <v>473</v>
      </c>
      <c r="CX14" s="1016"/>
      <c r="CY14" s="1016"/>
      <c r="CZ14" s="1016"/>
      <c r="DA14" s="1017"/>
      <c r="DB14" s="1015" t="s">
        <v>473</v>
      </c>
      <c r="DC14" s="1016"/>
      <c r="DD14" s="1016"/>
      <c r="DE14" s="1016"/>
      <c r="DF14" s="1017"/>
      <c r="DG14" s="1015" t="s">
        <v>473</v>
      </c>
      <c r="DH14" s="1016"/>
      <c r="DI14" s="1016"/>
      <c r="DJ14" s="1016"/>
      <c r="DK14" s="1017"/>
      <c r="DL14" s="1015" t="s">
        <v>473</v>
      </c>
      <c r="DM14" s="1016"/>
      <c r="DN14" s="1016"/>
      <c r="DO14" s="1016"/>
      <c r="DP14" s="1017"/>
      <c r="DQ14" s="1015" t="s">
        <v>473</v>
      </c>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t="s">
        <v>558</v>
      </c>
      <c r="BT15" s="1041"/>
      <c r="BU15" s="1041"/>
      <c r="BV15" s="1041"/>
      <c r="BW15" s="1041"/>
      <c r="BX15" s="1041"/>
      <c r="BY15" s="1041"/>
      <c r="BZ15" s="1041"/>
      <c r="CA15" s="1041"/>
      <c r="CB15" s="1041"/>
      <c r="CC15" s="1041"/>
      <c r="CD15" s="1041"/>
      <c r="CE15" s="1041"/>
      <c r="CF15" s="1041"/>
      <c r="CG15" s="1042"/>
      <c r="CH15" s="1015">
        <v>2</v>
      </c>
      <c r="CI15" s="1016"/>
      <c r="CJ15" s="1016"/>
      <c r="CK15" s="1016"/>
      <c r="CL15" s="1017"/>
      <c r="CM15" s="1015">
        <v>28</v>
      </c>
      <c r="CN15" s="1016"/>
      <c r="CO15" s="1016"/>
      <c r="CP15" s="1016"/>
      <c r="CQ15" s="1017"/>
      <c r="CR15" s="1015">
        <v>10</v>
      </c>
      <c r="CS15" s="1016"/>
      <c r="CT15" s="1016"/>
      <c r="CU15" s="1016"/>
      <c r="CV15" s="1017"/>
      <c r="CW15" s="1015">
        <v>1</v>
      </c>
      <c r="CX15" s="1016"/>
      <c r="CY15" s="1016"/>
      <c r="CZ15" s="1016"/>
      <c r="DA15" s="1017"/>
      <c r="DB15" s="1015" t="s">
        <v>473</v>
      </c>
      <c r="DC15" s="1016"/>
      <c r="DD15" s="1016"/>
      <c r="DE15" s="1016"/>
      <c r="DF15" s="1017"/>
      <c r="DG15" s="1015" t="s">
        <v>473</v>
      </c>
      <c r="DH15" s="1016"/>
      <c r="DI15" s="1016"/>
      <c r="DJ15" s="1016"/>
      <c r="DK15" s="1017"/>
      <c r="DL15" s="1015" t="s">
        <v>473</v>
      </c>
      <c r="DM15" s="1016"/>
      <c r="DN15" s="1016"/>
      <c r="DO15" s="1016"/>
      <c r="DP15" s="1017"/>
      <c r="DQ15" s="1015" t="s">
        <v>473</v>
      </c>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t="s">
        <v>559</v>
      </c>
      <c r="BT16" s="1041"/>
      <c r="BU16" s="1041"/>
      <c r="BV16" s="1041"/>
      <c r="BW16" s="1041"/>
      <c r="BX16" s="1041"/>
      <c r="BY16" s="1041"/>
      <c r="BZ16" s="1041"/>
      <c r="CA16" s="1041"/>
      <c r="CB16" s="1041"/>
      <c r="CC16" s="1041"/>
      <c r="CD16" s="1041"/>
      <c r="CE16" s="1041"/>
      <c r="CF16" s="1041"/>
      <c r="CG16" s="1042"/>
      <c r="CH16" s="1015">
        <v>1</v>
      </c>
      <c r="CI16" s="1016"/>
      <c r="CJ16" s="1016"/>
      <c r="CK16" s="1016"/>
      <c r="CL16" s="1017"/>
      <c r="CM16" s="1015">
        <v>14</v>
      </c>
      <c r="CN16" s="1016"/>
      <c r="CO16" s="1016"/>
      <c r="CP16" s="1016"/>
      <c r="CQ16" s="1017"/>
      <c r="CR16" s="1015">
        <v>6</v>
      </c>
      <c r="CS16" s="1016"/>
      <c r="CT16" s="1016"/>
      <c r="CU16" s="1016"/>
      <c r="CV16" s="1017"/>
      <c r="CW16" s="1015" t="s">
        <v>473</v>
      </c>
      <c r="CX16" s="1016"/>
      <c r="CY16" s="1016"/>
      <c r="CZ16" s="1016"/>
      <c r="DA16" s="1017"/>
      <c r="DB16" s="1015" t="s">
        <v>473</v>
      </c>
      <c r="DC16" s="1016"/>
      <c r="DD16" s="1016"/>
      <c r="DE16" s="1016"/>
      <c r="DF16" s="1017"/>
      <c r="DG16" s="1015" t="s">
        <v>473</v>
      </c>
      <c r="DH16" s="1016"/>
      <c r="DI16" s="1016"/>
      <c r="DJ16" s="1016"/>
      <c r="DK16" s="1017"/>
      <c r="DL16" s="1015" t="s">
        <v>473</v>
      </c>
      <c r="DM16" s="1016"/>
      <c r="DN16" s="1016"/>
      <c r="DO16" s="1016"/>
      <c r="DP16" s="1017"/>
      <c r="DQ16" s="1015" t="s">
        <v>473</v>
      </c>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t="s">
        <v>560</v>
      </c>
      <c r="BT17" s="1041"/>
      <c r="BU17" s="1041"/>
      <c r="BV17" s="1041"/>
      <c r="BW17" s="1041"/>
      <c r="BX17" s="1041"/>
      <c r="BY17" s="1041"/>
      <c r="BZ17" s="1041"/>
      <c r="CA17" s="1041"/>
      <c r="CB17" s="1041"/>
      <c r="CC17" s="1041"/>
      <c r="CD17" s="1041"/>
      <c r="CE17" s="1041"/>
      <c r="CF17" s="1041"/>
      <c r="CG17" s="1042"/>
      <c r="CH17" s="1015">
        <v>0</v>
      </c>
      <c r="CI17" s="1016"/>
      <c r="CJ17" s="1016"/>
      <c r="CK17" s="1016"/>
      <c r="CL17" s="1017"/>
      <c r="CM17" s="1015">
        <v>20</v>
      </c>
      <c r="CN17" s="1016"/>
      <c r="CO17" s="1016"/>
      <c r="CP17" s="1016"/>
      <c r="CQ17" s="1017"/>
      <c r="CR17" s="1015">
        <v>8</v>
      </c>
      <c r="CS17" s="1016"/>
      <c r="CT17" s="1016"/>
      <c r="CU17" s="1016"/>
      <c r="CV17" s="1017"/>
      <c r="CW17" s="1015" t="s">
        <v>473</v>
      </c>
      <c r="CX17" s="1016"/>
      <c r="CY17" s="1016"/>
      <c r="CZ17" s="1016"/>
      <c r="DA17" s="1017"/>
      <c r="DB17" s="1015" t="s">
        <v>473</v>
      </c>
      <c r="DC17" s="1016"/>
      <c r="DD17" s="1016"/>
      <c r="DE17" s="1016"/>
      <c r="DF17" s="1017"/>
      <c r="DG17" s="1015" t="s">
        <v>473</v>
      </c>
      <c r="DH17" s="1016"/>
      <c r="DI17" s="1016"/>
      <c r="DJ17" s="1016"/>
      <c r="DK17" s="1017"/>
      <c r="DL17" s="1015" t="s">
        <v>473</v>
      </c>
      <c r="DM17" s="1016"/>
      <c r="DN17" s="1016"/>
      <c r="DO17" s="1016"/>
      <c r="DP17" s="1017"/>
      <c r="DQ17" s="1015" t="s">
        <v>473</v>
      </c>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t="s">
        <v>561</v>
      </c>
      <c r="BT18" s="1041"/>
      <c r="BU18" s="1041"/>
      <c r="BV18" s="1041"/>
      <c r="BW18" s="1041"/>
      <c r="BX18" s="1041"/>
      <c r="BY18" s="1041"/>
      <c r="BZ18" s="1041"/>
      <c r="CA18" s="1041"/>
      <c r="CB18" s="1041"/>
      <c r="CC18" s="1041"/>
      <c r="CD18" s="1041"/>
      <c r="CE18" s="1041"/>
      <c r="CF18" s="1041"/>
      <c r="CG18" s="1042"/>
      <c r="CH18" s="1015">
        <v>-4</v>
      </c>
      <c r="CI18" s="1016"/>
      <c r="CJ18" s="1016"/>
      <c r="CK18" s="1016"/>
      <c r="CL18" s="1017"/>
      <c r="CM18" s="1015">
        <v>202</v>
      </c>
      <c r="CN18" s="1016"/>
      <c r="CO18" s="1016"/>
      <c r="CP18" s="1016"/>
      <c r="CQ18" s="1017"/>
      <c r="CR18" s="1015">
        <v>75</v>
      </c>
      <c r="CS18" s="1016"/>
      <c r="CT18" s="1016"/>
      <c r="CU18" s="1016"/>
      <c r="CV18" s="1017"/>
      <c r="CW18" s="1015" t="s">
        <v>473</v>
      </c>
      <c r="CX18" s="1016"/>
      <c r="CY18" s="1016"/>
      <c r="CZ18" s="1016"/>
      <c r="DA18" s="1017"/>
      <c r="DB18" s="1015" t="s">
        <v>473</v>
      </c>
      <c r="DC18" s="1016"/>
      <c r="DD18" s="1016"/>
      <c r="DE18" s="1016"/>
      <c r="DF18" s="1017"/>
      <c r="DG18" s="1015" t="s">
        <v>473</v>
      </c>
      <c r="DH18" s="1016"/>
      <c r="DI18" s="1016"/>
      <c r="DJ18" s="1016"/>
      <c r="DK18" s="1017"/>
      <c r="DL18" s="1015" t="s">
        <v>473</v>
      </c>
      <c r="DM18" s="1016"/>
      <c r="DN18" s="1016"/>
      <c r="DO18" s="1016"/>
      <c r="DP18" s="1017"/>
      <c r="DQ18" s="1015" t="s">
        <v>473</v>
      </c>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t="s">
        <v>562</v>
      </c>
      <c r="BT19" s="1041"/>
      <c r="BU19" s="1041"/>
      <c r="BV19" s="1041"/>
      <c r="BW19" s="1041"/>
      <c r="BX19" s="1041"/>
      <c r="BY19" s="1041"/>
      <c r="BZ19" s="1041"/>
      <c r="CA19" s="1041"/>
      <c r="CB19" s="1041"/>
      <c r="CC19" s="1041"/>
      <c r="CD19" s="1041"/>
      <c r="CE19" s="1041"/>
      <c r="CF19" s="1041"/>
      <c r="CG19" s="1042"/>
      <c r="CH19" s="1015">
        <v>4</v>
      </c>
      <c r="CI19" s="1016"/>
      <c r="CJ19" s="1016"/>
      <c r="CK19" s="1016"/>
      <c r="CL19" s="1017"/>
      <c r="CM19" s="1015">
        <v>38</v>
      </c>
      <c r="CN19" s="1016"/>
      <c r="CO19" s="1016"/>
      <c r="CP19" s="1016"/>
      <c r="CQ19" s="1017"/>
      <c r="CR19" s="1015">
        <v>6</v>
      </c>
      <c r="CS19" s="1016"/>
      <c r="CT19" s="1016"/>
      <c r="CU19" s="1016"/>
      <c r="CV19" s="1017"/>
      <c r="CW19" s="1015">
        <v>4</v>
      </c>
      <c r="CX19" s="1016"/>
      <c r="CY19" s="1016"/>
      <c r="CZ19" s="1016"/>
      <c r="DA19" s="1017"/>
      <c r="DB19" s="1015" t="s">
        <v>473</v>
      </c>
      <c r="DC19" s="1016"/>
      <c r="DD19" s="1016"/>
      <c r="DE19" s="1016"/>
      <c r="DF19" s="1017"/>
      <c r="DG19" s="1015" t="s">
        <v>473</v>
      </c>
      <c r="DH19" s="1016"/>
      <c r="DI19" s="1016"/>
      <c r="DJ19" s="1016"/>
      <c r="DK19" s="1017"/>
      <c r="DL19" s="1015" t="s">
        <v>473</v>
      </c>
      <c r="DM19" s="1016"/>
      <c r="DN19" s="1016"/>
      <c r="DO19" s="1016"/>
      <c r="DP19" s="1017"/>
      <c r="DQ19" s="1015" t="s">
        <v>473</v>
      </c>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363</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33829</v>
      </c>
      <c r="R23" s="1095"/>
      <c r="S23" s="1095"/>
      <c r="T23" s="1095"/>
      <c r="U23" s="1095"/>
      <c r="V23" s="1095">
        <v>33058</v>
      </c>
      <c r="W23" s="1095"/>
      <c r="X23" s="1095"/>
      <c r="Y23" s="1095"/>
      <c r="Z23" s="1095"/>
      <c r="AA23" s="1095">
        <v>771</v>
      </c>
      <c r="AB23" s="1095"/>
      <c r="AC23" s="1095"/>
      <c r="AD23" s="1095"/>
      <c r="AE23" s="1096"/>
      <c r="AF23" s="1097">
        <v>317</v>
      </c>
      <c r="AG23" s="1095"/>
      <c r="AH23" s="1095"/>
      <c r="AI23" s="1095"/>
      <c r="AJ23" s="1098"/>
      <c r="AK23" s="1099"/>
      <c r="AL23" s="1100"/>
      <c r="AM23" s="1100"/>
      <c r="AN23" s="1100"/>
      <c r="AO23" s="1100"/>
      <c r="AP23" s="1095">
        <v>29594</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528</v>
      </c>
      <c r="C28" s="1077"/>
      <c r="D28" s="1077"/>
      <c r="E28" s="1077"/>
      <c r="F28" s="1077"/>
      <c r="G28" s="1077"/>
      <c r="H28" s="1077"/>
      <c r="I28" s="1077"/>
      <c r="J28" s="1077"/>
      <c r="K28" s="1077"/>
      <c r="L28" s="1077"/>
      <c r="M28" s="1077"/>
      <c r="N28" s="1077"/>
      <c r="O28" s="1077"/>
      <c r="P28" s="1078"/>
      <c r="Q28" s="1079">
        <v>8425</v>
      </c>
      <c r="R28" s="1080"/>
      <c r="S28" s="1080"/>
      <c r="T28" s="1080"/>
      <c r="U28" s="1080"/>
      <c r="V28" s="1080">
        <v>8425</v>
      </c>
      <c r="W28" s="1080"/>
      <c r="X28" s="1080"/>
      <c r="Y28" s="1080"/>
      <c r="Z28" s="1080"/>
      <c r="AA28" s="1080" t="s">
        <v>473</v>
      </c>
      <c r="AB28" s="1080"/>
      <c r="AC28" s="1080"/>
      <c r="AD28" s="1080"/>
      <c r="AE28" s="1081"/>
      <c r="AF28" s="1082" t="s">
        <v>473</v>
      </c>
      <c r="AG28" s="1080"/>
      <c r="AH28" s="1080"/>
      <c r="AI28" s="1080"/>
      <c r="AJ28" s="1083"/>
      <c r="AK28" s="1084">
        <v>798</v>
      </c>
      <c r="AL28" s="1072"/>
      <c r="AM28" s="1072"/>
      <c r="AN28" s="1072"/>
      <c r="AO28" s="1072"/>
      <c r="AP28" s="1072" t="s">
        <v>473</v>
      </c>
      <c r="AQ28" s="1072"/>
      <c r="AR28" s="1072"/>
      <c r="AS28" s="1072"/>
      <c r="AT28" s="1072"/>
      <c r="AU28" s="1072" t="s">
        <v>473</v>
      </c>
      <c r="AV28" s="1072"/>
      <c r="AW28" s="1072"/>
      <c r="AX28" s="1072"/>
      <c r="AY28" s="1072"/>
      <c r="AZ28" s="1073" t="s">
        <v>473</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529</v>
      </c>
      <c r="C29" s="1058"/>
      <c r="D29" s="1058"/>
      <c r="E29" s="1058"/>
      <c r="F29" s="1058"/>
      <c r="G29" s="1058"/>
      <c r="H29" s="1058"/>
      <c r="I29" s="1058"/>
      <c r="J29" s="1058"/>
      <c r="K29" s="1058"/>
      <c r="L29" s="1058"/>
      <c r="M29" s="1058"/>
      <c r="N29" s="1058"/>
      <c r="O29" s="1058"/>
      <c r="P29" s="1059"/>
      <c r="Q29" s="1069">
        <v>703</v>
      </c>
      <c r="R29" s="1070"/>
      <c r="S29" s="1070"/>
      <c r="T29" s="1070"/>
      <c r="U29" s="1070"/>
      <c r="V29" s="1070">
        <v>703</v>
      </c>
      <c r="W29" s="1070"/>
      <c r="X29" s="1070"/>
      <c r="Y29" s="1070"/>
      <c r="Z29" s="1070"/>
      <c r="AA29" s="1070" t="s">
        <v>473</v>
      </c>
      <c r="AB29" s="1070"/>
      <c r="AC29" s="1070"/>
      <c r="AD29" s="1070"/>
      <c r="AE29" s="1071"/>
      <c r="AF29" s="1063" t="s">
        <v>473</v>
      </c>
      <c r="AG29" s="1064"/>
      <c r="AH29" s="1064"/>
      <c r="AI29" s="1064"/>
      <c r="AJ29" s="1065"/>
      <c r="AK29" s="1006">
        <v>177</v>
      </c>
      <c r="AL29" s="997"/>
      <c r="AM29" s="997"/>
      <c r="AN29" s="997"/>
      <c r="AO29" s="997"/>
      <c r="AP29" s="997">
        <v>226</v>
      </c>
      <c r="AQ29" s="997"/>
      <c r="AR29" s="997"/>
      <c r="AS29" s="997"/>
      <c r="AT29" s="997"/>
      <c r="AU29" s="997">
        <v>46</v>
      </c>
      <c r="AV29" s="997"/>
      <c r="AW29" s="997"/>
      <c r="AX29" s="997"/>
      <c r="AY29" s="997"/>
      <c r="AZ29" s="1068" t="s">
        <v>473</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522</v>
      </c>
      <c r="C30" s="1058"/>
      <c r="D30" s="1058"/>
      <c r="E30" s="1058"/>
      <c r="F30" s="1058"/>
      <c r="G30" s="1058"/>
      <c r="H30" s="1058"/>
      <c r="I30" s="1058"/>
      <c r="J30" s="1058"/>
      <c r="K30" s="1058"/>
      <c r="L30" s="1058"/>
      <c r="M30" s="1058"/>
      <c r="N30" s="1058"/>
      <c r="O30" s="1058"/>
      <c r="P30" s="1059"/>
      <c r="Q30" s="1069">
        <v>832</v>
      </c>
      <c r="R30" s="1070"/>
      <c r="S30" s="1070"/>
      <c r="T30" s="1070"/>
      <c r="U30" s="1070"/>
      <c r="V30" s="1070">
        <v>818</v>
      </c>
      <c r="W30" s="1070"/>
      <c r="X30" s="1070"/>
      <c r="Y30" s="1070"/>
      <c r="Z30" s="1070"/>
      <c r="AA30" s="1070">
        <v>14</v>
      </c>
      <c r="AB30" s="1070"/>
      <c r="AC30" s="1070"/>
      <c r="AD30" s="1070"/>
      <c r="AE30" s="1071"/>
      <c r="AF30" s="1063">
        <v>14</v>
      </c>
      <c r="AG30" s="1064"/>
      <c r="AH30" s="1064"/>
      <c r="AI30" s="1064"/>
      <c r="AJ30" s="1065"/>
      <c r="AK30" s="1006">
        <v>280</v>
      </c>
      <c r="AL30" s="997"/>
      <c r="AM30" s="997"/>
      <c r="AN30" s="997"/>
      <c r="AO30" s="997"/>
      <c r="AP30" s="997" t="s">
        <v>473</v>
      </c>
      <c r="AQ30" s="997"/>
      <c r="AR30" s="997"/>
      <c r="AS30" s="997"/>
      <c r="AT30" s="997"/>
      <c r="AU30" s="997" t="s">
        <v>473</v>
      </c>
      <c r="AV30" s="997"/>
      <c r="AW30" s="997"/>
      <c r="AX30" s="997"/>
      <c r="AY30" s="997"/>
      <c r="AZ30" s="1068" t="s">
        <v>473</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521</v>
      </c>
      <c r="C31" s="1058"/>
      <c r="D31" s="1058"/>
      <c r="E31" s="1058"/>
      <c r="F31" s="1058"/>
      <c r="G31" s="1058"/>
      <c r="H31" s="1058"/>
      <c r="I31" s="1058"/>
      <c r="J31" s="1058"/>
      <c r="K31" s="1058"/>
      <c r="L31" s="1058"/>
      <c r="M31" s="1058"/>
      <c r="N31" s="1058"/>
      <c r="O31" s="1058"/>
      <c r="P31" s="1059"/>
      <c r="Q31" s="1069">
        <v>6398</v>
      </c>
      <c r="R31" s="1070"/>
      <c r="S31" s="1070"/>
      <c r="T31" s="1070"/>
      <c r="U31" s="1070"/>
      <c r="V31" s="1070">
        <v>6247</v>
      </c>
      <c r="W31" s="1070"/>
      <c r="X31" s="1070"/>
      <c r="Y31" s="1070"/>
      <c r="Z31" s="1070"/>
      <c r="AA31" s="1070">
        <v>152</v>
      </c>
      <c r="AB31" s="1070"/>
      <c r="AC31" s="1070"/>
      <c r="AD31" s="1070"/>
      <c r="AE31" s="1071"/>
      <c r="AF31" s="1063">
        <v>152</v>
      </c>
      <c r="AG31" s="1064"/>
      <c r="AH31" s="1064"/>
      <c r="AI31" s="1064"/>
      <c r="AJ31" s="1065"/>
      <c r="AK31" s="1006">
        <v>1087</v>
      </c>
      <c r="AL31" s="997"/>
      <c r="AM31" s="997"/>
      <c r="AN31" s="997"/>
      <c r="AO31" s="997"/>
      <c r="AP31" s="997" t="s">
        <v>473</v>
      </c>
      <c r="AQ31" s="997"/>
      <c r="AR31" s="997"/>
      <c r="AS31" s="997"/>
      <c r="AT31" s="997"/>
      <c r="AU31" s="997" t="s">
        <v>473</v>
      </c>
      <c r="AV31" s="997"/>
      <c r="AW31" s="997"/>
      <c r="AX31" s="997"/>
      <c r="AY31" s="997"/>
      <c r="AZ31" s="1068" t="s">
        <v>473</v>
      </c>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523</v>
      </c>
      <c r="C32" s="1058"/>
      <c r="D32" s="1058"/>
      <c r="E32" s="1058"/>
      <c r="F32" s="1058"/>
      <c r="G32" s="1058"/>
      <c r="H32" s="1058"/>
      <c r="I32" s="1058"/>
      <c r="J32" s="1058"/>
      <c r="K32" s="1058"/>
      <c r="L32" s="1058"/>
      <c r="M32" s="1058"/>
      <c r="N32" s="1058"/>
      <c r="O32" s="1058"/>
      <c r="P32" s="1059"/>
      <c r="Q32" s="1069">
        <v>8</v>
      </c>
      <c r="R32" s="1070"/>
      <c r="S32" s="1070"/>
      <c r="T32" s="1070"/>
      <c r="U32" s="1070"/>
      <c r="V32" s="1070">
        <v>8</v>
      </c>
      <c r="W32" s="1070"/>
      <c r="X32" s="1070"/>
      <c r="Y32" s="1070"/>
      <c r="Z32" s="1070"/>
      <c r="AA32" s="1070">
        <v>1</v>
      </c>
      <c r="AB32" s="1070"/>
      <c r="AC32" s="1070"/>
      <c r="AD32" s="1070"/>
      <c r="AE32" s="1071"/>
      <c r="AF32" s="1063">
        <v>1</v>
      </c>
      <c r="AG32" s="1064"/>
      <c r="AH32" s="1064"/>
      <c r="AI32" s="1064"/>
      <c r="AJ32" s="1065"/>
      <c r="AK32" s="1006" t="s">
        <v>473</v>
      </c>
      <c r="AL32" s="997"/>
      <c r="AM32" s="997"/>
      <c r="AN32" s="997"/>
      <c r="AO32" s="997"/>
      <c r="AP32" s="997" t="s">
        <v>473</v>
      </c>
      <c r="AQ32" s="997"/>
      <c r="AR32" s="997"/>
      <c r="AS32" s="997"/>
      <c r="AT32" s="997"/>
      <c r="AU32" s="997" t="s">
        <v>473</v>
      </c>
      <c r="AV32" s="997"/>
      <c r="AW32" s="997"/>
      <c r="AX32" s="997"/>
      <c r="AY32" s="997"/>
      <c r="AZ32" s="1068" t="s">
        <v>473</v>
      </c>
      <c r="BA32" s="1068"/>
      <c r="BB32" s="1068"/>
      <c r="BC32" s="1068"/>
      <c r="BD32" s="1068"/>
      <c r="BE32" s="1052"/>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519</v>
      </c>
      <c r="C33" s="1058"/>
      <c r="D33" s="1058"/>
      <c r="E33" s="1058"/>
      <c r="F33" s="1058"/>
      <c r="G33" s="1058"/>
      <c r="H33" s="1058"/>
      <c r="I33" s="1058"/>
      <c r="J33" s="1058"/>
      <c r="K33" s="1058"/>
      <c r="L33" s="1058"/>
      <c r="M33" s="1058"/>
      <c r="N33" s="1058"/>
      <c r="O33" s="1058"/>
      <c r="P33" s="1059"/>
      <c r="Q33" s="1069">
        <v>735</v>
      </c>
      <c r="R33" s="1070"/>
      <c r="S33" s="1070"/>
      <c r="T33" s="1070"/>
      <c r="U33" s="1070"/>
      <c r="V33" s="1070">
        <v>670</v>
      </c>
      <c r="W33" s="1070"/>
      <c r="X33" s="1070"/>
      <c r="Y33" s="1070"/>
      <c r="Z33" s="1070"/>
      <c r="AA33" s="1070">
        <v>65</v>
      </c>
      <c r="AB33" s="1070"/>
      <c r="AC33" s="1070"/>
      <c r="AD33" s="1070"/>
      <c r="AE33" s="1071"/>
      <c r="AF33" s="1063">
        <v>1142</v>
      </c>
      <c r="AG33" s="1064"/>
      <c r="AH33" s="1064"/>
      <c r="AI33" s="1064"/>
      <c r="AJ33" s="1065"/>
      <c r="AK33" s="1006">
        <v>115</v>
      </c>
      <c r="AL33" s="997"/>
      <c r="AM33" s="997"/>
      <c r="AN33" s="997"/>
      <c r="AO33" s="997"/>
      <c r="AP33" s="997">
        <v>2566</v>
      </c>
      <c r="AQ33" s="997"/>
      <c r="AR33" s="997"/>
      <c r="AS33" s="997"/>
      <c r="AT33" s="997"/>
      <c r="AU33" s="997">
        <v>757</v>
      </c>
      <c r="AV33" s="997"/>
      <c r="AW33" s="997"/>
      <c r="AX33" s="997"/>
      <c r="AY33" s="997"/>
      <c r="AZ33" s="1068" t="s">
        <v>473</v>
      </c>
      <c r="BA33" s="1068"/>
      <c r="BB33" s="1068"/>
      <c r="BC33" s="1068"/>
      <c r="BD33" s="1068"/>
      <c r="BE33" s="1052" t="s">
        <v>538</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t="s">
        <v>518</v>
      </c>
      <c r="C34" s="1058"/>
      <c r="D34" s="1058"/>
      <c r="E34" s="1058"/>
      <c r="F34" s="1058"/>
      <c r="G34" s="1058"/>
      <c r="H34" s="1058"/>
      <c r="I34" s="1058"/>
      <c r="J34" s="1058"/>
      <c r="K34" s="1058"/>
      <c r="L34" s="1058"/>
      <c r="M34" s="1058"/>
      <c r="N34" s="1058"/>
      <c r="O34" s="1058"/>
      <c r="P34" s="1059"/>
      <c r="Q34" s="1069">
        <v>2687</v>
      </c>
      <c r="R34" s="1070"/>
      <c r="S34" s="1070"/>
      <c r="T34" s="1070"/>
      <c r="U34" s="1070"/>
      <c r="V34" s="1070">
        <v>2821</v>
      </c>
      <c r="W34" s="1070"/>
      <c r="X34" s="1070"/>
      <c r="Y34" s="1070"/>
      <c r="Z34" s="1070"/>
      <c r="AA34" s="1070">
        <v>-134</v>
      </c>
      <c r="AB34" s="1070"/>
      <c r="AC34" s="1070"/>
      <c r="AD34" s="1070"/>
      <c r="AE34" s="1071"/>
      <c r="AF34" s="1063">
        <v>1322</v>
      </c>
      <c r="AG34" s="1064"/>
      <c r="AH34" s="1064"/>
      <c r="AI34" s="1064"/>
      <c r="AJ34" s="1065"/>
      <c r="AK34" s="1006">
        <v>568</v>
      </c>
      <c r="AL34" s="997"/>
      <c r="AM34" s="997"/>
      <c r="AN34" s="997"/>
      <c r="AO34" s="997"/>
      <c r="AP34" s="997">
        <v>3407</v>
      </c>
      <c r="AQ34" s="997"/>
      <c r="AR34" s="997"/>
      <c r="AS34" s="997"/>
      <c r="AT34" s="997"/>
      <c r="AU34" s="997">
        <v>2140</v>
      </c>
      <c r="AV34" s="997"/>
      <c r="AW34" s="997"/>
      <c r="AX34" s="997"/>
      <c r="AY34" s="997"/>
      <c r="AZ34" s="1068" t="s">
        <v>473</v>
      </c>
      <c r="BA34" s="1068"/>
      <c r="BB34" s="1068"/>
      <c r="BC34" s="1068"/>
      <c r="BD34" s="1068"/>
      <c r="BE34" s="1052" t="s">
        <v>538</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t="s">
        <v>530</v>
      </c>
      <c r="C35" s="1058"/>
      <c r="D35" s="1058"/>
      <c r="E35" s="1058"/>
      <c r="F35" s="1058"/>
      <c r="G35" s="1058"/>
      <c r="H35" s="1058"/>
      <c r="I35" s="1058"/>
      <c r="J35" s="1058"/>
      <c r="K35" s="1058"/>
      <c r="L35" s="1058"/>
      <c r="M35" s="1058"/>
      <c r="N35" s="1058"/>
      <c r="O35" s="1058"/>
      <c r="P35" s="1059"/>
      <c r="Q35" s="1069">
        <v>534</v>
      </c>
      <c r="R35" s="1070"/>
      <c r="S35" s="1070"/>
      <c r="T35" s="1070"/>
      <c r="U35" s="1070"/>
      <c r="V35" s="1070">
        <v>534</v>
      </c>
      <c r="W35" s="1070"/>
      <c r="X35" s="1070"/>
      <c r="Y35" s="1070"/>
      <c r="Z35" s="1070"/>
      <c r="AA35" s="1070" t="s">
        <v>473</v>
      </c>
      <c r="AB35" s="1070"/>
      <c r="AC35" s="1070"/>
      <c r="AD35" s="1070"/>
      <c r="AE35" s="1071"/>
      <c r="AF35" s="1063" t="s">
        <v>473</v>
      </c>
      <c r="AG35" s="1064"/>
      <c r="AH35" s="1064"/>
      <c r="AI35" s="1064"/>
      <c r="AJ35" s="1065"/>
      <c r="AK35" s="1006">
        <v>167</v>
      </c>
      <c r="AL35" s="997"/>
      <c r="AM35" s="997"/>
      <c r="AN35" s="997"/>
      <c r="AO35" s="997"/>
      <c r="AP35" s="997">
        <v>1544</v>
      </c>
      <c r="AQ35" s="997"/>
      <c r="AR35" s="997"/>
      <c r="AS35" s="997"/>
      <c r="AT35" s="997"/>
      <c r="AU35" s="997">
        <v>1039</v>
      </c>
      <c r="AV35" s="997"/>
      <c r="AW35" s="997"/>
      <c r="AX35" s="997"/>
      <c r="AY35" s="997"/>
      <c r="AZ35" s="1068" t="s">
        <v>473</v>
      </c>
      <c r="BA35" s="1068"/>
      <c r="BB35" s="1068"/>
      <c r="BC35" s="1068"/>
      <c r="BD35" s="1068"/>
      <c r="BE35" s="1052" t="s">
        <v>539</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t="s">
        <v>531</v>
      </c>
      <c r="C36" s="1058"/>
      <c r="D36" s="1058"/>
      <c r="E36" s="1058"/>
      <c r="F36" s="1058"/>
      <c r="G36" s="1058"/>
      <c r="H36" s="1058"/>
      <c r="I36" s="1058"/>
      <c r="J36" s="1058"/>
      <c r="K36" s="1058"/>
      <c r="L36" s="1058"/>
      <c r="M36" s="1058"/>
      <c r="N36" s="1058"/>
      <c r="O36" s="1058"/>
      <c r="P36" s="1059"/>
      <c r="Q36" s="1069">
        <v>1280</v>
      </c>
      <c r="R36" s="1070"/>
      <c r="S36" s="1070"/>
      <c r="T36" s="1070"/>
      <c r="U36" s="1070"/>
      <c r="V36" s="1070">
        <v>1280</v>
      </c>
      <c r="W36" s="1070"/>
      <c r="X36" s="1070"/>
      <c r="Y36" s="1070"/>
      <c r="Z36" s="1070"/>
      <c r="AA36" s="1070" t="s">
        <v>473</v>
      </c>
      <c r="AB36" s="1070"/>
      <c r="AC36" s="1070"/>
      <c r="AD36" s="1070"/>
      <c r="AE36" s="1071"/>
      <c r="AF36" s="1063" t="s">
        <v>473</v>
      </c>
      <c r="AG36" s="1064"/>
      <c r="AH36" s="1064"/>
      <c r="AI36" s="1064"/>
      <c r="AJ36" s="1065"/>
      <c r="AK36" s="1006">
        <v>451</v>
      </c>
      <c r="AL36" s="997"/>
      <c r="AM36" s="997"/>
      <c r="AN36" s="997"/>
      <c r="AO36" s="997"/>
      <c r="AP36" s="997">
        <v>6522</v>
      </c>
      <c r="AQ36" s="997"/>
      <c r="AR36" s="997"/>
      <c r="AS36" s="997"/>
      <c r="AT36" s="997"/>
      <c r="AU36" s="997">
        <v>5120</v>
      </c>
      <c r="AV36" s="997"/>
      <c r="AW36" s="997"/>
      <c r="AX36" s="997"/>
      <c r="AY36" s="997"/>
      <c r="AZ36" s="1068" t="s">
        <v>473</v>
      </c>
      <c r="BA36" s="1068"/>
      <c r="BB36" s="1068"/>
      <c r="BC36" s="1068"/>
      <c r="BD36" s="1068"/>
      <c r="BE36" s="1052" t="s">
        <v>539</v>
      </c>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t="s">
        <v>532</v>
      </c>
      <c r="C37" s="1058"/>
      <c r="D37" s="1058"/>
      <c r="E37" s="1058"/>
      <c r="F37" s="1058"/>
      <c r="G37" s="1058"/>
      <c r="H37" s="1058"/>
      <c r="I37" s="1058"/>
      <c r="J37" s="1058"/>
      <c r="K37" s="1058"/>
      <c r="L37" s="1058"/>
      <c r="M37" s="1058"/>
      <c r="N37" s="1058"/>
      <c r="O37" s="1058"/>
      <c r="P37" s="1059"/>
      <c r="Q37" s="1069">
        <v>58</v>
      </c>
      <c r="R37" s="1070"/>
      <c r="S37" s="1070"/>
      <c r="T37" s="1070"/>
      <c r="U37" s="1070"/>
      <c r="V37" s="1070">
        <v>58</v>
      </c>
      <c r="W37" s="1070"/>
      <c r="X37" s="1070"/>
      <c r="Y37" s="1070"/>
      <c r="Z37" s="1070"/>
      <c r="AA37" s="1070" t="s">
        <v>473</v>
      </c>
      <c r="AB37" s="1070"/>
      <c r="AC37" s="1070"/>
      <c r="AD37" s="1070"/>
      <c r="AE37" s="1071"/>
      <c r="AF37" s="1063" t="s">
        <v>473</v>
      </c>
      <c r="AG37" s="1064"/>
      <c r="AH37" s="1064"/>
      <c r="AI37" s="1064"/>
      <c r="AJ37" s="1065"/>
      <c r="AK37" s="1006">
        <v>34</v>
      </c>
      <c r="AL37" s="997"/>
      <c r="AM37" s="997"/>
      <c r="AN37" s="997"/>
      <c r="AO37" s="997"/>
      <c r="AP37" s="997">
        <v>285</v>
      </c>
      <c r="AQ37" s="997"/>
      <c r="AR37" s="997"/>
      <c r="AS37" s="997"/>
      <c r="AT37" s="997"/>
      <c r="AU37" s="997">
        <v>185</v>
      </c>
      <c r="AV37" s="997"/>
      <c r="AW37" s="997"/>
      <c r="AX37" s="997"/>
      <c r="AY37" s="997"/>
      <c r="AZ37" s="1068" t="s">
        <v>473</v>
      </c>
      <c r="BA37" s="1068"/>
      <c r="BB37" s="1068"/>
      <c r="BC37" s="1068"/>
      <c r="BD37" s="1068"/>
      <c r="BE37" s="1052" t="s">
        <v>539</v>
      </c>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t="s">
        <v>533</v>
      </c>
      <c r="C38" s="1058"/>
      <c r="D38" s="1058"/>
      <c r="E38" s="1058"/>
      <c r="F38" s="1058"/>
      <c r="G38" s="1058"/>
      <c r="H38" s="1058"/>
      <c r="I38" s="1058"/>
      <c r="J38" s="1058"/>
      <c r="K38" s="1058"/>
      <c r="L38" s="1058"/>
      <c r="M38" s="1058"/>
      <c r="N38" s="1058"/>
      <c r="O38" s="1058"/>
      <c r="P38" s="1059"/>
      <c r="Q38" s="1069">
        <v>501</v>
      </c>
      <c r="R38" s="1070"/>
      <c r="S38" s="1070"/>
      <c r="T38" s="1070"/>
      <c r="U38" s="1070"/>
      <c r="V38" s="1070">
        <v>501</v>
      </c>
      <c r="W38" s="1070"/>
      <c r="X38" s="1070"/>
      <c r="Y38" s="1070"/>
      <c r="Z38" s="1070"/>
      <c r="AA38" s="1070" t="s">
        <v>473</v>
      </c>
      <c r="AB38" s="1070"/>
      <c r="AC38" s="1070"/>
      <c r="AD38" s="1070"/>
      <c r="AE38" s="1071"/>
      <c r="AF38" s="1063" t="s">
        <v>473</v>
      </c>
      <c r="AG38" s="1064"/>
      <c r="AH38" s="1064"/>
      <c r="AI38" s="1064"/>
      <c r="AJ38" s="1065"/>
      <c r="AK38" s="1006">
        <v>317</v>
      </c>
      <c r="AL38" s="997"/>
      <c r="AM38" s="997"/>
      <c r="AN38" s="997"/>
      <c r="AO38" s="997"/>
      <c r="AP38" s="997">
        <v>2819</v>
      </c>
      <c r="AQ38" s="997"/>
      <c r="AR38" s="997"/>
      <c r="AS38" s="997"/>
      <c r="AT38" s="997"/>
      <c r="AU38" s="997">
        <v>2357</v>
      </c>
      <c r="AV38" s="997"/>
      <c r="AW38" s="997"/>
      <c r="AX38" s="997"/>
      <c r="AY38" s="997"/>
      <c r="AZ38" s="1068" t="s">
        <v>473</v>
      </c>
      <c r="BA38" s="1068"/>
      <c r="BB38" s="1068"/>
      <c r="BC38" s="1068"/>
      <c r="BD38" s="1068"/>
      <c r="BE38" s="1052" t="s">
        <v>539</v>
      </c>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t="s">
        <v>534</v>
      </c>
      <c r="C39" s="1058"/>
      <c r="D39" s="1058"/>
      <c r="E39" s="1058"/>
      <c r="F39" s="1058"/>
      <c r="G39" s="1058"/>
      <c r="H39" s="1058"/>
      <c r="I39" s="1058"/>
      <c r="J39" s="1058"/>
      <c r="K39" s="1058"/>
      <c r="L39" s="1058"/>
      <c r="M39" s="1058"/>
      <c r="N39" s="1058"/>
      <c r="O39" s="1058"/>
      <c r="P39" s="1059"/>
      <c r="Q39" s="1069">
        <v>770</v>
      </c>
      <c r="R39" s="1070"/>
      <c r="S39" s="1070"/>
      <c r="T39" s="1070"/>
      <c r="U39" s="1070"/>
      <c r="V39" s="1070">
        <v>770</v>
      </c>
      <c r="W39" s="1070"/>
      <c r="X39" s="1070"/>
      <c r="Y39" s="1070"/>
      <c r="Z39" s="1070"/>
      <c r="AA39" s="1070" t="s">
        <v>473</v>
      </c>
      <c r="AB39" s="1070"/>
      <c r="AC39" s="1070"/>
      <c r="AD39" s="1070"/>
      <c r="AE39" s="1071"/>
      <c r="AF39" s="1063" t="s">
        <v>473</v>
      </c>
      <c r="AG39" s="1064"/>
      <c r="AH39" s="1064"/>
      <c r="AI39" s="1064"/>
      <c r="AJ39" s="1065"/>
      <c r="AK39" s="1006">
        <v>198</v>
      </c>
      <c r="AL39" s="997"/>
      <c r="AM39" s="997"/>
      <c r="AN39" s="997"/>
      <c r="AO39" s="997"/>
      <c r="AP39" s="997">
        <v>1802</v>
      </c>
      <c r="AQ39" s="997"/>
      <c r="AR39" s="997"/>
      <c r="AS39" s="997"/>
      <c r="AT39" s="997"/>
      <c r="AU39" s="997">
        <v>1330</v>
      </c>
      <c r="AV39" s="997"/>
      <c r="AW39" s="997"/>
      <c r="AX39" s="997"/>
      <c r="AY39" s="997"/>
      <c r="AZ39" s="1068" t="s">
        <v>473</v>
      </c>
      <c r="BA39" s="1068"/>
      <c r="BB39" s="1068"/>
      <c r="BC39" s="1068"/>
      <c r="BD39" s="1068"/>
      <c r="BE39" s="1052" t="s">
        <v>539</v>
      </c>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t="s">
        <v>535</v>
      </c>
      <c r="C40" s="1058"/>
      <c r="D40" s="1058"/>
      <c r="E40" s="1058"/>
      <c r="F40" s="1058"/>
      <c r="G40" s="1058"/>
      <c r="H40" s="1058"/>
      <c r="I40" s="1058"/>
      <c r="J40" s="1058"/>
      <c r="K40" s="1058"/>
      <c r="L40" s="1058"/>
      <c r="M40" s="1058"/>
      <c r="N40" s="1058"/>
      <c r="O40" s="1058"/>
      <c r="P40" s="1059"/>
      <c r="Q40" s="1069">
        <v>2</v>
      </c>
      <c r="R40" s="1070"/>
      <c r="S40" s="1070"/>
      <c r="T40" s="1070"/>
      <c r="U40" s="1070"/>
      <c r="V40" s="1070">
        <v>2</v>
      </c>
      <c r="W40" s="1070"/>
      <c r="X40" s="1070"/>
      <c r="Y40" s="1070"/>
      <c r="Z40" s="1070"/>
      <c r="AA40" s="1070" t="s">
        <v>473</v>
      </c>
      <c r="AB40" s="1070"/>
      <c r="AC40" s="1070"/>
      <c r="AD40" s="1070"/>
      <c r="AE40" s="1071"/>
      <c r="AF40" s="1063" t="s">
        <v>473</v>
      </c>
      <c r="AG40" s="1064"/>
      <c r="AH40" s="1064"/>
      <c r="AI40" s="1064"/>
      <c r="AJ40" s="1065"/>
      <c r="AK40" s="1006">
        <v>1</v>
      </c>
      <c r="AL40" s="997"/>
      <c r="AM40" s="997"/>
      <c r="AN40" s="997"/>
      <c r="AO40" s="997"/>
      <c r="AP40" s="997">
        <v>7</v>
      </c>
      <c r="AQ40" s="997"/>
      <c r="AR40" s="997"/>
      <c r="AS40" s="997"/>
      <c r="AT40" s="997"/>
      <c r="AU40" s="997">
        <v>5</v>
      </c>
      <c r="AV40" s="997"/>
      <c r="AW40" s="997"/>
      <c r="AX40" s="997"/>
      <c r="AY40" s="997"/>
      <c r="AZ40" s="1068" t="s">
        <v>473</v>
      </c>
      <c r="BA40" s="1068"/>
      <c r="BB40" s="1068"/>
      <c r="BC40" s="1068"/>
      <c r="BD40" s="1068"/>
      <c r="BE40" s="1052" t="s">
        <v>539</v>
      </c>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t="s">
        <v>536</v>
      </c>
      <c r="C41" s="1058"/>
      <c r="D41" s="1058"/>
      <c r="E41" s="1058"/>
      <c r="F41" s="1058"/>
      <c r="G41" s="1058"/>
      <c r="H41" s="1058"/>
      <c r="I41" s="1058"/>
      <c r="J41" s="1058"/>
      <c r="K41" s="1058"/>
      <c r="L41" s="1058"/>
      <c r="M41" s="1058"/>
      <c r="N41" s="1058"/>
      <c r="O41" s="1058"/>
      <c r="P41" s="1059"/>
      <c r="Q41" s="1069">
        <v>39</v>
      </c>
      <c r="R41" s="1070"/>
      <c r="S41" s="1070"/>
      <c r="T41" s="1070"/>
      <c r="U41" s="1070"/>
      <c r="V41" s="1070">
        <v>39</v>
      </c>
      <c r="W41" s="1070"/>
      <c r="X41" s="1070"/>
      <c r="Y41" s="1070"/>
      <c r="Z41" s="1070"/>
      <c r="AA41" s="1070" t="s">
        <v>473</v>
      </c>
      <c r="AB41" s="1070"/>
      <c r="AC41" s="1070"/>
      <c r="AD41" s="1070"/>
      <c r="AE41" s="1071"/>
      <c r="AF41" s="1063" t="s">
        <v>473</v>
      </c>
      <c r="AG41" s="1064"/>
      <c r="AH41" s="1064"/>
      <c r="AI41" s="1064"/>
      <c r="AJ41" s="1065"/>
      <c r="AK41" s="1006">
        <v>30</v>
      </c>
      <c r="AL41" s="997"/>
      <c r="AM41" s="997"/>
      <c r="AN41" s="997"/>
      <c r="AO41" s="997"/>
      <c r="AP41" s="997">
        <v>80</v>
      </c>
      <c r="AQ41" s="997"/>
      <c r="AR41" s="997"/>
      <c r="AS41" s="997"/>
      <c r="AT41" s="997"/>
      <c r="AU41" s="997">
        <v>74</v>
      </c>
      <c r="AV41" s="997"/>
      <c r="AW41" s="997"/>
      <c r="AX41" s="997"/>
      <c r="AY41" s="997"/>
      <c r="AZ41" s="1068" t="s">
        <v>473</v>
      </c>
      <c r="BA41" s="1068"/>
      <c r="BB41" s="1068"/>
      <c r="BC41" s="1068"/>
      <c r="BD41" s="1068"/>
      <c r="BE41" s="1052" t="s">
        <v>539</v>
      </c>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t="s">
        <v>537</v>
      </c>
      <c r="C42" s="1058"/>
      <c r="D42" s="1058"/>
      <c r="E42" s="1058"/>
      <c r="F42" s="1058"/>
      <c r="G42" s="1058"/>
      <c r="H42" s="1058"/>
      <c r="I42" s="1058"/>
      <c r="J42" s="1058"/>
      <c r="K42" s="1058"/>
      <c r="L42" s="1058"/>
      <c r="M42" s="1058"/>
      <c r="N42" s="1058"/>
      <c r="O42" s="1058"/>
      <c r="P42" s="1059"/>
      <c r="Q42" s="1069">
        <v>9</v>
      </c>
      <c r="R42" s="1070"/>
      <c r="S42" s="1070"/>
      <c r="T42" s="1070"/>
      <c r="U42" s="1070"/>
      <c r="V42" s="1070">
        <v>9</v>
      </c>
      <c r="W42" s="1070"/>
      <c r="X42" s="1070"/>
      <c r="Y42" s="1070"/>
      <c r="Z42" s="1070"/>
      <c r="AA42" s="1070" t="s">
        <v>473</v>
      </c>
      <c r="AB42" s="1070"/>
      <c r="AC42" s="1070"/>
      <c r="AD42" s="1070"/>
      <c r="AE42" s="1071"/>
      <c r="AF42" s="1063" t="s">
        <v>473</v>
      </c>
      <c r="AG42" s="1064"/>
      <c r="AH42" s="1064"/>
      <c r="AI42" s="1064"/>
      <c r="AJ42" s="1065"/>
      <c r="AK42" s="1006">
        <v>7</v>
      </c>
      <c r="AL42" s="997"/>
      <c r="AM42" s="997"/>
      <c r="AN42" s="997"/>
      <c r="AO42" s="997"/>
      <c r="AP42" s="997">
        <v>43</v>
      </c>
      <c r="AQ42" s="997"/>
      <c r="AR42" s="997"/>
      <c r="AS42" s="997"/>
      <c r="AT42" s="997"/>
      <c r="AU42" s="997">
        <v>38</v>
      </c>
      <c r="AV42" s="997"/>
      <c r="AW42" s="997"/>
      <c r="AX42" s="997"/>
      <c r="AY42" s="997"/>
      <c r="AZ42" s="1068" t="s">
        <v>473</v>
      </c>
      <c r="BA42" s="1068"/>
      <c r="BB42" s="1068"/>
      <c r="BC42" s="1068"/>
      <c r="BD42" s="1068"/>
      <c r="BE42" s="1052" t="s">
        <v>539</v>
      </c>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378</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379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2631</v>
      </c>
      <c r="AG63" s="985"/>
      <c r="AH63" s="985"/>
      <c r="AI63" s="985"/>
      <c r="AJ63" s="1050"/>
      <c r="AK63" s="1051"/>
      <c r="AL63" s="989"/>
      <c r="AM63" s="989"/>
      <c r="AN63" s="989"/>
      <c r="AO63" s="989"/>
      <c r="AP63" s="985">
        <v>19302</v>
      </c>
      <c r="AQ63" s="985"/>
      <c r="AR63" s="985"/>
      <c r="AS63" s="985"/>
      <c r="AT63" s="985"/>
      <c r="AU63" s="985">
        <v>13090</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381</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382</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540</v>
      </c>
      <c r="C68" s="1012"/>
      <c r="D68" s="1012"/>
      <c r="E68" s="1012"/>
      <c r="F68" s="1012"/>
      <c r="G68" s="1012"/>
      <c r="H68" s="1012"/>
      <c r="I68" s="1012"/>
      <c r="J68" s="1012"/>
      <c r="K68" s="1012"/>
      <c r="L68" s="1012"/>
      <c r="M68" s="1012"/>
      <c r="N68" s="1012"/>
      <c r="O68" s="1012"/>
      <c r="P68" s="1013"/>
      <c r="Q68" s="1014">
        <v>9</v>
      </c>
      <c r="R68" s="1008"/>
      <c r="S68" s="1008"/>
      <c r="T68" s="1008"/>
      <c r="U68" s="1008"/>
      <c r="V68" s="1008">
        <v>4</v>
      </c>
      <c r="W68" s="1008"/>
      <c r="X68" s="1008"/>
      <c r="Y68" s="1008"/>
      <c r="Z68" s="1008"/>
      <c r="AA68" s="1008">
        <v>5</v>
      </c>
      <c r="AB68" s="1008"/>
      <c r="AC68" s="1008"/>
      <c r="AD68" s="1008"/>
      <c r="AE68" s="1008"/>
      <c r="AF68" s="1008">
        <v>5</v>
      </c>
      <c r="AG68" s="1008"/>
      <c r="AH68" s="1008"/>
      <c r="AI68" s="1008"/>
      <c r="AJ68" s="1008"/>
      <c r="AK68" s="1008" t="s">
        <v>473</v>
      </c>
      <c r="AL68" s="1008"/>
      <c r="AM68" s="1008"/>
      <c r="AN68" s="1008"/>
      <c r="AO68" s="1008"/>
      <c r="AP68" s="1008" t="s">
        <v>473</v>
      </c>
      <c r="AQ68" s="1008"/>
      <c r="AR68" s="1008"/>
      <c r="AS68" s="1008"/>
      <c r="AT68" s="1008"/>
      <c r="AU68" s="1008" t="s">
        <v>473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541</v>
      </c>
      <c r="C69" s="1001"/>
      <c r="D69" s="1001"/>
      <c r="E69" s="1001"/>
      <c r="F69" s="1001"/>
      <c r="G69" s="1001"/>
      <c r="H69" s="1001"/>
      <c r="I69" s="1001"/>
      <c r="J69" s="1001"/>
      <c r="K69" s="1001"/>
      <c r="L69" s="1001"/>
      <c r="M69" s="1001"/>
      <c r="N69" s="1001"/>
      <c r="O69" s="1001"/>
      <c r="P69" s="1002"/>
      <c r="Q69" s="1003">
        <v>121</v>
      </c>
      <c r="R69" s="997"/>
      <c r="S69" s="997"/>
      <c r="T69" s="997"/>
      <c r="U69" s="997"/>
      <c r="V69" s="997">
        <v>121</v>
      </c>
      <c r="W69" s="997"/>
      <c r="X69" s="997"/>
      <c r="Y69" s="997"/>
      <c r="Z69" s="997"/>
      <c r="AA69" s="997">
        <v>0</v>
      </c>
      <c r="AB69" s="997"/>
      <c r="AC69" s="997"/>
      <c r="AD69" s="997"/>
      <c r="AE69" s="997"/>
      <c r="AF69" s="997">
        <v>0</v>
      </c>
      <c r="AG69" s="997"/>
      <c r="AH69" s="997"/>
      <c r="AI69" s="997"/>
      <c r="AJ69" s="997"/>
      <c r="AK69" s="997" t="s">
        <v>473</v>
      </c>
      <c r="AL69" s="997"/>
      <c r="AM69" s="997"/>
      <c r="AN69" s="997"/>
      <c r="AO69" s="997"/>
      <c r="AP69" s="997" t="s">
        <v>473</v>
      </c>
      <c r="AQ69" s="997"/>
      <c r="AR69" s="997"/>
      <c r="AS69" s="997"/>
      <c r="AT69" s="997"/>
      <c r="AU69" s="997" t="s">
        <v>473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542</v>
      </c>
      <c r="C70" s="1001"/>
      <c r="D70" s="1001"/>
      <c r="E70" s="1001"/>
      <c r="F70" s="1001"/>
      <c r="G70" s="1001"/>
      <c r="H70" s="1001"/>
      <c r="I70" s="1001"/>
      <c r="J70" s="1001"/>
      <c r="K70" s="1001"/>
      <c r="L70" s="1001"/>
      <c r="M70" s="1001"/>
      <c r="N70" s="1001"/>
      <c r="O70" s="1001"/>
      <c r="P70" s="1002"/>
      <c r="Q70" s="1003">
        <v>594</v>
      </c>
      <c r="R70" s="997"/>
      <c r="S70" s="997"/>
      <c r="T70" s="997"/>
      <c r="U70" s="997"/>
      <c r="V70" s="997">
        <v>588</v>
      </c>
      <c r="W70" s="997"/>
      <c r="X70" s="997"/>
      <c r="Y70" s="997"/>
      <c r="Z70" s="997"/>
      <c r="AA70" s="997">
        <v>6</v>
      </c>
      <c r="AB70" s="997"/>
      <c r="AC70" s="997"/>
      <c r="AD70" s="997"/>
      <c r="AE70" s="997"/>
      <c r="AF70" s="997">
        <v>6</v>
      </c>
      <c r="AG70" s="997"/>
      <c r="AH70" s="997"/>
      <c r="AI70" s="997"/>
      <c r="AJ70" s="997"/>
      <c r="AK70" s="997">
        <v>374</v>
      </c>
      <c r="AL70" s="997"/>
      <c r="AM70" s="997"/>
      <c r="AN70" s="997"/>
      <c r="AO70" s="997"/>
      <c r="AP70" s="997" t="s">
        <v>473</v>
      </c>
      <c r="AQ70" s="997"/>
      <c r="AR70" s="997"/>
      <c r="AS70" s="997"/>
      <c r="AT70" s="997"/>
      <c r="AU70" s="997" t="s">
        <v>473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543</v>
      </c>
      <c r="C71" s="1001"/>
      <c r="D71" s="1001"/>
      <c r="E71" s="1001"/>
      <c r="F71" s="1001"/>
      <c r="G71" s="1001"/>
      <c r="H71" s="1001"/>
      <c r="I71" s="1001"/>
      <c r="J71" s="1001"/>
      <c r="K71" s="1001"/>
      <c r="L71" s="1001"/>
      <c r="M71" s="1001"/>
      <c r="N71" s="1001"/>
      <c r="O71" s="1001"/>
      <c r="P71" s="1002"/>
      <c r="Q71" s="1003">
        <v>48</v>
      </c>
      <c r="R71" s="997"/>
      <c r="S71" s="997"/>
      <c r="T71" s="997"/>
      <c r="U71" s="997"/>
      <c r="V71" s="997">
        <v>48</v>
      </c>
      <c r="W71" s="997"/>
      <c r="X71" s="997"/>
      <c r="Y71" s="997"/>
      <c r="Z71" s="997"/>
      <c r="AA71" s="997">
        <v>1</v>
      </c>
      <c r="AB71" s="997"/>
      <c r="AC71" s="997"/>
      <c r="AD71" s="997"/>
      <c r="AE71" s="997"/>
      <c r="AF71" s="997">
        <v>1</v>
      </c>
      <c r="AG71" s="997"/>
      <c r="AH71" s="997"/>
      <c r="AI71" s="997"/>
      <c r="AJ71" s="997"/>
      <c r="AK71" s="997">
        <v>3</v>
      </c>
      <c r="AL71" s="997"/>
      <c r="AM71" s="997"/>
      <c r="AN71" s="997"/>
      <c r="AO71" s="997"/>
      <c r="AP71" s="997" t="s">
        <v>473</v>
      </c>
      <c r="AQ71" s="997"/>
      <c r="AR71" s="997"/>
      <c r="AS71" s="997"/>
      <c r="AT71" s="997"/>
      <c r="AU71" s="997" t="s">
        <v>473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544</v>
      </c>
      <c r="C72" s="1001"/>
      <c r="D72" s="1001"/>
      <c r="E72" s="1001"/>
      <c r="F72" s="1001"/>
      <c r="G72" s="1001"/>
      <c r="H72" s="1001"/>
      <c r="I72" s="1001"/>
      <c r="J72" s="1001"/>
      <c r="K72" s="1001"/>
      <c r="L72" s="1001"/>
      <c r="M72" s="1001"/>
      <c r="N72" s="1001"/>
      <c r="O72" s="1001"/>
      <c r="P72" s="1002"/>
      <c r="Q72" s="1003">
        <v>35</v>
      </c>
      <c r="R72" s="997"/>
      <c r="S72" s="997"/>
      <c r="T72" s="997"/>
      <c r="U72" s="997"/>
      <c r="V72" s="997">
        <v>30</v>
      </c>
      <c r="W72" s="997"/>
      <c r="X72" s="997"/>
      <c r="Y72" s="997"/>
      <c r="Z72" s="997"/>
      <c r="AA72" s="997">
        <v>5</v>
      </c>
      <c r="AB72" s="997"/>
      <c r="AC72" s="997"/>
      <c r="AD72" s="997"/>
      <c r="AE72" s="997"/>
      <c r="AF72" s="997">
        <v>5</v>
      </c>
      <c r="AG72" s="997"/>
      <c r="AH72" s="997"/>
      <c r="AI72" s="997"/>
      <c r="AJ72" s="997"/>
      <c r="AK72" s="997" t="s">
        <v>473</v>
      </c>
      <c r="AL72" s="997"/>
      <c r="AM72" s="997"/>
      <c r="AN72" s="997"/>
      <c r="AO72" s="997"/>
      <c r="AP72" s="997" t="s">
        <v>473</v>
      </c>
      <c r="AQ72" s="997"/>
      <c r="AR72" s="997"/>
      <c r="AS72" s="997"/>
      <c r="AT72" s="997"/>
      <c r="AU72" s="997" t="s">
        <v>473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545</v>
      </c>
      <c r="C73" s="1001"/>
      <c r="D73" s="1001"/>
      <c r="E73" s="1001"/>
      <c r="F73" s="1001"/>
      <c r="G73" s="1001"/>
      <c r="H73" s="1001"/>
      <c r="I73" s="1001"/>
      <c r="J73" s="1001"/>
      <c r="K73" s="1001"/>
      <c r="L73" s="1001"/>
      <c r="M73" s="1001"/>
      <c r="N73" s="1001"/>
      <c r="O73" s="1001"/>
      <c r="P73" s="1002"/>
      <c r="Q73" s="1003">
        <v>78</v>
      </c>
      <c r="R73" s="997"/>
      <c r="S73" s="997"/>
      <c r="T73" s="997"/>
      <c r="U73" s="997"/>
      <c r="V73" s="997">
        <v>76</v>
      </c>
      <c r="W73" s="997"/>
      <c r="X73" s="997"/>
      <c r="Y73" s="997"/>
      <c r="Z73" s="997"/>
      <c r="AA73" s="997">
        <v>2</v>
      </c>
      <c r="AB73" s="997"/>
      <c r="AC73" s="997"/>
      <c r="AD73" s="997"/>
      <c r="AE73" s="997"/>
      <c r="AF73" s="997">
        <v>2</v>
      </c>
      <c r="AG73" s="997"/>
      <c r="AH73" s="997"/>
      <c r="AI73" s="997"/>
      <c r="AJ73" s="997"/>
      <c r="AK73" s="997" t="s">
        <v>473</v>
      </c>
      <c r="AL73" s="997"/>
      <c r="AM73" s="997"/>
      <c r="AN73" s="997"/>
      <c r="AO73" s="997"/>
      <c r="AP73" s="997" t="s">
        <v>473</v>
      </c>
      <c r="AQ73" s="997"/>
      <c r="AR73" s="997"/>
      <c r="AS73" s="997"/>
      <c r="AT73" s="997"/>
      <c r="AU73" s="997" t="s">
        <v>473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546</v>
      </c>
      <c r="C74" s="1001"/>
      <c r="D74" s="1001"/>
      <c r="E74" s="1001"/>
      <c r="F74" s="1001"/>
      <c r="G74" s="1001"/>
      <c r="H74" s="1001"/>
      <c r="I74" s="1001"/>
      <c r="J74" s="1001"/>
      <c r="K74" s="1001"/>
      <c r="L74" s="1001"/>
      <c r="M74" s="1001"/>
      <c r="N74" s="1001"/>
      <c r="O74" s="1001"/>
      <c r="P74" s="1002"/>
      <c r="Q74" s="1003">
        <v>234938</v>
      </c>
      <c r="R74" s="997"/>
      <c r="S74" s="997"/>
      <c r="T74" s="997"/>
      <c r="U74" s="997"/>
      <c r="V74" s="997">
        <v>229219</v>
      </c>
      <c r="W74" s="997"/>
      <c r="X74" s="997"/>
      <c r="Y74" s="997"/>
      <c r="Z74" s="997"/>
      <c r="AA74" s="997">
        <v>5719</v>
      </c>
      <c r="AB74" s="997"/>
      <c r="AC74" s="997"/>
      <c r="AD74" s="997"/>
      <c r="AE74" s="997"/>
      <c r="AF74" s="997">
        <v>5719</v>
      </c>
      <c r="AG74" s="997"/>
      <c r="AH74" s="997"/>
      <c r="AI74" s="997"/>
      <c r="AJ74" s="997"/>
      <c r="AK74" s="997">
        <v>194</v>
      </c>
      <c r="AL74" s="997"/>
      <c r="AM74" s="997"/>
      <c r="AN74" s="997"/>
      <c r="AO74" s="997"/>
      <c r="AP74" s="997" t="s">
        <v>473</v>
      </c>
      <c r="AQ74" s="997"/>
      <c r="AR74" s="997"/>
      <c r="AS74" s="997"/>
      <c r="AT74" s="997"/>
      <c r="AU74" s="997" t="s">
        <v>473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547</v>
      </c>
      <c r="C75" s="1001"/>
      <c r="D75" s="1001"/>
      <c r="E75" s="1001"/>
      <c r="F75" s="1001"/>
      <c r="G75" s="1001"/>
      <c r="H75" s="1001"/>
      <c r="I75" s="1001"/>
      <c r="J75" s="1001"/>
      <c r="K75" s="1001"/>
      <c r="L75" s="1001"/>
      <c r="M75" s="1001"/>
      <c r="N75" s="1001"/>
      <c r="O75" s="1001"/>
      <c r="P75" s="1002"/>
      <c r="Q75" s="1004">
        <v>431</v>
      </c>
      <c r="R75" s="1005"/>
      <c r="S75" s="1005"/>
      <c r="T75" s="1005"/>
      <c r="U75" s="1006"/>
      <c r="V75" s="1007">
        <v>409</v>
      </c>
      <c r="W75" s="1005"/>
      <c r="X75" s="1005"/>
      <c r="Y75" s="1005"/>
      <c r="Z75" s="1006"/>
      <c r="AA75" s="1007">
        <v>22</v>
      </c>
      <c r="AB75" s="1005"/>
      <c r="AC75" s="1005"/>
      <c r="AD75" s="1005"/>
      <c r="AE75" s="1006"/>
      <c r="AF75" s="1007">
        <v>22</v>
      </c>
      <c r="AG75" s="1005"/>
      <c r="AH75" s="1005"/>
      <c r="AI75" s="1005"/>
      <c r="AJ75" s="1006"/>
      <c r="AK75" s="1007" t="s">
        <v>473</v>
      </c>
      <c r="AL75" s="1005"/>
      <c r="AM75" s="1005"/>
      <c r="AN75" s="1005"/>
      <c r="AO75" s="1006"/>
      <c r="AP75" s="1007" t="s">
        <v>473</v>
      </c>
      <c r="AQ75" s="1005"/>
      <c r="AR75" s="1005"/>
      <c r="AS75" s="1005"/>
      <c r="AT75" s="1006"/>
      <c r="AU75" s="1007" t="s">
        <v>473</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5759</v>
      </c>
      <c r="AG88" s="985"/>
      <c r="AH88" s="985"/>
      <c r="AI88" s="985"/>
      <c r="AJ88" s="985"/>
      <c r="AK88" s="989"/>
      <c r="AL88" s="989"/>
      <c r="AM88" s="989"/>
      <c r="AN88" s="989"/>
      <c r="AO88" s="989"/>
      <c r="AP88" s="985" t="s">
        <v>473</v>
      </c>
      <c r="AQ88" s="985"/>
      <c r="AR88" s="985"/>
      <c r="AS88" s="985"/>
      <c r="AT88" s="985"/>
      <c r="AU88" s="985" t="s">
        <v>473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296</v>
      </c>
      <c r="CS102" s="977"/>
      <c r="CT102" s="977"/>
      <c r="CU102" s="977"/>
      <c r="CV102" s="978"/>
      <c r="CW102" s="976">
        <v>41</v>
      </c>
      <c r="CX102" s="977"/>
      <c r="CY102" s="977"/>
      <c r="CZ102" s="977"/>
      <c r="DA102" s="978"/>
      <c r="DB102" s="976" t="s">
        <v>473</v>
      </c>
      <c r="DC102" s="977"/>
      <c r="DD102" s="977"/>
      <c r="DE102" s="977"/>
      <c r="DF102" s="978"/>
      <c r="DG102" s="976" t="s">
        <v>473</v>
      </c>
      <c r="DH102" s="977"/>
      <c r="DI102" s="977"/>
      <c r="DJ102" s="977"/>
      <c r="DK102" s="978"/>
      <c r="DL102" s="976">
        <v>300</v>
      </c>
      <c r="DM102" s="977"/>
      <c r="DN102" s="977"/>
      <c r="DO102" s="977"/>
      <c r="DP102" s="978"/>
      <c r="DQ102" s="976">
        <v>270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389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392</v>
      </c>
      <c r="AB109" s="918"/>
      <c r="AC109" s="918"/>
      <c r="AD109" s="918"/>
      <c r="AE109" s="919"/>
      <c r="AF109" s="920" t="s">
        <v>283</v>
      </c>
      <c r="AG109" s="918"/>
      <c r="AH109" s="918"/>
      <c r="AI109" s="918"/>
      <c r="AJ109" s="919"/>
      <c r="AK109" s="920" t="s">
        <v>282</v>
      </c>
      <c r="AL109" s="918"/>
      <c r="AM109" s="918"/>
      <c r="AN109" s="918"/>
      <c r="AO109" s="919"/>
      <c r="AP109" s="920" t="s">
        <v>393</v>
      </c>
      <c r="AQ109" s="918"/>
      <c r="AR109" s="918"/>
      <c r="AS109" s="918"/>
      <c r="AT109" s="949"/>
      <c r="AU109" s="917" t="s">
        <v>391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392</v>
      </c>
      <c r="BR109" s="918"/>
      <c r="BS109" s="918"/>
      <c r="BT109" s="918"/>
      <c r="BU109" s="919"/>
      <c r="BV109" s="920" t="s">
        <v>283</v>
      </c>
      <c r="BW109" s="918"/>
      <c r="BX109" s="918"/>
      <c r="BY109" s="918"/>
      <c r="BZ109" s="919"/>
      <c r="CA109" s="920" t="s">
        <v>282</v>
      </c>
      <c r="CB109" s="918"/>
      <c r="CC109" s="918"/>
      <c r="CD109" s="918"/>
      <c r="CE109" s="919"/>
      <c r="CF109" s="958" t="s">
        <v>393</v>
      </c>
      <c r="CG109" s="958"/>
      <c r="CH109" s="958"/>
      <c r="CI109" s="958"/>
      <c r="CJ109" s="958"/>
      <c r="CK109" s="920" t="s">
        <v>394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392</v>
      </c>
      <c r="DH109" s="918"/>
      <c r="DI109" s="918"/>
      <c r="DJ109" s="918"/>
      <c r="DK109" s="919"/>
      <c r="DL109" s="920" t="s">
        <v>283</v>
      </c>
      <c r="DM109" s="918"/>
      <c r="DN109" s="918"/>
      <c r="DO109" s="918"/>
      <c r="DP109" s="919"/>
      <c r="DQ109" s="920" t="s">
        <v>282</v>
      </c>
      <c r="DR109" s="918"/>
      <c r="DS109" s="918"/>
      <c r="DT109" s="918"/>
      <c r="DU109" s="919"/>
      <c r="DV109" s="920" t="s">
        <v>393</v>
      </c>
      <c r="DW109" s="918"/>
      <c r="DX109" s="918"/>
      <c r="DY109" s="918"/>
      <c r="DZ109" s="949"/>
    </row>
    <row r="110" spans="1:131" s="197" customFormat="1" ht="26.25" customHeight="1">
      <c r="A110" s="787" t="s">
        <v>395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5127188</v>
      </c>
      <c r="AB110" s="903"/>
      <c r="AC110" s="903"/>
      <c r="AD110" s="903"/>
      <c r="AE110" s="904"/>
      <c r="AF110" s="905">
        <v>4898500</v>
      </c>
      <c r="AG110" s="903"/>
      <c r="AH110" s="903"/>
      <c r="AI110" s="903"/>
      <c r="AJ110" s="904"/>
      <c r="AK110" s="905">
        <v>4199429</v>
      </c>
      <c r="AL110" s="903"/>
      <c r="AM110" s="903"/>
      <c r="AN110" s="903"/>
      <c r="AO110" s="904"/>
      <c r="AP110" s="906">
        <v>26.6</v>
      </c>
      <c r="AQ110" s="907"/>
      <c r="AR110" s="907"/>
      <c r="AS110" s="907"/>
      <c r="AT110" s="908"/>
      <c r="AU110" s="950" t="s">
        <v>60</v>
      </c>
      <c r="AV110" s="951"/>
      <c r="AW110" s="951"/>
      <c r="AX110" s="951"/>
      <c r="AY110" s="952"/>
      <c r="AZ110" s="846" t="s">
        <v>396</v>
      </c>
      <c r="BA110" s="788"/>
      <c r="BB110" s="788"/>
      <c r="BC110" s="788"/>
      <c r="BD110" s="788"/>
      <c r="BE110" s="788"/>
      <c r="BF110" s="788"/>
      <c r="BG110" s="788"/>
      <c r="BH110" s="788"/>
      <c r="BI110" s="788"/>
      <c r="BJ110" s="788"/>
      <c r="BK110" s="788"/>
      <c r="BL110" s="788"/>
      <c r="BM110" s="788"/>
      <c r="BN110" s="788"/>
      <c r="BO110" s="788"/>
      <c r="BP110" s="789"/>
      <c r="BQ110" s="829">
        <v>31519353</v>
      </c>
      <c r="BR110" s="830"/>
      <c r="BS110" s="830"/>
      <c r="BT110" s="830"/>
      <c r="BU110" s="830"/>
      <c r="BV110" s="830">
        <v>30944987</v>
      </c>
      <c r="BW110" s="830"/>
      <c r="BX110" s="830"/>
      <c r="BY110" s="830"/>
      <c r="BZ110" s="830"/>
      <c r="CA110" s="830">
        <v>29593837</v>
      </c>
      <c r="CB110" s="830"/>
      <c r="CC110" s="830"/>
      <c r="CD110" s="830"/>
      <c r="CE110" s="830"/>
      <c r="CF110" s="891">
        <v>187.5</v>
      </c>
      <c r="CG110" s="892"/>
      <c r="CH110" s="892"/>
      <c r="CI110" s="892"/>
      <c r="CJ110" s="892"/>
      <c r="CK110" s="946" t="s">
        <v>397</v>
      </c>
      <c r="CL110" s="894"/>
      <c r="CM110" s="899" t="s">
        <v>398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399</v>
      </c>
      <c r="DH110" s="830"/>
      <c r="DI110" s="830"/>
      <c r="DJ110" s="830"/>
      <c r="DK110" s="830"/>
      <c r="DL110" s="830" t="s">
        <v>399</v>
      </c>
      <c r="DM110" s="830"/>
      <c r="DN110" s="830"/>
      <c r="DO110" s="830"/>
      <c r="DP110" s="830"/>
      <c r="DQ110" s="830" t="s">
        <v>399</v>
      </c>
      <c r="DR110" s="830"/>
      <c r="DS110" s="830"/>
      <c r="DT110" s="830"/>
      <c r="DU110" s="830"/>
      <c r="DV110" s="831" t="s">
        <v>399</v>
      </c>
      <c r="DW110" s="831"/>
      <c r="DX110" s="831"/>
      <c r="DY110" s="831"/>
      <c r="DZ110" s="832"/>
    </row>
    <row r="111" spans="1:131" s="197" customFormat="1" ht="26.25" customHeight="1">
      <c r="A111" s="808" t="s">
        <v>400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399</v>
      </c>
      <c r="AB111" s="939"/>
      <c r="AC111" s="939"/>
      <c r="AD111" s="939"/>
      <c r="AE111" s="940"/>
      <c r="AF111" s="941" t="s">
        <v>399</v>
      </c>
      <c r="AG111" s="939"/>
      <c r="AH111" s="939"/>
      <c r="AI111" s="939"/>
      <c r="AJ111" s="940"/>
      <c r="AK111" s="941" t="s">
        <v>399</v>
      </c>
      <c r="AL111" s="939"/>
      <c r="AM111" s="939"/>
      <c r="AN111" s="939"/>
      <c r="AO111" s="940"/>
      <c r="AP111" s="942" t="s">
        <v>399</v>
      </c>
      <c r="AQ111" s="943"/>
      <c r="AR111" s="943"/>
      <c r="AS111" s="943"/>
      <c r="AT111" s="944"/>
      <c r="AU111" s="953"/>
      <c r="AV111" s="954"/>
      <c r="AW111" s="954"/>
      <c r="AX111" s="954"/>
      <c r="AY111" s="955"/>
      <c r="AZ111" s="797" t="s">
        <v>401</v>
      </c>
      <c r="BA111" s="798"/>
      <c r="BB111" s="798"/>
      <c r="BC111" s="798"/>
      <c r="BD111" s="798"/>
      <c r="BE111" s="798"/>
      <c r="BF111" s="798"/>
      <c r="BG111" s="798"/>
      <c r="BH111" s="798"/>
      <c r="BI111" s="798"/>
      <c r="BJ111" s="798"/>
      <c r="BK111" s="798"/>
      <c r="BL111" s="798"/>
      <c r="BM111" s="798"/>
      <c r="BN111" s="798"/>
      <c r="BO111" s="798"/>
      <c r="BP111" s="799"/>
      <c r="BQ111" s="800">
        <v>202920</v>
      </c>
      <c r="BR111" s="801"/>
      <c r="BS111" s="801"/>
      <c r="BT111" s="801"/>
      <c r="BU111" s="801"/>
      <c r="BV111" s="801">
        <v>128957</v>
      </c>
      <c r="BW111" s="801"/>
      <c r="BX111" s="801"/>
      <c r="BY111" s="801"/>
      <c r="BZ111" s="801"/>
      <c r="CA111" s="801">
        <v>58667</v>
      </c>
      <c r="CB111" s="801"/>
      <c r="CC111" s="801"/>
      <c r="CD111" s="801"/>
      <c r="CE111" s="801"/>
      <c r="CF111" s="878">
        <v>0.4</v>
      </c>
      <c r="CG111" s="879"/>
      <c r="CH111" s="879"/>
      <c r="CI111" s="879"/>
      <c r="CJ111" s="879"/>
      <c r="CK111" s="947"/>
      <c r="CL111" s="896"/>
      <c r="CM111" s="833" t="s">
        <v>402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403</v>
      </c>
      <c r="DH111" s="801"/>
      <c r="DI111" s="801"/>
      <c r="DJ111" s="801"/>
      <c r="DK111" s="801"/>
      <c r="DL111" s="801" t="s">
        <v>403</v>
      </c>
      <c r="DM111" s="801"/>
      <c r="DN111" s="801"/>
      <c r="DO111" s="801"/>
      <c r="DP111" s="801"/>
      <c r="DQ111" s="801" t="s">
        <v>403</v>
      </c>
      <c r="DR111" s="801"/>
      <c r="DS111" s="801"/>
      <c r="DT111" s="801"/>
      <c r="DU111" s="801"/>
      <c r="DV111" s="853" t="s">
        <v>403</v>
      </c>
      <c r="DW111" s="853"/>
      <c r="DX111" s="853"/>
      <c r="DY111" s="853"/>
      <c r="DZ111" s="854"/>
    </row>
    <row r="112" spans="1:131" s="197" customFormat="1" ht="26.25" customHeight="1">
      <c r="A112" s="932" t="s">
        <v>404</v>
      </c>
      <c r="B112" s="933"/>
      <c r="C112" s="798" t="s">
        <v>405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403</v>
      </c>
      <c r="AB112" s="814"/>
      <c r="AC112" s="814"/>
      <c r="AD112" s="814"/>
      <c r="AE112" s="815"/>
      <c r="AF112" s="816" t="s">
        <v>403</v>
      </c>
      <c r="AG112" s="814"/>
      <c r="AH112" s="814"/>
      <c r="AI112" s="814"/>
      <c r="AJ112" s="815"/>
      <c r="AK112" s="816" t="s">
        <v>403</v>
      </c>
      <c r="AL112" s="814"/>
      <c r="AM112" s="814"/>
      <c r="AN112" s="814"/>
      <c r="AO112" s="815"/>
      <c r="AP112" s="784" t="s">
        <v>403</v>
      </c>
      <c r="AQ112" s="785"/>
      <c r="AR112" s="785"/>
      <c r="AS112" s="785"/>
      <c r="AT112" s="786"/>
      <c r="AU112" s="953"/>
      <c r="AV112" s="954"/>
      <c r="AW112" s="954"/>
      <c r="AX112" s="954"/>
      <c r="AY112" s="955"/>
      <c r="AZ112" s="797" t="s">
        <v>406</v>
      </c>
      <c r="BA112" s="798"/>
      <c r="BB112" s="798"/>
      <c r="BC112" s="798"/>
      <c r="BD112" s="798"/>
      <c r="BE112" s="798"/>
      <c r="BF112" s="798"/>
      <c r="BG112" s="798"/>
      <c r="BH112" s="798"/>
      <c r="BI112" s="798"/>
      <c r="BJ112" s="798"/>
      <c r="BK112" s="798"/>
      <c r="BL112" s="798"/>
      <c r="BM112" s="798"/>
      <c r="BN112" s="798"/>
      <c r="BO112" s="798"/>
      <c r="BP112" s="799"/>
      <c r="BQ112" s="800">
        <v>15136820</v>
      </c>
      <c r="BR112" s="801"/>
      <c r="BS112" s="801"/>
      <c r="BT112" s="801"/>
      <c r="BU112" s="801"/>
      <c r="BV112" s="801">
        <v>14007039</v>
      </c>
      <c r="BW112" s="801"/>
      <c r="BX112" s="801"/>
      <c r="BY112" s="801"/>
      <c r="BZ112" s="801"/>
      <c r="CA112" s="801">
        <v>13089668</v>
      </c>
      <c r="CB112" s="801"/>
      <c r="CC112" s="801"/>
      <c r="CD112" s="801"/>
      <c r="CE112" s="801"/>
      <c r="CF112" s="878">
        <v>82.9</v>
      </c>
      <c r="CG112" s="879"/>
      <c r="CH112" s="879"/>
      <c r="CI112" s="879"/>
      <c r="CJ112" s="879"/>
      <c r="CK112" s="947"/>
      <c r="CL112" s="896"/>
      <c r="CM112" s="833" t="s">
        <v>407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118221</v>
      </c>
      <c r="DH112" s="801"/>
      <c r="DI112" s="801"/>
      <c r="DJ112" s="801"/>
      <c r="DK112" s="801"/>
      <c r="DL112" s="801">
        <v>60552</v>
      </c>
      <c r="DM112" s="801"/>
      <c r="DN112" s="801"/>
      <c r="DO112" s="801"/>
      <c r="DP112" s="801"/>
      <c r="DQ112" s="801" t="s">
        <v>403</v>
      </c>
      <c r="DR112" s="801"/>
      <c r="DS112" s="801"/>
      <c r="DT112" s="801"/>
      <c r="DU112" s="801"/>
      <c r="DV112" s="853" t="s">
        <v>403</v>
      </c>
      <c r="DW112" s="853"/>
      <c r="DX112" s="853"/>
      <c r="DY112" s="853"/>
      <c r="DZ112" s="854"/>
    </row>
    <row r="113" spans="1:130" s="197" customFormat="1" ht="26.25" customHeight="1">
      <c r="A113" s="934"/>
      <c r="B113" s="935"/>
      <c r="C113" s="798" t="s">
        <v>408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1237105</v>
      </c>
      <c r="AB113" s="939"/>
      <c r="AC113" s="939"/>
      <c r="AD113" s="939"/>
      <c r="AE113" s="940"/>
      <c r="AF113" s="941">
        <v>1141504</v>
      </c>
      <c r="AG113" s="939"/>
      <c r="AH113" s="939"/>
      <c r="AI113" s="939"/>
      <c r="AJ113" s="940"/>
      <c r="AK113" s="941">
        <v>1156088</v>
      </c>
      <c r="AL113" s="939"/>
      <c r="AM113" s="939"/>
      <c r="AN113" s="939"/>
      <c r="AO113" s="940"/>
      <c r="AP113" s="942">
        <v>7.3</v>
      </c>
      <c r="AQ113" s="943"/>
      <c r="AR113" s="943"/>
      <c r="AS113" s="943"/>
      <c r="AT113" s="944"/>
      <c r="AU113" s="953"/>
      <c r="AV113" s="954"/>
      <c r="AW113" s="954"/>
      <c r="AX113" s="954"/>
      <c r="AY113" s="955"/>
      <c r="AZ113" s="797" t="s">
        <v>409</v>
      </c>
      <c r="BA113" s="798"/>
      <c r="BB113" s="798"/>
      <c r="BC113" s="798"/>
      <c r="BD113" s="798"/>
      <c r="BE113" s="798"/>
      <c r="BF113" s="798"/>
      <c r="BG113" s="798"/>
      <c r="BH113" s="798"/>
      <c r="BI113" s="798"/>
      <c r="BJ113" s="798"/>
      <c r="BK113" s="798"/>
      <c r="BL113" s="798"/>
      <c r="BM113" s="798"/>
      <c r="BN113" s="798"/>
      <c r="BO113" s="798"/>
      <c r="BP113" s="799"/>
      <c r="BQ113" s="800" t="s">
        <v>403</v>
      </c>
      <c r="BR113" s="801"/>
      <c r="BS113" s="801"/>
      <c r="BT113" s="801"/>
      <c r="BU113" s="801"/>
      <c r="BV113" s="801" t="s">
        <v>403</v>
      </c>
      <c r="BW113" s="801"/>
      <c r="BX113" s="801"/>
      <c r="BY113" s="801"/>
      <c r="BZ113" s="801"/>
      <c r="CA113" s="801" t="s">
        <v>403</v>
      </c>
      <c r="CB113" s="801"/>
      <c r="CC113" s="801"/>
      <c r="CD113" s="801"/>
      <c r="CE113" s="801"/>
      <c r="CF113" s="878" t="s">
        <v>403</v>
      </c>
      <c r="CG113" s="879"/>
      <c r="CH113" s="879"/>
      <c r="CI113" s="879"/>
      <c r="CJ113" s="879"/>
      <c r="CK113" s="947"/>
      <c r="CL113" s="896"/>
      <c r="CM113" s="833" t="s">
        <v>410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77699</v>
      </c>
      <c r="DH113" s="814"/>
      <c r="DI113" s="814"/>
      <c r="DJ113" s="814"/>
      <c r="DK113" s="815"/>
      <c r="DL113" s="816">
        <v>64905</v>
      </c>
      <c r="DM113" s="814"/>
      <c r="DN113" s="814"/>
      <c r="DO113" s="814"/>
      <c r="DP113" s="815"/>
      <c r="DQ113" s="816">
        <v>58667</v>
      </c>
      <c r="DR113" s="814"/>
      <c r="DS113" s="814"/>
      <c r="DT113" s="814"/>
      <c r="DU113" s="815"/>
      <c r="DV113" s="784">
        <v>0.4</v>
      </c>
      <c r="DW113" s="785"/>
      <c r="DX113" s="785"/>
      <c r="DY113" s="785"/>
      <c r="DZ113" s="786"/>
    </row>
    <row r="114" spans="1:130" s="197" customFormat="1" ht="26.25" customHeight="1">
      <c r="A114" s="934"/>
      <c r="B114" s="935"/>
      <c r="C114" s="798" t="s">
        <v>411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403</v>
      </c>
      <c r="AB114" s="814"/>
      <c r="AC114" s="814"/>
      <c r="AD114" s="814"/>
      <c r="AE114" s="815"/>
      <c r="AF114" s="816" t="s">
        <v>403</v>
      </c>
      <c r="AG114" s="814"/>
      <c r="AH114" s="814"/>
      <c r="AI114" s="814"/>
      <c r="AJ114" s="815"/>
      <c r="AK114" s="816" t="s">
        <v>403</v>
      </c>
      <c r="AL114" s="814"/>
      <c r="AM114" s="814"/>
      <c r="AN114" s="814"/>
      <c r="AO114" s="815"/>
      <c r="AP114" s="784" t="s">
        <v>403</v>
      </c>
      <c r="AQ114" s="785"/>
      <c r="AR114" s="785"/>
      <c r="AS114" s="785"/>
      <c r="AT114" s="786"/>
      <c r="AU114" s="953"/>
      <c r="AV114" s="954"/>
      <c r="AW114" s="954"/>
      <c r="AX114" s="954"/>
      <c r="AY114" s="955"/>
      <c r="AZ114" s="797" t="s">
        <v>412</v>
      </c>
      <c r="BA114" s="798"/>
      <c r="BB114" s="798"/>
      <c r="BC114" s="798"/>
      <c r="BD114" s="798"/>
      <c r="BE114" s="798"/>
      <c r="BF114" s="798"/>
      <c r="BG114" s="798"/>
      <c r="BH114" s="798"/>
      <c r="BI114" s="798"/>
      <c r="BJ114" s="798"/>
      <c r="BK114" s="798"/>
      <c r="BL114" s="798"/>
      <c r="BM114" s="798"/>
      <c r="BN114" s="798"/>
      <c r="BO114" s="798"/>
      <c r="BP114" s="799"/>
      <c r="BQ114" s="800">
        <v>7360837</v>
      </c>
      <c r="BR114" s="801"/>
      <c r="BS114" s="801"/>
      <c r="BT114" s="801"/>
      <c r="BU114" s="801"/>
      <c r="BV114" s="801">
        <v>6816339</v>
      </c>
      <c r="BW114" s="801"/>
      <c r="BX114" s="801"/>
      <c r="BY114" s="801"/>
      <c r="BZ114" s="801"/>
      <c r="CA114" s="801">
        <v>6381030</v>
      </c>
      <c r="CB114" s="801"/>
      <c r="CC114" s="801"/>
      <c r="CD114" s="801"/>
      <c r="CE114" s="801"/>
      <c r="CF114" s="878">
        <v>40.4</v>
      </c>
      <c r="CG114" s="879"/>
      <c r="CH114" s="879"/>
      <c r="CI114" s="879"/>
      <c r="CJ114" s="879"/>
      <c r="CK114" s="947"/>
      <c r="CL114" s="896"/>
      <c r="CM114" s="833" t="s">
        <v>413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403</v>
      </c>
      <c r="DH114" s="814"/>
      <c r="DI114" s="814"/>
      <c r="DJ114" s="814"/>
      <c r="DK114" s="815"/>
      <c r="DL114" s="816" t="s">
        <v>403</v>
      </c>
      <c r="DM114" s="814"/>
      <c r="DN114" s="814"/>
      <c r="DO114" s="814"/>
      <c r="DP114" s="815"/>
      <c r="DQ114" s="816" t="s">
        <v>403</v>
      </c>
      <c r="DR114" s="814"/>
      <c r="DS114" s="814"/>
      <c r="DT114" s="814"/>
      <c r="DU114" s="815"/>
      <c r="DV114" s="784" t="s">
        <v>403</v>
      </c>
      <c r="DW114" s="785"/>
      <c r="DX114" s="785"/>
      <c r="DY114" s="785"/>
      <c r="DZ114" s="786"/>
    </row>
    <row r="115" spans="1:130" s="197" customFormat="1" ht="26.25" customHeight="1">
      <c r="A115" s="934"/>
      <c r="B115" s="935"/>
      <c r="C115" s="798" t="s">
        <v>414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110622</v>
      </c>
      <c r="AB115" s="939"/>
      <c r="AC115" s="939"/>
      <c r="AD115" s="939"/>
      <c r="AE115" s="940"/>
      <c r="AF115" s="941">
        <v>90614</v>
      </c>
      <c r="AG115" s="939"/>
      <c r="AH115" s="939"/>
      <c r="AI115" s="939"/>
      <c r="AJ115" s="940"/>
      <c r="AK115" s="941">
        <v>83561</v>
      </c>
      <c r="AL115" s="939"/>
      <c r="AM115" s="939"/>
      <c r="AN115" s="939"/>
      <c r="AO115" s="940"/>
      <c r="AP115" s="942">
        <v>0.5</v>
      </c>
      <c r="AQ115" s="943"/>
      <c r="AR115" s="943"/>
      <c r="AS115" s="943"/>
      <c r="AT115" s="944"/>
      <c r="AU115" s="953"/>
      <c r="AV115" s="954"/>
      <c r="AW115" s="954"/>
      <c r="AX115" s="954"/>
      <c r="AY115" s="955"/>
      <c r="AZ115" s="797" t="s">
        <v>415</v>
      </c>
      <c r="BA115" s="798"/>
      <c r="BB115" s="798"/>
      <c r="BC115" s="798"/>
      <c r="BD115" s="798"/>
      <c r="BE115" s="798"/>
      <c r="BF115" s="798"/>
      <c r="BG115" s="798"/>
      <c r="BH115" s="798"/>
      <c r="BI115" s="798"/>
      <c r="BJ115" s="798"/>
      <c r="BK115" s="798"/>
      <c r="BL115" s="798"/>
      <c r="BM115" s="798"/>
      <c r="BN115" s="798"/>
      <c r="BO115" s="798"/>
      <c r="BP115" s="799"/>
      <c r="BQ115" s="800">
        <v>308579</v>
      </c>
      <c r="BR115" s="801"/>
      <c r="BS115" s="801"/>
      <c r="BT115" s="801"/>
      <c r="BU115" s="801"/>
      <c r="BV115" s="801">
        <v>289670</v>
      </c>
      <c r="BW115" s="801"/>
      <c r="BX115" s="801"/>
      <c r="BY115" s="801"/>
      <c r="BZ115" s="801"/>
      <c r="CA115" s="801">
        <v>270784</v>
      </c>
      <c r="CB115" s="801"/>
      <c r="CC115" s="801"/>
      <c r="CD115" s="801"/>
      <c r="CE115" s="801"/>
      <c r="CF115" s="878">
        <v>1.7</v>
      </c>
      <c r="CG115" s="879"/>
      <c r="CH115" s="879"/>
      <c r="CI115" s="879"/>
      <c r="CJ115" s="879"/>
      <c r="CK115" s="947"/>
      <c r="CL115" s="896"/>
      <c r="CM115" s="797" t="s">
        <v>416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403</v>
      </c>
      <c r="DH115" s="814"/>
      <c r="DI115" s="814"/>
      <c r="DJ115" s="814"/>
      <c r="DK115" s="815"/>
      <c r="DL115" s="816" t="s">
        <v>403</v>
      </c>
      <c r="DM115" s="814"/>
      <c r="DN115" s="814"/>
      <c r="DO115" s="814"/>
      <c r="DP115" s="815"/>
      <c r="DQ115" s="816" t="s">
        <v>403</v>
      </c>
      <c r="DR115" s="814"/>
      <c r="DS115" s="814"/>
      <c r="DT115" s="814"/>
      <c r="DU115" s="815"/>
      <c r="DV115" s="784" t="s">
        <v>403</v>
      </c>
      <c r="DW115" s="785"/>
      <c r="DX115" s="785"/>
      <c r="DY115" s="785"/>
      <c r="DZ115" s="786"/>
    </row>
    <row r="116" spans="1:130" s="197" customFormat="1" ht="26.25" customHeight="1">
      <c r="A116" s="936"/>
      <c r="B116" s="937"/>
      <c r="C116" s="876" t="s">
        <v>417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403</v>
      </c>
      <c r="AB116" s="814"/>
      <c r="AC116" s="814"/>
      <c r="AD116" s="814"/>
      <c r="AE116" s="815"/>
      <c r="AF116" s="816" t="s">
        <v>403</v>
      </c>
      <c r="AG116" s="814"/>
      <c r="AH116" s="814"/>
      <c r="AI116" s="814"/>
      <c r="AJ116" s="815"/>
      <c r="AK116" s="816" t="s">
        <v>403</v>
      </c>
      <c r="AL116" s="814"/>
      <c r="AM116" s="814"/>
      <c r="AN116" s="814"/>
      <c r="AO116" s="815"/>
      <c r="AP116" s="784" t="s">
        <v>403</v>
      </c>
      <c r="AQ116" s="785"/>
      <c r="AR116" s="785"/>
      <c r="AS116" s="785"/>
      <c r="AT116" s="786"/>
      <c r="AU116" s="953"/>
      <c r="AV116" s="954"/>
      <c r="AW116" s="954"/>
      <c r="AX116" s="954"/>
      <c r="AY116" s="955"/>
      <c r="AZ116" s="797" t="s">
        <v>418</v>
      </c>
      <c r="BA116" s="798"/>
      <c r="BB116" s="798"/>
      <c r="BC116" s="798"/>
      <c r="BD116" s="798"/>
      <c r="BE116" s="798"/>
      <c r="BF116" s="798"/>
      <c r="BG116" s="798"/>
      <c r="BH116" s="798"/>
      <c r="BI116" s="798"/>
      <c r="BJ116" s="798"/>
      <c r="BK116" s="798"/>
      <c r="BL116" s="798"/>
      <c r="BM116" s="798"/>
      <c r="BN116" s="798"/>
      <c r="BO116" s="798"/>
      <c r="BP116" s="799"/>
      <c r="BQ116" s="800" t="s">
        <v>403</v>
      </c>
      <c r="BR116" s="801"/>
      <c r="BS116" s="801"/>
      <c r="BT116" s="801"/>
      <c r="BU116" s="801"/>
      <c r="BV116" s="801" t="s">
        <v>403</v>
      </c>
      <c r="BW116" s="801"/>
      <c r="BX116" s="801"/>
      <c r="BY116" s="801"/>
      <c r="BZ116" s="801"/>
      <c r="CA116" s="801" t="s">
        <v>403</v>
      </c>
      <c r="CB116" s="801"/>
      <c r="CC116" s="801"/>
      <c r="CD116" s="801"/>
      <c r="CE116" s="801"/>
      <c r="CF116" s="878" t="s">
        <v>403</v>
      </c>
      <c r="CG116" s="879"/>
      <c r="CH116" s="879"/>
      <c r="CI116" s="879"/>
      <c r="CJ116" s="879"/>
      <c r="CK116" s="947"/>
      <c r="CL116" s="896"/>
      <c r="CM116" s="833" t="s">
        <v>419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7000</v>
      </c>
      <c r="DH116" s="814"/>
      <c r="DI116" s="814"/>
      <c r="DJ116" s="814"/>
      <c r="DK116" s="815"/>
      <c r="DL116" s="816">
        <v>3500</v>
      </c>
      <c r="DM116" s="814"/>
      <c r="DN116" s="814"/>
      <c r="DO116" s="814"/>
      <c r="DP116" s="815"/>
      <c r="DQ116" s="816" t="s">
        <v>403</v>
      </c>
      <c r="DR116" s="814"/>
      <c r="DS116" s="814"/>
      <c r="DT116" s="814"/>
      <c r="DU116" s="815"/>
      <c r="DV116" s="784" t="s">
        <v>403</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420</v>
      </c>
      <c r="Z117" s="919"/>
      <c r="AA117" s="924">
        <v>6474915</v>
      </c>
      <c r="AB117" s="925"/>
      <c r="AC117" s="925"/>
      <c r="AD117" s="925"/>
      <c r="AE117" s="926"/>
      <c r="AF117" s="928">
        <v>6130618</v>
      </c>
      <c r="AG117" s="925"/>
      <c r="AH117" s="925"/>
      <c r="AI117" s="925"/>
      <c r="AJ117" s="926"/>
      <c r="AK117" s="928">
        <v>5439078</v>
      </c>
      <c r="AL117" s="925"/>
      <c r="AM117" s="925"/>
      <c r="AN117" s="925"/>
      <c r="AO117" s="926"/>
      <c r="AP117" s="929"/>
      <c r="AQ117" s="930"/>
      <c r="AR117" s="930"/>
      <c r="AS117" s="930"/>
      <c r="AT117" s="931"/>
      <c r="AU117" s="953"/>
      <c r="AV117" s="954"/>
      <c r="AW117" s="954"/>
      <c r="AX117" s="954"/>
      <c r="AY117" s="955"/>
      <c r="AZ117" s="875" t="s">
        <v>421</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392</v>
      </c>
      <c r="AB118" s="918"/>
      <c r="AC118" s="918"/>
      <c r="AD118" s="918"/>
      <c r="AE118" s="919"/>
      <c r="AF118" s="920" t="s">
        <v>283</v>
      </c>
      <c r="AG118" s="918"/>
      <c r="AH118" s="918"/>
      <c r="AI118" s="918"/>
      <c r="AJ118" s="919"/>
      <c r="AK118" s="920" t="s">
        <v>282</v>
      </c>
      <c r="AL118" s="918"/>
      <c r="AM118" s="918"/>
      <c r="AN118" s="918"/>
      <c r="AO118" s="919"/>
      <c r="AP118" s="921" t="s">
        <v>393</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423</v>
      </c>
      <c r="BP118" s="868"/>
      <c r="BQ118" s="887">
        <v>54528509</v>
      </c>
      <c r="BR118" s="888"/>
      <c r="BS118" s="888"/>
      <c r="BT118" s="888"/>
      <c r="BU118" s="888"/>
      <c r="BV118" s="888">
        <v>52186992</v>
      </c>
      <c r="BW118" s="888"/>
      <c r="BX118" s="888"/>
      <c r="BY118" s="888"/>
      <c r="BZ118" s="888"/>
      <c r="CA118" s="888">
        <v>49393986</v>
      </c>
      <c r="CB118" s="888"/>
      <c r="CC118" s="888"/>
      <c r="CD118" s="888"/>
      <c r="CE118" s="888"/>
      <c r="CF118" s="773"/>
      <c r="CG118" s="774"/>
      <c r="CH118" s="774"/>
      <c r="CI118" s="774"/>
      <c r="CJ118" s="871"/>
      <c r="CK118" s="947"/>
      <c r="CL118" s="896"/>
      <c r="CM118" s="833" t="s">
        <v>424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397</v>
      </c>
      <c r="B119" s="894"/>
      <c r="C119" s="899" t="s">
        <v>398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425</v>
      </c>
      <c r="AV119" s="910"/>
      <c r="AW119" s="910"/>
      <c r="AX119" s="910"/>
      <c r="AY119" s="911"/>
      <c r="AZ119" s="846" t="s">
        <v>426</v>
      </c>
      <c r="BA119" s="788"/>
      <c r="BB119" s="788"/>
      <c r="BC119" s="788"/>
      <c r="BD119" s="788"/>
      <c r="BE119" s="788"/>
      <c r="BF119" s="788"/>
      <c r="BG119" s="788"/>
      <c r="BH119" s="788"/>
      <c r="BI119" s="788"/>
      <c r="BJ119" s="788"/>
      <c r="BK119" s="788"/>
      <c r="BL119" s="788"/>
      <c r="BM119" s="788"/>
      <c r="BN119" s="788"/>
      <c r="BO119" s="788"/>
      <c r="BP119" s="789"/>
      <c r="BQ119" s="829">
        <v>7623754</v>
      </c>
      <c r="BR119" s="830"/>
      <c r="BS119" s="830"/>
      <c r="BT119" s="830"/>
      <c r="BU119" s="830"/>
      <c r="BV119" s="830">
        <v>10433254</v>
      </c>
      <c r="BW119" s="830"/>
      <c r="BX119" s="830"/>
      <c r="BY119" s="830"/>
      <c r="BZ119" s="830"/>
      <c r="CA119" s="830">
        <v>10304152</v>
      </c>
      <c r="CB119" s="830"/>
      <c r="CC119" s="830"/>
      <c r="CD119" s="830"/>
      <c r="CE119" s="830"/>
      <c r="CF119" s="891">
        <v>65.3</v>
      </c>
      <c r="CG119" s="892"/>
      <c r="CH119" s="892"/>
      <c r="CI119" s="892"/>
      <c r="CJ119" s="892"/>
      <c r="CK119" s="948"/>
      <c r="CL119" s="898"/>
      <c r="CM119" s="855" t="s">
        <v>427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428</v>
      </c>
      <c r="BA120" s="798"/>
      <c r="BB120" s="798"/>
      <c r="BC120" s="798"/>
      <c r="BD120" s="798"/>
      <c r="BE120" s="798"/>
      <c r="BF120" s="798"/>
      <c r="BG120" s="798"/>
      <c r="BH120" s="798"/>
      <c r="BI120" s="798"/>
      <c r="BJ120" s="798"/>
      <c r="BK120" s="798"/>
      <c r="BL120" s="798"/>
      <c r="BM120" s="798"/>
      <c r="BN120" s="798"/>
      <c r="BO120" s="798"/>
      <c r="BP120" s="799"/>
      <c r="BQ120" s="800">
        <v>4881046</v>
      </c>
      <c r="BR120" s="801"/>
      <c r="BS120" s="801"/>
      <c r="BT120" s="801"/>
      <c r="BU120" s="801"/>
      <c r="BV120" s="801">
        <v>5291852</v>
      </c>
      <c r="BW120" s="801"/>
      <c r="BX120" s="801"/>
      <c r="BY120" s="801"/>
      <c r="BZ120" s="801"/>
      <c r="CA120" s="801">
        <v>4836317</v>
      </c>
      <c r="CB120" s="801"/>
      <c r="CC120" s="801"/>
      <c r="CD120" s="801"/>
      <c r="CE120" s="801"/>
      <c r="CF120" s="878">
        <v>30.6</v>
      </c>
      <c r="CG120" s="879"/>
      <c r="CH120" s="879"/>
      <c r="CI120" s="879"/>
      <c r="CJ120" s="879"/>
      <c r="CK120" s="880" t="s">
        <v>429</v>
      </c>
      <c r="CL120" s="840"/>
      <c r="CM120" s="840"/>
      <c r="CN120" s="840"/>
      <c r="CO120" s="841"/>
      <c r="CP120" s="884" t="s">
        <v>376</v>
      </c>
      <c r="CQ120" s="885"/>
      <c r="CR120" s="885"/>
      <c r="CS120" s="885"/>
      <c r="CT120" s="885"/>
      <c r="CU120" s="885"/>
      <c r="CV120" s="885"/>
      <c r="CW120" s="885"/>
      <c r="CX120" s="885"/>
      <c r="CY120" s="885"/>
      <c r="CZ120" s="885"/>
      <c r="DA120" s="885"/>
      <c r="DB120" s="885"/>
      <c r="DC120" s="885"/>
      <c r="DD120" s="885"/>
      <c r="DE120" s="885"/>
      <c r="DF120" s="886"/>
      <c r="DG120" s="829">
        <v>6351247</v>
      </c>
      <c r="DH120" s="830"/>
      <c r="DI120" s="830"/>
      <c r="DJ120" s="830"/>
      <c r="DK120" s="830"/>
      <c r="DL120" s="830">
        <v>5745573</v>
      </c>
      <c r="DM120" s="830"/>
      <c r="DN120" s="830"/>
      <c r="DO120" s="830"/>
      <c r="DP120" s="830"/>
      <c r="DQ120" s="830">
        <v>5120153</v>
      </c>
      <c r="DR120" s="830"/>
      <c r="DS120" s="830"/>
      <c r="DT120" s="830"/>
      <c r="DU120" s="830"/>
      <c r="DV120" s="831">
        <v>32.4</v>
      </c>
      <c r="DW120" s="831"/>
      <c r="DX120" s="831"/>
      <c r="DY120" s="831"/>
      <c r="DZ120" s="832"/>
    </row>
    <row r="121" spans="1:130" s="197" customFormat="1" ht="26.25" customHeight="1">
      <c r="A121" s="895"/>
      <c r="B121" s="896"/>
      <c r="C121" s="872" t="s">
        <v>430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85255</v>
      </c>
      <c r="AB121" s="814"/>
      <c r="AC121" s="814"/>
      <c r="AD121" s="814"/>
      <c r="AE121" s="815"/>
      <c r="AF121" s="816">
        <v>77828</v>
      </c>
      <c r="AG121" s="814"/>
      <c r="AH121" s="814"/>
      <c r="AI121" s="814"/>
      <c r="AJ121" s="815"/>
      <c r="AK121" s="816">
        <v>70956</v>
      </c>
      <c r="AL121" s="814"/>
      <c r="AM121" s="814"/>
      <c r="AN121" s="814"/>
      <c r="AO121" s="815"/>
      <c r="AP121" s="784">
        <v>0.4</v>
      </c>
      <c r="AQ121" s="785"/>
      <c r="AR121" s="785"/>
      <c r="AS121" s="785"/>
      <c r="AT121" s="786"/>
      <c r="AU121" s="912"/>
      <c r="AV121" s="913"/>
      <c r="AW121" s="913"/>
      <c r="AX121" s="913"/>
      <c r="AY121" s="914"/>
      <c r="AZ121" s="875" t="s">
        <v>431</v>
      </c>
      <c r="BA121" s="876"/>
      <c r="BB121" s="876"/>
      <c r="BC121" s="876"/>
      <c r="BD121" s="876"/>
      <c r="BE121" s="876"/>
      <c r="BF121" s="876"/>
      <c r="BG121" s="876"/>
      <c r="BH121" s="876"/>
      <c r="BI121" s="876"/>
      <c r="BJ121" s="876"/>
      <c r="BK121" s="876"/>
      <c r="BL121" s="876"/>
      <c r="BM121" s="876"/>
      <c r="BN121" s="876"/>
      <c r="BO121" s="876"/>
      <c r="BP121" s="877"/>
      <c r="BQ121" s="887">
        <v>34062812</v>
      </c>
      <c r="BR121" s="888"/>
      <c r="BS121" s="888"/>
      <c r="BT121" s="888"/>
      <c r="BU121" s="888"/>
      <c r="BV121" s="888">
        <v>33235569</v>
      </c>
      <c r="BW121" s="888"/>
      <c r="BX121" s="888"/>
      <c r="BY121" s="888"/>
      <c r="BZ121" s="888"/>
      <c r="CA121" s="888">
        <v>33195969</v>
      </c>
      <c r="CB121" s="888"/>
      <c r="CC121" s="888"/>
      <c r="CD121" s="888"/>
      <c r="CE121" s="888"/>
      <c r="CF121" s="889">
        <v>210.3</v>
      </c>
      <c r="CG121" s="890"/>
      <c r="CH121" s="890"/>
      <c r="CI121" s="890"/>
      <c r="CJ121" s="890"/>
      <c r="CK121" s="881"/>
      <c r="CL121" s="842"/>
      <c r="CM121" s="842"/>
      <c r="CN121" s="842"/>
      <c r="CO121" s="843"/>
      <c r="CP121" s="858" t="s">
        <v>377</v>
      </c>
      <c r="CQ121" s="859"/>
      <c r="CR121" s="859"/>
      <c r="CS121" s="859"/>
      <c r="CT121" s="859"/>
      <c r="CU121" s="859"/>
      <c r="CV121" s="859"/>
      <c r="CW121" s="859"/>
      <c r="CX121" s="859"/>
      <c r="CY121" s="859"/>
      <c r="CZ121" s="859"/>
      <c r="DA121" s="859"/>
      <c r="DB121" s="859"/>
      <c r="DC121" s="859"/>
      <c r="DD121" s="859"/>
      <c r="DE121" s="859"/>
      <c r="DF121" s="860"/>
      <c r="DG121" s="800">
        <v>2655494</v>
      </c>
      <c r="DH121" s="801"/>
      <c r="DI121" s="801"/>
      <c r="DJ121" s="801"/>
      <c r="DK121" s="801"/>
      <c r="DL121" s="801">
        <v>2495256</v>
      </c>
      <c r="DM121" s="801"/>
      <c r="DN121" s="801"/>
      <c r="DO121" s="801"/>
      <c r="DP121" s="801"/>
      <c r="DQ121" s="801">
        <v>2356533</v>
      </c>
      <c r="DR121" s="801"/>
      <c r="DS121" s="801"/>
      <c r="DT121" s="801"/>
      <c r="DU121" s="801"/>
      <c r="DV121" s="853">
        <v>14.9</v>
      </c>
      <c r="DW121" s="853"/>
      <c r="DX121" s="853"/>
      <c r="DY121" s="853"/>
      <c r="DZ121" s="854"/>
    </row>
    <row r="122" spans="1:130" s="197" customFormat="1" ht="26.25" customHeight="1">
      <c r="A122" s="895"/>
      <c r="B122" s="896"/>
      <c r="C122" s="833" t="s">
        <v>413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v>2767</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432</v>
      </c>
      <c r="BP122" s="868"/>
      <c r="BQ122" s="869">
        <v>46567612</v>
      </c>
      <c r="BR122" s="870"/>
      <c r="BS122" s="870"/>
      <c r="BT122" s="870"/>
      <c r="BU122" s="870"/>
      <c r="BV122" s="870">
        <v>48960675</v>
      </c>
      <c r="BW122" s="870"/>
      <c r="BX122" s="870"/>
      <c r="BY122" s="870"/>
      <c r="BZ122" s="870"/>
      <c r="CA122" s="870">
        <v>48336438</v>
      </c>
      <c r="CB122" s="870"/>
      <c r="CC122" s="870"/>
      <c r="CD122" s="870"/>
      <c r="CE122" s="870"/>
      <c r="CF122" s="773"/>
      <c r="CG122" s="774"/>
      <c r="CH122" s="774"/>
      <c r="CI122" s="774"/>
      <c r="CJ122" s="871"/>
      <c r="CK122" s="881"/>
      <c r="CL122" s="842"/>
      <c r="CM122" s="842"/>
      <c r="CN122" s="842"/>
      <c r="CO122" s="843"/>
      <c r="CP122" s="858" t="s">
        <v>433</v>
      </c>
      <c r="CQ122" s="859"/>
      <c r="CR122" s="859"/>
      <c r="CS122" s="859"/>
      <c r="CT122" s="859"/>
      <c r="CU122" s="859"/>
      <c r="CV122" s="859"/>
      <c r="CW122" s="859"/>
      <c r="CX122" s="859"/>
      <c r="CY122" s="859"/>
      <c r="CZ122" s="859"/>
      <c r="DA122" s="859"/>
      <c r="DB122" s="859"/>
      <c r="DC122" s="859"/>
      <c r="DD122" s="859"/>
      <c r="DE122" s="859"/>
      <c r="DF122" s="860"/>
      <c r="DG122" s="800">
        <v>2574270</v>
      </c>
      <c r="DH122" s="801"/>
      <c r="DI122" s="801"/>
      <c r="DJ122" s="801"/>
      <c r="DK122" s="801"/>
      <c r="DL122" s="801">
        <v>2347618</v>
      </c>
      <c r="DM122" s="801"/>
      <c r="DN122" s="801"/>
      <c r="DO122" s="801"/>
      <c r="DP122" s="801"/>
      <c r="DQ122" s="801">
        <v>2139626</v>
      </c>
      <c r="DR122" s="801"/>
      <c r="DS122" s="801"/>
      <c r="DT122" s="801"/>
      <c r="DU122" s="801"/>
      <c r="DV122" s="853">
        <v>13.6</v>
      </c>
      <c r="DW122" s="853"/>
      <c r="DX122" s="853"/>
      <c r="DY122" s="853"/>
      <c r="DZ122" s="854"/>
    </row>
    <row r="123" spans="1:130" s="197" customFormat="1" ht="26.25" customHeight="1" thickBot="1">
      <c r="A123" s="895"/>
      <c r="B123" s="896"/>
      <c r="C123" s="833" t="s">
        <v>419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14313</v>
      </c>
      <c r="AB123" s="814"/>
      <c r="AC123" s="814"/>
      <c r="AD123" s="814"/>
      <c r="AE123" s="815"/>
      <c r="AF123" s="816">
        <v>3595</v>
      </c>
      <c r="AG123" s="814"/>
      <c r="AH123" s="814"/>
      <c r="AI123" s="814"/>
      <c r="AJ123" s="815"/>
      <c r="AK123" s="816">
        <v>3549</v>
      </c>
      <c r="AL123" s="814"/>
      <c r="AM123" s="814"/>
      <c r="AN123" s="814"/>
      <c r="AO123" s="815"/>
      <c r="AP123" s="784">
        <v>0</v>
      </c>
      <c r="AQ123" s="785"/>
      <c r="AR123" s="785"/>
      <c r="AS123" s="785"/>
      <c r="AT123" s="786"/>
      <c r="AU123" s="864" t="s">
        <v>434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49</v>
      </c>
      <c r="BR123" s="862"/>
      <c r="BS123" s="862"/>
      <c r="BT123" s="862"/>
      <c r="BU123" s="862"/>
      <c r="BV123" s="862">
        <v>20.399999999999999</v>
      </c>
      <c r="BW123" s="862"/>
      <c r="BX123" s="862"/>
      <c r="BY123" s="862"/>
      <c r="BZ123" s="862"/>
      <c r="CA123" s="862">
        <v>6.6</v>
      </c>
      <c r="CB123" s="862"/>
      <c r="CC123" s="862"/>
      <c r="CD123" s="862"/>
      <c r="CE123" s="862"/>
      <c r="CF123" s="760"/>
      <c r="CG123" s="761"/>
      <c r="CH123" s="761"/>
      <c r="CI123" s="761"/>
      <c r="CJ123" s="863"/>
      <c r="CK123" s="881"/>
      <c r="CL123" s="842"/>
      <c r="CM123" s="842"/>
      <c r="CN123" s="842"/>
      <c r="CO123" s="843"/>
      <c r="CP123" s="858" t="s">
        <v>435</v>
      </c>
      <c r="CQ123" s="859"/>
      <c r="CR123" s="859"/>
      <c r="CS123" s="859"/>
      <c r="CT123" s="859"/>
      <c r="CU123" s="859"/>
      <c r="CV123" s="859"/>
      <c r="CW123" s="859"/>
      <c r="CX123" s="859"/>
      <c r="CY123" s="859"/>
      <c r="CZ123" s="859"/>
      <c r="DA123" s="859"/>
      <c r="DB123" s="859"/>
      <c r="DC123" s="859"/>
      <c r="DD123" s="859"/>
      <c r="DE123" s="859"/>
      <c r="DF123" s="860"/>
      <c r="DG123" s="813">
        <v>1309592</v>
      </c>
      <c r="DH123" s="814"/>
      <c r="DI123" s="814"/>
      <c r="DJ123" s="814"/>
      <c r="DK123" s="815"/>
      <c r="DL123" s="816">
        <v>1284365</v>
      </c>
      <c r="DM123" s="814"/>
      <c r="DN123" s="814"/>
      <c r="DO123" s="814"/>
      <c r="DP123" s="815"/>
      <c r="DQ123" s="816">
        <v>1330022</v>
      </c>
      <c r="DR123" s="814"/>
      <c r="DS123" s="814"/>
      <c r="DT123" s="814"/>
      <c r="DU123" s="815"/>
      <c r="DV123" s="784">
        <v>8.4</v>
      </c>
      <c r="DW123" s="785"/>
      <c r="DX123" s="785"/>
      <c r="DY123" s="785"/>
      <c r="DZ123" s="786"/>
    </row>
    <row r="124" spans="1:130" s="197" customFormat="1" ht="26.25" customHeight="1">
      <c r="A124" s="895"/>
      <c r="B124" s="896"/>
      <c r="C124" s="833" t="s">
        <v>422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436</v>
      </c>
      <c r="AB124" s="814"/>
      <c r="AC124" s="814"/>
      <c r="AD124" s="814"/>
      <c r="AE124" s="815"/>
      <c r="AF124" s="816" t="s">
        <v>436</v>
      </c>
      <c r="AG124" s="814"/>
      <c r="AH124" s="814"/>
      <c r="AI124" s="814"/>
      <c r="AJ124" s="815"/>
      <c r="AK124" s="816" t="s">
        <v>436</v>
      </c>
      <c r="AL124" s="814"/>
      <c r="AM124" s="814"/>
      <c r="AN124" s="814"/>
      <c r="AO124" s="815"/>
      <c r="AP124" s="784" t="s">
        <v>436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437</v>
      </c>
      <c r="CQ124" s="859"/>
      <c r="CR124" s="859"/>
      <c r="CS124" s="859"/>
      <c r="CT124" s="859"/>
      <c r="CU124" s="859"/>
      <c r="CV124" s="859"/>
      <c r="CW124" s="859"/>
      <c r="CX124" s="859"/>
      <c r="CY124" s="859"/>
      <c r="CZ124" s="859"/>
      <c r="DA124" s="859"/>
      <c r="DB124" s="859"/>
      <c r="DC124" s="859"/>
      <c r="DD124" s="859"/>
      <c r="DE124" s="859"/>
      <c r="DF124" s="860"/>
      <c r="DG124" s="746">
        <v>2246217</v>
      </c>
      <c r="DH124" s="747"/>
      <c r="DI124" s="747"/>
      <c r="DJ124" s="747"/>
      <c r="DK124" s="748"/>
      <c r="DL124" s="749">
        <v>2134227</v>
      </c>
      <c r="DM124" s="747"/>
      <c r="DN124" s="747"/>
      <c r="DO124" s="747"/>
      <c r="DP124" s="748"/>
      <c r="DQ124" s="749">
        <v>2143334</v>
      </c>
      <c r="DR124" s="747"/>
      <c r="DS124" s="747"/>
      <c r="DT124" s="747"/>
      <c r="DU124" s="748"/>
      <c r="DV124" s="837">
        <v>13.6</v>
      </c>
      <c r="DW124" s="838"/>
      <c r="DX124" s="838"/>
      <c r="DY124" s="838"/>
      <c r="DZ124" s="839"/>
    </row>
    <row r="125" spans="1:130" s="197" customFormat="1" ht="26.25" customHeight="1" thickBot="1">
      <c r="A125" s="895"/>
      <c r="B125" s="896"/>
      <c r="C125" s="833" t="s">
        <v>424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436</v>
      </c>
      <c r="AB125" s="814"/>
      <c r="AC125" s="814"/>
      <c r="AD125" s="814"/>
      <c r="AE125" s="815"/>
      <c r="AF125" s="816" t="s">
        <v>436</v>
      </c>
      <c r="AG125" s="814"/>
      <c r="AH125" s="814"/>
      <c r="AI125" s="814"/>
      <c r="AJ125" s="815"/>
      <c r="AK125" s="816" t="s">
        <v>436</v>
      </c>
      <c r="AL125" s="814"/>
      <c r="AM125" s="814"/>
      <c r="AN125" s="814"/>
      <c r="AO125" s="815"/>
      <c r="AP125" s="784" t="s">
        <v>436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438</v>
      </c>
      <c r="CL125" s="840"/>
      <c r="CM125" s="840"/>
      <c r="CN125" s="840"/>
      <c r="CO125" s="841"/>
      <c r="CP125" s="846" t="s">
        <v>439</v>
      </c>
      <c r="CQ125" s="788"/>
      <c r="CR125" s="788"/>
      <c r="CS125" s="788"/>
      <c r="CT125" s="788"/>
      <c r="CU125" s="788"/>
      <c r="CV125" s="788"/>
      <c r="CW125" s="788"/>
      <c r="CX125" s="788"/>
      <c r="CY125" s="788"/>
      <c r="CZ125" s="788"/>
      <c r="DA125" s="788"/>
      <c r="DB125" s="788"/>
      <c r="DC125" s="788"/>
      <c r="DD125" s="788"/>
      <c r="DE125" s="788"/>
      <c r="DF125" s="789"/>
      <c r="DG125" s="829" t="s">
        <v>436</v>
      </c>
      <c r="DH125" s="830"/>
      <c r="DI125" s="830"/>
      <c r="DJ125" s="830"/>
      <c r="DK125" s="830"/>
      <c r="DL125" s="830" t="s">
        <v>436</v>
      </c>
      <c r="DM125" s="830"/>
      <c r="DN125" s="830"/>
      <c r="DO125" s="830"/>
      <c r="DP125" s="830"/>
      <c r="DQ125" s="830" t="s">
        <v>436</v>
      </c>
      <c r="DR125" s="830"/>
      <c r="DS125" s="830"/>
      <c r="DT125" s="830"/>
      <c r="DU125" s="830"/>
      <c r="DV125" s="831" t="s">
        <v>436</v>
      </c>
      <c r="DW125" s="831"/>
      <c r="DX125" s="831"/>
      <c r="DY125" s="831"/>
      <c r="DZ125" s="832"/>
    </row>
    <row r="126" spans="1:130" s="197" customFormat="1" ht="26.25" customHeight="1">
      <c r="A126" s="895"/>
      <c r="B126" s="896"/>
      <c r="C126" s="833" t="s">
        <v>427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436</v>
      </c>
      <c r="AB126" s="814"/>
      <c r="AC126" s="814"/>
      <c r="AD126" s="814"/>
      <c r="AE126" s="815"/>
      <c r="AF126" s="816" t="s">
        <v>436</v>
      </c>
      <c r="AG126" s="814"/>
      <c r="AH126" s="814"/>
      <c r="AI126" s="814"/>
      <c r="AJ126" s="815"/>
      <c r="AK126" s="816" t="s">
        <v>436</v>
      </c>
      <c r="AL126" s="814"/>
      <c r="AM126" s="814"/>
      <c r="AN126" s="814"/>
      <c r="AO126" s="815"/>
      <c r="AP126" s="784" t="s">
        <v>436</v>
      </c>
      <c r="AQ126" s="785"/>
      <c r="AR126" s="785"/>
      <c r="AS126" s="785"/>
      <c r="AT126" s="786"/>
      <c r="AU126" s="233"/>
      <c r="AV126" s="233"/>
      <c r="AW126" s="233"/>
      <c r="AX126" s="836" t="s">
        <v>440</v>
      </c>
      <c r="AY126" s="794"/>
      <c r="AZ126" s="794"/>
      <c r="BA126" s="794"/>
      <c r="BB126" s="794"/>
      <c r="BC126" s="794"/>
      <c r="BD126" s="794"/>
      <c r="BE126" s="795"/>
      <c r="BF126" s="793" t="s">
        <v>441</v>
      </c>
      <c r="BG126" s="794"/>
      <c r="BH126" s="794"/>
      <c r="BI126" s="794"/>
      <c r="BJ126" s="794"/>
      <c r="BK126" s="794"/>
      <c r="BL126" s="795"/>
      <c r="BM126" s="793" t="s">
        <v>442</v>
      </c>
      <c r="BN126" s="794"/>
      <c r="BO126" s="794"/>
      <c r="BP126" s="794"/>
      <c r="BQ126" s="794"/>
      <c r="BR126" s="794"/>
      <c r="BS126" s="795"/>
      <c r="BT126" s="793" t="s">
        <v>443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444</v>
      </c>
      <c r="CQ126" s="798"/>
      <c r="CR126" s="798"/>
      <c r="CS126" s="798"/>
      <c r="CT126" s="798"/>
      <c r="CU126" s="798"/>
      <c r="CV126" s="798"/>
      <c r="CW126" s="798"/>
      <c r="CX126" s="798"/>
      <c r="CY126" s="798"/>
      <c r="CZ126" s="798"/>
      <c r="DA126" s="798"/>
      <c r="DB126" s="798"/>
      <c r="DC126" s="798"/>
      <c r="DD126" s="798"/>
      <c r="DE126" s="798"/>
      <c r="DF126" s="799"/>
      <c r="DG126" s="800" t="s">
        <v>436</v>
      </c>
      <c r="DH126" s="801"/>
      <c r="DI126" s="801"/>
      <c r="DJ126" s="801"/>
      <c r="DK126" s="801"/>
      <c r="DL126" s="801" t="s">
        <v>436</v>
      </c>
      <c r="DM126" s="801"/>
      <c r="DN126" s="801"/>
      <c r="DO126" s="801"/>
      <c r="DP126" s="801"/>
      <c r="DQ126" s="801" t="s">
        <v>436</v>
      </c>
      <c r="DR126" s="801"/>
      <c r="DS126" s="801"/>
      <c r="DT126" s="801"/>
      <c r="DU126" s="801"/>
      <c r="DV126" s="853" t="s">
        <v>436</v>
      </c>
      <c r="DW126" s="853"/>
      <c r="DX126" s="853"/>
      <c r="DY126" s="853"/>
      <c r="DZ126" s="854"/>
    </row>
    <row r="127" spans="1:130" s="197" customFormat="1" ht="26.25" customHeight="1" thickBot="1">
      <c r="A127" s="897"/>
      <c r="B127" s="898"/>
      <c r="C127" s="855" t="s">
        <v>445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8287</v>
      </c>
      <c r="AB127" s="814"/>
      <c r="AC127" s="814"/>
      <c r="AD127" s="814"/>
      <c r="AE127" s="815"/>
      <c r="AF127" s="816">
        <v>9191</v>
      </c>
      <c r="AG127" s="814"/>
      <c r="AH127" s="814"/>
      <c r="AI127" s="814"/>
      <c r="AJ127" s="815"/>
      <c r="AK127" s="816">
        <v>9056</v>
      </c>
      <c r="AL127" s="814"/>
      <c r="AM127" s="814"/>
      <c r="AN127" s="814"/>
      <c r="AO127" s="815"/>
      <c r="AP127" s="784">
        <v>0.1</v>
      </c>
      <c r="AQ127" s="785"/>
      <c r="AR127" s="785"/>
      <c r="AS127" s="785"/>
      <c r="AT127" s="786"/>
      <c r="AU127" s="233"/>
      <c r="AV127" s="233"/>
      <c r="AW127" s="233"/>
      <c r="AX127" s="787" t="s">
        <v>446</v>
      </c>
      <c r="AY127" s="788"/>
      <c r="AZ127" s="788"/>
      <c r="BA127" s="788"/>
      <c r="BB127" s="788"/>
      <c r="BC127" s="788"/>
      <c r="BD127" s="788"/>
      <c r="BE127" s="789"/>
      <c r="BF127" s="790" t="s">
        <v>436</v>
      </c>
      <c r="BG127" s="791"/>
      <c r="BH127" s="791"/>
      <c r="BI127" s="791"/>
      <c r="BJ127" s="791"/>
      <c r="BK127" s="791"/>
      <c r="BL127" s="792"/>
      <c r="BM127" s="790">
        <v>12.52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447</v>
      </c>
      <c r="CQ127" s="782"/>
      <c r="CR127" s="782"/>
      <c r="CS127" s="782"/>
      <c r="CT127" s="782"/>
      <c r="CU127" s="782"/>
      <c r="CV127" s="782"/>
      <c r="CW127" s="782"/>
      <c r="CX127" s="782"/>
      <c r="CY127" s="782"/>
      <c r="CZ127" s="782"/>
      <c r="DA127" s="782"/>
      <c r="DB127" s="782"/>
      <c r="DC127" s="782"/>
      <c r="DD127" s="782"/>
      <c r="DE127" s="782"/>
      <c r="DF127" s="783"/>
      <c r="DG127" s="849">
        <v>308579</v>
      </c>
      <c r="DH127" s="850"/>
      <c r="DI127" s="850"/>
      <c r="DJ127" s="850"/>
      <c r="DK127" s="850"/>
      <c r="DL127" s="850">
        <v>289670</v>
      </c>
      <c r="DM127" s="850"/>
      <c r="DN127" s="850"/>
      <c r="DO127" s="850"/>
      <c r="DP127" s="850"/>
      <c r="DQ127" s="850">
        <v>270784</v>
      </c>
      <c r="DR127" s="850"/>
      <c r="DS127" s="850"/>
      <c r="DT127" s="850"/>
      <c r="DU127" s="850"/>
      <c r="DV127" s="851">
        <v>1.7</v>
      </c>
      <c r="DW127" s="851"/>
      <c r="DX127" s="851"/>
      <c r="DY127" s="851"/>
      <c r="DZ127" s="852"/>
    </row>
    <row r="128" spans="1:130" s="197" customFormat="1" ht="26.25" customHeight="1">
      <c r="A128" s="825" t="s">
        <v>448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449</v>
      </c>
      <c r="X128" s="827"/>
      <c r="Y128" s="827"/>
      <c r="Z128" s="828"/>
      <c r="AA128" s="753">
        <v>450681</v>
      </c>
      <c r="AB128" s="754"/>
      <c r="AC128" s="754"/>
      <c r="AD128" s="754"/>
      <c r="AE128" s="755"/>
      <c r="AF128" s="756">
        <v>441481</v>
      </c>
      <c r="AG128" s="754"/>
      <c r="AH128" s="754"/>
      <c r="AI128" s="754"/>
      <c r="AJ128" s="755"/>
      <c r="AK128" s="756">
        <v>415042</v>
      </c>
      <c r="AL128" s="754"/>
      <c r="AM128" s="754"/>
      <c r="AN128" s="754"/>
      <c r="AO128" s="755"/>
      <c r="AP128" s="757"/>
      <c r="AQ128" s="758"/>
      <c r="AR128" s="758"/>
      <c r="AS128" s="758"/>
      <c r="AT128" s="759"/>
      <c r="AU128" s="235"/>
      <c r="AV128" s="235"/>
      <c r="AW128" s="235"/>
      <c r="AX128" s="802" t="s">
        <v>450</v>
      </c>
      <c r="AY128" s="798"/>
      <c r="AZ128" s="798"/>
      <c r="BA128" s="798"/>
      <c r="BB128" s="798"/>
      <c r="BC128" s="798"/>
      <c r="BD128" s="798"/>
      <c r="BE128" s="799"/>
      <c r="BF128" s="820" t="s">
        <v>451</v>
      </c>
      <c r="BG128" s="821"/>
      <c r="BH128" s="821"/>
      <c r="BI128" s="821"/>
      <c r="BJ128" s="821"/>
      <c r="BK128" s="821"/>
      <c r="BL128" s="822"/>
      <c r="BM128" s="820">
        <v>17.52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452</v>
      </c>
      <c r="X129" s="811"/>
      <c r="Y129" s="811"/>
      <c r="Z129" s="812"/>
      <c r="AA129" s="813">
        <v>20500704</v>
      </c>
      <c r="AB129" s="814"/>
      <c r="AC129" s="814"/>
      <c r="AD129" s="814"/>
      <c r="AE129" s="815"/>
      <c r="AF129" s="816">
        <v>19978007</v>
      </c>
      <c r="AG129" s="814"/>
      <c r="AH129" s="814"/>
      <c r="AI129" s="814"/>
      <c r="AJ129" s="815"/>
      <c r="AK129" s="816">
        <v>19542551</v>
      </c>
      <c r="AL129" s="814"/>
      <c r="AM129" s="814"/>
      <c r="AN129" s="814"/>
      <c r="AO129" s="815"/>
      <c r="AP129" s="817"/>
      <c r="AQ129" s="818"/>
      <c r="AR129" s="818"/>
      <c r="AS129" s="818"/>
      <c r="AT129" s="819"/>
      <c r="AU129" s="235"/>
      <c r="AV129" s="235"/>
      <c r="AW129" s="235"/>
      <c r="AX129" s="802" t="s">
        <v>453</v>
      </c>
      <c r="AY129" s="798"/>
      <c r="AZ129" s="798"/>
      <c r="BA129" s="798"/>
      <c r="BB129" s="798"/>
      <c r="BC129" s="798"/>
      <c r="BD129" s="798"/>
      <c r="BE129" s="799"/>
      <c r="BF129" s="803">
        <v>9.3000000000000007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455</v>
      </c>
      <c r="X130" s="811"/>
      <c r="Y130" s="811"/>
      <c r="Z130" s="812"/>
      <c r="AA130" s="813">
        <v>4276946</v>
      </c>
      <c r="AB130" s="814"/>
      <c r="AC130" s="814"/>
      <c r="AD130" s="814"/>
      <c r="AE130" s="815"/>
      <c r="AF130" s="816">
        <v>4235929</v>
      </c>
      <c r="AG130" s="814"/>
      <c r="AH130" s="814"/>
      <c r="AI130" s="814"/>
      <c r="AJ130" s="815"/>
      <c r="AK130" s="816">
        <v>3757283</v>
      </c>
      <c r="AL130" s="814"/>
      <c r="AM130" s="814"/>
      <c r="AN130" s="814"/>
      <c r="AO130" s="815"/>
      <c r="AP130" s="817"/>
      <c r="AQ130" s="818"/>
      <c r="AR130" s="818"/>
      <c r="AS130" s="818"/>
      <c r="AT130" s="819"/>
      <c r="AU130" s="235"/>
      <c r="AV130" s="235"/>
      <c r="AW130" s="235"/>
      <c r="AX130" s="781" t="s">
        <v>456</v>
      </c>
      <c r="AY130" s="782"/>
      <c r="AZ130" s="782"/>
      <c r="BA130" s="782"/>
      <c r="BB130" s="782"/>
      <c r="BC130" s="782"/>
      <c r="BD130" s="782"/>
      <c r="BE130" s="783"/>
      <c r="BF130" s="735">
        <v>6.6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457</v>
      </c>
      <c r="X131" s="744"/>
      <c r="Y131" s="744"/>
      <c r="Z131" s="745"/>
      <c r="AA131" s="746">
        <v>16223758</v>
      </c>
      <c r="AB131" s="747"/>
      <c r="AC131" s="747"/>
      <c r="AD131" s="747"/>
      <c r="AE131" s="748"/>
      <c r="AF131" s="749">
        <v>15742078</v>
      </c>
      <c r="AG131" s="747"/>
      <c r="AH131" s="747"/>
      <c r="AI131" s="747"/>
      <c r="AJ131" s="748"/>
      <c r="AK131" s="749">
        <v>15785268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459</v>
      </c>
      <c r="W132" s="767"/>
      <c r="X132" s="767"/>
      <c r="Y132" s="767"/>
      <c r="Z132" s="768"/>
      <c r="AA132" s="769">
        <v>10.76993382</v>
      </c>
      <c r="AB132" s="770"/>
      <c r="AC132" s="770"/>
      <c r="AD132" s="770"/>
      <c r="AE132" s="771"/>
      <c r="AF132" s="772">
        <v>9.2313606880000005</v>
      </c>
      <c r="AG132" s="770"/>
      <c r="AH132" s="770"/>
      <c r="AI132" s="770"/>
      <c r="AJ132" s="771"/>
      <c r="AK132" s="772">
        <v>8.0249065139999995</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460</v>
      </c>
      <c r="W133" s="776"/>
      <c r="X133" s="776"/>
      <c r="Y133" s="776"/>
      <c r="Z133" s="777"/>
      <c r="AA133" s="778">
        <v>10.8</v>
      </c>
      <c r="AB133" s="779"/>
      <c r="AC133" s="779"/>
      <c r="AD133" s="779"/>
      <c r="AE133" s="780"/>
      <c r="AF133" s="778">
        <v>10.3</v>
      </c>
      <c r="AG133" s="779"/>
      <c r="AH133" s="779"/>
      <c r="AI133" s="779"/>
      <c r="AJ133" s="780"/>
      <c r="AK133" s="778">
        <v>9.3000000000000007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F4"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6"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49" t="s">
        <v>463</v>
      </c>
      <c r="L7" s="254"/>
      <c r="M7" s="255" t="s">
        <v>464</v>
      </c>
      <c r="N7" s="256"/>
    </row>
    <row r="8" spans="1:16">
      <c r="A8" s="248"/>
      <c r="B8" s="244"/>
      <c r="C8" s="244"/>
      <c r="D8" s="244"/>
      <c r="E8" s="244"/>
      <c r="F8" s="244"/>
      <c r="G8" s="257"/>
      <c r="H8" s="258"/>
      <c r="I8" s="258"/>
      <c r="J8" s="259"/>
      <c r="K8" s="1150"/>
      <c r="L8" s="260" t="s">
        <v>465</v>
      </c>
      <c r="M8" s="261" t="s">
        <v>466</v>
      </c>
      <c r="N8" s="262" t="s">
        <v>467</v>
      </c>
    </row>
    <row r="9" spans="1:16">
      <c r="A9" s="248"/>
      <c r="B9" s="244"/>
      <c r="C9" s="244"/>
      <c r="D9" s="244"/>
      <c r="E9" s="244"/>
      <c r="F9" s="244"/>
      <c r="G9" s="1163" t="s">
        <v>468</v>
      </c>
      <c r="H9" s="1164"/>
      <c r="I9" s="1164"/>
      <c r="J9" s="1165"/>
      <c r="K9" s="263">
        <v>6584814</v>
      </c>
      <c r="L9" s="264">
        <v>130058</v>
      </c>
      <c r="M9" s="265">
        <v>88578</v>
      </c>
      <c r="N9" s="266">
        <v>46.8</v>
      </c>
    </row>
    <row r="10" spans="1:16">
      <c r="A10" s="248"/>
      <c r="B10" s="244"/>
      <c r="C10" s="244"/>
      <c r="D10" s="244"/>
      <c r="E10" s="244"/>
      <c r="F10" s="244"/>
      <c r="G10" s="1163" t="s">
        <v>469</v>
      </c>
      <c r="H10" s="1164"/>
      <c r="I10" s="1164"/>
      <c r="J10" s="1165"/>
      <c r="K10" s="267">
        <v>128717</v>
      </c>
      <c r="L10" s="268">
        <v>2542</v>
      </c>
      <c r="M10" s="269">
        <v>7040</v>
      </c>
      <c r="N10" s="270">
        <v>-63.9</v>
      </c>
    </row>
    <row r="11" spans="1:16" ht="13.5" customHeight="1">
      <c r="A11" s="248"/>
      <c r="B11" s="244"/>
      <c r="C11" s="244"/>
      <c r="D11" s="244"/>
      <c r="E11" s="244"/>
      <c r="F11" s="244"/>
      <c r="G11" s="1163" t="s">
        <v>470</v>
      </c>
      <c r="H11" s="1164"/>
      <c r="I11" s="1164"/>
      <c r="J11" s="1165"/>
      <c r="K11" s="267">
        <v>2250</v>
      </c>
      <c r="L11" s="268">
        <v>44</v>
      </c>
      <c r="M11" s="269">
        <v>8852</v>
      </c>
      <c r="N11" s="270">
        <v>-99.5</v>
      </c>
    </row>
    <row r="12" spans="1:16" ht="13.5" customHeight="1">
      <c r="A12" s="248"/>
      <c r="B12" s="244"/>
      <c r="C12" s="244"/>
      <c r="D12" s="244"/>
      <c r="E12" s="244"/>
      <c r="F12" s="244"/>
      <c r="G12" s="1163" t="s">
        <v>471</v>
      </c>
      <c r="H12" s="1164"/>
      <c r="I12" s="1164"/>
      <c r="J12" s="1165"/>
      <c r="K12" s="267">
        <v>90833</v>
      </c>
      <c r="L12" s="268">
        <v>1794</v>
      </c>
      <c r="M12" s="269">
        <v>853</v>
      </c>
      <c r="N12" s="270">
        <v>110.3</v>
      </c>
    </row>
    <row r="13" spans="1:16" ht="13.5" customHeight="1">
      <c r="A13" s="248"/>
      <c r="B13" s="244"/>
      <c r="C13" s="244"/>
      <c r="D13" s="244"/>
      <c r="E13" s="244"/>
      <c r="F13" s="244"/>
      <c r="G13" s="1163" t="s">
        <v>472</v>
      </c>
      <c r="H13" s="1164"/>
      <c r="I13" s="1164"/>
      <c r="J13" s="1165"/>
      <c r="K13" s="267" t="s">
        <v>473</v>
      </c>
      <c r="L13" s="268" t="s">
        <v>473</v>
      </c>
      <c r="M13" s="269">
        <v>12</v>
      </c>
      <c r="N13" s="270" t="s">
        <v>473</v>
      </c>
    </row>
    <row r="14" spans="1:16" ht="13.5" customHeight="1">
      <c r="A14" s="248"/>
      <c r="B14" s="244"/>
      <c r="C14" s="244"/>
      <c r="D14" s="244"/>
      <c r="E14" s="244"/>
      <c r="F14" s="244"/>
      <c r="G14" s="1163" t="s">
        <v>474</v>
      </c>
      <c r="H14" s="1164"/>
      <c r="I14" s="1164"/>
      <c r="J14" s="1165"/>
      <c r="K14" s="267">
        <v>410411</v>
      </c>
      <c r="L14" s="268">
        <v>8106</v>
      </c>
      <c r="M14" s="269">
        <v>4061</v>
      </c>
      <c r="N14" s="270">
        <v>99.6</v>
      </c>
    </row>
    <row r="15" spans="1:16" ht="13.5" customHeight="1">
      <c r="A15" s="248"/>
      <c r="B15" s="244"/>
      <c r="C15" s="244"/>
      <c r="D15" s="244"/>
      <c r="E15" s="244"/>
      <c r="F15" s="244"/>
      <c r="G15" s="1163" t="s">
        <v>475</v>
      </c>
      <c r="H15" s="1164"/>
      <c r="I15" s="1164"/>
      <c r="J15" s="1165"/>
      <c r="K15" s="267">
        <v>186503</v>
      </c>
      <c r="L15" s="268">
        <v>3684</v>
      </c>
      <c r="M15" s="269">
        <v>2096</v>
      </c>
      <c r="N15" s="270">
        <v>75.8</v>
      </c>
    </row>
    <row r="16" spans="1:16">
      <c r="A16" s="248"/>
      <c r="B16" s="244"/>
      <c r="C16" s="244"/>
      <c r="D16" s="244"/>
      <c r="E16" s="244"/>
      <c r="F16" s="244"/>
      <c r="G16" s="1166" t="s">
        <v>476</v>
      </c>
      <c r="H16" s="1167"/>
      <c r="I16" s="1167"/>
      <c r="J16" s="1168"/>
      <c r="K16" s="268">
        <v>-1107539</v>
      </c>
      <c r="L16" s="268">
        <v>-21875</v>
      </c>
      <c r="M16" s="269">
        <v>-9609</v>
      </c>
      <c r="N16" s="270">
        <v>127.7</v>
      </c>
    </row>
    <row r="17" spans="1:16">
      <c r="A17" s="248"/>
      <c r="B17" s="244"/>
      <c r="C17" s="244"/>
      <c r="D17" s="244"/>
      <c r="E17" s="244"/>
      <c r="F17" s="244"/>
      <c r="G17" s="1166" t="s">
        <v>166</v>
      </c>
      <c r="H17" s="1167"/>
      <c r="I17" s="1167"/>
      <c r="J17" s="1168"/>
      <c r="K17" s="268">
        <v>6295989</v>
      </c>
      <c r="L17" s="268">
        <v>124353</v>
      </c>
      <c r="M17" s="269">
        <v>101883</v>
      </c>
      <c r="N17" s="270">
        <v>22.1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60" t="s">
        <v>481</v>
      </c>
      <c r="H21" s="1161"/>
      <c r="I21" s="1161"/>
      <c r="J21" s="1162"/>
      <c r="K21" s="280">
        <v>11.77</v>
      </c>
      <c r="L21" s="281">
        <v>9.81</v>
      </c>
      <c r="M21" s="282">
        <v>1.96</v>
      </c>
      <c r="N21" s="249"/>
      <c r="O21" s="283"/>
      <c r="P21" s="279"/>
    </row>
    <row r="22" spans="1:16" s="284" customFormat="1">
      <c r="A22" s="279"/>
      <c r="B22" s="249"/>
      <c r="C22" s="249"/>
      <c r="D22" s="249"/>
      <c r="E22" s="249"/>
      <c r="F22" s="249"/>
      <c r="G22" s="1160" t="s">
        <v>482</v>
      </c>
      <c r="H22" s="1161"/>
      <c r="I22" s="1161"/>
      <c r="J22" s="1162"/>
      <c r="K22" s="285">
        <v>98.7</v>
      </c>
      <c r="L22" s="286">
        <v>97.8</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49" t="s">
        <v>463</v>
      </c>
      <c r="L30" s="254"/>
      <c r="M30" s="255" t="s">
        <v>464</v>
      </c>
      <c r="N30" s="256"/>
    </row>
    <row r="31" spans="1:16">
      <c r="A31" s="248"/>
      <c r="B31" s="244"/>
      <c r="C31" s="244"/>
      <c r="D31" s="244"/>
      <c r="E31" s="244"/>
      <c r="F31" s="244"/>
      <c r="G31" s="257"/>
      <c r="H31" s="258"/>
      <c r="I31" s="258"/>
      <c r="J31" s="259"/>
      <c r="K31" s="1150"/>
      <c r="L31" s="260" t="s">
        <v>465</v>
      </c>
      <c r="M31" s="261" t="s">
        <v>466</v>
      </c>
      <c r="N31" s="262" t="s">
        <v>467</v>
      </c>
    </row>
    <row r="32" spans="1:16" ht="27" customHeight="1">
      <c r="A32" s="248"/>
      <c r="B32" s="244"/>
      <c r="C32" s="244"/>
      <c r="D32" s="244"/>
      <c r="E32" s="244"/>
      <c r="F32" s="244"/>
      <c r="G32" s="1151" t="s">
        <v>486</v>
      </c>
      <c r="H32" s="1152"/>
      <c r="I32" s="1152"/>
      <c r="J32" s="1153"/>
      <c r="K32" s="294">
        <v>4199429</v>
      </c>
      <c r="L32" s="294">
        <v>82943</v>
      </c>
      <c r="M32" s="295">
        <v>68295</v>
      </c>
      <c r="N32" s="296">
        <v>21.4</v>
      </c>
    </row>
    <row r="33" spans="1:16" ht="13.5" customHeight="1">
      <c r="A33" s="248"/>
      <c r="B33" s="244"/>
      <c r="C33" s="244"/>
      <c r="D33" s="244"/>
      <c r="E33" s="244"/>
      <c r="F33" s="244"/>
      <c r="G33" s="1151" t="s">
        <v>487</v>
      </c>
      <c r="H33" s="1152"/>
      <c r="I33" s="1152"/>
      <c r="J33" s="1153"/>
      <c r="K33" s="294" t="s">
        <v>473</v>
      </c>
      <c r="L33" s="294" t="s">
        <v>473</v>
      </c>
      <c r="M33" s="295" t="s">
        <v>473</v>
      </c>
      <c r="N33" s="296" t="s">
        <v>473</v>
      </c>
    </row>
    <row r="34" spans="1:16" ht="27" customHeight="1">
      <c r="A34" s="248"/>
      <c r="B34" s="244"/>
      <c r="C34" s="244"/>
      <c r="D34" s="244"/>
      <c r="E34" s="244"/>
      <c r="F34" s="244"/>
      <c r="G34" s="1151" t="s">
        <v>488</v>
      </c>
      <c r="H34" s="1152"/>
      <c r="I34" s="1152"/>
      <c r="J34" s="1153"/>
      <c r="K34" s="294" t="s">
        <v>473</v>
      </c>
      <c r="L34" s="294" t="s">
        <v>473</v>
      </c>
      <c r="M34" s="295">
        <v>20</v>
      </c>
      <c r="N34" s="296" t="s">
        <v>473</v>
      </c>
    </row>
    <row r="35" spans="1:16" ht="27" customHeight="1">
      <c r="A35" s="248"/>
      <c r="B35" s="244"/>
      <c r="C35" s="244"/>
      <c r="D35" s="244"/>
      <c r="E35" s="244"/>
      <c r="F35" s="244"/>
      <c r="G35" s="1151" t="s">
        <v>489</v>
      </c>
      <c r="H35" s="1152"/>
      <c r="I35" s="1152"/>
      <c r="J35" s="1153"/>
      <c r="K35" s="294">
        <v>1156088</v>
      </c>
      <c r="L35" s="294">
        <v>22834</v>
      </c>
      <c r="M35" s="295">
        <v>17270</v>
      </c>
      <c r="N35" s="296">
        <v>32.200000000000003</v>
      </c>
    </row>
    <row r="36" spans="1:16" ht="27" customHeight="1">
      <c r="A36" s="248"/>
      <c r="B36" s="244"/>
      <c r="C36" s="244"/>
      <c r="D36" s="244"/>
      <c r="E36" s="244"/>
      <c r="F36" s="244"/>
      <c r="G36" s="1151" t="s">
        <v>490</v>
      </c>
      <c r="H36" s="1152"/>
      <c r="I36" s="1152"/>
      <c r="J36" s="1153"/>
      <c r="K36" s="294" t="s">
        <v>473</v>
      </c>
      <c r="L36" s="294" t="s">
        <v>473</v>
      </c>
      <c r="M36" s="295">
        <v>2908</v>
      </c>
      <c r="N36" s="296" t="s">
        <v>473</v>
      </c>
    </row>
    <row r="37" spans="1:16" ht="13.5" customHeight="1">
      <c r="A37" s="248"/>
      <c r="B37" s="244"/>
      <c r="C37" s="244"/>
      <c r="D37" s="244"/>
      <c r="E37" s="244"/>
      <c r="F37" s="244"/>
      <c r="G37" s="1151" t="s">
        <v>491</v>
      </c>
      <c r="H37" s="1152"/>
      <c r="I37" s="1152"/>
      <c r="J37" s="1153"/>
      <c r="K37" s="294">
        <v>83561</v>
      </c>
      <c r="L37" s="294">
        <v>1650</v>
      </c>
      <c r="M37" s="295">
        <v>1444</v>
      </c>
      <c r="N37" s="296">
        <v>14.3</v>
      </c>
    </row>
    <row r="38" spans="1:16" ht="27" customHeight="1">
      <c r="A38" s="248"/>
      <c r="B38" s="244"/>
      <c r="C38" s="244"/>
      <c r="D38" s="244"/>
      <c r="E38" s="244"/>
      <c r="F38" s="244"/>
      <c r="G38" s="1154" t="s">
        <v>492</v>
      </c>
      <c r="H38" s="1155"/>
      <c r="I38" s="1155"/>
      <c r="J38" s="1156"/>
      <c r="K38" s="297" t="s">
        <v>473</v>
      </c>
      <c r="L38" s="297" t="s">
        <v>473</v>
      </c>
      <c r="M38" s="298">
        <v>7</v>
      </c>
      <c r="N38" s="299" t="s">
        <v>473</v>
      </c>
      <c r="O38" s="293"/>
    </row>
    <row r="39" spans="1:16">
      <c r="A39" s="248"/>
      <c r="B39" s="244"/>
      <c r="C39" s="244"/>
      <c r="D39" s="244"/>
      <c r="E39" s="244"/>
      <c r="F39" s="244"/>
      <c r="G39" s="1154" t="s">
        <v>493</v>
      </c>
      <c r="H39" s="1155"/>
      <c r="I39" s="1155"/>
      <c r="J39" s="1156"/>
      <c r="K39" s="300">
        <v>-415042</v>
      </c>
      <c r="L39" s="300">
        <v>-8198</v>
      </c>
      <c r="M39" s="301">
        <v>-4412</v>
      </c>
      <c r="N39" s="302">
        <v>85.8</v>
      </c>
      <c r="O39" s="293"/>
    </row>
    <row r="40" spans="1:16" ht="27" customHeight="1">
      <c r="A40" s="248"/>
      <c r="B40" s="244"/>
      <c r="C40" s="244"/>
      <c r="D40" s="244"/>
      <c r="E40" s="244"/>
      <c r="F40" s="244"/>
      <c r="G40" s="1151" t="s">
        <v>494</v>
      </c>
      <c r="H40" s="1152"/>
      <c r="I40" s="1152"/>
      <c r="J40" s="1153"/>
      <c r="K40" s="300">
        <v>-3757283</v>
      </c>
      <c r="L40" s="300">
        <v>-74211</v>
      </c>
      <c r="M40" s="301">
        <v>-58381</v>
      </c>
      <c r="N40" s="302">
        <v>27.1</v>
      </c>
      <c r="O40" s="293"/>
    </row>
    <row r="41" spans="1:16">
      <c r="A41" s="248"/>
      <c r="B41" s="244"/>
      <c r="C41" s="244"/>
      <c r="D41" s="244"/>
      <c r="E41" s="244"/>
      <c r="F41" s="244"/>
      <c r="G41" s="1157" t="s">
        <v>277</v>
      </c>
      <c r="H41" s="1158"/>
      <c r="I41" s="1158"/>
      <c r="J41" s="1159"/>
      <c r="K41" s="294">
        <v>1266753</v>
      </c>
      <c r="L41" s="300">
        <v>25020</v>
      </c>
      <c r="M41" s="301">
        <v>27153</v>
      </c>
      <c r="N41" s="302">
        <v>-7.9</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44" t="s">
        <v>463</v>
      </c>
      <c r="J49" s="1146" t="s">
        <v>498</v>
      </c>
      <c r="K49" s="1147"/>
      <c r="L49" s="1147"/>
      <c r="M49" s="1147"/>
      <c r="N49" s="1148"/>
    </row>
    <row r="50" spans="1:14">
      <c r="A50" s="248"/>
      <c r="B50" s="244"/>
      <c r="C50" s="244"/>
      <c r="D50" s="244"/>
      <c r="E50" s="244"/>
      <c r="F50" s="244"/>
      <c r="G50" s="312"/>
      <c r="H50" s="313"/>
      <c r="I50" s="1145"/>
      <c r="J50" s="314" t="s">
        <v>499</v>
      </c>
      <c r="K50" s="315" t="s">
        <v>500</v>
      </c>
      <c r="L50" s="316" t="s">
        <v>501</v>
      </c>
      <c r="M50" s="317" t="s">
        <v>502</v>
      </c>
      <c r="N50" s="318" t="s">
        <v>503</v>
      </c>
    </row>
    <row r="51" spans="1:14">
      <c r="A51" s="248"/>
      <c r="B51" s="244"/>
      <c r="C51" s="244"/>
      <c r="D51" s="244"/>
      <c r="E51" s="244"/>
      <c r="F51" s="244"/>
      <c r="G51" s="310" t="s">
        <v>504</v>
      </c>
      <c r="H51" s="311"/>
      <c r="I51" s="319">
        <v>4144310</v>
      </c>
      <c r="J51" s="320">
        <v>77335</v>
      </c>
      <c r="K51" s="321">
        <v>-37.9</v>
      </c>
      <c r="L51" s="322">
        <v>47569</v>
      </c>
      <c r="M51" s="323">
        <v>-23.1</v>
      </c>
      <c r="N51" s="324">
        <v>-14.8</v>
      </c>
    </row>
    <row r="52" spans="1:14">
      <c r="A52" s="248"/>
      <c r="B52" s="244"/>
      <c r="C52" s="244"/>
      <c r="D52" s="244"/>
      <c r="E52" s="244"/>
      <c r="F52" s="244"/>
      <c r="G52" s="325"/>
      <c r="H52" s="326" t="s">
        <v>505</v>
      </c>
      <c r="I52" s="327">
        <v>2500059</v>
      </c>
      <c r="J52" s="328">
        <v>46652</v>
      </c>
      <c r="K52" s="329">
        <v>-22.2</v>
      </c>
      <c r="L52" s="330">
        <v>26255</v>
      </c>
      <c r="M52" s="331">
        <v>-18.399999999999999</v>
      </c>
      <c r="N52" s="332">
        <v>-3.8</v>
      </c>
    </row>
    <row r="53" spans="1:14">
      <c r="A53" s="248"/>
      <c r="B53" s="244"/>
      <c r="C53" s="244"/>
      <c r="D53" s="244"/>
      <c r="E53" s="244"/>
      <c r="F53" s="244"/>
      <c r="G53" s="310" t="s">
        <v>506</v>
      </c>
      <c r="H53" s="311"/>
      <c r="I53" s="319">
        <v>7336398</v>
      </c>
      <c r="J53" s="320">
        <v>138661</v>
      </c>
      <c r="K53" s="321">
        <v>79.3</v>
      </c>
      <c r="L53" s="322">
        <v>50880</v>
      </c>
      <c r="M53" s="323">
        <v>7</v>
      </c>
      <c r="N53" s="324">
        <v>72.3</v>
      </c>
    </row>
    <row r="54" spans="1:14">
      <c r="A54" s="248"/>
      <c r="B54" s="244"/>
      <c r="C54" s="244"/>
      <c r="D54" s="244"/>
      <c r="E54" s="244"/>
      <c r="F54" s="244"/>
      <c r="G54" s="325"/>
      <c r="H54" s="326" t="s">
        <v>505</v>
      </c>
      <c r="I54" s="327">
        <v>4477721</v>
      </c>
      <c r="J54" s="328">
        <v>84631</v>
      </c>
      <c r="K54" s="329">
        <v>81.400000000000006</v>
      </c>
      <c r="L54" s="330">
        <v>26879</v>
      </c>
      <c r="M54" s="331">
        <v>2.4</v>
      </c>
      <c r="N54" s="332">
        <v>79</v>
      </c>
    </row>
    <row r="55" spans="1:14">
      <c r="A55" s="248"/>
      <c r="B55" s="244"/>
      <c r="C55" s="244"/>
      <c r="D55" s="244"/>
      <c r="E55" s="244"/>
      <c r="F55" s="244"/>
      <c r="G55" s="310" t="s">
        <v>507</v>
      </c>
      <c r="H55" s="311"/>
      <c r="I55" s="319">
        <v>5651609</v>
      </c>
      <c r="J55" s="320">
        <v>107793</v>
      </c>
      <c r="K55" s="321">
        <v>-22.3</v>
      </c>
      <c r="L55" s="322">
        <v>63956</v>
      </c>
      <c r="M55" s="323">
        <v>25.7</v>
      </c>
      <c r="N55" s="324">
        <v>-48</v>
      </c>
    </row>
    <row r="56" spans="1:14">
      <c r="A56" s="248"/>
      <c r="B56" s="244"/>
      <c r="C56" s="244"/>
      <c r="D56" s="244"/>
      <c r="E56" s="244"/>
      <c r="F56" s="244"/>
      <c r="G56" s="325"/>
      <c r="H56" s="326" t="s">
        <v>505</v>
      </c>
      <c r="I56" s="327">
        <v>3025925</v>
      </c>
      <c r="J56" s="328">
        <v>57714</v>
      </c>
      <c r="K56" s="329">
        <v>-31.8</v>
      </c>
      <c r="L56" s="330">
        <v>29239</v>
      </c>
      <c r="M56" s="331">
        <v>8.8000000000000007</v>
      </c>
      <c r="N56" s="332">
        <v>-40.6</v>
      </c>
    </row>
    <row r="57" spans="1:14">
      <c r="A57" s="248"/>
      <c r="B57" s="244"/>
      <c r="C57" s="244"/>
      <c r="D57" s="244"/>
      <c r="E57" s="244"/>
      <c r="F57" s="244"/>
      <c r="G57" s="310" t="s">
        <v>508</v>
      </c>
      <c r="H57" s="311"/>
      <c r="I57" s="319">
        <v>3953286</v>
      </c>
      <c r="J57" s="320">
        <v>76633</v>
      </c>
      <c r="K57" s="321">
        <v>-28.9</v>
      </c>
      <c r="L57" s="322">
        <v>66255</v>
      </c>
      <c r="M57" s="323">
        <v>3.6</v>
      </c>
      <c r="N57" s="324">
        <v>-32.5</v>
      </c>
    </row>
    <row r="58" spans="1:14">
      <c r="A58" s="248"/>
      <c r="B58" s="244"/>
      <c r="C58" s="244"/>
      <c r="D58" s="244"/>
      <c r="E58" s="244"/>
      <c r="F58" s="244"/>
      <c r="G58" s="325"/>
      <c r="H58" s="326" t="s">
        <v>505</v>
      </c>
      <c r="I58" s="327">
        <v>1528745</v>
      </c>
      <c r="J58" s="328">
        <v>29634</v>
      </c>
      <c r="K58" s="329">
        <v>-48.7</v>
      </c>
      <c r="L58" s="330">
        <v>31822</v>
      </c>
      <c r="M58" s="331">
        <v>8.8000000000000007</v>
      </c>
      <c r="N58" s="332">
        <v>-57.5</v>
      </c>
    </row>
    <row r="59" spans="1:14">
      <c r="A59" s="248"/>
      <c r="B59" s="244"/>
      <c r="C59" s="244"/>
      <c r="D59" s="244"/>
      <c r="E59" s="244"/>
      <c r="F59" s="244"/>
      <c r="G59" s="310" t="s">
        <v>509</v>
      </c>
      <c r="H59" s="311"/>
      <c r="I59" s="319">
        <v>4637998</v>
      </c>
      <c r="J59" s="320">
        <v>91606</v>
      </c>
      <c r="K59" s="321">
        <v>19.5</v>
      </c>
      <c r="L59" s="322">
        <v>85459</v>
      </c>
      <c r="M59" s="323">
        <v>29</v>
      </c>
      <c r="N59" s="324">
        <v>-9.5</v>
      </c>
    </row>
    <row r="60" spans="1:14">
      <c r="A60" s="248"/>
      <c r="B60" s="244"/>
      <c r="C60" s="244"/>
      <c r="D60" s="244"/>
      <c r="E60" s="244"/>
      <c r="F60" s="244"/>
      <c r="G60" s="325"/>
      <c r="H60" s="326" t="s">
        <v>505</v>
      </c>
      <c r="I60" s="333">
        <v>2353779</v>
      </c>
      <c r="J60" s="328">
        <v>46490</v>
      </c>
      <c r="K60" s="329">
        <v>56.9</v>
      </c>
      <c r="L60" s="330">
        <v>44378</v>
      </c>
      <c r="M60" s="331">
        <v>39.5</v>
      </c>
      <c r="N60" s="332">
        <v>17.399999999999999</v>
      </c>
    </row>
    <row r="61" spans="1:14">
      <c r="A61" s="248"/>
      <c r="B61" s="244"/>
      <c r="C61" s="244"/>
      <c r="D61" s="244"/>
      <c r="E61" s="244"/>
      <c r="F61" s="244"/>
      <c r="G61" s="310" t="s">
        <v>510</v>
      </c>
      <c r="H61" s="334"/>
      <c r="I61" s="335">
        <v>5144720</v>
      </c>
      <c r="J61" s="336">
        <v>98406</v>
      </c>
      <c r="K61" s="337">
        <v>1.9</v>
      </c>
      <c r="L61" s="338">
        <v>62824</v>
      </c>
      <c r="M61" s="339">
        <v>8.4</v>
      </c>
      <c r="N61" s="324">
        <v>-6.5</v>
      </c>
    </row>
    <row r="62" spans="1:14">
      <c r="A62" s="248"/>
      <c r="B62" s="244"/>
      <c r="C62" s="244"/>
      <c r="D62" s="244"/>
      <c r="E62" s="244"/>
      <c r="F62" s="244"/>
      <c r="G62" s="325"/>
      <c r="H62" s="326" t="s">
        <v>505</v>
      </c>
      <c r="I62" s="327">
        <v>2777246</v>
      </c>
      <c r="J62" s="328">
        <v>53024</v>
      </c>
      <c r="K62" s="329">
        <v>7.1</v>
      </c>
      <c r="L62" s="330">
        <v>31715</v>
      </c>
      <c r="M62" s="331">
        <v>8.1999999999999993</v>
      </c>
      <c r="N62" s="332">
        <v>-1.1000000000000001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C79"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C92"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7"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69" t="s">
        <v>3</v>
      </c>
      <c r="D47" s="1169"/>
      <c r="E47" s="1170"/>
      <c r="F47" s="11">
        <v>17.86</v>
      </c>
      <c r="G47" s="12">
        <v>20.53</v>
      </c>
      <c r="H47" s="12">
        <v>17.98</v>
      </c>
      <c r="I47" s="12">
        <v>21.16</v>
      </c>
      <c r="J47" s="13">
        <v>22.5</v>
      </c>
    </row>
    <row r="48" spans="2:10" ht="57.75" customHeight="1">
      <c r="B48" s="14"/>
      <c r="C48" s="1171" t="s">
        <v>4</v>
      </c>
      <c r="D48" s="1171"/>
      <c r="E48" s="1172"/>
      <c r="F48" s="15">
        <v>2.83</v>
      </c>
      <c r="G48" s="16">
        <v>3.11</v>
      </c>
      <c r="H48" s="16">
        <v>2.14</v>
      </c>
      <c r="I48" s="16">
        <v>1.64</v>
      </c>
      <c r="J48" s="17">
        <v>1.62</v>
      </c>
    </row>
    <row r="49" spans="2:10" ht="57.75" customHeight="1" thickBot="1">
      <c r="B49" s="18"/>
      <c r="C49" s="1173" t="s">
        <v>5</v>
      </c>
      <c r="D49" s="1173"/>
      <c r="E49" s="1174"/>
      <c r="F49" s="19">
        <v>2.73</v>
      </c>
      <c r="G49" s="20">
        <v>2.99</v>
      </c>
      <c r="H49" s="20" t="s">
        <v>517</v>
      </c>
      <c r="I49" s="20">
        <v>2.34</v>
      </c>
      <c r="J49" s="21">
        <v>0.81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河崎　一真</cp:lastModifiedBy>
  <cp:lastPrinted>2017-04-20T07:26:48Z</cp:lastPrinted>
  <dcterms:created xsi:type="dcterms:W3CDTF">2017-02-15T21:45:56Z</dcterms:created>
  <dcterms:modified xsi:type="dcterms:W3CDTF">2017-05-11T05:54:52Z</dcterms:modified>
  <cp:category/>
</cp:coreProperties>
</file>