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C39" i="9"/>
  <c r="BW38" i="9"/>
  <c r="BE38" i="9"/>
  <c r="AM38" i="9"/>
  <c r="C38" i="9"/>
  <c r="BE37" i="9"/>
  <c r="AM37" i="9"/>
  <c r="C37" i="9"/>
  <c r="BE36" i="9"/>
  <c r="C36" i="9"/>
  <c r="BW35" i="9"/>
  <c r="BW36" i="9" s="1"/>
  <c r="BW37" i="9" s="1"/>
  <c r="CO34" i="9"/>
  <c r="CO35" i="9" s="1"/>
  <c r="CO36" i="9" s="1"/>
  <c r="CO37" i="9" s="1"/>
  <c r="CO38" i="9" s="1"/>
  <c r="CO39" i="9" s="1"/>
  <c r="CO40" i="9" s="1"/>
  <c r="CO41" i="9" s="1"/>
  <c r="BW34" i="9"/>
  <c r="C34" i="9"/>
  <c r="C35" i="9" s="1"/>
  <c r="U34" i="9" l="1"/>
  <c r="U35" i="9" s="1"/>
  <c r="U36" i="9" s="1"/>
  <c r="U37" i="9" s="1"/>
  <c r="U38" i="9" s="1"/>
  <c r="U39"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<sst xmlns="http://schemas.openxmlformats.org/spreadsheetml/2006/main" count="1089" uniqueCount="560">
  <si>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</si>
  <si>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</si>
  <si>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</si>
  <si>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</si>
  <si>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</si>
  <si>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</si>
  <si>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</si>
  <si>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</si>
  <si>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</si>
  <si>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</si>
  <si>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</si>
  <si>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</si>
  <si>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</si>
  <si>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</si>
  <si>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</si>
  <si>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</si>
  <si>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</si>
  <si>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</si>
  <si>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</si>
  <si>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</si>
  <si>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</si>
  <si>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</si>
  <si>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</si>
  <si>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</si>
  <si>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</si>
  <si>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</si>
  <si>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</si>
  <si>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</si>
  <si>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</si>
  <si>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</si>
  <si>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</si>
  <si>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</si>
  <si>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</si>
  <si>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</si>
  <si>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</si>
  <si>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</si>
  <si>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</si>
  <si>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</si>
  <si>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</si>
  <si>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</si>
  <si>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</si>
  <si>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</si>
  <si>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</si>
  <si>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</si>
  <si>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</si>
  <si>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</si>
  <si>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</si>
  <si>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</si>
  <si>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</si>
  <si>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</si>
  <si>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</si>
  <si>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</si>
  <si>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</si>
  <si>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</si>
  <si>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</si>
  <si>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</si>
  <si>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</si>
  <si>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</si>
  <si>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</si>
  <si>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</si>
  <si>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</si>
  <si>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</si>
  <si>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</si>
  <si>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</si>
  <si>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</si>
  <si>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</si>
  <si>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</si>
  <si>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</si>
  <si>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</si>
  <si>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</si>
  <si>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</si>
  <si>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</si>
  <si>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</si>
  <si>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</si>
  <si>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</si>
  <si>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</si>
  <si>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</si>
  <si>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</si>
  <si>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</si>
  <si>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</si>
  <si>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</si>
  <si>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</si>
  <si>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</si>
  <si>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</si>
  <si>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</si>
  <si>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</si>
  <si>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</si>
  <si>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</si>
  <si>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</si>
  <si>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</si>
  <si>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</si>
  <si>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</si>
  <si>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</si>
  <si>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</si>
  <si>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</si>
  <si>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</si>
  <si>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</si>
  <si>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</si>
  <si>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</si>
  <si>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</si>
  <si>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</si>
  <si>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</si>
  <si>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</si>
  <si>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</si>
  <si>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</si>
  <si>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</si>
  <si>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</si>
  <si>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</si>
  <si>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</si>
  <si>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</si>
  <si>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</si>
  <si>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</si>
  <si>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</si>
  <si>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</si>
  <si>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</si>
  <si>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</si>
  <si>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</si>
  <si>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</si>
  <si>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</si>
  <si>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</si>
  <si>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</si>
  <si>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</si>
  <si>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</si>
  <si>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</si>
  <si>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</si>
  <si>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</si>
  <si>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</si>
  <si>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</si>
  <si>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</si>
  <si>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</si>
  <si>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</si>
  <si>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</si>
  <si>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</si>
  <si>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</si>
  <si>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</si>
  <si>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</si>
  <si>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</si>
  <si>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</si>
  <si>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</si>
  <si>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</si>
  <si>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</si>
  <si>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</si>
  <si>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</si>
  <si>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</si>
  <si>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</si>
  <si>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</si>
  <si>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</si>
  <si>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</si>
  <si>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</si>
  <si>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</si>
  <si>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</si>
  <si>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</si>
  <si>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</si>
  <si>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</si>
  <si>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</si>
  <si>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</si>
  <si>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</si>
  <si>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</si>
  <si>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</si>
  <si>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</si>
  <si>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</si>
  <si>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</si>
  <si>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</si>
  <si>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</si>
  <si>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</si>
  <si>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</si>
  <si>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</si>
  <si>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</si>
  <si>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</si>
  <si>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</si>
  <si>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</si>
  <si>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</si>
  <si>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</si>
  <si>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</si>
  <si>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</si>
  <si>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</si>
  <si>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</si>
  <si>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</si>
  <si>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</si>
  <si>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</si>
  <si>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</si>
  <si>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</si>
  <si>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</si>
  <si>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</si>
  <si>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</si>
  <si>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</si>
  <si>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</si>
  <si>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</si>
  <si>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</si>
  <si>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</si>
  <si>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</si>
  <si>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</si>
  <si>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</si>
  <si>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</si>
  <si>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</si>
  <si>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</si>
  <si>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</si>
  <si>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</si>
  <si>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</si>
  <si>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</si>
  <si>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</si>
  <si>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</si>
  <si>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</si>
  <si>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</si>
  <si>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</si>
  <si>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</si>
  <si>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</si>
  <si>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</si>
  <si>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</si>
  <si>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</si>
  <si>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</si>
  <si>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</si>
  <si>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</si>
  <si>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</si>
  <si>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</si>
  <si>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</si>
  <si>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</si>
  <si>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</si>
  <si>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</si>
  <si>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</si>
  <si>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</si>
  <si>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</si>
  <si>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</si>
  <si>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</si>
  <si>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</si>
  <si>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</si>
  <si>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</si>
  <si>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</si>
  <si>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</si>
  <si>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</si>
  <si>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</si>
  <si>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</si>
  <si>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</si>
  <si>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</si>
  <si>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</si>
  <si>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</si>
  <si>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</si>
  <si>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</si>
  <si>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</si>
  <si>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</si>
  <si>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</si>
  <si>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</si>
  <si>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</si>
  <si>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</si>
  <si>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</si>
  <si>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</si>
  <si>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</si>
  <si>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</si>
  <si>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</si>
  <si>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</si>
  <si>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</si>
  <si>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</si>
  <si>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</si>
  <si>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</si>
  <si>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</si>
  <si>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</si>
  <si>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</si>
  <si>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</si>
  <si>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</si>
  <si>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</si>
  <si>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</si>
  <si>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</si>
  <si>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</si>
  <si>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</si>
  <si>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</si>
  <si>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</si>
  <si>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</si>
  <si>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</si>
  <si>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</si>
  <si>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</si>
  <si>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</si>
  <si>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</si>
  <si>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</si>
  <si>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</si>
  <si>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</si>
  <si>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</si>
  <si>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</si>
  <si>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</si>
  <si>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</si>
  <si>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</si>
  <si>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</si>
  <si>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</si>
  <si>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</si>
  <si>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</si>
  <si>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</si>
  <si>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</si>
  <si>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</si>
  <si>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</si>
  <si>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</si>
  <si>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</si>
  <si>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</si>
  <si>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</si>
  <si>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</si>
  <si>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</si>
  <si>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</si>
  <si>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</si>
  <si>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</si>
  <si>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</si>
  <si>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</si>
  <si>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</si>
  <si>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</si>
  <si>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</si>
  <si>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</si>
  <si>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</si>
  <si>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</si>
  <si>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</si>
  <si>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</si>
  <si>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</si>
  <si>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</si>
  <si>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</si>
  <si>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</si>
  <si>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</si>
  <si>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</si>
  <si>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</si>
  <si>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</si>
  <si>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</si>
  <si>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</si>
  <si>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</si>
  <si>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</si>
  <si>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</si>
  <si>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</si>
  <si>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</si>
  <si>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</si>
  <si>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</si>
  <si>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</si>
  <si>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</si>
  <si>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</si>
  <si>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</si>
  <si>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</si>
  <si>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</si>
  <si>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</si>
  <si>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</si>
  <si>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</si>
  <si>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</si>
  <si>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</si>
  <si>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</si>
  <si>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</si>
  <si>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</si>
  <si>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</si>
  <si>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</si>
  <si>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</si>
  <si>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</si>
  <si>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</si>
  <si>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</si>
  <si>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</si>
  <si>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</si>
  <si>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</si>
  <si>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</si>
  <si>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</si>
  <si>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</si>
  <si>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</si>
  <si>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</si>
  <si>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</si>
  <si>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</si>
  <si>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</si>
  <si>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</si>
  <si>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</si>
  <si>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</si>
  <si>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</si>
  <si>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</si>
  <si>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</si>
  <si>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索道事業特別会計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</si>
  <si>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</si>
  <si>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</si>
  <si>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</si>
  <si>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</si>
  <si>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</si>
  <si>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</si>
  <si>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</si>
  <si>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</si>
  <si>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</si>
  <si>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</si>
  <si>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</si>
  <si>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</si>
  <si>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</si>
  <si>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</si>
  <si>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</si>
  <si>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</si>
  <si>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</si>
  <si>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</si>
  <si>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</si>
  <si>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</si>
  <si>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工業用水道事業会計</t>
    <phoneticPr fontId="5"/>
  </si>
  <si>
    <t>公共下水道事業会計</t>
    <phoneticPr fontId="5"/>
  </si>
  <si>
    <t>青果市場事業特別会計</t>
    <phoneticPr fontId="5"/>
  </si>
  <si>
    <t>と場事業特別会計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</si>
  <si>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</si>
  <si>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</si>
  <si>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</si>
  <si>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</si>
  <si>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</si>
  <si>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</si>
  <si>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</si>
  <si>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</si>
  <si>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</si>
  <si>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</si>
  <si>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</si>
  <si>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</si>
  <si>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</si>
  <si>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</si>
  <si>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</si>
  <si>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</si>
  <si>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</si>
  <si>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</si>
  <si>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</si>
  <si>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</si>
  <si>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</si>
  <si>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</si>
  <si>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</si>
  <si>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</si>
  <si>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</si>
  <si>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</si>
  <si>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</si>
  <si>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</si>
  <si>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</si>
  <si>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</si>
  <si>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</si>
  <si>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</si>
  <si>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</si>
  <si>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</si>
  <si>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</si>
  <si>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</si>
  <si>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</si>
  <si>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</si>
  <si>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</si>
  <si>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</si>
  <si>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</si>
  <si>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</si>
  <si>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</si>
  <si>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</si>
  <si>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</si>
  <si>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</si>
  <si>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</si>
  <si>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</si>
  <si>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</si>
  <si>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</si>
  <si>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</si>
  <si>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</si>
  <si>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</si>
  <si>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</si>
  <si>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</si>
  <si>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</si>
  <si>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</si>
  <si>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</si>
  <si>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</si>
  <si>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</si>
  <si>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</si>
  <si>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</si>
  <si>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</si>
  <si>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</si>
  <si>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</si>
  <si>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</si>
  <si>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</si>
  <si>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</si>
  <si>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</si>
  <si>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</si>
  <si>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</si>
  <si>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</si>
  <si>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</si>
  <si>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</si>
  <si>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</si>
  <si>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</si>
  <si>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</si>
  <si>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</si>
  <si>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</si>
  <si>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</si>
  <si>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</si>
  <si>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</si>
  <si>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</si>
  <si>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</si>
  <si>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</si>
  <si>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</si>
  <si>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</si>
  <si>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</si>
  <si>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</si>
  <si>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</si>
  <si>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</si>
  <si>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</si>
  <si>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</si>
  <si>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</si>
  <si>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</si>
  <si>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</si>
  <si>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</si>
  <si>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</si>
  <si>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</si>
  <si>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</si>
  <si>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</si>
  <si>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</si>
  <si>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</si>
  <si>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</si>
  <si>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</si>
  <si>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</si>
  <si>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</si>
  <si>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</si>
  <si>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</si>
  <si>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</si>
  <si>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</si>
  <si>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</si>
  <si>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</si>
  <si>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</si>
  <si>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</si>
  <si>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</si>
  <si>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</si>
  <si>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</si>
  <si>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</si>
  <si>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</si>
  <si>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</si>
  <si>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</si>
  <si>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</si>
  <si>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</si>
  <si>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</si>
  <si>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</si>
  <si>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</si>
  <si>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</si>
  <si>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</si>
  <si>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</si>
  <si>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</si>
  <si>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</si>
  <si>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</si>
  <si>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</si>
  <si>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1.16</t>
  </si>
  <si>
    <t>▲ 0.50</t>
  </si>
  <si>
    <t>▲ 1.51</t>
  </si>
  <si>
    <t>水道事業会計</t>
  </si>
  <si>
    <t>一般会計</t>
  </si>
  <si>
    <t>国民健康保険事業特別会計</t>
  </si>
  <si>
    <t>工業用水道事業会計</t>
  </si>
  <si>
    <t>公共下水道事業会計</t>
  </si>
  <si>
    <t>競輪事業特別会計</t>
  </si>
  <si>
    <t>介護保険事業特別会計</t>
  </si>
  <si>
    <t>後期高齢者医療事業特別会計</t>
  </si>
  <si>
    <t>その他会計（赤字）</t>
  </si>
  <si>
    <t>その他会計（黒字）</t>
  </si>
  <si>
    <t>法適用企業</t>
  </si>
  <si>
    <t>法非適用企業</t>
  </si>
  <si>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10"/>
  </si>
  <si>
    <t>山口県市町総合事務組合山口県自治会館管理特別会計</t>
    <rPh sb="0" eb="3">
      <t>ヤマグチケン</t>
    </rPh>
    <rPh sb="3" eb="4">
      <t>シ</t>
    </rPh>
    <rPh sb="4" eb="5">
      <t>マチ</t>
    </rPh>
    <rPh sb="5" eb="7">
      <t>ソウゴウ</t>
    </rPh>
    <rPh sb="7" eb="9">
      <t>ジム</t>
    </rPh>
    <rPh sb="9" eb="11">
      <t>クミアイ</t>
    </rPh>
    <rPh sb="11" eb="14">
      <t>ヤマグチケン</t>
    </rPh>
    <rPh sb="14" eb="16">
      <t>ジチ</t>
    </rPh>
    <rPh sb="16" eb="18">
      <t>カイカン</t>
    </rPh>
    <rPh sb="18" eb="20">
      <t>カンリ</t>
    </rPh>
    <rPh sb="20" eb="22">
      <t>トクベツ</t>
    </rPh>
    <rPh sb="22" eb="24">
      <t>カイケイ</t>
    </rPh>
    <phoneticPr fontId="10"/>
  </si>
  <si>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10"/>
  </si>
  <si>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0"/>
  </si>
  <si>
    <t>○</t>
  </si>
  <si>
    <t>防府市農業公社</t>
    <rPh sb="0" eb="2">
      <t>ホウフ</t>
    </rPh>
    <rPh sb="2" eb="3">
      <t>シ</t>
    </rPh>
    <rPh sb="3" eb="5">
      <t>ノウギョウ</t>
    </rPh>
    <rPh sb="5" eb="7">
      <t>コウシャ</t>
    </rPh>
    <phoneticPr fontId="10"/>
  </si>
  <si>
    <t>防府水道センター</t>
    <rPh sb="0" eb="2">
      <t>ホウフ</t>
    </rPh>
    <rPh sb="2" eb="4">
      <t>スイドウ</t>
    </rPh>
    <phoneticPr fontId="10"/>
  </si>
  <si>
    <t>防府市文化振興財団</t>
    <rPh sb="0" eb="2">
      <t>ホウフ</t>
    </rPh>
    <rPh sb="2" eb="3">
      <t>シ</t>
    </rPh>
    <rPh sb="3" eb="5">
      <t>ブンカ</t>
    </rPh>
    <rPh sb="5" eb="7">
      <t>シンコウ</t>
    </rPh>
    <rPh sb="7" eb="9">
      <t>ザイダン</t>
    </rPh>
    <phoneticPr fontId="10"/>
  </si>
  <si>
    <t>山口・防府地域工芸・地場産業振興センター</t>
    <rPh sb="0" eb="2">
      <t>ヤマグチ</t>
    </rPh>
    <rPh sb="3" eb="5">
      <t>ホウフ</t>
    </rPh>
    <rPh sb="5" eb="7">
      <t>チイキ</t>
    </rPh>
    <rPh sb="7" eb="9">
      <t>コウゲイ</t>
    </rPh>
    <rPh sb="10" eb="12">
      <t>ジバ</t>
    </rPh>
    <rPh sb="12" eb="14">
      <t>サンギョウ</t>
    </rPh>
    <rPh sb="14" eb="16">
      <t>シンコウ</t>
    </rPh>
    <phoneticPr fontId="10"/>
  </si>
  <si>
    <t>野島海運</t>
    <rPh sb="0" eb="1">
      <t>ノ</t>
    </rPh>
    <rPh sb="1" eb="2">
      <t>シマ</t>
    </rPh>
    <rPh sb="2" eb="4">
      <t>カイウン</t>
    </rPh>
    <phoneticPr fontId="10"/>
  </si>
  <si>
    <t>防府市土地開発公社</t>
    <rPh sb="0" eb="2">
      <t>ホウフ</t>
    </rPh>
    <rPh sb="2" eb="3">
      <t>シ</t>
    </rPh>
    <rPh sb="3" eb="5">
      <t>トチ</t>
    </rPh>
    <rPh sb="5" eb="7">
      <t>カイハツ</t>
    </rPh>
    <rPh sb="7" eb="9">
      <t>コウシャ</t>
    </rPh>
    <phoneticPr fontId="10"/>
  </si>
  <si>
    <t>防府地域振興</t>
    <rPh sb="0" eb="2">
      <t>ホウフ</t>
    </rPh>
    <rPh sb="2" eb="4">
      <t>チイキ</t>
    </rPh>
    <rPh sb="4" eb="6">
      <t>シンコウ</t>
    </rPh>
    <phoneticPr fontId="10"/>
  </si>
  <si>
    <t>やまぐち農林振興公社</t>
    <rPh sb="4" eb="6">
      <t>ノウリン</t>
    </rPh>
    <rPh sb="6" eb="8">
      <t>シンコウ</t>
    </rPh>
    <rPh sb="8" eb="10">
      <t>コウシャ</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</si>
  <si>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</si>
  <si>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</si>
  <si>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</si>
  <si>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</si>
  <si>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</si>
  <si>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</si>
  <si>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</si>
  <si>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</si>
  <si>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</si>
  <si>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</si>
  <si>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</si>
  <si>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将来負担比率については、退職手当負担見込額等の減少や充当可能基金・基準財政需要額算入見込額等の増加により平成25年度から比率なしとなっている。
実質公債費比率については、元利償還金の減少等により、３ヵ年平均において毎年度、数値は減少している。
類似団体平均値と比較しても、将来負担比率、実質公債費比率ともに下回っており、良好な数値を維持している。
今後も公債費の償還と借入のバランスを考慮し、将来負担の増加とならないよう努める。</t>
    <rPh sb="0" eb="2">
      <t>ショウライ</t>
    </rPh>
    <rPh sb="2" eb="4">
      <t>フタン</t>
    </rPh>
    <rPh sb="4" eb="6">
      <t>ヒリツ</t>
    </rPh>
    <rPh sb="12" eb="14">
      <t>タイショク</t>
    </rPh>
    <rPh sb="14" eb="16">
      <t>テアテ</t>
    </rPh>
    <rPh sb="16" eb="18">
      <t>フタン</t>
    </rPh>
    <rPh sb="18" eb="20">
      <t>ミコ</t>
    </rPh>
    <rPh sb="20" eb="21">
      <t>ガク</t>
    </rPh>
    <rPh sb="21" eb="22">
      <t>トウ</t>
    </rPh>
    <rPh sb="23" eb="25">
      <t>ゲンショウ</t>
    </rPh>
    <rPh sb="26" eb="28">
      <t>ジュウトウ</t>
    </rPh>
    <rPh sb="28" eb="30">
      <t>カノウ</t>
    </rPh>
    <rPh sb="30" eb="32">
      <t>キキン</t>
    </rPh>
    <rPh sb="33" eb="35">
      <t>キジュン</t>
    </rPh>
    <rPh sb="35" eb="37">
      <t>ザイセイ</t>
    </rPh>
    <rPh sb="37" eb="39">
      <t>ジュヨウ</t>
    </rPh>
    <rPh sb="39" eb="40">
      <t>ガク</t>
    </rPh>
    <rPh sb="40" eb="42">
      <t>サンニュウ</t>
    </rPh>
    <rPh sb="42" eb="44">
      <t>ミコ</t>
    </rPh>
    <rPh sb="44" eb="45">
      <t>ガク</t>
    </rPh>
    <rPh sb="45" eb="46">
      <t>トウ</t>
    </rPh>
    <rPh sb="47" eb="49">
      <t>ゾウカ</t>
    </rPh>
    <rPh sb="52" eb="54">
      <t>ヘイセイ</t>
    </rPh>
    <rPh sb="56" eb="58">
      <t>ネンド</t>
    </rPh>
    <rPh sb="60" eb="62">
      <t>ヒリツ</t>
    </rPh>
    <rPh sb="72" eb="74">
      <t>ジッシツ</t>
    </rPh>
    <rPh sb="74" eb="76">
      <t>コウサイ</t>
    </rPh>
    <rPh sb="76" eb="77">
      <t>ヒ</t>
    </rPh>
    <rPh sb="77" eb="79">
      <t>ヒリツ</t>
    </rPh>
    <rPh sb="85" eb="87">
      <t>ガンリ</t>
    </rPh>
    <rPh sb="87" eb="90">
      <t>ショウカンキン</t>
    </rPh>
    <rPh sb="91" eb="93">
      <t>ゲンショウ</t>
    </rPh>
    <rPh sb="93" eb="94">
      <t>トウ</t>
    </rPh>
    <rPh sb="100" eb="101">
      <t>ネン</t>
    </rPh>
    <rPh sb="101" eb="103">
      <t>ヘイキン</t>
    </rPh>
    <rPh sb="107" eb="110">
      <t>マイネンド</t>
    </rPh>
    <rPh sb="111" eb="113">
      <t>スウチ</t>
    </rPh>
    <rPh sb="114" eb="116">
      <t>ゲンショウ</t>
    </rPh>
    <rPh sb="122" eb="124">
      <t>ルイジ</t>
    </rPh>
    <rPh sb="124" eb="126">
      <t>ダンタイ</t>
    </rPh>
    <rPh sb="126" eb="128">
      <t>ヘイキン</t>
    </rPh>
    <rPh sb="128" eb="129">
      <t>チ</t>
    </rPh>
    <rPh sb="130" eb="132">
      <t>ヒカク</t>
    </rPh>
    <rPh sb="136" eb="138">
      <t>ショウライ</t>
    </rPh>
    <rPh sb="138" eb="140">
      <t>フタン</t>
    </rPh>
    <rPh sb="140" eb="142">
      <t>ヒリツ</t>
    </rPh>
    <rPh sb="143" eb="145">
      <t>ジッシツ</t>
    </rPh>
    <rPh sb="145" eb="148">
      <t>コウサイヒ</t>
    </rPh>
    <rPh sb="148" eb="150">
      <t>ヒリツ</t>
    </rPh>
    <rPh sb="153" eb="155">
      <t>シタマワ</t>
    </rPh>
    <rPh sb="160" eb="162">
      <t>リョウコウ</t>
    </rPh>
    <rPh sb="163" eb="165">
      <t>スウチ</t>
    </rPh>
    <rPh sb="166" eb="168">
      <t>イジ</t>
    </rPh>
    <rPh sb="174" eb="176">
      <t>コンゴ</t>
    </rPh>
    <rPh sb="177" eb="180">
      <t>コウサイヒ</t>
    </rPh>
    <rPh sb="181" eb="183">
      <t>ショウカン</t>
    </rPh>
    <rPh sb="184" eb="186">
      <t>カリイレ</t>
    </rPh>
    <rPh sb="192" eb="194">
      <t>コウリョ</t>
    </rPh>
    <rPh sb="196" eb="198">
      <t>ショウライ</t>
    </rPh>
    <rPh sb="198" eb="200">
      <t>フタン</t>
    </rPh>
    <rPh sb="201" eb="203">
      <t>ゾウカ</t>
    </rPh>
    <rPh sb="210" eb="21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</si>
</sst>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27026</c:v>
                </c:pt>
                <c:pt idx="1">
                  <c:v>78639</c:v>
                </c:pt>
                <c:pt idx="2">
                  <c:v>57580</c:v>
                </c:pt>
                <c:pt idx="3">
                  <c:v>32633</c:v>
                </c:pt>
                <c:pt idx="4">
                  <c:v>42242</c:v>
                </c:pt>
              </c:numCache>
            </c:numRef>
          </c:val>
          <c:smooth val="0"/>
        </c:ser>
        <c:dLbls>
          <c:showLegendKey val="0"/>
          <c:showVal val="0"/>
          <c:showCatName val="0"/>
          <c:showSerName val="0"/>
          <c:showPercent val="0"/>
          <c:showBubbleSize val="0"/>
        </c:dLbls>
        <c:marker val="1"/>
        <c:smooth val="0"/>
        <c:axId val="65789312"/>
        <c:axId val="65791488"/>
      </c:lineChart>
      <c:catAx>
        <c:axId val="65789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791488"/>
        <c:crosses val="autoZero"/>
        <c:auto val="1"/>
        <c:lblAlgn val="ctr"/>
        <c:lblOffset val="100"/>
        <c:tickLblSkip val="1"/>
        <c:tickMarkSkip val="1"/>
        <c:noMultiLvlLbl val="0"/>
      </c:catAx>
      <c:valAx>
        <c:axId val="657914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78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6.95</c:v>
                </c:pt>
                <c:pt idx="1">
                  <c:v>4.67</c:v>
                </c:pt>
                <c:pt idx="2">
                  <c:v>7.1</c:v>
                </c:pt>
                <c:pt idx="3">
                  <c:v>6.61</c:v>
                </c:pt>
                <c:pt idx="4">
                  <c:v>5.59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20.28</c:v>
                </c:pt>
                <c:pt idx="1">
                  <c:v>22.91</c:v>
                </c:pt>
                <c:pt idx="2">
                  <c:v>24.29</c:v>
                </c:pt>
                <c:pt idx="3">
                  <c:v>24.18</c:v>
                </c:pt>
                <c:pt idx="4">
                  <c:v>23.24</c:v>
                </c:pt>
              </c:numCache>
            </c:numRef>
          </c:val>
        </c:ser>
        <c:dLbls>
          <c:showLegendKey val="0"/>
          <c:showVal val="0"/>
          <c:showCatName val="0"/>
          <c:showSerName val="0"/>
          <c:showPercent val="0"/>
          <c:showBubbleSize val="0"/>
        </c:dLbls>
        <c:gapWidth val="250"/>
        <c:overlap val="100"/>
        <c:axId val="98408320"/>
        <c:axId val="9841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-1.1599999999999999</c:v>
                </c:pt>
                <c:pt idx="1">
                  <c:v>0.49</c:v>
                </c:pt>
                <c:pt idx="2">
                  <c:v>4.05</c:v>
                </c:pt>
                <c:pt idx="3">
                  <c:v>-0.5</c:v>
                </c:pt>
                <c:pt idx="4">
                  <c:v>-1.51</c:v>
                </c:pt>
              </c:numCache>
            </c:numRef>
          </c:val>
          <c:smooth val="0"/>
        </c:ser>
        <c:dLbls>
          <c:showLegendKey val="0"/>
          <c:showVal val="0"/>
          <c:showCatName val="0"/>
          <c:showSerName val="0"/>
          <c:showPercent val="0"/>
          <c:showBubbleSize val="0"/>
        </c:dLbls>
        <c:marker val="1"/>
        <c:smooth val="0"/>
        <c:axId val="98408320"/>
        <c:axId val="98418688"/>
      </c:lineChart>
      <c:catAx>
        <c:axId val="984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418688"/>
        <c:crosses val="autoZero"/>
        <c:auto val="1"/>
        <c:lblAlgn val="ctr"/>
        <c:lblOffset val="100"/>
        <c:tickLblSkip val="1"/>
        <c:tickMarkSkip val="1"/>
        <c:noMultiLvlLbl val="0"/>
      </c:catAx>
      <c:valAx>
        <c:axId val="984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0.11</c:v>
                </c:pt>
                <c:pt idx="4">
                  <c:v>#N/A</c:v>
                </c:pt>
                <c:pt idx="5">
                  <c:v>0.15</c:v>
                </c:pt>
                <c:pt idx="6">
                  <c:v>#N/A</c:v>
                </c:pt>
                <c:pt idx="7">
                  <c:v>0.14000000000000001</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0.16</c:v>
                </c:pt>
                <c:pt idx="4">
                  <c:v>#N/A</c:v>
                </c:pt>
                <c:pt idx="5">
                  <c:v>0.15</c:v>
                </c:pt>
                <c:pt idx="6">
                  <c:v>#N/A</c:v>
                </c:pt>
                <c:pt idx="7">
                  <c:v>0.17</c:v>
                </c:pt>
                <c:pt idx="8">
                  <c:v>#N/A</c:v>
                </c:pt>
                <c:pt idx="9">
                  <c:v>0.15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0.32</c:v>
                </c:pt>
                <c:pt idx="2">
                  <c:v>#N/A</c:v>
                </c:pt>
                <c:pt idx="3">
                  <c:v>0.84</c:v>
                </c:pt>
                <c:pt idx="4">
                  <c:v>#N/A</c:v>
                </c:pt>
                <c:pt idx="5">
                  <c:v>0.69</c:v>
                </c:pt>
                <c:pt idx="6">
                  <c:v>#N/A</c:v>
                </c:pt>
                <c:pt idx="7">
                  <c:v>0.62</c:v>
                </c:pt>
                <c:pt idx="8">
                  <c:v>#N/A</c:v>
                </c:pt>
                <c:pt idx="9">
                  <c:v>0.39</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1.62</c:v>
                </c:pt>
                <c:pt idx="2">
                  <c:v>#N/A</c:v>
                </c:pt>
                <c:pt idx="3">
                  <c:v>1.26</c:v>
                </c:pt>
                <c:pt idx="4">
                  <c:v>#N/A</c:v>
                </c:pt>
                <c:pt idx="5">
                  <c:v>1.53</c:v>
                </c:pt>
                <c:pt idx="6">
                  <c:v>#N/A</c:v>
                </c:pt>
                <c:pt idx="7">
                  <c:v>1.85</c:v>
                </c:pt>
                <c:pt idx="8">
                  <c:v>#N/A</c:v>
                </c:pt>
                <c:pt idx="9">
                  <c:v>1.57</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1.01</c:v>
                </c:pt>
                <c:pt idx="2">
                  <c:v>#N/A</c:v>
                </c:pt>
                <c:pt idx="3">
                  <c:v>1.35</c:v>
                </c:pt>
                <c:pt idx="4">
                  <c:v>#N/A</c:v>
                </c:pt>
                <c:pt idx="5">
                  <c:v>1.48</c:v>
                </c:pt>
                <c:pt idx="6">
                  <c:v>#N/A</c:v>
                </c:pt>
                <c:pt idx="7">
                  <c:v>2.06</c:v>
                </c:pt>
                <c:pt idx="8">
                  <c:v>#N/A</c:v>
                </c:pt>
                <c:pt idx="9">
                  <c:v>2.56</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2.2599999999999998</c:v>
                </c:pt>
                <c:pt idx="2">
                  <c:v>#N/A</c:v>
                </c:pt>
                <c:pt idx="3">
                  <c:v>2.85</c:v>
                </c:pt>
                <c:pt idx="4">
                  <c:v>#N/A</c:v>
                </c:pt>
                <c:pt idx="5">
                  <c:v>3.07</c:v>
                </c:pt>
                <c:pt idx="6">
                  <c:v>#N/A</c:v>
                </c:pt>
                <c:pt idx="7">
                  <c:v>3.21</c:v>
                </c:pt>
                <c:pt idx="8">
                  <c:v>#N/A</c:v>
                </c:pt>
                <c:pt idx="9">
                  <c:v>3.3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c:v>
                </c:pt>
                <c:pt idx="2">
                  <c:v>#N/A</c:v>
                </c:pt>
                <c:pt idx="3">
                  <c:v>3.82</c:v>
                </c:pt>
                <c:pt idx="4">
                  <c:v>#N/A</c:v>
                </c:pt>
                <c:pt idx="5">
                  <c:v>4.7699999999999996</c:v>
                </c:pt>
                <c:pt idx="6">
                  <c:v>#N/A</c:v>
                </c:pt>
                <c:pt idx="7">
                  <c:v>4.8099999999999996</c:v>
                </c:pt>
                <c:pt idx="8">
                  <c:v>#N/A</c:v>
                </c:pt>
                <c:pt idx="9">
                  <c:v>3.72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6.95</c:v>
                </c:pt>
                <c:pt idx="2">
                  <c:v>#N/A</c:v>
                </c:pt>
                <c:pt idx="3">
                  <c:v>4.67</c:v>
                </c:pt>
                <c:pt idx="4">
                  <c:v>#N/A</c:v>
                </c:pt>
                <c:pt idx="5">
                  <c:v>7.09</c:v>
                </c:pt>
                <c:pt idx="6">
                  <c:v>#N/A</c:v>
                </c:pt>
                <c:pt idx="7">
                  <c:v>6.6</c:v>
                </c:pt>
                <c:pt idx="8">
                  <c:v>#N/A</c:v>
                </c:pt>
                <c:pt idx="9">
                  <c:v>5.58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8.8000000000000007</c:v>
                </c:pt>
                <c:pt idx="2">
                  <c:v>#N/A</c:v>
                </c:pt>
                <c:pt idx="3">
                  <c:v>9.5</c:v>
                </c:pt>
                <c:pt idx="4">
                  <c:v>#N/A</c:v>
                </c:pt>
                <c:pt idx="5">
                  <c:v>10.029999999999999</c:v>
                </c:pt>
                <c:pt idx="6">
                  <c:v>#N/A</c:v>
                </c:pt>
                <c:pt idx="7">
                  <c:v>10.76</c:v>
                </c:pt>
                <c:pt idx="8">
                  <c:v>#N/A</c:v>
                </c:pt>
                <c:pt idx="9">
                  <c:v>10.17</c:v>
                </c:pt>
              </c:numCache>
            </c:numRef>
          </c:val>
        </c:ser>
        <c:dLbls>
          <c:showLegendKey val="0"/>
          <c:showVal val="0"/>
          <c:showCatName val="0"/>
          <c:showSerName val="0"/>
          <c:showPercent val="0"/>
          <c:showBubbleSize val="0"/>
        </c:dLbls>
        <c:gapWidth val="150"/>
        <c:overlap val="100"/>
        <c:axId val="83164544"/>
        <c:axId val="98784384"/>
      </c:barChart>
      <c:catAx>
        <c:axId val="831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84384"/>
        <c:crosses val="autoZero"/>
        <c:auto val="1"/>
        <c:lblAlgn val="ctr"/>
        <c:lblOffset val="100"/>
        <c:tickLblSkip val="1"/>
        <c:tickMarkSkip val="1"/>
        <c:noMultiLvlLbl val="0"/>
      </c:catAx>
      <c:valAx>
        <c:axId val="9878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6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3960</c:v>
                </c:pt>
                <c:pt idx="5">
                  <c:v>3902</c:v>
                </c:pt>
                <c:pt idx="8">
                  <c:v>4036</c:v>
                </c:pt>
                <c:pt idx="11">
                  <c:v>4137</c:v>
                </c:pt>
                <c:pt idx="14">
                  <c:v>3951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71</c:v>
                </c:pt>
                <c:pt idx="6">
                  <c:v>29</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933</c:v>
                </c:pt>
                <c:pt idx="3">
                  <c:v>913</c:v>
                </c:pt>
                <c:pt idx="6">
                  <c:v>921</c:v>
                </c:pt>
                <c:pt idx="9">
                  <c:v>925</c:v>
                </c:pt>
                <c:pt idx="12">
                  <c:v>954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3694</c:v>
                </c:pt>
                <c:pt idx="3">
                  <c:v>3750</c:v>
                </c:pt>
                <c:pt idx="6">
                  <c:v>3847</c:v>
                </c:pt>
                <c:pt idx="9">
                  <c:v>3773</c:v>
                </c:pt>
                <c:pt idx="12">
                  <c:v>3627</c:v>
                </c:pt>
              </c:numCache>
            </c:numRef>
          </c:val>
        </c:ser>
        <c:dLbls>
          <c:showLegendKey val="0"/>
          <c:showVal val="0"/>
          <c:showCatName val="0"/>
          <c:showSerName val="0"/>
          <c:showPercent val="0"/>
          <c:showBubbleSize val="0"/>
        </c:dLbls>
        <c:gapWidth val="100"/>
        <c:overlap val="100"/>
        <c:axId val="65694720"/>
        <c:axId val="6570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734</c:v>
                </c:pt>
                <c:pt idx="2">
                  <c:v>#N/A</c:v>
                </c:pt>
                <c:pt idx="3">
                  <c:v>#N/A</c:v>
                </c:pt>
                <c:pt idx="4">
                  <c:v>832</c:v>
                </c:pt>
                <c:pt idx="5">
                  <c:v>#N/A</c:v>
                </c:pt>
                <c:pt idx="6">
                  <c:v>#N/A</c:v>
                </c:pt>
                <c:pt idx="7">
                  <c:v>761</c:v>
                </c:pt>
                <c:pt idx="8">
                  <c:v>#N/A</c:v>
                </c:pt>
                <c:pt idx="9">
                  <c:v>#N/A</c:v>
                </c:pt>
                <c:pt idx="10">
                  <c:v>569</c:v>
                </c:pt>
                <c:pt idx="11">
                  <c:v>#N/A</c:v>
                </c:pt>
                <c:pt idx="12">
                  <c:v>#N/A</c:v>
                </c:pt>
                <c:pt idx="13">
                  <c:v>637</c:v>
                </c:pt>
                <c:pt idx="14">
                  <c:v>#N/A</c:v>
                </c:pt>
              </c:numCache>
            </c:numRef>
          </c:val>
          <c:smooth val="0"/>
        </c:ser>
        <c:dLbls>
          <c:showLegendKey val="0"/>
          <c:showVal val="0"/>
          <c:showCatName val="0"/>
          <c:showSerName val="0"/>
          <c:showPercent val="0"/>
          <c:showBubbleSize val="0"/>
        </c:dLbls>
        <c:marker val="1"/>
        <c:smooth val="0"/>
        <c:axId val="65694720"/>
        <c:axId val="65709184"/>
      </c:lineChart>
      <c:catAx>
        <c:axId val="656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709184"/>
        <c:crosses val="autoZero"/>
        <c:auto val="1"/>
        <c:lblAlgn val="ctr"/>
        <c:lblOffset val="100"/>
        <c:tickLblSkip val="1"/>
        <c:tickMarkSkip val="1"/>
        <c:noMultiLvlLbl val="0"/>
      </c:catAx>
      <c:valAx>
        <c:axId val="6570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9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34481</c:v>
                </c:pt>
                <c:pt idx="5">
                  <c:v>36789</c:v>
                </c:pt>
                <c:pt idx="8">
                  <c:v>38331</c:v>
                </c:pt>
                <c:pt idx="11">
                  <c:v>38343</c:v>
                </c:pt>
                <c:pt idx="14">
                  <c:v>38774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13105</c:v>
                </c:pt>
                <c:pt idx="5">
                  <c:v>12908</c:v>
                </c:pt>
                <c:pt idx="8">
                  <c:v>12559</c:v>
                </c:pt>
                <c:pt idx="11">
                  <c:v>12185</c:v>
                </c:pt>
                <c:pt idx="14">
                  <c:v>11932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9307</c:v>
                </c:pt>
                <c:pt idx="5">
                  <c:v>9914</c:v>
                </c:pt>
                <c:pt idx="8">
                  <c:v>10691</c:v>
                </c:pt>
                <c:pt idx="11">
                  <c:v>10898</c:v>
                </c:pt>
                <c:pt idx="14">
                  <c:v>11813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6</c:v>
                </c:pt>
                <c:pt idx="6">
                  <c:v>4</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7597</c:v>
                </c:pt>
                <c:pt idx="3">
                  <c:v>7313</c:v>
                </c:pt>
                <c:pt idx="6">
                  <c:v>6762</c:v>
                </c:pt>
                <c:pt idx="9">
                  <c:v>6391</c:v>
                </c:pt>
                <c:pt idx="12">
                  <c:v>5904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14976</c:v>
                </c:pt>
                <c:pt idx="3">
                  <c:v>14340</c:v>
                </c:pt>
                <c:pt idx="6">
                  <c:v>14633</c:v>
                </c:pt>
                <c:pt idx="9">
                  <c:v>14733</c:v>
                </c:pt>
                <c:pt idx="12">
                  <c:v>14956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849</c:v>
                </c:pt>
                <c:pt idx="3">
                  <c:v>381</c:v>
                </c:pt>
                <c:pt idx="6">
                  <c:v>330</c:v>
                </c:pt>
                <c:pt idx="9">
                  <c:v>329</c:v>
                </c:pt>
                <c:pt idx="12">
                  <c:v>355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35277</c:v>
                </c:pt>
                <c:pt idx="3">
                  <c:v>38205</c:v>
                </c:pt>
                <c:pt idx="6">
                  <c:v>38703</c:v>
                </c:pt>
                <c:pt idx="9">
                  <c:v>38661</c:v>
                </c:pt>
                <c:pt idx="12">
                  <c:v>38955</c:v>
                </c:pt>
              </c:numCache>
            </c:numRef>
          </c:val>
        </c:ser>
        <c:dLbls>
          <c:showLegendKey val="0"/>
          <c:showVal val="0"/>
          <c:showCatName val="0"/>
          <c:showSerName val="0"/>
          <c:showPercent val="0"/>
          <c:showBubbleSize val="0"/>
        </c:dLbls>
        <c:gapWidth val="100"/>
        <c:overlap val="100"/>
        <c:axId val="66103936"/>
        <c:axId val="6611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1812</c:v>
                </c:pt>
                <c:pt idx="2">
                  <c:v>#N/A</c:v>
                </c:pt>
                <c:pt idx="3">
                  <c:v>#N/A</c:v>
                </c:pt>
                <c:pt idx="4">
                  <c:v>635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6103936"/>
        <c:axId val="66110208"/>
      </c:lineChart>
      <c:catAx>
        <c:axId val="661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110208"/>
        <c:crosses val="autoZero"/>
        <c:auto val="1"/>
        <c:lblAlgn val="ctr"/>
        <c:lblOffset val="100"/>
        <c:tickLblSkip val="1"/>
        <c:tickMarkSkip val="1"/>
        <c:noMultiLvlLbl val="0"/>
      </c:catAx>
      <c:valAx>
        <c:axId val="661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333696"/>
        <c:axId val="108344064"/>
      </c:scatterChart>
      <c:valAx>
        <c:axId val="108333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44064"/>
        <c:crosses val="autoZero"/>
        <c:crossBetween val="midCat"/>
      </c:valAx>
      <c:valAx>
        <c:axId val="108344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3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5.3</c:v>
                </c:pt>
                <c:pt idx="1">
                  <c:v>4.4000000000000004</c:v>
                </c:pt>
                <c:pt idx="2">
                  <c:v>3.9</c:v>
                </c:pt>
                <c:pt idx="3">
                  <c:v>3.6</c:v>
                </c:pt>
                <c:pt idx="4">
                  <c:v>3.3</c:v>
                </c:pt>
              </c:numCache>
            </c:numRef>
          </c:xVal>
          <c:yVal>
            <c:numRef>
              <c:f>公会計指標分析・財政指標組合せ分析表!$K$73:$O$73</c:f>
              <c:numCache>
                <c:formatCode>#,##0.0;"▲ "#,##0.0</c:formatCode>
                <c:ptCount val="5"/>
                <c:pt idx="0">
                  <c:v>9.3000000000000007</c:v>
                </c:pt>
                <c:pt idx="1">
                  <c:v>3.2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08390272"/>
        <c:axId val="108417024"/>
      </c:scatterChart>
      <c:valAx>
        <c:axId val="108390272"/>
        <c:scaling>
          <c:orientation val="minMax"/>
          <c:max val="9.799999999999998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17024"/>
        <c:crosses val="autoZero"/>
        <c:crossBetween val="midCat"/>
      </c:valAx>
      <c:valAx>
        <c:axId val="108417024"/>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90272"/>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減税補塡債などに係る元利償還金の減少以上に、災害復旧費等に係る基準財政需要額などの算入公債費比率が減少したことにより、実質公債費比率の分子が増加した。</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教育・福祉施設等整備事業債などの影響で一般会計に係る地方債残高等は増加したが、それ以上に減債基金や庁舎建設基金の残高増加の影響で充当可能基金が増加したため、将来負担比率の分子が減少した。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地方消費税交付金の増などにより、基準財政需要額の増加以上に基準財政収入額も増加したため、単年度、</a:t>
          </a:r>
          <a:r>
            <a:rPr kumimoji="1" lang="en-US" altLang="ja-JP" sz="1300" baseline="0">
              <a:solidFill>
                <a:schemeClr val="dk1"/>
              </a:solidFill>
              <a:effectLst/>
              <a:latin typeface="+mj-ea"/>
              <a:ea typeface="+mj-ea"/>
              <a:cs typeface="+mn-cs"/>
            </a:rPr>
            <a:t>3</a:t>
          </a:r>
          <a:r>
            <a:rPr kumimoji="1" lang="ja-JP" altLang="ja-JP" sz="1300" baseline="0">
              <a:solidFill>
                <a:schemeClr val="dk1"/>
              </a:solidFill>
              <a:effectLst/>
              <a:latin typeface="+mj-ea"/>
              <a:ea typeface="+mj-ea"/>
              <a:cs typeface="+mn-cs"/>
            </a:rPr>
            <a:t>ヵ年平均ともに財政力指数は</a:t>
          </a:r>
          <a:r>
            <a:rPr kumimoji="1" lang="en-US" altLang="ja-JP" sz="1300" baseline="0">
              <a:solidFill>
                <a:schemeClr val="dk1"/>
              </a:solidFill>
              <a:effectLst/>
              <a:latin typeface="+mj-ea"/>
              <a:ea typeface="+mj-ea"/>
              <a:cs typeface="+mn-cs"/>
            </a:rPr>
            <a:t>0.01</a:t>
          </a:r>
          <a:r>
            <a:rPr kumimoji="1" lang="ja-JP" altLang="en-US" sz="1300" baseline="0">
              <a:solidFill>
                <a:schemeClr val="dk1"/>
              </a:solidFill>
              <a:effectLst/>
              <a:latin typeface="+mj-ea"/>
              <a:ea typeface="+mj-ea"/>
              <a:cs typeface="+mn-cs"/>
            </a:rPr>
            <a:t>％</a:t>
          </a:r>
          <a:r>
            <a:rPr kumimoji="1" lang="ja-JP" altLang="ja-JP" sz="1300" baseline="0">
              <a:solidFill>
                <a:schemeClr val="dk1"/>
              </a:solidFill>
              <a:effectLst/>
              <a:latin typeface="+mj-ea"/>
              <a:ea typeface="+mj-ea"/>
              <a:cs typeface="+mn-cs"/>
            </a:rPr>
            <a:t>改善した。</a:t>
          </a:r>
          <a:endParaRPr lang="ja-JP" altLang="ja-JP" sz="1300">
            <a:effectLst/>
            <a:latin typeface="+mj-ea"/>
            <a:ea typeface="+mj-ea"/>
          </a:endParaRPr>
        </a:p>
        <a:p>
          <a:r>
            <a:rPr kumimoji="1" lang="ja-JP" altLang="ja-JP" sz="1300" baseline="0">
              <a:solidFill>
                <a:schemeClr val="dk1"/>
              </a:solidFill>
              <a:effectLst/>
              <a:latin typeface="+mj-ea"/>
              <a:ea typeface="+mj-ea"/>
              <a:cs typeface="+mn-cs"/>
            </a:rPr>
            <a:t>　類似団体平均との比較では</a:t>
          </a:r>
          <a:r>
            <a:rPr kumimoji="1" lang="en-US" altLang="ja-JP" sz="1300" baseline="0">
              <a:solidFill>
                <a:schemeClr val="dk1"/>
              </a:solidFill>
              <a:effectLst/>
              <a:latin typeface="+mj-ea"/>
              <a:ea typeface="+mj-ea"/>
              <a:cs typeface="+mn-cs"/>
            </a:rPr>
            <a:t>0.01</a:t>
          </a:r>
          <a:r>
            <a:rPr kumimoji="1" lang="ja-JP" altLang="en-US" sz="1300" baseline="0">
              <a:solidFill>
                <a:schemeClr val="dk1"/>
              </a:solidFill>
              <a:effectLst/>
              <a:latin typeface="+mj-ea"/>
              <a:ea typeface="+mj-ea"/>
              <a:cs typeface="+mn-cs"/>
            </a:rPr>
            <a:t>％</a:t>
          </a:r>
          <a:r>
            <a:rPr kumimoji="1" lang="ja-JP" altLang="ja-JP" sz="1300" baseline="0">
              <a:solidFill>
                <a:schemeClr val="dk1"/>
              </a:solidFill>
              <a:effectLst/>
              <a:latin typeface="+mj-ea"/>
              <a:ea typeface="+mj-ea"/>
              <a:cs typeface="+mn-cs"/>
            </a:rPr>
            <a:t>上回る結果となった。</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70" name="直線コネクタ 69"/>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127907</xdr:rowOff>
    </xdr:to>
    <xdr:cxnSp macro="">
      <xdr:nvCxnSpPr>
        <xdr:cNvPr id="79" name="直線コネクタ 78"/>
        <xdr:cNvCxnSpPr/>
      </xdr:nvCxnSpPr>
      <xdr:spPr>
        <a:xfrm>
          <a:off x="1447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経常一般財源については、市税、地方消費税交付金ともに増加しているが、経常経費充当一般財源については、退職金に係る人件費や扶助費等の増加で、経常一般財源以上に増加しているため、</a:t>
          </a:r>
          <a:r>
            <a:rPr kumimoji="1" lang="en-US" altLang="ja-JP" sz="1300">
              <a:solidFill>
                <a:schemeClr val="dk1"/>
              </a:solidFill>
              <a:effectLst/>
              <a:latin typeface="+mj-ea"/>
              <a:ea typeface="+mj-ea"/>
              <a:cs typeface="+mn-cs"/>
            </a:rPr>
            <a:t>0.6</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増加した。</a:t>
          </a:r>
          <a:endParaRPr lang="ja-JP" altLang="ja-JP" sz="1300">
            <a:effectLst/>
            <a:latin typeface="+mj-ea"/>
            <a:ea typeface="+mj-ea"/>
          </a:endParaRPr>
        </a:p>
        <a:p>
          <a:r>
            <a:rPr kumimoji="1" lang="ja-JP" altLang="ja-JP" sz="1300">
              <a:solidFill>
                <a:schemeClr val="dk1"/>
              </a:solidFill>
              <a:effectLst/>
              <a:latin typeface="+mj-ea"/>
              <a:ea typeface="+mj-ea"/>
              <a:cs typeface="+mn-cs"/>
            </a:rPr>
            <a:t>　類似団体平均に比べ、</a:t>
          </a:r>
          <a:r>
            <a:rPr kumimoji="1" lang="en-US" altLang="ja-JP" sz="1300">
              <a:solidFill>
                <a:schemeClr val="dk1"/>
              </a:solidFill>
              <a:effectLst/>
              <a:latin typeface="+mj-ea"/>
              <a:ea typeface="+mj-ea"/>
              <a:cs typeface="+mn-cs"/>
            </a:rPr>
            <a:t>5.1</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高い数値となっているので、引き続き人件費や物件費等の計上経費充当一般財源の削減に努める。</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7874</xdr:rowOff>
    </xdr:from>
    <xdr:to>
      <xdr:col>7</xdr:col>
      <xdr:colOff>152400</xdr:colOff>
      <xdr:row>65</xdr:row>
      <xdr:rowOff>36830</xdr:rowOff>
    </xdr:to>
    <xdr:cxnSp macro="">
      <xdr:nvCxnSpPr>
        <xdr:cNvPr id="131" name="直線コネクタ 130"/>
        <xdr:cNvCxnSpPr/>
      </xdr:nvCxnSpPr>
      <xdr:spPr>
        <a:xfrm>
          <a:off x="4114800" y="111521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65</xdr:row>
      <xdr:rowOff>7874</xdr:rowOff>
    </xdr:to>
    <xdr:cxnSp macro="">
      <xdr:nvCxnSpPr>
        <xdr:cNvPr id="134" name="直線コネクタ 133"/>
        <xdr:cNvCxnSpPr/>
      </xdr:nvCxnSpPr>
      <xdr:spPr>
        <a:xfrm>
          <a:off x="3225800" y="111183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60960</xdr:rowOff>
    </xdr:to>
    <xdr:cxnSp macro="">
      <xdr:nvCxnSpPr>
        <xdr:cNvPr id="137" name="直線コネクタ 136"/>
        <xdr:cNvCxnSpPr/>
      </xdr:nvCxnSpPr>
      <xdr:spPr>
        <a:xfrm flipV="1">
          <a:off x="2336800" y="111183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75438</xdr:rowOff>
    </xdr:to>
    <xdr:cxnSp macro="">
      <xdr:nvCxnSpPr>
        <xdr:cNvPr id="140" name="直線コネクタ 139"/>
        <xdr:cNvCxnSpPr/>
      </xdr:nvCxnSpPr>
      <xdr:spPr>
        <a:xfrm flipV="1">
          <a:off x="1447800" y="112052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0" name="円/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128524</xdr:rowOff>
    </xdr:from>
    <xdr:to>
      <xdr:col>6</xdr:col>
      <xdr:colOff>50800</xdr:colOff>
      <xdr:row>65</xdr:row>
      <xdr:rowOff>58674</xdr:rowOff>
    </xdr:to>
    <xdr:sp macro="" textlink="">
      <xdr:nvSpPr>
        <xdr:cNvPr id="152" name="円/楕円 151"/>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43451</xdr:rowOff>
    </xdr:from>
    <xdr:ext cx="736600" cy="259045"/>
    <xdr:sp macro="" textlink="">
      <xdr:nvSpPr>
        <xdr:cNvPr id="153" name="テキスト ボックス 152"/>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4" name="円/楕円 153"/>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5" name="テキスト ボックス 154"/>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6" name="円/楕円 155"/>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7" name="テキスト ボックス 156"/>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8" name="円/楕円 157"/>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9" name="テキスト ボックス 158"/>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退職手当に係る人件費の増加やマイナンバー制度対応のためのシステム改修に係る物件費等の増加で、前年に比べ、</a:t>
          </a:r>
          <a:r>
            <a:rPr kumimoji="1" lang="en-US" altLang="ja-JP" sz="1300">
              <a:solidFill>
                <a:schemeClr val="dk1"/>
              </a:solidFill>
              <a:effectLst/>
              <a:latin typeface="+mj-ea"/>
              <a:ea typeface="+mj-ea"/>
              <a:cs typeface="+mn-cs"/>
            </a:rPr>
            <a:t>4,109</a:t>
          </a:r>
          <a:r>
            <a:rPr kumimoji="1" lang="ja-JP" altLang="ja-JP" sz="1300">
              <a:solidFill>
                <a:schemeClr val="dk1"/>
              </a:solidFill>
              <a:effectLst/>
              <a:latin typeface="+mj-ea"/>
              <a:ea typeface="+mj-ea"/>
              <a:cs typeface="+mn-cs"/>
            </a:rPr>
            <a:t>円高くなった。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類似団体平均に比べて、</a:t>
          </a:r>
          <a:r>
            <a:rPr kumimoji="1" lang="en-US" altLang="ja-JP" sz="1300">
              <a:solidFill>
                <a:schemeClr val="dk1"/>
              </a:solidFill>
              <a:effectLst/>
              <a:latin typeface="+mj-ea"/>
              <a:ea typeface="+mj-ea"/>
              <a:cs typeface="+mn-cs"/>
            </a:rPr>
            <a:t>6,071</a:t>
          </a:r>
          <a:r>
            <a:rPr kumimoji="1" lang="ja-JP" altLang="ja-JP" sz="1300">
              <a:solidFill>
                <a:schemeClr val="dk1"/>
              </a:solidFill>
              <a:effectLst/>
              <a:latin typeface="+mj-ea"/>
              <a:ea typeface="+mj-ea"/>
              <a:cs typeface="+mn-cs"/>
            </a:rPr>
            <a:t>円低くなっており、引き続き歳出予算の計画的な執行により、歳出削減に努める。</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8303</xdr:rowOff>
    </xdr:from>
    <xdr:to>
      <xdr:col>7</xdr:col>
      <xdr:colOff>152400</xdr:colOff>
      <xdr:row>85</xdr:row>
      <xdr:rowOff>90929</xdr:rowOff>
    </xdr:to>
    <xdr:cxnSp macro="">
      <xdr:nvCxnSpPr>
        <xdr:cNvPr id="194" name="直線コネクタ 193"/>
        <xdr:cNvCxnSpPr/>
      </xdr:nvCxnSpPr>
      <xdr:spPr>
        <a:xfrm>
          <a:off x="4114800" y="14581553"/>
          <a:ext cx="838200" cy="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38111</xdr:rowOff>
    </xdr:from>
    <xdr:to>
      <xdr:col>6</xdr:col>
      <xdr:colOff>0</xdr:colOff>
      <xdr:row>85</xdr:row>
      <xdr:rowOff>8303</xdr:rowOff>
    </xdr:to>
    <xdr:cxnSp macro="">
      <xdr:nvCxnSpPr>
        <xdr:cNvPr id="197" name="直線コネクタ 196"/>
        <xdr:cNvCxnSpPr/>
      </xdr:nvCxnSpPr>
      <xdr:spPr>
        <a:xfrm>
          <a:off x="3225800" y="14439911"/>
          <a:ext cx="889000" cy="1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38111</xdr:rowOff>
    </xdr:from>
    <xdr:to>
      <xdr:col>4</xdr:col>
      <xdr:colOff>482600</xdr:colOff>
      <xdr:row>84</xdr:row>
      <xdr:rowOff>83032</xdr:rowOff>
    </xdr:to>
    <xdr:cxnSp macro="">
      <xdr:nvCxnSpPr>
        <xdr:cNvPr id="200" name="直線コネクタ 199"/>
        <xdr:cNvCxnSpPr/>
      </xdr:nvCxnSpPr>
      <xdr:spPr>
        <a:xfrm flipV="1">
          <a:off x="2336800" y="14439911"/>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83032</xdr:rowOff>
    </xdr:from>
    <xdr:to>
      <xdr:col>3</xdr:col>
      <xdr:colOff>279400</xdr:colOff>
      <xdr:row>84</xdr:row>
      <xdr:rowOff>118825</xdr:rowOff>
    </xdr:to>
    <xdr:cxnSp macro="">
      <xdr:nvCxnSpPr>
        <xdr:cNvPr id="203" name="直線コネクタ 202"/>
        <xdr:cNvCxnSpPr/>
      </xdr:nvCxnSpPr>
      <xdr:spPr>
        <a:xfrm flipV="1">
          <a:off x="1447800" y="14484832"/>
          <a:ext cx="8890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40129</xdr:rowOff>
    </xdr:from>
    <xdr:to>
      <xdr:col>7</xdr:col>
      <xdr:colOff>203200</xdr:colOff>
      <xdr:row>85</xdr:row>
      <xdr:rowOff>141729</xdr:rowOff>
    </xdr:to>
    <xdr:sp macro="" textlink="">
      <xdr:nvSpPr>
        <xdr:cNvPr id="213" name="円/楕円 212"/>
        <xdr:cNvSpPr/>
      </xdr:nvSpPr>
      <xdr:spPr>
        <a:xfrm>
          <a:off x="4902200" y="146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56656</xdr:rowOff>
    </xdr:from>
    <xdr:ext cx="762000" cy="259045"/>
    <xdr:sp macro="" textlink="">
      <xdr:nvSpPr>
        <xdr:cNvPr id="214" name="人件費・物件費等の状況該当値テキスト"/>
        <xdr:cNvSpPr txBox="1"/>
      </xdr:nvSpPr>
      <xdr:spPr>
        <a:xfrm>
          <a:off x="5041900" y="144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128953</xdr:rowOff>
    </xdr:from>
    <xdr:to>
      <xdr:col>6</xdr:col>
      <xdr:colOff>50800</xdr:colOff>
      <xdr:row>85</xdr:row>
      <xdr:rowOff>59103</xdr:rowOff>
    </xdr:to>
    <xdr:sp macro="" textlink="">
      <xdr:nvSpPr>
        <xdr:cNvPr id="215" name="円/楕円 214"/>
        <xdr:cNvSpPr/>
      </xdr:nvSpPr>
      <xdr:spPr>
        <a:xfrm>
          <a:off x="4064000" y="145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69280</xdr:rowOff>
    </xdr:from>
    <xdr:ext cx="736600" cy="259045"/>
    <xdr:sp macro="" textlink="">
      <xdr:nvSpPr>
        <xdr:cNvPr id="216" name="テキスト ボックス 215"/>
        <xdr:cNvSpPr txBox="1"/>
      </xdr:nvSpPr>
      <xdr:spPr>
        <a:xfrm>
          <a:off x="3733800" y="1429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158761</xdr:rowOff>
    </xdr:from>
    <xdr:to>
      <xdr:col>4</xdr:col>
      <xdr:colOff>533400</xdr:colOff>
      <xdr:row>84</xdr:row>
      <xdr:rowOff>88911</xdr:rowOff>
    </xdr:to>
    <xdr:sp macro="" textlink="">
      <xdr:nvSpPr>
        <xdr:cNvPr id="217" name="円/楕円 216"/>
        <xdr:cNvSpPr/>
      </xdr:nvSpPr>
      <xdr:spPr>
        <a:xfrm>
          <a:off x="3175000" y="1438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99088</xdr:rowOff>
    </xdr:from>
    <xdr:ext cx="762000" cy="259045"/>
    <xdr:sp macro="" textlink="">
      <xdr:nvSpPr>
        <xdr:cNvPr id="218" name="テキスト ボックス 217"/>
        <xdr:cNvSpPr txBox="1"/>
      </xdr:nvSpPr>
      <xdr:spPr>
        <a:xfrm>
          <a:off x="2844800" y="1415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32232</xdr:rowOff>
    </xdr:from>
    <xdr:to>
      <xdr:col>3</xdr:col>
      <xdr:colOff>330200</xdr:colOff>
      <xdr:row>84</xdr:row>
      <xdr:rowOff>133832</xdr:rowOff>
    </xdr:to>
    <xdr:sp macro="" textlink="">
      <xdr:nvSpPr>
        <xdr:cNvPr id="219" name="円/楕円 218"/>
        <xdr:cNvSpPr/>
      </xdr:nvSpPr>
      <xdr:spPr>
        <a:xfrm>
          <a:off x="2286000" y="144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144009</xdr:rowOff>
    </xdr:from>
    <xdr:ext cx="762000" cy="259045"/>
    <xdr:sp macro="" textlink="">
      <xdr:nvSpPr>
        <xdr:cNvPr id="220" name="テキスト ボックス 219"/>
        <xdr:cNvSpPr txBox="1"/>
      </xdr:nvSpPr>
      <xdr:spPr>
        <a:xfrm>
          <a:off x="1955800" y="1420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68025</xdr:rowOff>
    </xdr:from>
    <xdr:to>
      <xdr:col>2</xdr:col>
      <xdr:colOff>127000</xdr:colOff>
      <xdr:row>84</xdr:row>
      <xdr:rowOff>169625</xdr:rowOff>
    </xdr:to>
    <xdr:sp macro="" textlink="">
      <xdr:nvSpPr>
        <xdr:cNvPr id="221" name="円/楕円 220"/>
        <xdr:cNvSpPr/>
      </xdr:nvSpPr>
      <xdr:spPr>
        <a:xfrm>
          <a:off x="1397000" y="144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8352</xdr:rowOff>
    </xdr:from>
    <xdr:ext cx="762000" cy="259045"/>
    <xdr:sp macro="" textlink="">
      <xdr:nvSpPr>
        <xdr:cNvPr id="222" name="テキスト ボックス 221"/>
        <xdr:cNvSpPr txBox="1"/>
      </xdr:nvSpPr>
      <xdr:spPr>
        <a:xfrm>
          <a:off x="1066800" y="142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指数算定上の経験年数階層の変動などにより、前年に比べ、</a:t>
          </a:r>
          <a:r>
            <a:rPr kumimoji="1" lang="en-US" altLang="ja-JP" sz="1300" baseline="0">
              <a:solidFill>
                <a:schemeClr val="dk1"/>
              </a:solidFill>
              <a:effectLst/>
              <a:latin typeface="+mj-ea"/>
              <a:ea typeface="+mj-ea"/>
              <a:cs typeface="+mn-cs"/>
            </a:rPr>
            <a:t>0.3</a:t>
          </a:r>
          <a:r>
            <a:rPr kumimoji="1" lang="ja-JP" altLang="en-US" sz="1300" baseline="0">
              <a:solidFill>
                <a:schemeClr val="dk1"/>
              </a:solidFill>
              <a:effectLst/>
              <a:latin typeface="+mj-ea"/>
              <a:ea typeface="+mj-ea"/>
              <a:cs typeface="+mn-cs"/>
            </a:rPr>
            <a:t>％</a:t>
          </a:r>
          <a:r>
            <a:rPr kumimoji="1" lang="ja-JP" altLang="ja-JP" sz="1300" baseline="0">
              <a:solidFill>
                <a:schemeClr val="dk1"/>
              </a:solidFill>
              <a:effectLst/>
              <a:latin typeface="+mj-ea"/>
              <a:ea typeface="+mj-ea"/>
              <a:cs typeface="+mn-cs"/>
            </a:rPr>
            <a:t>高くなったが、類似団体平均に比べ</a:t>
          </a:r>
          <a:r>
            <a:rPr kumimoji="1" lang="en-US" altLang="ja-JP" sz="1300" baseline="0">
              <a:solidFill>
                <a:schemeClr val="dk1"/>
              </a:solidFill>
              <a:effectLst/>
              <a:latin typeface="+mj-ea"/>
              <a:ea typeface="+mj-ea"/>
              <a:cs typeface="+mn-cs"/>
            </a:rPr>
            <a:t>0.8</a:t>
          </a:r>
          <a:r>
            <a:rPr kumimoji="1" lang="ja-JP" altLang="en-US" sz="1300" baseline="0">
              <a:solidFill>
                <a:schemeClr val="dk1"/>
              </a:solidFill>
              <a:effectLst/>
              <a:latin typeface="+mj-ea"/>
              <a:ea typeface="+mj-ea"/>
              <a:cs typeface="+mn-cs"/>
            </a:rPr>
            <a:t>％</a:t>
          </a:r>
          <a:r>
            <a:rPr kumimoji="1" lang="ja-JP" altLang="ja-JP" sz="1300" baseline="0">
              <a:solidFill>
                <a:schemeClr val="dk1"/>
              </a:solidFill>
              <a:effectLst/>
              <a:latin typeface="+mj-ea"/>
              <a:ea typeface="+mj-ea"/>
              <a:cs typeface="+mn-cs"/>
            </a:rPr>
            <a:t>下回っている。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143934</xdr:rowOff>
    </xdr:to>
    <xdr:cxnSp macro="">
      <xdr:nvCxnSpPr>
        <xdr:cNvPr id="256" name="直線コネクタ 255"/>
        <xdr:cNvCxnSpPr/>
      </xdr:nvCxnSpPr>
      <xdr:spPr>
        <a:xfrm>
          <a:off x="16179800" y="141626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141111</xdr:rowOff>
    </xdr:from>
    <xdr:to>
      <xdr:col>23</xdr:col>
      <xdr:colOff>406400</xdr:colOff>
      <xdr:row>82</xdr:row>
      <xdr:rowOff>103716</xdr:rowOff>
    </xdr:to>
    <xdr:cxnSp macro="">
      <xdr:nvCxnSpPr>
        <xdr:cNvPr id="259" name="直線コネクタ 258"/>
        <xdr:cNvCxnSpPr/>
      </xdr:nvCxnSpPr>
      <xdr:spPr>
        <a:xfrm>
          <a:off x="15290800" y="140285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141111</xdr:rowOff>
    </xdr:from>
    <xdr:to>
      <xdr:col>22</xdr:col>
      <xdr:colOff>203200</xdr:colOff>
      <xdr:row>89</xdr:row>
      <xdr:rowOff>16228</xdr:rowOff>
    </xdr:to>
    <xdr:cxnSp macro="">
      <xdr:nvCxnSpPr>
        <xdr:cNvPr id="262" name="直線コネクタ 261"/>
        <xdr:cNvCxnSpPr/>
      </xdr:nvCxnSpPr>
      <xdr:spPr>
        <a:xfrm flipV="1">
          <a:off x="14401800" y="14028561"/>
          <a:ext cx="889000" cy="12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69850</xdr:rowOff>
    </xdr:to>
    <xdr:cxnSp macro="">
      <xdr:nvCxnSpPr>
        <xdr:cNvPr id="265" name="直線コネクタ 264"/>
        <xdr:cNvCxnSpPr/>
      </xdr:nvCxnSpPr>
      <xdr:spPr>
        <a:xfrm flipV="1">
          <a:off x="13512800" y="152752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69" name="テキスト ボックス 268"/>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5" name="円/楕円 274"/>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6"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7" name="円/楕円 276"/>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8" name="テキスト ボックス 27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90311</xdr:rowOff>
    </xdr:from>
    <xdr:to>
      <xdr:col>22</xdr:col>
      <xdr:colOff>254000</xdr:colOff>
      <xdr:row>82</xdr:row>
      <xdr:rowOff>20461</xdr:rowOff>
    </xdr:to>
    <xdr:sp macro="" textlink="">
      <xdr:nvSpPr>
        <xdr:cNvPr id="279" name="円/楕円 278"/>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30638</xdr:rowOff>
    </xdr:from>
    <xdr:ext cx="762000" cy="259045"/>
    <xdr:sp macro="" textlink="">
      <xdr:nvSpPr>
        <xdr:cNvPr id="280" name="テキスト ボックス 279"/>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136878</xdr:rowOff>
    </xdr:from>
    <xdr:to>
      <xdr:col>21</xdr:col>
      <xdr:colOff>50800</xdr:colOff>
      <xdr:row>89</xdr:row>
      <xdr:rowOff>67028</xdr:rowOff>
    </xdr:to>
    <xdr:sp macro="" textlink="">
      <xdr:nvSpPr>
        <xdr:cNvPr id="281" name="円/楕円 280"/>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77205</xdr:rowOff>
    </xdr:from>
    <xdr:ext cx="762000" cy="259045"/>
    <xdr:sp macro="" textlink="">
      <xdr:nvSpPr>
        <xdr:cNvPr id="282" name="テキスト ボックス 281"/>
        <xdr:cNvSpPr txBox="1"/>
      </xdr:nvSpPr>
      <xdr:spPr>
        <a:xfrm>
          <a:off x="14020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類似団体と比べると同値となっているが、前年と比べると</a:t>
          </a:r>
          <a:r>
            <a:rPr kumimoji="1" lang="en-US" altLang="ja-JP" sz="1300">
              <a:solidFill>
                <a:schemeClr val="dk1"/>
              </a:solidFill>
              <a:effectLst/>
              <a:latin typeface="+mj-ea"/>
              <a:ea typeface="+mj-ea"/>
              <a:cs typeface="+mn-cs"/>
            </a:rPr>
            <a:t>0.02</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増加しており、引き続き、定員適正化計画に基づいて、事務の民間委託や統廃合を実施し、定員の適正化に努める。</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116840</xdr:rowOff>
    </xdr:from>
    <xdr:to>
      <xdr:col>24</xdr:col>
      <xdr:colOff>558800</xdr:colOff>
      <xdr:row>62</xdr:row>
      <xdr:rowOff>123734</xdr:rowOff>
    </xdr:to>
    <xdr:cxnSp macro="">
      <xdr:nvCxnSpPr>
        <xdr:cNvPr id="321" name="直線コネクタ 320"/>
        <xdr:cNvCxnSpPr/>
      </xdr:nvCxnSpPr>
      <xdr:spPr>
        <a:xfrm>
          <a:off x="16179800" y="107467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106499</xdr:rowOff>
    </xdr:from>
    <xdr:to>
      <xdr:col>23</xdr:col>
      <xdr:colOff>406400</xdr:colOff>
      <xdr:row>62</xdr:row>
      <xdr:rowOff>116840</xdr:rowOff>
    </xdr:to>
    <xdr:cxnSp macro="">
      <xdr:nvCxnSpPr>
        <xdr:cNvPr id="324" name="直線コネクタ 323"/>
        <xdr:cNvCxnSpPr/>
      </xdr:nvCxnSpPr>
      <xdr:spPr>
        <a:xfrm>
          <a:off x="15290800" y="107363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6" name="テキスト ボックス 325"/>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106499</xdr:rowOff>
    </xdr:from>
    <xdr:to>
      <xdr:col>22</xdr:col>
      <xdr:colOff>203200</xdr:colOff>
      <xdr:row>62</xdr:row>
      <xdr:rowOff>130628</xdr:rowOff>
    </xdr:to>
    <xdr:cxnSp macro="">
      <xdr:nvCxnSpPr>
        <xdr:cNvPr id="327" name="直線コネクタ 326"/>
        <xdr:cNvCxnSpPr/>
      </xdr:nvCxnSpPr>
      <xdr:spPr>
        <a:xfrm flipV="1">
          <a:off x="14401800" y="1073639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29" name="テキスト ボックス 328"/>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130628</xdr:rowOff>
    </xdr:from>
    <xdr:to>
      <xdr:col>21</xdr:col>
      <xdr:colOff>0</xdr:colOff>
      <xdr:row>62</xdr:row>
      <xdr:rowOff>137523</xdr:rowOff>
    </xdr:to>
    <xdr:cxnSp macro="">
      <xdr:nvCxnSpPr>
        <xdr:cNvPr id="330" name="直線コネクタ 329"/>
        <xdr:cNvCxnSpPr/>
      </xdr:nvCxnSpPr>
      <xdr:spPr>
        <a:xfrm flipV="1">
          <a:off x="13512800" y="1076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2" name="テキスト ボックス 33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4" name="テキスト ボックス 333"/>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40" name="円/楕円 339"/>
        <xdr:cNvSpPr/>
      </xdr:nvSpPr>
      <xdr:spPr>
        <a:xfrm>
          <a:off x="16967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45011</xdr:rowOff>
    </xdr:from>
    <xdr:ext cx="762000" cy="259045"/>
    <xdr:sp macro="" textlink="">
      <xdr:nvSpPr>
        <xdr:cNvPr id="341" name="定員管理の状況該当値テキスト"/>
        <xdr:cNvSpPr txBox="1"/>
      </xdr:nvSpPr>
      <xdr:spPr>
        <a:xfrm>
          <a:off x="17106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42" name="円/楕円 341"/>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6367</xdr:rowOff>
    </xdr:from>
    <xdr:ext cx="736600" cy="259045"/>
    <xdr:sp macro="" textlink="">
      <xdr:nvSpPr>
        <xdr:cNvPr id="343" name="テキスト ボックス 342"/>
        <xdr:cNvSpPr txBox="1"/>
      </xdr:nvSpPr>
      <xdr:spPr>
        <a:xfrm>
          <a:off x="15798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55699</xdr:rowOff>
    </xdr:from>
    <xdr:to>
      <xdr:col>22</xdr:col>
      <xdr:colOff>254000</xdr:colOff>
      <xdr:row>62</xdr:row>
      <xdr:rowOff>157299</xdr:rowOff>
    </xdr:to>
    <xdr:sp macro="" textlink="">
      <xdr:nvSpPr>
        <xdr:cNvPr id="344" name="円/楕円 343"/>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167476</xdr:rowOff>
    </xdr:from>
    <xdr:ext cx="762000" cy="259045"/>
    <xdr:sp macro="" textlink="">
      <xdr:nvSpPr>
        <xdr:cNvPr id="345" name="テキスト ボックス 344"/>
        <xdr:cNvSpPr txBox="1"/>
      </xdr:nvSpPr>
      <xdr:spPr>
        <a:xfrm>
          <a:off x="14909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79828</xdr:rowOff>
    </xdr:from>
    <xdr:to>
      <xdr:col>21</xdr:col>
      <xdr:colOff>50800</xdr:colOff>
      <xdr:row>63</xdr:row>
      <xdr:rowOff>9978</xdr:rowOff>
    </xdr:to>
    <xdr:sp macro="" textlink="">
      <xdr:nvSpPr>
        <xdr:cNvPr id="346" name="円/楕円 345"/>
        <xdr:cNvSpPr/>
      </xdr:nvSpPr>
      <xdr:spPr>
        <a:xfrm>
          <a:off x="14351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20155</xdr:rowOff>
    </xdr:from>
    <xdr:ext cx="762000" cy="259045"/>
    <xdr:sp macro="" textlink="">
      <xdr:nvSpPr>
        <xdr:cNvPr id="347" name="テキスト ボックス 346"/>
        <xdr:cNvSpPr txBox="1"/>
      </xdr:nvSpPr>
      <xdr:spPr>
        <a:xfrm>
          <a:off x="14020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86723</xdr:rowOff>
    </xdr:from>
    <xdr:to>
      <xdr:col>19</xdr:col>
      <xdr:colOff>533400</xdr:colOff>
      <xdr:row>63</xdr:row>
      <xdr:rowOff>16873</xdr:rowOff>
    </xdr:to>
    <xdr:sp macro="" textlink="">
      <xdr:nvSpPr>
        <xdr:cNvPr id="348" name="円/楕円 347"/>
        <xdr:cNvSpPr/>
      </xdr:nvSpPr>
      <xdr:spPr>
        <a:xfrm>
          <a:off x="13462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27050</xdr:rowOff>
    </xdr:from>
    <xdr:ext cx="762000" cy="259045"/>
    <xdr:sp macro="" textlink="">
      <xdr:nvSpPr>
        <xdr:cNvPr id="349" name="テキスト ボックス 348"/>
        <xdr:cNvSpPr txBox="1"/>
      </xdr:nvSpPr>
      <xdr:spPr>
        <a:xfrm>
          <a:off x="13131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元利償還金の減少等により、</a:t>
          </a:r>
          <a:r>
            <a:rPr kumimoji="1" lang="en-US" altLang="ja-JP" sz="1300">
              <a:solidFill>
                <a:schemeClr val="dk1"/>
              </a:solidFill>
              <a:effectLst/>
              <a:latin typeface="+mj-ea"/>
              <a:ea typeface="+mj-ea"/>
              <a:cs typeface="+mn-cs"/>
            </a:rPr>
            <a:t>3</a:t>
          </a:r>
          <a:r>
            <a:rPr kumimoji="1" lang="ja-JP" altLang="ja-JP" sz="1300">
              <a:solidFill>
                <a:schemeClr val="dk1"/>
              </a:solidFill>
              <a:effectLst/>
              <a:latin typeface="+mj-ea"/>
              <a:ea typeface="+mj-ea"/>
              <a:cs typeface="+mn-cs"/>
            </a:rPr>
            <a:t>ヵ年平均の比率は前年より</a:t>
          </a:r>
          <a:r>
            <a:rPr kumimoji="1" lang="en-US" altLang="ja-JP" sz="1300">
              <a:solidFill>
                <a:schemeClr val="dk1"/>
              </a:solidFill>
              <a:effectLst/>
              <a:latin typeface="+mj-ea"/>
              <a:ea typeface="+mj-ea"/>
              <a:cs typeface="+mn-cs"/>
            </a:rPr>
            <a:t>0.3</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改善した。類似団体に比べ</a:t>
          </a:r>
          <a:r>
            <a:rPr kumimoji="1" lang="en-US" altLang="ja-JP" sz="1300">
              <a:solidFill>
                <a:schemeClr val="dk1"/>
              </a:solidFill>
              <a:effectLst/>
              <a:latin typeface="+mj-ea"/>
              <a:ea typeface="+mj-ea"/>
              <a:cs typeface="+mn-cs"/>
            </a:rPr>
            <a:t>2.9</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低く、良好な水準を維持している。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今後も償還と借入のバランスを考慮し、将来への負担を増やさないよう努める。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64516</xdr:rowOff>
    </xdr:from>
    <xdr:to>
      <xdr:col>24</xdr:col>
      <xdr:colOff>558800</xdr:colOff>
      <xdr:row>38</xdr:row>
      <xdr:rowOff>93472</xdr:rowOff>
    </xdr:to>
    <xdr:cxnSp macro="">
      <xdr:nvCxnSpPr>
        <xdr:cNvPr id="381" name="直線コネクタ 380"/>
        <xdr:cNvCxnSpPr/>
      </xdr:nvCxnSpPr>
      <xdr:spPr>
        <a:xfrm flipV="1">
          <a:off x="16179800" y="65796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93472</xdr:rowOff>
    </xdr:from>
    <xdr:to>
      <xdr:col>23</xdr:col>
      <xdr:colOff>406400</xdr:colOff>
      <xdr:row>38</xdr:row>
      <xdr:rowOff>122428</xdr:rowOff>
    </xdr:to>
    <xdr:cxnSp macro="">
      <xdr:nvCxnSpPr>
        <xdr:cNvPr id="384" name="直線コネクタ 383"/>
        <xdr:cNvCxnSpPr/>
      </xdr:nvCxnSpPr>
      <xdr:spPr>
        <a:xfrm flipV="1">
          <a:off x="15290800" y="66085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6" name="テキスト ボックス 385"/>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122428</xdr:rowOff>
    </xdr:from>
    <xdr:to>
      <xdr:col>22</xdr:col>
      <xdr:colOff>203200</xdr:colOff>
      <xdr:row>38</xdr:row>
      <xdr:rowOff>170688</xdr:rowOff>
    </xdr:to>
    <xdr:cxnSp macro="">
      <xdr:nvCxnSpPr>
        <xdr:cNvPr id="387" name="直線コネクタ 386"/>
        <xdr:cNvCxnSpPr/>
      </xdr:nvCxnSpPr>
      <xdr:spPr>
        <a:xfrm flipV="1">
          <a:off x="14401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9" name="テキスト ボックス 388"/>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86106</xdr:rowOff>
    </xdr:to>
    <xdr:cxnSp macro="">
      <xdr:nvCxnSpPr>
        <xdr:cNvPr id="390" name="直線コネクタ 389"/>
        <xdr:cNvCxnSpPr/>
      </xdr:nvCxnSpPr>
      <xdr:spPr>
        <a:xfrm flipV="1">
          <a:off x="13512800" y="6685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13716</xdr:rowOff>
    </xdr:from>
    <xdr:to>
      <xdr:col>24</xdr:col>
      <xdr:colOff>609600</xdr:colOff>
      <xdr:row>38</xdr:row>
      <xdr:rowOff>115316</xdr:rowOff>
    </xdr:to>
    <xdr:sp macro="" textlink="">
      <xdr:nvSpPr>
        <xdr:cNvPr id="400" name="円/楕円 399"/>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30243</xdr:rowOff>
    </xdr:from>
    <xdr:ext cx="762000" cy="259045"/>
    <xdr:sp macro="" textlink="">
      <xdr:nvSpPr>
        <xdr:cNvPr id="401"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42672</xdr:rowOff>
    </xdr:from>
    <xdr:to>
      <xdr:col>23</xdr:col>
      <xdr:colOff>457200</xdr:colOff>
      <xdr:row>38</xdr:row>
      <xdr:rowOff>144272</xdr:rowOff>
    </xdr:to>
    <xdr:sp macro="" textlink="">
      <xdr:nvSpPr>
        <xdr:cNvPr id="402" name="円/楕円 401"/>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154449</xdr:rowOff>
    </xdr:from>
    <xdr:ext cx="736600" cy="259045"/>
    <xdr:sp macro="" textlink="">
      <xdr:nvSpPr>
        <xdr:cNvPr id="403" name="テキスト ボックス 402"/>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71628</xdr:rowOff>
    </xdr:from>
    <xdr:to>
      <xdr:col>22</xdr:col>
      <xdr:colOff>254000</xdr:colOff>
      <xdr:row>39</xdr:row>
      <xdr:rowOff>1778</xdr:rowOff>
    </xdr:to>
    <xdr:sp macro="" textlink="">
      <xdr:nvSpPr>
        <xdr:cNvPr id="404" name="円/楕円 403"/>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11955</xdr:rowOff>
    </xdr:from>
    <xdr:ext cx="762000" cy="259045"/>
    <xdr:sp macro="" textlink="">
      <xdr:nvSpPr>
        <xdr:cNvPr id="405" name="テキスト ボックス 404"/>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119888</xdr:rowOff>
    </xdr:from>
    <xdr:to>
      <xdr:col>21</xdr:col>
      <xdr:colOff>50800</xdr:colOff>
      <xdr:row>39</xdr:row>
      <xdr:rowOff>50038</xdr:rowOff>
    </xdr:to>
    <xdr:sp macro="" textlink="">
      <xdr:nvSpPr>
        <xdr:cNvPr id="406" name="円/楕円 405"/>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60215</xdr:rowOff>
    </xdr:from>
    <xdr:ext cx="762000" cy="259045"/>
    <xdr:sp macro="" textlink="">
      <xdr:nvSpPr>
        <xdr:cNvPr id="407" name="テキスト ボックス 406"/>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35306</xdr:rowOff>
    </xdr:from>
    <xdr:to>
      <xdr:col>19</xdr:col>
      <xdr:colOff>533400</xdr:colOff>
      <xdr:row>39</xdr:row>
      <xdr:rowOff>136906</xdr:rowOff>
    </xdr:to>
    <xdr:sp macro="" textlink="">
      <xdr:nvSpPr>
        <xdr:cNvPr id="408" name="円/楕円 407"/>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147083</xdr:rowOff>
    </xdr:from>
    <xdr:ext cx="762000" cy="259045"/>
    <xdr:sp macro="" textlink="">
      <xdr:nvSpPr>
        <xdr:cNvPr id="409" name="テキスト ボックス 408"/>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地方債残高や債務負担行為に基づく支出予定額は増加したが、退職手当負担見込額の減少や充当可能基金残高の増額により、比率なしとなった。</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167555</xdr:rowOff>
    </xdr:from>
    <xdr:to>
      <xdr:col>21</xdr:col>
      <xdr:colOff>0</xdr:colOff>
      <xdr:row>14</xdr:row>
      <xdr:rowOff>45170</xdr:rowOff>
    </xdr:to>
    <xdr:cxnSp macro="">
      <xdr:nvCxnSpPr>
        <xdr:cNvPr id="443" name="直線コネクタ 442"/>
        <xdr:cNvCxnSpPr/>
      </xdr:nvCxnSpPr>
      <xdr:spPr>
        <a:xfrm flipV="1">
          <a:off x="13512800" y="2396405"/>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6" name="フローチャート : 判断 445"/>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7" name="テキスト ボックス 446"/>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8" name="フローチャート :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9" name="テキスト ボックス 448"/>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0" name="フローチャート : 判断 449"/>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1" name="テキスト ボックス 450"/>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2" name="フローチャート : 判断 451"/>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3" name="テキスト ボックス 452"/>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116755</xdr:rowOff>
    </xdr:from>
    <xdr:to>
      <xdr:col>21</xdr:col>
      <xdr:colOff>50800</xdr:colOff>
      <xdr:row>14</xdr:row>
      <xdr:rowOff>46905</xdr:rowOff>
    </xdr:to>
    <xdr:sp macro="" textlink="">
      <xdr:nvSpPr>
        <xdr:cNvPr id="459" name="円/楕円 458"/>
        <xdr:cNvSpPr/>
      </xdr:nvSpPr>
      <xdr:spPr>
        <a:xfrm>
          <a:off x="14351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57082</xdr:rowOff>
    </xdr:from>
    <xdr:ext cx="762000" cy="259045"/>
    <xdr:sp macro="" textlink="">
      <xdr:nvSpPr>
        <xdr:cNvPr id="460" name="テキスト ボックス 459"/>
        <xdr:cNvSpPr txBox="1"/>
      </xdr:nvSpPr>
      <xdr:spPr>
        <a:xfrm>
          <a:off x="14020800" y="211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165820</xdr:rowOff>
    </xdr:from>
    <xdr:to>
      <xdr:col>19</xdr:col>
      <xdr:colOff>533400</xdr:colOff>
      <xdr:row>14</xdr:row>
      <xdr:rowOff>95970</xdr:rowOff>
    </xdr:to>
    <xdr:sp macro="" textlink="">
      <xdr:nvSpPr>
        <xdr:cNvPr id="461" name="円/楕円 460"/>
        <xdr:cNvSpPr/>
      </xdr:nvSpPr>
      <xdr:spPr>
        <a:xfrm>
          <a:off x="13462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106147</xdr:rowOff>
    </xdr:from>
    <xdr:ext cx="762000" cy="259045"/>
    <xdr:sp macro="" textlink="">
      <xdr:nvSpPr>
        <xdr:cNvPr id="462" name="テキスト ボックス 461"/>
        <xdr:cNvSpPr txBox="1"/>
      </xdr:nvSpPr>
      <xdr:spPr>
        <a:xfrm>
          <a:off x="13131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退職金の増加などにより、比率は前年度より</a:t>
          </a:r>
          <a:r>
            <a:rPr kumimoji="1" lang="en-US" altLang="ja-JP" sz="1300">
              <a:solidFill>
                <a:schemeClr val="dk1"/>
              </a:solidFill>
              <a:effectLst/>
              <a:latin typeface="+mj-ea"/>
              <a:ea typeface="+mj-ea"/>
              <a:cs typeface="+mn-cs"/>
            </a:rPr>
            <a:t>0.7</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増加した。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類似団体平均に比べ</a:t>
          </a:r>
          <a:r>
            <a:rPr kumimoji="1" lang="en-US" altLang="ja-JP" sz="1300">
              <a:solidFill>
                <a:schemeClr val="dk1"/>
              </a:solidFill>
              <a:effectLst/>
              <a:latin typeface="+mj-ea"/>
              <a:ea typeface="+mj-ea"/>
              <a:cs typeface="+mn-cs"/>
            </a:rPr>
            <a:t>3.5</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高くなっており、今後も定員適正化計画の推進等により人件費の削減に努める。</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9978</xdr:rowOff>
    </xdr:from>
    <xdr:to>
      <xdr:col>7</xdr:col>
      <xdr:colOff>15875</xdr:colOff>
      <xdr:row>39</xdr:row>
      <xdr:rowOff>86178</xdr:rowOff>
    </xdr:to>
    <xdr:cxnSp macro="">
      <xdr:nvCxnSpPr>
        <xdr:cNvPr id="68" name="直線コネクタ 67"/>
        <xdr:cNvCxnSpPr/>
      </xdr:nvCxnSpPr>
      <xdr:spPr>
        <a:xfrm>
          <a:off x="3987800" y="6696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9978</xdr:rowOff>
    </xdr:from>
    <xdr:to>
      <xdr:col>5</xdr:col>
      <xdr:colOff>549275</xdr:colOff>
      <xdr:row>40</xdr:row>
      <xdr:rowOff>45357</xdr:rowOff>
    </xdr:to>
    <xdr:cxnSp macro="">
      <xdr:nvCxnSpPr>
        <xdr:cNvPr id="71" name="直線コネクタ 70"/>
        <xdr:cNvCxnSpPr/>
      </xdr:nvCxnSpPr>
      <xdr:spPr>
        <a:xfrm flipV="1">
          <a:off x="3098800" y="6696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45357</xdr:rowOff>
    </xdr:from>
    <xdr:to>
      <xdr:col>4</xdr:col>
      <xdr:colOff>346075</xdr:colOff>
      <xdr:row>41</xdr:row>
      <xdr:rowOff>15422</xdr:rowOff>
    </xdr:to>
    <xdr:cxnSp macro="">
      <xdr:nvCxnSpPr>
        <xdr:cNvPr id="74" name="直線コネクタ 73"/>
        <xdr:cNvCxnSpPr/>
      </xdr:nvCxnSpPr>
      <xdr:spPr>
        <a:xfrm flipV="1">
          <a:off x="2209800" y="6903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15422</xdr:rowOff>
    </xdr:from>
    <xdr:to>
      <xdr:col>3</xdr:col>
      <xdr:colOff>142875</xdr:colOff>
      <xdr:row>41</xdr:row>
      <xdr:rowOff>113393</xdr:rowOff>
    </xdr:to>
    <xdr:cxnSp macro="">
      <xdr:nvCxnSpPr>
        <xdr:cNvPr id="77" name="直線コネクタ 76"/>
        <xdr:cNvCxnSpPr/>
      </xdr:nvCxnSpPr>
      <xdr:spPr>
        <a:xfrm flipV="1">
          <a:off x="1320800" y="7044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35378</xdr:rowOff>
    </xdr:from>
    <xdr:to>
      <xdr:col>7</xdr:col>
      <xdr:colOff>66675</xdr:colOff>
      <xdr:row>39</xdr:row>
      <xdr:rowOff>136978</xdr:rowOff>
    </xdr:to>
    <xdr:sp macro="" textlink="">
      <xdr:nvSpPr>
        <xdr:cNvPr id="87" name="円/楕円 86"/>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7455</xdr:rowOff>
    </xdr:from>
    <xdr:ext cx="762000" cy="259045"/>
    <xdr:sp macro="" textlink="">
      <xdr:nvSpPr>
        <xdr:cNvPr id="88"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130628</xdr:rowOff>
    </xdr:from>
    <xdr:to>
      <xdr:col>5</xdr:col>
      <xdr:colOff>600075</xdr:colOff>
      <xdr:row>39</xdr:row>
      <xdr:rowOff>60778</xdr:rowOff>
    </xdr:to>
    <xdr:sp macro="" textlink="">
      <xdr:nvSpPr>
        <xdr:cNvPr id="89" name="円/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45555</xdr:rowOff>
    </xdr:from>
    <xdr:ext cx="736600" cy="259045"/>
    <xdr:sp macro="" textlink="">
      <xdr:nvSpPr>
        <xdr:cNvPr id="90" name="テキスト ボックス 89"/>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91" name="円/楕円 90"/>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2" name="テキスト ボックス 91"/>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136072</xdr:rowOff>
    </xdr:from>
    <xdr:to>
      <xdr:col>3</xdr:col>
      <xdr:colOff>193675</xdr:colOff>
      <xdr:row>41</xdr:row>
      <xdr:rowOff>66222</xdr:rowOff>
    </xdr:to>
    <xdr:sp macro="" textlink="">
      <xdr:nvSpPr>
        <xdr:cNvPr id="93" name="円/楕円 92"/>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50999</xdr:rowOff>
    </xdr:from>
    <xdr:ext cx="762000" cy="259045"/>
    <xdr:sp macro="" textlink="">
      <xdr:nvSpPr>
        <xdr:cNvPr id="94" name="テキスト ボックス 93"/>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62593</xdr:rowOff>
    </xdr:from>
    <xdr:to>
      <xdr:col>1</xdr:col>
      <xdr:colOff>676275</xdr:colOff>
      <xdr:row>41</xdr:row>
      <xdr:rowOff>164193</xdr:rowOff>
    </xdr:to>
    <xdr:sp macro="" textlink="">
      <xdr:nvSpPr>
        <xdr:cNvPr id="95" name="円/楕円 94"/>
        <xdr:cNvSpPr/>
      </xdr:nvSpPr>
      <xdr:spPr>
        <a:xfrm>
          <a:off x="1270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148970</xdr:rowOff>
    </xdr:from>
    <xdr:ext cx="762000" cy="259045"/>
    <xdr:sp macro="" textlink="">
      <xdr:nvSpPr>
        <xdr:cNvPr id="96" name="テキスト ボックス 95"/>
        <xdr:cNvSpPr txBox="1"/>
      </xdr:nvSpPr>
      <xdr:spPr>
        <a:xfrm>
          <a:off x="939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情報システム再構築事業の増加などにより、比率は前年に比べ</a:t>
          </a:r>
          <a:r>
            <a:rPr kumimoji="1" lang="en-US" altLang="ja-JP" sz="1300">
              <a:solidFill>
                <a:schemeClr val="dk1"/>
              </a:solidFill>
              <a:effectLst/>
              <a:latin typeface="+mj-ea"/>
              <a:ea typeface="+mj-ea"/>
              <a:cs typeface="+mn-cs"/>
            </a:rPr>
            <a:t>0.2</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高くなっており、類似団体平均と比べても</a:t>
          </a:r>
          <a:r>
            <a:rPr kumimoji="1" lang="en-US" altLang="ja-JP" sz="1300">
              <a:solidFill>
                <a:schemeClr val="dk1"/>
              </a:solidFill>
              <a:effectLst/>
              <a:latin typeface="+mj-ea"/>
              <a:ea typeface="+mj-ea"/>
              <a:cs typeface="+mn-cs"/>
            </a:rPr>
            <a:t>1.1</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今後もより一層の経常的な事務経費の削減に努めていく。</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17</xdr:row>
      <xdr:rowOff>124279</xdr:rowOff>
    </xdr:to>
    <xdr:cxnSp macro="">
      <xdr:nvCxnSpPr>
        <xdr:cNvPr id="131" name="直線コネクタ 130"/>
        <xdr:cNvCxnSpPr/>
      </xdr:nvCxnSpPr>
      <xdr:spPr>
        <a:xfrm>
          <a:off x="15671800" y="3017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17</xdr:row>
      <xdr:rowOff>102507</xdr:rowOff>
    </xdr:to>
    <xdr:cxnSp macro="">
      <xdr:nvCxnSpPr>
        <xdr:cNvPr id="134" name="直線コネクタ 133"/>
        <xdr:cNvCxnSpPr/>
      </xdr:nvCxnSpPr>
      <xdr:spPr>
        <a:xfrm>
          <a:off x="14782800" y="277767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34471</xdr:rowOff>
    </xdr:to>
    <xdr:cxnSp macro="">
      <xdr:nvCxnSpPr>
        <xdr:cNvPr id="137" name="直線コネクタ 136"/>
        <xdr:cNvCxnSpPr/>
      </xdr:nvCxnSpPr>
      <xdr:spPr>
        <a:xfrm>
          <a:off x="13893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162379</xdr:rowOff>
    </xdr:to>
    <xdr:cxnSp macro="">
      <xdr:nvCxnSpPr>
        <xdr:cNvPr id="140" name="直線コネクタ 139"/>
        <xdr:cNvCxnSpPr/>
      </xdr:nvCxnSpPr>
      <xdr:spPr>
        <a:xfrm>
          <a:off x="13004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50" name="円/楕円 149"/>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51"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2" name="円/楕円 151"/>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3" name="テキスト ボックス 152"/>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4" name="円/楕円 153"/>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55" name="テキスト ボックス 154"/>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6" name="円/楕円 155"/>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7" name="テキスト ボックス 156"/>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8" name="円/楕円 157"/>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9" name="テキスト ボックス 158"/>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子どものための教育・保育給付事業やこども医療費支給事業等の増により、比率は前年より</a:t>
          </a:r>
          <a:r>
            <a:rPr kumimoji="1" lang="en-US" altLang="ja-JP" sz="1300">
              <a:solidFill>
                <a:schemeClr val="dk1"/>
              </a:solidFill>
              <a:effectLst/>
              <a:latin typeface="+mj-ea"/>
              <a:ea typeface="+mj-ea"/>
              <a:cs typeface="+mn-cs"/>
            </a:rPr>
            <a:t>0.7</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増加し、類似団体平均に比べ</a:t>
          </a:r>
          <a:r>
            <a:rPr kumimoji="1" lang="en-US" altLang="ja-JP" sz="1300">
              <a:solidFill>
                <a:schemeClr val="dk1"/>
              </a:solidFill>
              <a:effectLst/>
              <a:latin typeface="+mj-ea"/>
              <a:ea typeface="+mj-ea"/>
              <a:cs typeface="+mn-cs"/>
            </a:rPr>
            <a:t>0.4</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高くなっている。</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146050</xdr:rowOff>
    </xdr:to>
    <xdr:cxnSp macro="">
      <xdr:nvCxnSpPr>
        <xdr:cNvPr id="192" name="直線コネクタ 191"/>
        <xdr:cNvCxnSpPr/>
      </xdr:nvCxnSpPr>
      <xdr:spPr>
        <a:xfrm>
          <a:off x="3987800" y="9613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95" name="直線コネクタ 194"/>
        <xdr:cNvCxnSpPr/>
      </xdr:nvCxnSpPr>
      <xdr:spPr>
        <a:xfrm>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107950</xdr:rowOff>
    </xdr:to>
    <xdr:cxnSp macro="">
      <xdr:nvCxnSpPr>
        <xdr:cNvPr id="198" name="直線コネクタ 197"/>
        <xdr:cNvCxnSpPr/>
      </xdr:nvCxnSpPr>
      <xdr:spPr>
        <a:xfrm flipV="1">
          <a:off x="2209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107950</xdr:rowOff>
    </xdr:to>
    <xdr:cxnSp macro="">
      <xdr:nvCxnSpPr>
        <xdr:cNvPr id="201" name="直線コネクタ 200"/>
        <xdr:cNvCxnSpPr/>
      </xdr:nvCxnSpPr>
      <xdr:spPr>
        <a:xfrm>
          <a:off x="1320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11" name="円/楕円 21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2"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3" name="円/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5" name="円/楕円 214"/>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6" name="テキスト ボックス 215"/>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7" name="円/楕円 21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8" name="テキスト ボックス 217"/>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9" name="円/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国民健康保険事業特別会計繰出金等の増加により、前年に比べ、</a:t>
          </a:r>
          <a:r>
            <a:rPr kumimoji="1" lang="en-US" altLang="ja-JP" sz="1300">
              <a:solidFill>
                <a:schemeClr val="dk1"/>
              </a:solidFill>
              <a:effectLst/>
              <a:latin typeface="+mj-ea"/>
              <a:ea typeface="+mj-ea"/>
              <a:cs typeface="+mn-cs"/>
            </a:rPr>
            <a:t>0.3</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高くなっており、類似団体平均と比べても</a:t>
          </a:r>
          <a:r>
            <a:rPr kumimoji="1" lang="en-US" altLang="ja-JP" sz="1300">
              <a:solidFill>
                <a:schemeClr val="dk1"/>
              </a:solidFill>
              <a:effectLst/>
              <a:latin typeface="+mj-ea"/>
              <a:ea typeface="+mj-ea"/>
              <a:cs typeface="+mn-cs"/>
            </a:rPr>
            <a:t>1.6</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今後も引続き特別会計の健全化に努め、普通会計の負担軽減を図る。</a:t>
          </a:r>
          <a:endParaRPr lang="ja-JP" altLang="ja-JP" sz="13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146050</xdr:rowOff>
    </xdr:to>
    <xdr:cxnSp macro="">
      <xdr:nvCxnSpPr>
        <xdr:cNvPr id="253" name="直線コネクタ 252"/>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107950</xdr:rowOff>
    </xdr:to>
    <xdr:cxnSp macro="">
      <xdr:nvCxnSpPr>
        <xdr:cNvPr id="256" name="直線コネクタ 255"/>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107950</xdr:rowOff>
    </xdr:to>
    <xdr:cxnSp macro="">
      <xdr:nvCxnSpPr>
        <xdr:cNvPr id="259" name="直線コネクタ 258"/>
        <xdr:cNvCxnSpPr/>
      </xdr:nvCxnSpPr>
      <xdr:spPr>
        <a:xfrm>
          <a:off x="13893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69850</xdr:rowOff>
    </xdr:to>
    <xdr:cxnSp macro="">
      <xdr:nvCxnSpPr>
        <xdr:cNvPr id="262" name="直線コネクタ 261"/>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2" name="円/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4" name="円/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5" name="テキスト ボックス 27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6" name="円/楕円 275"/>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7" name="テキスト ボックス 276"/>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8" name="円/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9" name="テキスト ボックス 27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0" name="円/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幼稚園就園奨励費の減少などにより、比率は前年に比べ</a:t>
          </a:r>
          <a:r>
            <a:rPr kumimoji="1" lang="en-US" altLang="ja-JP" sz="1300">
              <a:solidFill>
                <a:schemeClr val="dk1"/>
              </a:solidFill>
              <a:effectLst/>
              <a:latin typeface="+mj-ea"/>
              <a:ea typeface="+mj-ea"/>
              <a:cs typeface="+mn-cs"/>
            </a:rPr>
            <a:t>0.3</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低くなっており、類似団体平均と比べても</a:t>
          </a:r>
          <a:r>
            <a:rPr kumimoji="1" lang="en-US" altLang="ja-JP" sz="1300">
              <a:solidFill>
                <a:schemeClr val="dk1"/>
              </a:solidFill>
              <a:effectLst/>
              <a:latin typeface="+mj-ea"/>
              <a:ea typeface="+mj-ea"/>
              <a:cs typeface="+mn-cs"/>
            </a:rPr>
            <a:t>0.8</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低くなっている。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引き続き補助金や受益者負担のあり方などを検証していく。</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119380</xdr:rowOff>
    </xdr:from>
    <xdr:to>
      <xdr:col>24</xdr:col>
      <xdr:colOff>31750</xdr:colOff>
      <xdr:row>36</xdr:row>
      <xdr:rowOff>142240</xdr:rowOff>
    </xdr:to>
    <xdr:cxnSp macro="">
      <xdr:nvCxnSpPr>
        <xdr:cNvPr id="313" name="直線コネクタ 312"/>
        <xdr:cNvCxnSpPr/>
      </xdr:nvCxnSpPr>
      <xdr:spPr>
        <a:xfrm flipV="1">
          <a:off x="15671800" y="629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119380</xdr:rowOff>
    </xdr:from>
    <xdr:to>
      <xdr:col>22</xdr:col>
      <xdr:colOff>565150</xdr:colOff>
      <xdr:row>36</xdr:row>
      <xdr:rowOff>142240</xdr:rowOff>
    </xdr:to>
    <xdr:cxnSp macro="">
      <xdr:nvCxnSpPr>
        <xdr:cNvPr id="316" name="直線コネクタ 315"/>
        <xdr:cNvCxnSpPr/>
      </xdr:nvCxnSpPr>
      <xdr:spPr>
        <a:xfrm>
          <a:off x="14782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119380</xdr:rowOff>
    </xdr:from>
    <xdr:to>
      <xdr:col>21</xdr:col>
      <xdr:colOff>361950</xdr:colOff>
      <xdr:row>36</xdr:row>
      <xdr:rowOff>127000</xdr:rowOff>
    </xdr:to>
    <xdr:cxnSp macro="">
      <xdr:nvCxnSpPr>
        <xdr:cNvPr id="319" name="直線コネクタ 318"/>
        <xdr:cNvCxnSpPr/>
      </xdr:nvCxnSpPr>
      <xdr:spPr>
        <a:xfrm flipV="1">
          <a:off x="13893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142240</xdr:rowOff>
    </xdr:to>
    <xdr:cxnSp macro="">
      <xdr:nvCxnSpPr>
        <xdr:cNvPr id="322" name="直線コネクタ 321"/>
        <xdr:cNvCxnSpPr/>
      </xdr:nvCxnSpPr>
      <xdr:spPr>
        <a:xfrm flipV="1">
          <a:off x="13004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68580</xdr:rowOff>
    </xdr:from>
    <xdr:to>
      <xdr:col>24</xdr:col>
      <xdr:colOff>82550</xdr:colOff>
      <xdr:row>36</xdr:row>
      <xdr:rowOff>170180</xdr:rowOff>
    </xdr:to>
    <xdr:sp macro="" textlink="">
      <xdr:nvSpPr>
        <xdr:cNvPr id="332" name="円/楕円 331"/>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85107</xdr:rowOff>
    </xdr:from>
    <xdr:ext cx="762000" cy="259045"/>
    <xdr:sp macro="" textlink="">
      <xdr:nvSpPr>
        <xdr:cNvPr id="333"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91440</xdr:rowOff>
    </xdr:from>
    <xdr:to>
      <xdr:col>22</xdr:col>
      <xdr:colOff>615950</xdr:colOff>
      <xdr:row>37</xdr:row>
      <xdr:rowOff>21590</xdr:rowOff>
    </xdr:to>
    <xdr:sp macro="" textlink="">
      <xdr:nvSpPr>
        <xdr:cNvPr id="334" name="円/楕円 333"/>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31767</xdr:rowOff>
    </xdr:from>
    <xdr:ext cx="736600" cy="259045"/>
    <xdr:sp macro="" textlink="">
      <xdr:nvSpPr>
        <xdr:cNvPr id="335" name="テキスト ボックス 334"/>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68580</xdr:rowOff>
    </xdr:from>
    <xdr:to>
      <xdr:col>21</xdr:col>
      <xdr:colOff>412750</xdr:colOff>
      <xdr:row>36</xdr:row>
      <xdr:rowOff>170180</xdr:rowOff>
    </xdr:to>
    <xdr:sp macro="" textlink="">
      <xdr:nvSpPr>
        <xdr:cNvPr id="336" name="円/楕円 335"/>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8907</xdr:rowOff>
    </xdr:from>
    <xdr:ext cx="762000" cy="259045"/>
    <xdr:sp macro="" textlink="">
      <xdr:nvSpPr>
        <xdr:cNvPr id="337" name="テキスト ボックス 336"/>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8" name="円/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9" name="テキスト ボックス 338"/>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40" name="円/楕円 339"/>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41" name="テキスト ボックス 340"/>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臨時財政対策債の償還が増えたものの、減税補塡債の償還が減少したため、比率は前年度に比べ</a:t>
          </a:r>
          <a:r>
            <a:rPr kumimoji="1" lang="en-US" altLang="ja-JP" sz="1300">
              <a:solidFill>
                <a:schemeClr val="dk1"/>
              </a:solidFill>
              <a:effectLst/>
              <a:latin typeface="+mj-ea"/>
              <a:ea typeface="+mj-ea"/>
              <a:cs typeface="+mn-cs"/>
            </a:rPr>
            <a:t>1.0</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低下し、類似団体平均と比べても</a:t>
          </a:r>
          <a:r>
            <a:rPr kumimoji="1" lang="en-US" altLang="ja-JP" sz="1300">
              <a:solidFill>
                <a:schemeClr val="dk1"/>
              </a:solidFill>
              <a:effectLst/>
              <a:latin typeface="+mj-ea"/>
              <a:ea typeface="+mj-ea"/>
              <a:cs typeface="+mn-cs"/>
            </a:rPr>
            <a:t>0.7</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低くなっている。</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101854</xdr:rowOff>
    </xdr:to>
    <xdr:cxnSp macro="">
      <xdr:nvCxnSpPr>
        <xdr:cNvPr id="371" name="直線コネクタ 370"/>
        <xdr:cNvCxnSpPr/>
      </xdr:nvCxnSpPr>
      <xdr:spPr>
        <a:xfrm flipV="1">
          <a:off x="3987800" y="132577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120142</xdr:rowOff>
    </xdr:to>
    <xdr:cxnSp macro="">
      <xdr:nvCxnSpPr>
        <xdr:cNvPr id="374" name="直線コネクタ 373"/>
        <xdr:cNvCxnSpPr/>
      </xdr:nvCxnSpPr>
      <xdr:spPr>
        <a:xfrm flipV="1">
          <a:off x="3098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6" name="テキスト ボックス 37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124713</xdr:rowOff>
    </xdr:to>
    <xdr:cxnSp macro="">
      <xdr:nvCxnSpPr>
        <xdr:cNvPr id="377" name="直線コネクタ 376"/>
        <xdr:cNvCxnSpPr/>
      </xdr:nvCxnSpPr>
      <xdr:spPr>
        <a:xfrm flipV="1">
          <a:off x="2209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9" name="テキスト ボックス 37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124713</xdr:rowOff>
    </xdr:to>
    <xdr:cxnSp macro="">
      <xdr:nvCxnSpPr>
        <xdr:cNvPr id="380" name="直線コネクタ 379"/>
        <xdr:cNvCxnSpPr/>
      </xdr:nvCxnSpPr>
      <xdr:spPr>
        <a:xfrm>
          <a:off x="1320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90" name="円/楕円 389"/>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91"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92" name="円/楕円 391"/>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93" name="テキスト ボックス 39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94" name="円/楕円 39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5" name="テキスト ボックス 394"/>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6" name="円/楕円 395"/>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7" name="テキスト ボックス 39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8" name="円/楕円 39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9" name="テキスト ボックス 39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扶助費の増加等により、比率は前年度に比べ</a:t>
          </a:r>
          <a:r>
            <a:rPr kumimoji="1" lang="en-US" altLang="ja-JP" sz="1300">
              <a:solidFill>
                <a:schemeClr val="dk1"/>
              </a:solidFill>
              <a:effectLst/>
              <a:latin typeface="+mj-ea"/>
              <a:ea typeface="+mj-ea"/>
              <a:cs typeface="+mn-cs"/>
            </a:rPr>
            <a:t>1.6</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高くなっており、類似団体平均と比べ</a:t>
          </a:r>
          <a:r>
            <a:rPr kumimoji="1" lang="en-US" altLang="ja-JP" sz="1300">
              <a:solidFill>
                <a:schemeClr val="dk1"/>
              </a:solidFill>
              <a:effectLst/>
              <a:latin typeface="+mj-ea"/>
              <a:ea typeface="+mj-ea"/>
              <a:cs typeface="+mn-cs"/>
            </a:rPr>
            <a:t>5.8</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高くなっている。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今後も事務の改善や整理統合などにより、経費の縮減を図る。</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78</xdr:row>
      <xdr:rowOff>49276</xdr:rowOff>
    </xdr:to>
    <xdr:cxnSp macro="">
      <xdr:nvCxnSpPr>
        <xdr:cNvPr id="430" name="直線コネクタ 429"/>
        <xdr:cNvCxnSpPr/>
      </xdr:nvCxnSpPr>
      <xdr:spPr>
        <a:xfrm>
          <a:off x="15671800" y="133492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147574</xdr:rowOff>
    </xdr:to>
    <xdr:cxnSp macro="">
      <xdr:nvCxnSpPr>
        <xdr:cNvPr id="433" name="直線コネクタ 432"/>
        <xdr:cNvCxnSpPr/>
      </xdr:nvCxnSpPr>
      <xdr:spPr>
        <a:xfrm>
          <a:off x="14782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5" name="テキスト ボックス 434"/>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78</xdr:row>
      <xdr:rowOff>3556</xdr:rowOff>
    </xdr:to>
    <xdr:cxnSp macro="">
      <xdr:nvCxnSpPr>
        <xdr:cNvPr id="436" name="直線コネクタ 435"/>
        <xdr:cNvCxnSpPr/>
      </xdr:nvCxnSpPr>
      <xdr:spPr>
        <a:xfrm flipV="1">
          <a:off x="13893800" y="13298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17272</xdr:rowOff>
    </xdr:to>
    <xdr:cxnSp macro="">
      <xdr:nvCxnSpPr>
        <xdr:cNvPr id="439" name="直線コネクタ 438"/>
        <xdr:cNvCxnSpPr/>
      </xdr:nvCxnSpPr>
      <xdr:spPr>
        <a:xfrm flipV="1">
          <a:off x="13004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9" name="円/楕円 448"/>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50"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51" name="円/楕円 450"/>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52" name="テキスト ボックス 451"/>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3" name="円/楕円 452"/>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4" name="テキスト ボックス 453"/>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55" name="円/楕円 454"/>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56" name="テキスト ボックス 455"/>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137922</xdr:rowOff>
    </xdr:from>
    <xdr:to>
      <xdr:col>19</xdr:col>
      <xdr:colOff>6350</xdr:colOff>
      <xdr:row>78</xdr:row>
      <xdr:rowOff>68072</xdr:rowOff>
    </xdr:to>
    <xdr:sp macro="" textlink="">
      <xdr:nvSpPr>
        <xdr:cNvPr id="457" name="円/楕円 456"/>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52849</xdr:rowOff>
    </xdr:from>
    <xdr:ext cx="762000" cy="259045"/>
    <xdr:sp macro="" textlink="">
      <xdr:nvSpPr>
        <xdr:cNvPr id="458" name="テキスト ボックス 457"/>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154127</xdr:rowOff>
    </xdr:from>
    <xdr:to>
      <xdr:col>4</xdr:col>
      <xdr:colOff>1117600</xdr:colOff>
      <xdr:row>19</xdr:row>
      <xdr:rowOff>27064</xdr:rowOff>
    </xdr:to>
    <xdr:cxnSp macro="">
      <xdr:nvCxnSpPr>
        <xdr:cNvPr id="50" name="直線コネクタ 49"/>
        <xdr:cNvCxnSpPr/>
      </xdr:nvCxnSpPr>
      <xdr:spPr bwMode="auto">
        <a:xfrm flipV="1">
          <a:off x="5003800" y="3287852"/>
          <a:ext cx="6477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27064</xdr:rowOff>
    </xdr:from>
    <xdr:to>
      <xdr:col>4</xdr:col>
      <xdr:colOff>469900</xdr:colOff>
      <xdr:row>19</xdr:row>
      <xdr:rowOff>63754</xdr:rowOff>
    </xdr:to>
    <xdr:cxnSp macro="">
      <xdr:nvCxnSpPr>
        <xdr:cNvPr id="53" name="直線コネクタ 52"/>
        <xdr:cNvCxnSpPr/>
      </xdr:nvCxnSpPr>
      <xdr:spPr bwMode="auto">
        <a:xfrm flipV="1">
          <a:off x="4305300" y="3332239"/>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2565</xdr:rowOff>
    </xdr:from>
    <xdr:to>
      <xdr:col>3</xdr:col>
      <xdr:colOff>904875</xdr:colOff>
      <xdr:row>19</xdr:row>
      <xdr:rowOff>63754</xdr:rowOff>
    </xdr:to>
    <xdr:cxnSp macro="">
      <xdr:nvCxnSpPr>
        <xdr:cNvPr id="56" name="直線コネクタ 55"/>
        <xdr:cNvCxnSpPr/>
      </xdr:nvCxnSpPr>
      <xdr:spPr bwMode="auto">
        <a:xfrm>
          <a:off x="3606800" y="3307740"/>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104673</xdr:rowOff>
    </xdr:from>
    <xdr:to>
      <xdr:col>3</xdr:col>
      <xdr:colOff>206375</xdr:colOff>
      <xdr:row>19</xdr:row>
      <xdr:rowOff>2565</xdr:rowOff>
    </xdr:to>
    <xdr:cxnSp macro="">
      <xdr:nvCxnSpPr>
        <xdr:cNvPr id="59" name="直線コネクタ 58"/>
        <xdr:cNvCxnSpPr/>
      </xdr:nvCxnSpPr>
      <xdr:spPr bwMode="auto">
        <a:xfrm>
          <a:off x="2908300" y="3238398"/>
          <a:ext cx="698500" cy="6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103327</xdr:rowOff>
    </xdr:from>
    <xdr:to>
      <xdr:col>5</xdr:col>
      <xdr:colOff>34925</xdr:colOff>
      <xdr:row>19</xdr:row>
      <xdr:rowOff>33477</xdr:rowOff>
    </xdr:to>
    <xdr:sp macro="" textlink="">
      <xdr:nvSpPr>
        <xdr:cNvPr id="69" name="円/楕円 68"/>
        <xdr:cNvSpPr/>
      </xdr:nvSpPr>
      <xdr:spPr bwMode="auto">
        <a:xfrm>
          <a:off x="5600700" y="323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75404</xdr:rowOff>
    </xdr:from>
    <xdr:ext cx="762000" cy="259045"/>
    <xdr:sp macro="" textlink="">
      <xdr:nvSpPr>
        <xdr:cNvPr id="70" name="人口1人当たり決算額の推移該当値テキスト130"/>
        <xdr:cNvSpPr txBox="1"/>
      </xdr:nvSpPr>
      <xdr:spPr>
        <a:xfrm>
          <a:off x="5740400" y="320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147714</xdr:rowOff>
    </xdr:from>
    <xdr:to>
      <xdr:col>4</xdr:col>
      <xdr:colOff>520700</xdr:colOff>
      <xdr:row>19</xdr:row>
      <xdr:rowOff>77864</xdr:rowOff>
    </xdr:to>
    <xdr:sp macro="" textlink="">
      <xdr:nvSpPr>
        <xdr:cNvPr id="71" name="円/楕円 70"/>
        <xdr:cNvSpPr/>
      </xdr:nvSpPr>
      <xdr:spPr bwMode="auto">
        <a:xfrm>
          <a:off x="4953000" y="328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62641</xdr:rowOff>
    </xdr:from>
    <xdr:ext cx="736600" cy="259045"/>
    <xdr:sp macro="" textlink="">
      <xdr:nvSpPr>
        <xdr:cNvPr id="72" name="テキスト ボックス 71"/>
        <xdr:cNvSpPr txBox="1"/>
      </xdr:nvSpPr>
      <xdr:spPr>
        <a:xfrm>
          <a:off x="4622800" y="336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55,873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12954</xdr:rowOff>
    </xdr:from>
    <xdr:to>
      <xdr:col>3</xdr:col>
      <xdr:colOff>955675</xdr:colOff>
      <xdr:row>19</xdr:row>
      <xdr:rowOff>114554</xdr:rowOff>
    </xdr:to>
    <xdr:sp macro="" textlink="">
      <xdr:nvSpPr>
        <xdr:cNvPr id="73" name="円/楕円 72"/>
        <xdr:cNvSpPr/>
      </xdr:nvSpPr>
      <xdr:spPr bwMode="auto">
        <a:xfrm>
          <a:off x="4254500" y="331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99331</xdr:rowOff>
    </xdr:from>
    <xdr:ext cx="762000" cy="259045"/>
    <xdr:sp macro="" textlink="">
      <xdr:nvSpPr>
        <xdr:cNvPr id="74" name="テキスト ボックス 73"/>
        <xdr:cNvSpPr txBox="1"/>
      </xdr:nvSpPr>
      <xdr:spPr>
        <a:xfrm>
          <a:off x="3924300" y="34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123215</xdr:rowOff>
    </xdr:from>
    <xdr:to>
      <xdr:col>3</xdr:col>
      <xdr:colOff>257175</xdr:colOff>
      <xdr:row>19</xdr:row>
      <xdr:rowOff>53365</xdr:rowOff>
    </xdr:to>
    <xdr:sp macro="" textlink="">
      <xdr:nvSpPr>
        <xdr:cNvPr id="75" name="円/楕円 74"/>
        <xdr:cNvSpPr/>
      </xdr:nvSpPr>
      <xdr:spPr bwMode="auto">
        <a:xfrm>
          <a:off x="3556000" y="325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38142</xdr:rowOff>
    </xdr:from>
    <xdr:ext cx="762000" cy="259045"/>
    <xdr:sp macro="" textlink="">
      <xdr:nvSpPr>
        <xdr:cNvPr id="76" name="テキスト ボックス 75"/>
        <xdr:cNvSpPr txBox="1"/>
      </xdr:nvSpPr>
      <xdr:spPr>
        <a:xfrm>
          <a:off x="3225800" y="334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53873</xdr:rowOff>
    </xdr:from>
    <xdr:to>
      <xdr:col>2</xdr:col>
      <xdr:colOff>692150</xdr:colOff>
      <xdr:row>18</xdr:row>
      <xdr:rowOff>155473</xdr:rowOff>
    </xdr:to>
    <xdr:sp macro="" textlink="">
      <xdr:nvSpPr>
        <xdr:cNvPr id="77" name="円/楕円 76"/>
        <xdr:cNvSpPr/>
      </xdr:nvSpPr>
      <xdr:spPr bwMode="auto">
        <a:xfrm>
          <a:off x="2857500" y="318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140250</xdr:rowOff>
    </xdr:from>
    <xdr:ext cx="762000" cy="259045"/>
    <xdr:sp macro="" textlink="">
      <xdr:nvSpPr>
        <xdr:cNvPr id="78" name="テキスト ボックス 77"/>
        <xdr:cNvSpPr txBox="1"/>
      </xdr:nvSpPr>
      <xdr:spPr>
        <a:xfrm>
          <a:off x="2527300" y="32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15672</xdr:rowOff>
    </xdr:from>
    <xdr:to>
      <xdr:col>4</xdr:col>
      <xdr:colOff>1117600</xdr:colOff>
      <xdr:row>36</xdr:row>
      <xdr:rowOff>38341</xdr:rowOff>
    </xdr:to>
    <xdr:cxnSp macro="">
      <xdr:nvCxnSpPr>
        <xdr:cNvPr id="111" name="直線コネクタ 110"/>
        <xdr:cNvCxnSpPr/>
      </xdr:nvCxnSpPr>
      <xdr:spPr bwMode="auto">
        <a:xfrm flipV="1">
          <a:off x="5003800" y="6968922"/>
          <a:ext cx="6477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320357</xdr:rowOff>
    </xdr:from>
    <xdr:to>
      <xdr:col>4</xdr:col>
      <xdr:colOff>469900</xdr:colOff>
      <xdr:row>36</xdr:row>
      <xdr:rowOff>38341</xdr:rowOff>
    </xdr:to>
    <xdr:cxnSp macro="">
      <xdr:nvCxnSpPr>
        <xdr:cNvPr id="114" name="直線コネクタ 113"/>
        <xdr:cNvCxnSpPr/>
      </xdr:nvCxnSpPr>
      <xdr:spPr bwMode="auto">
        <a:xfrm>
          <a:off x="4305300" y="6930707"/>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296240</xdr:rowOff>
    </xdr:from>
    <xdr:to>
      <xdr:col>3</xdr:col>
      <xdr:colOff>904875</xdr:colOff>
      <xdr:row>35</xdr:row>
      <xdr:rowOff>320357</xdr:rowOff>
    </xdr:to>
    <xdr:cxnSp macro="">
      <xdr:nvCxnSpPr>
        <xdr:cNvPr id="117" name="直線コネクタ 116"/>
        <xdr:cNvCxnSpPr/>
      </xdr:nvCxnSpPr>
      <xdr:spPr bwMode="auto">
        <a:xfrm>
          <a:off x="3606800" y="6906590"/>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296240</xdr:rowOff>
    </xdr:from>
    <xdr:to>
      <xdr:col>3</xdr:col>
      <xdr:colOff>206375</xdr:colOff>
      <xdr:row>35</xdr:row>
      <xdr:rowOff>327444</xdr:rowOff>
    </xdr:to>
    <xdr:cxnSp macro="">
      <xdr:nvCxnSpPr>
        <xdr:cNvPr id="120" name="直線コネクタ 119"/>
        <xdr:cNvCxnSpPr/>
      </xdr:nvCxnSpPr>
      <xdr:spPr bwMode="auto">
        <a:xfrm flipV="1">
          <a:off x="2908300" y="6906590"/>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307772</xdr:rowOff>
    </xdr:from>
    <xdr:to>
      <xdr:col>5</xdr:col>
      <xdr:colOff>34925</xdr:colOff>
      <xdr:row>36</xdr:row>
      <xdr:rowOff>66472</xdr:rowOff>
    </xdr:to>
    <xdr:sp macro="" textlink="">
      <xdr:nvSpPr>
        <xdr:cNvPr id="130" name="円/楕円 129"/>
        <xdr:cNvSpPr/>
      </xdr:nvSpPr>
      <xdr:spPr bwMode="auto">
        <a:xfrm>
          <a:off x="56007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279849</xdr:rowOff>
    </xdr:from>
    <xdr:ext cx="762000" cy="259045"/>
    <xdr:sp macro="" textlink="">
      <xdr:nvSpPr>
        <xdr:cNvPr id="131" name="人口1人当たり決算額の推移該当値テキスト445"/>
        <xdr:cNvSpPr txBox="1"/>
      </xdr:nvSpPr>
      <xdr:spPr>
        <a:xfrm>
          <a:off x="5740400" y="689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330441</xdr:rowOff>
    </xdr:from>
    <xdr:to>
      <xdr:col>4</xdr:col>
      <xdr:colOff>520700</xdr:colOff>
      <xdr:row>36</xdr:row>
      <xdr:rowOff>89141</xdr:rowOff>
    </xdr:to>
    <xdr:sp macro="" textlink="">
      <xdr:nvSpPr>
        <xdr:cNvPr id="132" name="円/楕円 131"/>
        <xdr:cNvSpPr/>
      </xdr:nvSpPr>
      <xdr:spPr bwMode="auto">
        <a:xfrm>
          <a:off x="4953000" y="694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73918</xdr:rowOff>
    </xdr:from>
    <xdr:ext cx="736600" cy="259045"/>
    <xdr:sp macro="" textlink="">
      <xdr:nvSpPr>
        <xdr:cNvPr id="133" name="テキスト ボックス 132"/>
        <xdr:cNvSpPr txBox="1"/>
      </xdr:nvSpPr>
      <xdr:spPr>
        <a:xfrm>
          <a:off x="4622800" y="702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269557</xdr:rowOff>
    </xdr:from>
    <xdr:to>
      <xdr:col>3</xdr:col>
      <xdr:colOff>955675</xdr:colOff>
      <xdr:row>36</xdr:row>
      <xdr:rowOff>28257</xdr:rowOff>
    </xdr:to>
    <xdr:sp macro="" textlink="">
      <xdr:nvSpPr>
        <xdr:cNvPr id="134" name="円/楕円 133"/>
        <xdr:cNvSpPr/>
      </xdr:nvSpPr>
      <xdr:spPr bwMode="auto">
        <a:xfrm>
          <a:off x="4254500" y="68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13034</xdr:rowOff>
    </xdr:from>
    <xdr:ext cx="762000" cy="259045"/>
    <xdr:sp macro="" textlink="">
      <xdr:nvSpPr>
        <xdr:cNvPr id="135" name="テキスト ボックス 134"/>
        <xdr:cNvSpPr txBox="1"/>
      </xdr:nvSpPr>
      <xdr:spPr>
        <a:xfrm>
          <a:off x="39243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245440</xdr:rowOff>
    </xdr:from>
    <xdr:to>
      <xdr:col>3</xdr:col>
      <xdr:colOff>257175</xdr:colOff>
      <xdr:row>36</xdr:row>
      <xdr:rowOff>4140</xdr:rowOff>
    </xdr:to>
    <xdr:sp macro="" textlink="">
      <xdr:nvSpPr>
        <xdr:cNvPr id="136" name="円/楕円 135"/>
        <xdr:cNvSpPr/>
      </xdr:nvSpPr>
      <xdr:spPr bwMode="auto">
        <a:xfrm>
          <a:off x="3556000" y="68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331817</xdr:rowOff>
    </xdr:from>
    <xdr:ext cx="762000" cy="259045"/>
    <xdr:sp macro="" textlink="">
      <xdr:nvSpPr>
        <xdr:cNvPr id="137" name="テキスト ボックス 136"/>
        <xdr:cNvSpPr txBox="1"/>
      </xdr:nvSpPr>
      <xdr:spPr>
        <a:xfrm>
          <a:off x="3225800" y="694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276644</xdr:rowOff>
    </xdr:from>
    <xdr:to>
      <xdr:col>2</xdr:col>
      <xdr:colOff>692150</xdr:colOff>
      <xdr:row>36</xdr:row>
      <xdr:rowOff>35344</xdr:rowOff>
    </xdr:to>
    <xdr:sp macro="" textlink="">
      <xdr:nvSpPr>
        <xdr:cNvPr id="138" name="円/楕円 137"/>
        <xdr:cNvSpPr/>
      </xdr:nvSpPr>
      <xdr:spPr bwMode="auto">
        <a:xfrm>
          <a:off x="2857500" y="688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20121</xdr:rowOff>
    </xdr:from>
    <xdr:ext cx="762000" cy="259045"/>
    <xdr:sp macro="" textlink="">
      <xdr:nvSpPr>
        <xdr:cNvPr id="139" name="テキスト ボックス 138"/>
        <xdr:cNvSpPr txBox="1"/>
      </xdr:nvSpPr>
      <xdr:spPr>
        <a:xfrm>
          <a:off x="2527300" y="69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47079</xdr:rowOff>
    </xdr:from>
    <xdr:to>
      <xdr:col>6</xdr:col>
      <xdr:colOff>511175</xdr:colOff>
      <xdr:row>35</xdr:row>
      <xdr:rowOff>161531</xdr:rowOff>
    </xdr:to>
    <xdr:cxnSp macro="">
      <xdr:nvCxnSpPr>
        <xdr:cNvPr id="61" name="直線コネクタ 60"/>
        <xdr:cNvCxnSpPr/>
      </xdr:nvCxnSpPr>
      <xdr:spPr>
        <a:xfrm flipV="1">
          <a:off x="3797300" y="6047829"/>
          <a:ext cx="8382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15189</xdr:rowOff>
    </xdr:from>
    <xdr:to>
      <xdr:col>5</xdr:col>
      <xdr:colOff>358775</xdr:colOff>
      <xdr:row>35</xdr:row>
      <xdr:rowOff>161531</xdr:rowOff>
    </xdr:to>
    <xdr:cxnSp macro="">
      <xdr:nvCxnSpPr>
        <xdr:cNvPr id="64" name="直線コネクタ 63"/>
        <xdr:cNvCxnSpPr/>
      </xdr:nvCxnSpPr>
      <xdr:spPr>
        <a:xfrm>
          <a:off x="2908300" y="6015939"/>
          <a:ext cx="8890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159779</xdr:rowOff>
    </xdr:from>
    <xdr:to>
      <xdr:col>4</xdr:col>
      <xdr:colOff>155575</xdr:colOff>
      <xdr:row>35</xdr:row>
      <xdr:rowOff>15189</xdr:rowOff>
    </xdr:to>
    <xdr:cxnSp macro="">
      <xdr:nvCxnSpPr>
        <xdr:cNvPr id="67" name="直線コネクタ 66"/>
        <xdr:cNvCxnSpPr/>
      </xdr:nvCxnSpPr>
      <xdr:spPr>
        <a:xfrm>
          <a:off x="2019300" y="598907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67463</xdr:rowOff>
    </xdr:from>
    <xdr:to>
      <xdr:col>2</xdr:col>
      <xdr:colOff>638175</xdr:colOff>
      <xdr:row>34</xdr:row>
      <xdr:rowOff>159779</xdr:rowOff>
    </xdr:to>
    <xdr:cxnSp macro="">
      <xdr:nvCxnSpPr>
        <xdr:cNvPr id="70" name="直線コネクタ 69"/>
        <xdr:cNvCxnSpPr/>
      </xdr:nvCxnSpPr>
      <xdr:spPr>
        <a:xfrm>
          <a:off x="1130300" y="5896763"/>
          <a:ext cx="889000" cy="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167729</xdr:rowOff>
    </xdr:from>
    <xdr:to>
      <xdr:col>6</xdr:col>
      <xdr:colOff>561975</xdr:colOff>
      <xdr:row>35</xdr:row>
      <xdr:rowOff>97879</xdr:rowOff>
    </xdr:to>
    <xdr:sp macro="" textlink="">
      <xdr:nvSpPr>
        <xdr:cNvPr id="80" name="円/楕円 79"/>
        <xdr:cNvSpPr/>
      </xdr:nvSpPr>
      <xdr:spPr>
        <a:xfrm>
          <a:off x="45847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19156</xdr:rowOff>
    </xdr:from>
    <xdr:ext cx="534377" cy="259045"/>
    <xdr:sp macro="" textlink="">
      <xdr:nvSpPr>
        <xdr:cNvPr id="81" name="人件費該当値テキスト"/>
        <xdr:cNvSpPr txBox="1"/>
      </xdr:nvSpPr>
      <xdr:spPr>
        <a:xfrm>
          <a:off x="4686300" y="58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110731</xdr:rowOff>
    </xdr:from>
    <xdr:to>
      <xdr:col>5</xdr:col>
      <xdr:colOff>409575</xdr:colOff>
      <xdr:row>36</xdr:row>
      <xdr:rowOff>40881</xdr:rowOff>
    </xdr:to>
    <xdr:sp macro="" textlink="">
      <xdr:nvSpPr>
        <xdr:cNvPr id="82" name="円/楕円 81"/>
        <xdr:cNvSpPr/>
      </xdr:nvSpPr>
      <xdr:spPr>
        <a:xfrm>
          <a:off x="3746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32008</xdr:rowOff>
    </xdr:from>
    <xdr:ext cx="534377" cy="259045"/>
    <xdr:sp macro="" textlink="">
      <xdr:nvSpPr>
        <xdr:cNvPr id="83" name="テキスト ボックス 82"/>
        <xdr:cNvSpPr txBox="1"/>
      </xdr:nvSpPr>
      <xdr:spPr>
        <a:xfrm>
          <a:off x="3530111" y="62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135839</xdr:rowOff>
    </xdr:from>
    <xdr:to>
      <xdr:col>4</xdr:col>
      <xdr:colOff>206375</xdr:colOff>
      <xdr:row>35</xdr:row>
      <xdr:rowOff>65989</xdr:rowOff>
    </xdr:to>
    <xdr:sp macro="" textlink="">
      <xdr:nvSpPr>
        <xdr:cNvPr id="84" name="円/楕円 83"/>
        <xdr:cNvSpPr/>
      </xdr:nvSpPr>
      <xdr:spPr>
        <a:xfrm>
          <a:off x="2857500" y="59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82516</xdr:rowOff>
    </xdr:from>
    <xdr:ext cx="534377" cy="259045"/>
    <xdr:sp macro="" textlink="">
      <xdr:nvSpPr>
        <xdr:cNvPr id="85" name="テキスト ボックス 84"/>
        <xdr:cNvSpPr txBox="1"/>
      </xdr:nvSpPr>
      <xdr:spPr>
        <a:xfrm>
          <a:off x="2641111" y="57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108979</xdr:rowOff>
    </xdr:from>
    <xdr:to>
      <xdr:col>3</xdr:col>
      <xdr:colOff>3175</xdr:colOff>
      <xdr:row>35</xdr:row>
      <xdr:rowOff>39129</xdr:rowOff>
    </xdr:to>
    <xdr:sp macro="" textlink="">
      <xdr:nvSpPr>
        <xdr:cNvPr id="86" name="円/楕円 85"/>
        <xdr:cNvSpPr/>
      </xdr:nvSpPr>
      <xdr:spPr>
        <a:xfrm>
          <a:off x="1968500" y="59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30256</xdr:rowOff>
    </xdr:from>
    <xdr:ext cx="534377" cy="259045"/>
    <xdr:sp macro="" textlink="">
      <xdr:nvSpPr>
        <xdr:cNvPr id="87" name="テキスト ボックス 86"/>
        <xdr:cNvSpPr txBox="1"/>
      </xdr:nvSpPr>
      <xdr:spPr>
        <a:xfrm>
          <a:off x="1752111" y="60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16663</xdr:rowOff>
    </xdr:from>
    <xdr:to>
      <xdr:col>1</xdr:col>
      <xdr:colOff>485775</xdr:colOff>
      <xdr:row>34</xdr:row>
      <xdr:rowOff>118263</xdr:rowOff>
    </xdr:to>
    <xdr:sp macro="" textlink="">
      <xdr:nvSpPr>
        <xdr:cNvPr id="88" name="円/楕円 87"/>
        <xdr:cNvSpPr/>
      </xdr:nvSpPr>
      <xdr:spPr>
        <a:xfrm>
          <a:off x="1079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109390</xdr:rowOff>
    </xdr:from>
    <xdr:ext cx="534377" cy="259045"/>
    <xdr:sp macro="" textlink="">
      <xdr:nvSpPr>
        <xdr:cNvPr id="89" name="テキスト ボックス 88"/>
        <xdr:cNvSpPr txBox="1"/>
      </xdr:nvSpPr>
      <xdr:spPr>
        <a:xfrm>
          <a:off x="863111" y="59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93392</xdr:rowOff>
    </xdr:from>
    <xdr:to>
      <xdr:col>6</xdr:col>
      <xdr:colOff>511175</xdr:colOff>
      <xdr:row>57</xdr:row>
      <xdr:rowOff>20371</xdr:rowOff>
    </xdr:to>
    <xdr:cxnSp macro="">
      <xdr:nvCxnSpPr>
        <xdr:cNvPr id="121" name="直線コネクタ 120"/>
        <xdr:cNvCxnSpPr/>
      </xdr:nvCxnSpPr>
      <xdr:spPr>
        <a:xfrm flipV="1">
          <a:off x="3797300" y="9694592"/>
          <a:ext cx="838200" cy="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20371</xdr:rowOff>
    </xdr:from>
    <xdr:to>
      <xdr:col>5</xdr:col>
      <xdr:colOff>358775</xdr:colOff>
      <xdr:row>58</xdr:row>
      <xdr:rowOff>51167</xdr:rowOff>
    </xdr:to>
    <xdr:cxnSp macro="">
      <xdr:nvCxnSpPr>
        <xdr:cNvPr id="124" name="直線コネクタ 123"/>
        <xdr:cNvCxnSpPr/>
      </xdr:nvCxnSpPr>
      <xdr:spPr>
        <a:xfrm flipV="1">
          <a:off x="2908300" y="9793021"/>
          <a:ext cx="889000" cy="2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51167</xdr:rowOff>
    </xdr:from>
    <xdr:to>
      <xdr:col>4</xdr:col>
      <xdr:colOff>155575</xdr:colOff>
      <xdr:row>58</xdr:row>
      <xdr:rowOff>68018</xdr:rowOff>
    </xdr:to>
    <xdr:cxnSp macro="">
      <xdr:nvCxnSpPr>
        <xdr:cNvPr id="127" name="直線コネクタ 126"/>
        <xdr:cNvCxnSpPr/>
      </xdr:nvCxnSpPr>
      <xdr:spPr>
        <a:xfrm flipV="1">
          <a:off x="2019300" y="999526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66711</xdr:rowOff>
    </xdr:from>
    <xdr:to>
      <xdr:col>2</xdr:col>
      <xdr:colOff>638175</xdr:colOff>
      <xdr:row>58</xdr:row>
      <xdr:rowOff>68018</xdr:rowOff>
    </xdr:to>
    <xdr:cxnSp macro="">
      <xdr:nvCxnSpPr>
        <xdr:cNvPr id="130" name="直線コネクタ 129"/>
        <xdr:cNvCxnSpPr/>
      </xdr:nvCxnSpPr>
      <xdr:spPr>
        <a:xfrm>
          <a:off x="1130300" y="1001081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42592</xdr:rowOff>
    </xdr:from>
    <xdr:to>
      <xdr:col>6</xdr:col>
      <xdr:colOff>561975</xdr:colOff>
      <xdr:row>56</xdr:row>
      <xdr:rowOff>144192</xdr:rowOff>
    </xdr:to>
    <xdr:sp macro="" textlink="">
      <xdr:nvSpPr>
        <xdr:cNvPr id="140" name="円/楕円 139"/>
        <xdr:cNvSpPr/>
      </xdr:nvSpPr>
      <xdr:spPr>
        <a:xfrm>
          <a:off x="4584700" y="96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21019</xdr:rowOff>
    </xdr:from>
    <xdr:ext cx="534377" cy="259045"/>
    <xdr:sp macro="" textlink="">
      <xdr:nvSpPr>
        <xdr:cNvPr id="141" name="物件費該当値テキスト"/>
        <xdr:cNvSpPr txBox="1"/>
      </xdr:nvSpPr>
      <xdr:spPr>
        <a:xfrm>
          <a:off x="4686300" y="9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141021</xdr:rowOff>
    </xdr:from>
    <xdr:to>
      <xdr:col>5</xdr:col>
      <xdr:colOff>409575</xdr:colOff>
      <xdr:row>57</xdr:row>
      <xdr:rowOff>71171</xdr:rowOff>
    </xdr:to>
    <xdr:sp macro="" textlink="">
      <xdr:nvSpPr>
        <xdr:cNvPr id="142" name="円/楕円 141"/>
        <xdr:cNvSpPr/>
      </xdr:nvSpPr>
      <xdr:spPr>
        <a:xfrm>
          <a:off x="3746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62298</xdr:rowOff>
    </xdr:from>
    <xdr:ext cx="534377" cy="259045"/>
    <xdr:sp macro="" textlink="">
      <xdr:nvSpPr>
        <xdr:cNvPr id="143" name="テキスト ボックス 142"/>
        <xdr:cNvSpPr txBox="1"/>
      </xdr:nvSpPr>
      <xdr:spPr>
        <a:xfrm>
          <a:off x="3530111" y="98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367</xdr:rowOff>
    </xdr:from>
    <xdr:to>
      <xdr:col>4</xdr:col>
      <xdr:colOff>206375</xdr:colOff>
      <xdr:row>58</xdr:row>
      <xdr:rowOff>101967</xdr:rowOff>
    </xdr:to>
    <xdr:sp macro="" textlink="">
      <xdr:nvSpPr>
        <xdr:cNvPr id="144" name="円/楕円 143"/>
        <xdr:cNvSpPr/>
      </xdr:nvSpPr>
      <xdr:spPr>
        <a:xfrm>
          <a:off x="2857500" y="99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93094</xdr:rowOff>
    </xdr:from>
    <xdr:ext cx="534377" cy="259045"/>
    <xdr:sp macro="" textlink="">
      <xdr:nvSpPr>
        <xdr:cNvPr id="145" name="テキスト ボックス 144"/>
        <xdr:cNvSpPr txBox="1"/>
      </xdr:nvSpPr>
      <xdr:spPr>
        <a:xfrm>
          <a:off x="2641111" y="100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17218</xdr:rowOff>
    </xdr:from>
    <xdr:to>
      <xdr:col>3</xdr:col>
      <xdr:colOff>3175</xdr:colOff>
      <xdr:row>58</xdr:row>
      <xdr:rowOff>118818</xdr:rowOff>
    </xdr:to>
    <xdr:sp macro="" textlink="">
      <xdr:nvSpPr>
        <xdr:cNvPr id="146" name="円/楕円 145"/>
        <xdr:cNvSpPr/>
      </xdr:nvSpPr>
      <xdr:spPr>
        <a:xfrm>
          <a:off x="1968500" y="99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109945</xdr:rowOff>
    </xdr:from>
    <xdr:ext cx="534377" cy="259045"/>
    <xdr:sp macro="" textlink="">
      <xdr:nvSpPr>
        <xdr:cNvPr id="147" name="テキスト ボックス 146"/>
        <xdr:cNvSpPr txBox="1"/>
      </xdr:nvSpPr>
      <xdr:spPr>
        <a:xfrm>
          <a:off x="1752111" y="100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15911</xdr:rowOff>
    </xdr:from>
    <xdr:to>
      <xdr:col>1</xdr:col>
      <xdr:colOff>485775</xdr:colOff>
      <xdr:row>58</xdr:row>
      <xdr:rowOff>117511</xdr:rowOff>
    </xdr:to>
    <xdr:sp macro="" textlink="">
      <xdr:nvSpPr>
        <xdr:cNvPr id="148" name="円/楕円 147"/>
        <xdr:cNvSpPr/>
      </xdr:nvSpPr>
      <xdr:spPr>
        <a:xfrm>
          <a:off x="1079500" y="99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108638</xdr:rowOff>
    </xdr:from>
    <xdr:ext cx="534377" cy="259045"/>
    <xdr:sp macro="" textlink="">
      <xdr:nvSpPr>
        <xdr:cNvPr id="149" name="テキスト ボックス 148"/>
        <xdr:cNvSpPr txBox="1"/>
      </xdr:nvSpPr>
      <xdr:spPr>
        <a:xfrm>
          <a:off x="863111" y="100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142149</xdr:rowOff>
    </xdr:from>
    <xdr:to>
      <xdr:col>6</xdr:col>
      <xdr:colOff>511175</xdr:colOff>
      <xdr:row>74</xdr:row>
      <xdr:rowOff>147211</xdr:rowOff>
    </xdr:to>
    <xdr:cxnSp macro="">
      <xdr:nvCxnSpPr>
        <xdr:cNvPr id="180" name="直線コネクタ 179"/>
        <xdr:cNvCxnSpPr/>
      </xdr:nvCxnSpPr>
      <xdr:spPr>
        <a:xfrm flipV="1">
          <a:off x="3797300" y="1282944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74022</xdr:rowOff>
    </xdr:from>
    <xdr:ext cx="469744" cy="259045"/>
    <xdr:sp macro="" textlink="">
      <xdr:nvSpPr>
        <xdr:cNvPr id="181" name="維持補修費平均値テキスト"/>
        <xdr:cNvSpPr txBox="1"/>
      </xdr:nvSpPr>
      <xdr:spPr>
        <a:xfrm>
          <a:off x="4686300" y="1293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147211</xdr:rowOff>
    </xdr:from>
    <xdr:to>
      <xdr:col>5</xdr:col>
      <xdr:colOff>358775</xdr:colOff>
      <xdr:row>74</xdr:row>
      <xdr:rowOff>168275</xdr:rowOff>
    </xdr:to>
    <xdr:cxnSp macro="">
      <xdr:nvCxnSpPr>
        <xdr:cNvPr id="183" name="直線コネクタ 182"/>
        <xdr:cNvCxnSpPr/>
      </xdr:nvCxnSpPr>
      <xdr:spPr>
        <a:xfrm flipV="1">
          <a:off x="2908300" y="1283451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25236</xdr:rowOff>
    </xdr:from>
    <xdr:to>
      <xdr:col>4</xdr:col>
      <xdr:colOff>155575</xdr:colOff>
      <xdr:row>74</xdr:row>
      <xdr:rowOff>168275</xdr:rowOff>
    </xdr:to>
    <xdr:cxnSp macro="">
      <xdr:nvCxnSpPr>
        <xdr:cNvPr id="186" name="直線コネクタ 185"/>
        <xdr:cNvCxnSpPr/>
      </xdr:nvCxnSpPr>
      <xdr:spPr>
        <a:xfrm>
          <a:off x="2019300" y="12712536"/>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25236</xdr:rowOff>
    </xdr:from>
    <xdr:to>
      <xdr:col>2</xdr:col>
      <xdr:colOff>638175</xdr:colOff>
      <xdr:row>74</xdr:row>
      <xdr:rowOff>28666</xdr:rowOff>
    </xdr:to>
    <xdr:cxnSp macro="">
      <xdr:nvCxnSpPr>
        <xdr:cNvPr id="189" name="直線コネクタ 188"/>
        <xdr:cNvCxnSpPr/>
      </xdr:nvCxnSpPr>
      <xdr:spPr>
        <a:xfrm flipV="1">
          <a:off x="1130300" y="1271253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91349</xdr:rowOff>
    </xdr:from>
    <xdr:to>
      <xdr:col>6</xdr:col>
      <xdr:colOff>561975</xdr:colOff>
      <xdr:row>75</xdr:row>
      <xdr:rowOff>21499</xdr:rowOff>
    </xdr:to>
    <xdr:sp macro="" textlink="">
      <xdr:nvSpPr>
        <xdr:cNvPr id="199" name="円/楕円 198"/>
        <xdr:cNvSpPr/>
      </xdr:nvSpPr>
      <xdr:spPr>
        <a:xfrm>
          <a:off x="45847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114226</xdr:rowOff>
    </xdr:from>
    <xdr:ext cx="469744" cy="259045"/>
    <xdr:sp macro="" textlink="">
      <xdr:nvSpPr>
        <xdr:cNvPr id="200" name="維持補修費該当値テキスト"/>
        <xdr:cNvSpPr txBox="1"/>
      </xdr:nvSpPr>
      <xdr:spPr>
        <a:xfrm>
          <a:off x="4686300" y="126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96411</xdr:rowOff>
    </xdr:from>
    <xdr:to>
      <xdr:col>5</xdr:col>
      <xdr:colOff>409575</xdr:colOff>
      <xdr:row>75</xdr:row>
      <xdr:rowOff>26561</xdr:rowOff>
    </xdr:to>
    <xdr:sp macro="" textlink="">
      <xdr:nvSpPr>
        <xdr:cNvPr id="201" name="円/楕円 200"/>
        <xdr:cNvSpPr/>
      </xdr:nvSpPr>
      <xdr:spPr>
        <a:xfrm>
          <a:off x="3746500" y="12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43088</xdr:rowOff>
    </xdr:from>
    <xdr:ext cx="469744" cy="259045"/>
    <xdr:sp macro="" textlink="">
      <xdr:nvSpPr>
        <xdr:cNvPr id="202" name="テキスト ボックス 201"/>
        <xdr:cNvSpPr txBox="1"/>
      </xdr:nvSpPr>
      <xdr:spPr>
        <a:xfrm>
          <a:off x="3562427" y="12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117475</xdr:rowOff>
    </xdr:from>
    <xdr:to>
      <xdr:col>4</xdr:col>
      <xdr:colOff>206375</xdr:colOff>
      <xdr:row>75</xdr:row>
      <xdr:rowOff>47625</xdr:rowOff>
    </xdr:to>
    <xdr:sp macro="" textlink="">
      <xdr:nvSpPr>
        <xdr:cNvPr id="203" name="円/楕円 202"/>
        <xdr:cNvSpPr/>
      </xdr:nvSpPr>
      <xdr:spPr>
        <a:xfrm>
          <a:off x="2857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64152</xdr:rowOff>
    </xdr:from>
    <xdr:ext cx="469744" cy="259045"/>
    <xdr:sp macro="" textlink="">
      <xdr:nvSpPr>
        <xdr:cNvPr id="204" name="テキスト ボックス 203"/>
        <xdr:cNvSpPr txBox="1"/>
      </xdr:nvSpPr>
      <xdr:spPr>
        <a:xfrm>
          <a:off x="2673427" y="125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145886</xdr:rowOff>
    </xdr:from>
    <xdr:to>
      <xdr:col>3</xdr:col>
      <xdr:colOff>3175</xdr:colOff>
      <xdr:row>74</xdr:row>
      <xdr:rowOff>76036</xdr:rowOff>
    </xdr:to>
    <xdr:sp macro="" textlink="">
      <xdr:nvSpPr>
        <xdr:cNvPr id="205" name="円/楕円 204"/>
        <xdr:cNvSpPr/>
      </xdr:nvSpPr>
      <xdr:spPr>
        <a:xfrm>
          <a:off x="1968500" y="126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92563</xdr:rowOff>
    </xdr:from>
    <xdr:ext cx="469744" cy="259045"/>
    <xdr:sp macro="" textlink="">
      <xdr:nvSpPr>
        <xdr:cNvPr id="206" name="テキスト ボックス 205"/>
        <xdr:cNvSpPr txBox="1"/>
      </xdr:nvSpPr>
      <xdr:spPr>
        <a:xfrm>
          <a:off x="1784427" y="1243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149316</xdr:rowOff>
    </xdr:from>
    <xdr:to>
      <xdr:col>1</xdr:col>
      <xdr:colOff>485775</xdr:colOff>
      <xdr:row>74</xdr:row>
      <xdr:rowOff>79466</xdr:rowOff>
    </xdr:to>
    <xdr:sp macro="" textlink="">
      <xdr:nvSpPr>
        <xdr:cNvPr id="207" name="円/楕円 206"/>
        <xdr:cNvSpPr/>
      </xdr:nvSpPr>
      <xdr:spPr>
        <a:xfrm>
          <a:off x="1079500" y="126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95993</xdr:rowOff>
    </xdr:from>
    <xdr:ext cx="469744" cy="259045"/>
    <xdr:sp macro="" textlink="">
      <xdr:nvSpPr>
        <xdr:cNvPr id="208" name="テキスト ボックス 207"/>
        <xdr:cNvSpPr txBox="1"/>
      </xdr:nvSpPr>
      <xdr:spPr>
        <a:xfrm>
          <a:off x="895427" y="124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145095</xdr:rowOff>
    </xdr:from>
    <xdr:to>
      <xdr:col>6</xdr:col>
      <xdr:colOff>511175</xdr:colOff>
      <xdr:row>96</xdr:row>
      <xdr:rowOff>67690</xdr:rowOff>
    </xdr:to>
    <xdr:cxnSp macro="">
      <xdr:nvCxnSpPr>
        <xdr:cNvPr id="236" name="直線コネクタ 235"/>
        <xdr:cNvCxnSpPr/>
      </xdr:nvCxnSpPr>
      <xdr:spPr>
        <a:xfrm flipV="1">
          <a:off x="3797300" y="16432845"/>
          <a:ext cx="838200" cy="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67690</xdr:rowOff>
    </xdr:from>
    <xdr:to>
      <xdr:col>5</xdr:col>
      <xdr:colOff>358775</xdr:colOff>
      <xdr:row>96</xdr:row>
      <xdr:rowOff>165212</xdr:rowOff>
    </xdr:to>
    <xdr:cxnSp macro="">
      <xdr:nvCxnSpPr>
        <xdr:cNvPr id="239" name="直線コネクタ 238"/>
        <xdr:cNvCxnSpPr/>
      </xdr:nvCxnSpPr>
      <xdr:spPr>
        <a:xfrm flipV="1">
          <a:off x="2908300" y="16526890"/>
          <a:ext cx="889000" cy="9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165097</xdr:rowOff>
    </xdr:from>
    <xdr:to>
      <xdr:col>4</xdr:col>
      <xdr:colOff>155575</xdr:colOff>
      <xdr:row>96</xdr:row>
      <xdr:rowOff>165212</xdr:rowOff>
    </xdr:to>
    <xdr:cxnSp macro="">
      <xdr:nvCxnSpPr>
        <xdr:cNvPr id="242" name="直線コネクタ 241"/>
        <xdr:cNvCxnSpPr/>
      </xdr:nvCxnSpPr>
      <xdr:spPr>
        <a:xfrm>
          <a:off x="2019300" y="1662429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134648</xdr:rowOff>
    </xdr:from>
    <xdr:to>
      <xdr:col>2</xdr:col>
      <xdr:colOff>638175</xdr:colOff>
      <xdr:row>96</xdr:row>
      <xdr:rowOff>165097</xdr:rowOff>
    </xdr:to>
    <xdr:cxnSp macro="">
      <xdr:nvCxnSpPr>
        <xdr:cNvPr id="245" name="直線コネクタ 244"/>
        <xdr:cNvCxnSpPr/>
      </xdr:nvCxnSpPr>
      <xdr:spPr>
        <a:xfrm>
          <a:off x="1130300" y="16593848"/>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94295</xdr:rowOff>
    </xdr:from>
    <xdr:to>
      <xdr:col>6</xdr:col>
      <xdr:colOff>561975</xdr:colOff>
      <xdr:row>96</xdr:row>
      <xdr:rowOff>24445</xdr:rowOff>
    </xdr:to>
    <xdr:sp macro="" textlink="">
      <xdr:nvSpPr>
        <xdr:cNvPr id="255" name="円/楕円 254"/>
        <xdr:cNvSpPr/>
      </xdr:nvSpPr>
      <xdr:spPr>
        <a:xfrm>
          <a:off x="4584700" y="163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117172</xdr:rowOff>
    </xdr:from>
    <xdr:ext cx="534377" cy="259045"/>
    <xdr:sp macro="" textlink="">
      <xdr:nvSpPr>
        <xdr:cNvPr id="256" name="扶助費該当値テキスト"/>
        <xdr:cNvSpPr txBox="1"/>
      </xdr:nvSpPr>
      <xdr:spPr>
        <a:xfrm>
          <a:off x="4686300" y="162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16890</xdr:rowOff>
    </xdr:from>
    <xdr:to>
      <xdr:col>5</xdr:col>
      <xdr:colOff>409575</xdr:colOff>
      <xdr:row>96</xdr:row>
      <xdr:rowOff>118490</xdr:rowOff>
    </xdr:to>
    <xdr:sp macro="" textlink="">
      <xdr:nvSpPr>
        <xdr:cNvPr id="257" name="円/楕円 256"/>
        <xdr:cNvSpPr/>
      </xdr:nvSpPr>
      <xdr:spPr>
        <a:xfrm>
          <a:off x="3746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109617</xdr:rowOff>
    </xdr:from>
    <xdr:ext cx="534377" cy="259045"/>
    <xdr:sp macro="" textlink="">
      <xdr:nvSpPr>
        <xdr:cNvPr id="258" name="テキスト ボックス 257"/>
        <xdr:cNvSpPr txBox="1"/>
      </xdr:nvSpPr>
      <xdr:spPr>
        <a:xfrm>
          <a:off x="3530111" y="165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114412</xdr:rowOff>
    </xdr:from>
    <xdr:to>
      <xdr:col>4</xdr:col>
      <xdr:colOff>206375</xdr:colOff>
      <xdr:row>97</xdr:row>
      <xdr:rowOff>44562</xdr:rowOff>
    </xdr:to>
    <xdr:sp macro="" textlink="">
      <xdr:nvSpPr>
        <xdr:cNvPr id="259" name="円/楕円 258"/>
        <xdr:cNvSpPr/>
      </xdr:nvSpPr>
      <xdr:spPr>
        <a:xfrm>
          <a:off x="2857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35689</xdr:rowOff>
    </xdr:from>
    <xdr:ext cx="534377" cy="259045"/>
    <xdr:sp macro="" textlink="">
      <xdr:nvSpPr>
        <xdr:cNvPr id="260" name="テキスト ボックス 259"/>
        <xdr:cNvSpPr txBox="1"/>
      </xdr:nvSpPr>
      <xdr:spPr>
        <a:xfrm>
          <a:off x="2641111" y="166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114297</xdr:rowOff>
    </xdr:from>
    <xdr:to>
      <xdr:col>3</xdr:col>
      <xdr:colOff>3175</xdr:colOff>
      <xdr:row>97</xdr:row>
      <xdr:rowOff>44447</xdr:rowOff>
    </xdr:to>
    <xdr:sp macro="" textlink="">
      <xdr:nvSpPr>
        <xdr:cNvPr id="261" name="円/楕円 260"/>
        <xdr:cNvSpPr/>
      </xdr:nvSpPr>
      <xdr:spPr>
        <a:xfrm>
          <a:off x="1968500" y="165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35574</xdr:rowOff>
    </xdr:from>
    <xdr:ext cx="534377" cy="259045"/>
    <xdr:sp macro="" textlink="">
      <xdr:nvSpPr>
        <xdr:cNvPr id="262" name="テキスト ボックス 261"/>
        <xdr:cNvSpPr txBox="1"/>
      </xdr:nvSpPr>
      <xdr:spPr>
        <a:xfrm>
          <a:off x="1752111" y="166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83848</xdr:rowOff>
    </xdr:from>
    <xdr:to>
      <xdr:col>1</xdr:col>
      <xdr:colOff>485775</xdr:colOff>
      <xdr:row>97</xdr:row>
      <xdr:rowOff>13998</xdr:rowOff>
    </xdr:to>
    <xdr:sp macro="" textlink="">
      <xdr:nvSpPr>
        <xdr:cNvPr id="263" name="円/楕円 262"/>
        <xdr:cNvSpPr/>
      </xdr:nvSpPr>
      <xdr:spPr>
        <a:xfrm>
          <a:off x="1079500" y="165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5125</xdr:rowOff>
    </xdr:from>
    <xdr:ext cx="534377" cy="259045"/>
    <xdr:sp macro="" textlink="">
      <xdr:nvSpPr>
        <xdr:cNvPr id="264" name="テキスト ボックス 263"/>
        <xdr:cNvSpPr txBox="1"/>
      </xdr:nvSpPr>
      <xdr:spPr>
        <a:xfrm>
          <a:off x="863111" y="166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12274</xdr:rowOff>
    </xdr:from>
    <xdr:to>
      <xdr:col>15</xdr:col>
      <xdr:colOff>180975</xdr:colOff>
      <xdr:row>36</xdr:row>
      <xdr:rowOff>19304</xdr:rowOff>
    </xdr:to>
    <xdr:cxnSp macro="">
      <xdr:nvCxnSpPr>
        <xdr:cNvPr id="293" name="直線コネクタ 292"/>
        <xdr:cNvCxnSpPr/>
      </xdr:nvCxnSpPr>
      <xdr:spPr>
        <a:xfrm flipV="1">
          <a:off x="9639300" y="6184474"/>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19304</xdr:rowOff>
    </xdr:from>
    <xdr:to>
      <xdr:col>14</xdr:col>
      <xdr:colOff>28575</xdr:colOff>
      <xdr:row>36</xdr:row>
      <xdr:rowOff>100952</xdr:rowOff>
    </xdr:to>
    <xdr:cxnSp macro="">
      <xdr:nvCxnSpPr>
        <xdr:cNvPr id="296" name="直線コネクタ 295"/>
        <xdr:cNvCxnSpPr/>
      </xdr:nvCxnSpPr>
      <xdr:spPr>
        <a:xfrm flipV="1">
          <a:off x="8750300" y="6191504"/>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85160</xdr:rowOff>
    </xdr:from>
    <xdr:to>
      <xdr:col>12</xdr:col>
      <xdr:colOff>511175</xdr:colOff>
      <xdr:row>36</xdr:row>
      <xdr:rowOff>100952</xdr:rowOff>
    </xdr:to>
    <xdr:cxnSp macro="">
      <xdr:nvCxnSpPr>
        <xdr:cNvPr id="299" name="直線コネクタ 298"/>
        <xdr:cNvCxnSpPr/>
      </xdr:nvCxnSpPr>
      <xdr:spPr>
        <a:xfrm>
          <a:off x="7861300" y="6257360"/>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76873</xdr:rowOff>
    </xdr:from>
    <xdr:to>
      <xdr:col>11</xdr:col>
      <xdr:colOff>307975</xdr:colOff>
      <xdr:row>36</xdr:row>
      <xdr:rowOff>85160</xdr:rowOff>
    </xdr:to>
    <xdr:cxnSp macro="">
      <xdr:nvCxnSpPr>
        <xdr:cNvPr id="302" name="直線コネクタ 301"/>
        <xdr:cNvCxnSpPr/>
      </xdr:nvCxnSpPr>
      <xdr:spPr>
        <a:xfrm>
          <a:off x="6972300" y="6249073"/>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132924</xdr:rowOff>
    </xdr:from>
    <xdr:to>
      <xdr:col>15</xdr:col>
      <xdr:colOff>231775</xdr:colOff>
      <xdr:row>36</xdr:row>
      <xdr:rowOff>63074</xdr:rowOff>
    </xdr:to>
    <xdr:sp macro="" textlink="">
      <xdr:nvSpPr>
        <xdr:cNvPr id="312" name="円/楕円 311"/>
        <xdr:cNvSpPr/>
      </xdr:nvSpPr>
      <xdr:spPr>
        <a:xfrm>
          <a:off x="10426700" y="61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111351</xdr:rowOff>
    </xdr:from>
    <xdr:ext cx="534377" cy="259045"/>
    <xdr:sp macro="" textlink="">
      <xdr:nvSpPr>
        <xdr:cNvPr id="313" name="補助費等該当値テキスト"/>
        <xdr:cNvSpPr txBox="1"/>
      </xdr:nvSpPr>
      <xdr:spPr>
        <a:xfrm>
          <a:off x="10528300" y="61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139954</xdr:rowOff>
    </xdr:from>
    <xdr:to>
      <xdr:col>14</xdr:col>
      <xdr:colOff>79375</xdr:colOff>
      <xdr:row>36</xdr:row>
      <xdr:rowOff>70104</xdr:rowOff>
    </xdr:to>
    <xdr:sp macro="" textlink="">
      <xdr:nvSpPr>
        <xdr:cNvPr id="314" name="円/楕円 313"/>
        <xdr:cNvSpPr/>
      </xdr:nvSpPr>
      <xdr:spPr>
        <a:xfrm>
          <a:off x="9588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61231</xdr:rowOff>
    </xdr:from>
    <xdr:ext cx="534377" cy="259045"/>
    <xdr:sp macro="" textlink="">
      <xdr:nvSpPr>
        <xdr:cNvPr id="315" name="テキスト ボックス 314"/>
        <xdr:cNvSpPr txBox="1"/>
      </xdr:nvSpPr>
      <xdr:spPr>
        <a:xfrm>
          <a:off x="9372111" y="62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50152</xdr:rowOff>
    </xdr:from>
    <xdr:to>
      <xdr:col>12</xdr:col>
      <xdr:colOff>561975</xdr:colOff>
      <xdr:row>36</xdr:row>
      <xdr:rowOff>151752</xdr:rowOff>
    </xdr:to>
    <xdr:sp macro="" textlink="">
      <xdr:nvSpPr>
        <xdr:cNvPr id="316" name="円/楕円 315"/>
        <xdr:cNvSpPr/>
      </xdr:nvSpPr>
      <xdr:spPr>
        <a:xfrm>
          <a:off x="8699500" y="62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142879</xdr:rowOff>
    </xdr:from>
    <xdr:ext cx="534377" cy="259045"/>
    <xdr:sp macro="" textlink="">
      <xdr:nvSpPr>
        <xdr:cNvPr id="317" name="テキスト ボックス 316"/>
        <xdr:cNvSpPr txBox="1"/>
      </xdr:nvSpPr>
      <xdr:spPr>
        <a:xfrm>
          <a:off x="8483111" y="6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34360</xdr:rowOff>
    </xdr:from>
    <xdr:to>
      <xdr:col>11</xdr:col>
      <xdr:colOff>358775</xdr:colOff>
      <xdr:row>36</xdr:row>
      <xdr:rowOff>135960</xdr:rowOff>
    </xdr:to>
    <xdr:sp macro="" textlink="">
      <xdr:nvSpPr>
        <xdr:cNvPr id="318" name="円/楕円 317"/>
        <xdr:cNvSpPr/>
      </xdr:nvSpPr>
      <xdr:spPr>
        <a:xfrm>
          <a:off x="7810500" y="62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127087</xdr:rowOff>
    </xdr:from>
    <xdr:ext cx="534377" cy="259045"/>
    <xdr:sp macro="" textlink="">
      <xdr:nvSpPr>
        <xdr:cNvPr id="319" name="テキスト ボックス 318"/>
        <xdr:cNvSpPr txBox="1"/>
      </xdr:nvSpPr>
      <xdr:spPr>
        <a:xfrm>
          <a:off x="7594111" y="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26073</xdr:rowOff>
    </xdr:from>
    <xdr:to>
      <xdr:col>10</xdr:col>
      <xdr:colOff>155575</xdr:colOff>
      <xdr:row>36</xdr:row>
      <xdr:rowOff>127673</xdr:rowOff>
    </xdr:to>
    <xdr:sp macro="" textlink="">
      <xdr:nvSpPr>
        <xdr:cNvPr id="320" name="円/楕円 319"/>
        <xdr:cNvSpPr/>
      </xdr:nvSpPr>
      <xdr:spPr>
        <a:xfrm>
          <a:off x="6921500" y="61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118800</xdr:rowOff>
    </xdr:from>
    <xdr:ext cx="534377" cy="259045"/>
    <xdr:sp macro="" textlink="">
      <xdr:nvSpPr>
        <xdr:cNvPr id="321" name="テキスト ボックス 320"/>
        <xdr:cNvSpPr txBox="1"/>
      </xdr:nvSpPr>
      <xdr:spPr>
        <a:xfrm>
          <a:off x="6705111" y="62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135090</xdr:rowOff>
    </xdr:from>
    <xdr:to>
      <xdr:col>15</xdr:col>
      <xdr:colOff>180975</xdr:colOff>
      <xdr:row>57</xdr:row>
      <xdr:rowOff>146691</xdr:rowOff>
    </xdr:to>
    <xdr:cxnSp macro="">
      <xdr:nvCxnSpPr>
        <xdr:cNvPr id="351" name="直線コネクタ 350"/>
        <xdr:cNvCxnSpPr/>
      </xdr:nvCxnSpPr>
      <xdr:spPr>
        <a:xfrm flipV="1">
          <a:off x="9639300" y="9736290"/>
          <a:ext cx="8382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14351</xdr:rowOff>
    </xdr:from>
    <xdr:to>
      <xdr:col>14</xdr:col>
      <xdr:colOff>28575</xdr:colOff>
      <xdr:row>57</xdr:row>
      <xdr:rowOff>146691</xdr:rowOff>
    </xdr:to>
    <xdr:cxnSp macro="">
      <xdr:nvCxnSpPr>
        <xdr:cNvPr id="354" name="直線コネクタ 353"/>
        <xdr:cNvCxnSpPr/>
      </xdr:nvCxnSpPr>
      <xdr:spPr>
        <a:xfrm>
          <a:off x="8750300" y="9444101"/>
          <a:ext cx="889000" cy="47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127527</xdr:rowOff>
    </xdr:from>
    <xdr:to>
      <xdr:col>12</xdr:col>
      <xdr:colOff>511175</xdr:colOff>
      <xdr:row>55</xdr:row>
      <xdr:rowOff>14351</xdr:rowOff>
    </xdr:to>
    <xdr:cxnSp macro="">
      <xdr:nvCxnSpPr>
        <xdr:cNvPr id="357" name="直線コネクタ 356"/>
        <xdr:cNvCxnSpPr/>
      </xdr:nvCxnSpPr>
      <xdr:spPr>
        <a:xfrm>
          <a:off x="7861300" y="9042927"/>
          <a:ext cx="889000" cy="4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13225</xdr:rowOff>
    </xdr:from>
    <xdr:ext cx="534377" cy="259045"/>
    <xdr:sp macro="" textlink="">
      <xdr:nvSpPr>
        <xdr:cNvPr id="359" name="テキスト ボックス 358"/>
        <xdr:cNvSpPr txBox="1"/>
      </xdr:nvSpPr>
      <xdr:spPr>
        <a:xfrm>
          <a:off x="8483111" y="9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127527</xdr:rowOff>
    </xdr:from>
    <xdr:to>
      <xdr:col>11</xdr:col>
      <xdr:colOff>307975</xdr:colOff>
      <xdr:row>58</xdr:row>
      <xdr:rowOff>82055</xdr:rowOff>
    </xdr:to>
    <xdr:cxnSp macro="">
      <xdr:nvCxnSpPr>
        <xdr:cNvPr id="360" name="直線コネクタ 359"/>
        <xdr:cNvCxnSpPr/>
      </xdr:nvCxnSpPr>
      <xdr:spPr>
        <a:xfrm flipV="1">
          <a:off x="6972300" y="9042927"/>
          <a:ext cx="889000" cy="98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84290</xdr:rowOff>
    </xdr:from>
    <xdr:to>
      <xdr:col>15</xdr:col>
      <xdr:colOff>231775</xdr:colOff>
      <xdr:row>57</xdr:row>
      <xdr:rowOff>14440</xdr:rowOff>
    </xdr:to>
    <xdr:sp macro="" textlink="">
      <xdr:nvSpPr>
        <xdr:cNvPr id="370" name="円/楕円 369"/>
        <xdr:cNvSpPr/>
      </xdr:nvSpPr>
      <xdr:spPr>
        <a:xfrm>
          <a:off x="10426700" y="96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62717</xdr:rowOff>
    </xdr:from>
    <xdr:ext cx="534377" cy="259045"/>
    <xdr:sp macro="" textlink="">
      <xdr:nvSpPr>
        <xdr:cNvPr id="371" name="普通建設事業費該当値テキスト"/>
        <xdr:cNvSpPr txBox="1"/>
      </xdr:nvSpPr>
      <xdr:spPr>
        <a:xfrm>
          <a:off x="10528300" y="96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95891</xdr:rowOff>
    </xdr:from>
    <xdr:to>
      <xdr:col>14</xdr:col>
      <xdr:colOff>79375</xdr:colOff>
      <xdr:row>58</xdr:row>
      <xdr:rowOff>26041</xdr:rowOff>
    </xdr:to>
    <xdr:sp macro="" textlink="">
      <xdr:nvSpPr>
        <xdr:cNvPr id="372" name="円/楕円 371"/>
        <xdr:cNvSpPr/>
      </xdr:nvSpPr>
      <xdr:spPr>
        <a:xfrm>
          <a:off x="9588500" y="98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17168</xdr:rowOff>
    </xdr:from>
    <xdr:ext cx="534377" cy="259045"/>
    <xdr:sp macro="" textlink="">
      <xdr:nvSpPr>
        <xdr:cNvPr id="373" name="テキスト ボックス 372"/>
        <xdr:cNvSpPr txBox="1"/>
      </xdr:nvSpPr>
      <xdr:spPr>
        <a:xfrm>
          <a:off x="9372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135001</xdr:rowOff>
    </xdr:from>
    <xdr:to>
      <xdr:col>12</xdr:col>
      <xdr:colOff>561975</xdr:colOff>
      <xdr:row>55</xdr:row>
      <xdr:rowOff>65151</xdr:rowOff>
    </xdr:to>
    <xdr:sp macro="" textlink="">
      <xdr:nvSpPr>
        <xdr:cNvPr id="374" name="円/楕円 373"/>
        <xdr:cNvSpPr/>
      </xdr:nvSpPr>
      <xdr:spPr>
        <a:xfrm>
          <a:off x="8699500" y="93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81678</xdr:rowOff>
    </xdr:from>
    <xdr:ext cx="534377" cy="259045"/>
    <xdr:sp macro="" textlink="">
      <xdr:nvSpPr>
        <xdr:cNvPr id="375" name="テキスト ボックス 374"/>
        <xdr:cNvSpPr txBox="1"/>
      </xdr:nvSpPr>
      <xdr:spPr>
        <a:xfrm>
          <a:off x="8483111" y="916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57,580</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76727</xdr:rowOff>
    </xdr:from>
    <xdr:to>
      <xdr:col>11</xdr:col>
      <xdr:colOff>358775</xdr:colOff>
      <xdr:row>53</xdr:row>
      <xdr:rowOff>6877</xdr:rowOff>
    </xdr:to>
    <xdr:sp macro="" textlink="">
      <xdr:nvSpPr>
        <xdr:cNvPr id="376" name="円/楕円 375"/>
        <xdr:cNvSpPr/>
      </xdr:nvSpPr>
      <xdr:spPr>
        <a:xfrm>
          <a:off x="7810500" y="8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23404</xdr:rowOff>
    </xdr:from>
    <xdr:ext cx="534377" cy="259045"/>
    <xdr:sp macro="" textlink="">
      <xdr:nvSpPr>
        <xdr:cNvPr id="377" name="テキスト ボックス 376"/>
        <xdr:cNvSpPr txBox="1"/>
      </xdr:nvSpPr>
      <xdr:spPr>
        <a:xfrm>
          <a:off x="7594111" y="87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31255</xdr:rowOff>
    </xdr:from>
    <xdr:to>
      <xdr:col>10</xdr:col>
      <xdr:colOff>155575</xdr:colOff>
      <xdr:row>58</xdr:row>
      <xdr:rowOff>132855</xdr:rowOff>
    </xdr:to>
    <xdr:sp macro="" textlink="">
      <xdr:nvSpPr>
        <xdr:cNvPr id="378" name="円/楕円 377"/>
        <xdr:cNvSpPr/>
      </xdr:nvSpPr>
      <xdr:spPr>
        <a:xfrm>
          <a:off x="6921500" y="99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123982</xdr:rowOff>
    </xdr:from>
    <xdr:ext cx="534377" cy="259045"/>
    <xdr:sp macro="" textlink="">
      <xdr:nvSpPr>
        <xdr:cNvPr id="379" name="テキスト ボックス 378"/>
        <xdr:cNvSpPr txBox="1"/>
      </xdr:nvSpPr>
      <xdr:spPr>
        <a:xfrm>
          <a:off x="6705111" y="100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104229</xdr:rowOff>
    </xdr:from>
    <xdr:to>
      <xdr:col>15</xdr:col>
      <xdr:colOff>180975</xdr:colOff>
      <xdr:row>77</xdr:row>
      <xdr:rowOff>5702</xdr:rowOff>
    </xdr:to>
    <xdr:cxnSp macro="">
      <xdr:nvCxnSpPr>
        <xdr:cNvPr id="408" name="直線コネクタ 407"/>
        <xdr:cNvCxnSpPr/>
      </xdr:nvCxnSpPr>
      <xdr:spPr>
        <a:xfrm flipV="1">
          <a:off x="9639300" y="13134429"/>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53429</xdr:rowOff>
    </xdr:from>
    <xdr:to>
      <xdr:col>15</xdr:col>
      <xdr:colOff>231775</xdr:colOff>
      <xdr:row>76</xdr:row>
      <xdr:rowOff>155029</xdr:rowOff>
    </xdr:to>
    <xdr:sp macro="" textlink="">
      <xdr:nvSpPr>
        <xdr:cNvPr id="418" name="円/楕円 417"/>
        <xdr:cNvSpPr/>
      </xdr:nvSpPr>
      <xdr:spPr>
        <a:xfrm>
          <a:off x="104267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31856</xdr:rowOff>
    </xdr:from>
    <xdr:ext cx="534377" cy="259045"/>
    <xdr:sp macro="" textlink="">
      <xdr:nvSpPr>
        <xdr:cNvPr id="419" name="普通建設事業費 （ うち新規整備　）該当値テキスト"/>
        <xdr:cNvSpPr txBox="1"/>
      </xdr:nvSpPr>
      <xdr:spPr>
        <a:xfrm>
          <a:off x="10528300" y="130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126352</xdr:rowOff>
    </xdr:from>
    <xdr:to>
      <xdr:col>14</xdr:col>
      <xdr:colOff>79375</xdr:colOff>
      <xdr:row>77</xdr:row>
      <xdr:rowOff>56502</xdr:rowOff>
    </xdr:to>
    <xdr:sp macro="" textlink="">
      <xdr:nvSpPr>
        <xdr:cNvPr id="420" name="円/楕円 419"/>
        <xdr:cNvSpPr/>
      </xdr:nvSpPr>
      <xdr:spPr>
        <a:xfrm>
          <a:off x="9588500" y="131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47629</xdr:rowOff>
    </xdr:from>
    <xdr:ext cx="534377" cy="259045"/>
    <xdr:sp macro="" textlink="">
      <xdr:nvSpPr>
        <xdr:cNvPr id="421" name="テキスト ボックス 420"/>
        <xdr:cNvSpPr txBox="1"/>
      </xdr:nvSpPr>
      <xdr:spPr>
        <a:xfrm>
          <a:off x="9372111" y="132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127287</xdr:rowOff>
    </xdr:from>
    <xdr:to>
      <xdr:col>15</xdr:col>
      <xdr:colOff>180975</xdr:colOff>
      <xdr:row>96</xdr:row>
      <xdr:rowOff>75349</xdr:rowOff>
    </xdr:to>
    <xdr:cxnSp macro="">
      <xdr:nvCxnSpPr>
        <xdr:cNvPr id="448" name="直線コネクタ 447"/>
        <xdr:cNvCxnSpPr/>
      </xdr:nvCxnSpPr>
      <xdr:spPr>
        <a:xfrm flipV="1">
          <a:off x="9639300" y="16415037"/>
          <a:ext cx="8382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76487</xdr:rowOff>
    </xdr:from>
    <xdr:to>
      <xdr:col>15</xdr:col>
      <xdr:colOff>231775</xdr:colOff>
      <xdr:row>96</xdr:row>
      <xdr:rowOff>6637</xdr:rowOff>
    </xdr:to>
    <xdr:sp macro="" textlink="">
      <xdr:nvSpPr>
        <xdr:cNvPr id="458" name="円/楕円 457"/>
        <xdr:cNvSpPr/>
      </xdr:nvSpPr>
      <xdr:spPr>
        <a:xfrm>
          <a:off x="10426700" y="163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99364</xdr:rowOff>
    </xdr:from>
    <xdr:ext cx="534377" cy="259045"/>
    <xdr:sp macro="" textlink="">
      <xdr:nvSpPr>
        <xdr:cNvPr id="459" name="普通建設事業費 （ うち更新整備　）該当値テキスト"/>
        <xdr:cNvSpPr txBox="1"/>
      </xdr:nvSpPr>
      <xdr:spPr>
        <a:xfrm>
          <a:off x="10528300" y="162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24549</xdr:rowOff>
    </xdr:from>
    <xdr:to>
      <xdr:col>14</xdr:col>
      <xdr:colOff>79375</xdr:colOff>
      <xdr:row>96</xdr:row>
      <xdr:rowOff>126149</xdr:rowOff>
    </xdr:to>
    <xdr:sp macro="" textlink="">
      <xdr:nvSpPr>
        <xdr:cNvPr id="460" name="円/楕円 459"/>
        <xdr:cNvSpPr/>
      </xdr:nvSpPr>
      <xdr:spPr>
        <a:xfrm>
          <a:off x="9588500" y="16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117276</xdr:rowOff>
    </xdr:from>
    <xdr:ext cx="534377" cy="259045"/>
    <xdr:sp macro="" textlink="">
      <xdr:nvSpPr>
        <xdr:cNvPr id="461" name="テキスト ボックス 460"/>
        <xdr:cNvSpPr txBox="1"/>
      </xdr:nvSpPr>
      <xdr:spPr>
        <a:xfrm>
          <a:off x="9372111" y="165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13398</xdr:rowOff>
    </xdr:from>
    <xdr:to>
      <xdr:col>23</xdr:col>
      <xdr:colOff>517525</xdr:colOff>
      <xdr:row>37</xdr:row>
      <xdr:rowOff>77407</xdr:rowOff>
    </xdr:to>
    <xdr:cxnSp macro="">
      <xdr:nvCxnSpPr>
        <xdr:cNvPr id="486" name="直線コネクタ 485"/>
        <xdr:cNvCxnSpPr/>
      </xdr:nvCxnSpPr>
      <xdr:spPr>
        <a:xfrm>
          <a:off x="15481300" y="635704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13398</xdr:rowOff>
    </xdr:from>
    <xdr:to>
      <xdr:col>22</xdr:col>
      <xdr:colOff>365125</xdr:colOff>
      <xdr:row>37</xdr:row>
      <xdr:rowOff>52260</xdr:rowOff>
    </xdr:to>
    <xdr:cxnSp macro="">
      <xdr:nvCxnSpPr>
        <xdr:cNvPr id="489" name="直線コネクタ 488"/>
        <xdr:cNvCxnSpPr/>
      </xdr:nvCxnSpPr>
      <xdr:spPr>
        <a:xfrm flipV="1">
          <a:off x="14592300" y="63570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52260</xdr:rowOff>
    </xdr:from>
    <xdr:to>
      <xdr:col>21</xdr:col>
      <xdr:colOff>161925</xdr:colOff>
      <xdr:row>37</xdr:row>
      <xdr:rowOff>141415</xdr:rowOff>
    </xdr:to>
    <xdr:cxnSp macro="">
      <xdr:nvCxnSpPr>
        <xdr:cNvPr id="492" name="直線コネクタ 491"/>
        <xdr:cNvCxnSpPr/>
      </xdr:nvCxnSpPr>
      <xdr:spPr>
        <a:xfrm flipV="1">
          <a:off x="13703300" y="6395910"/>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74549</xdr:rowOff>
    </xdr:from>
    <xdr:to>
      <xdr:col>19</xdr:col>
      <xdr:colOff>644525</xdr:colOff>
      <xdr:row>37</xdr:row>
      <xdr:rowOff>141415</xdr:rowOff>
    </xdr:to>
    <xdr:cxnSp macro="">
      <xdr:nvCxnSpPr>
        <xdr:cNvPr id="495" name="直線コネクタ 494"/>
        <xdr:cNvCxnSpPr/>
      </xdr:nvCxnSpPr>
      <xdr:spPr>
        <a:xfrm>
          <a:off x="12814300" y="5389499"/>
          <a:ext cx="889000" cy="109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28465</xdr:rowOff>
    </xdr:from>
    <xdr:ext cx="469744" cy="259045"/>
    <xdr:sp macro="" textlink="">
      <xdr:nvSpPr>
        <xdr:cNvPr id="499" name="テキスト ボックス 498"/>
        <xdr:cNvSpPr txBox="1"/>
      </xdr:nvSpPr>
      <xdr:spPr>
        <a:xfrm>
          <a:off x="12579427" y="58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26607</xdr:rowOff>
    </xdr:from>
    <xdr:to>
      <xdr:col>23</xdr:col>
      <xdr:colOff>568325</xdr:colOff>
      <xdr:row>37</xdr:row>
      <xdr:rowOff>128207</xdr:rowOff>
    </xdr:to>
    <xdr:sp macro="" textlink="">
      <xdr:nvSpPr>
        <xdr:cNvPr id="505" name="円/楕円 504"/>
        <xdr:cNvSpPr/>
      </xdr:nvSpPr>
      <xdr:spPr>
        <a:xfrm>
          <a:off x="16268700" y="6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112984</xdr:rowOff>
    </xdr:from>
    <xdr:ext cx="378565" cy="259045"/>
    <xdr:sp macro="" textlink="">
      <xdr:nvSpPr>
        <xdr:cNvPr id="506" name="災害復旧事業費該当値テキスト"/>
        <xdr:cNvSpPr txBox="1"/>
      </xdr:nvSpPr>
      <xdr:spPr>
        <a:xfrm>
          <a:off x="16370300" y="628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134048</xdr:rowOff>
    </xdr:from>
    <xdr:to>
      <xdr:col>22</xdr:col>
      <xdr:colOff>415925</xdr:colOff>
      <xdr:row>37</xdr:row>
      <xdr:rowOff>64198</xdr:rowOff>
    </xdr:to>
    <xdr:sp macro="" textlink="">
      <xdr:nvSpPr>
        <xdr:cNvPr id="507" name="円/楕円 506"/>
        <xdr:cNvSpPr/>
      </xdr:nvSpPr>
      <xdr:spPr>
        <a:xfrm>
          <a:off x="15430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55325</xdr:rowOff>
    </xdr:from>
    <xdr:ext cx="378565" cy="259045"/>
    <xdr:sp macro="" textlink="">
      <xdr:nvSpPr>
        <xdr:cNvPr id="508" name="テキスト ボックス 507"/>
        <xdr:cNvSpPr txBox="1"/>
      </xdr:nvSpPr>
      <xdr:spPr>
        <a:xfrm>
          <a:off x="15292017" y="639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xdr:rowOff>
    </xdr:from>
    <xdr:to>
      <xdr:col>21</xdr:col>
      <xdr:colOff>212725</xdr:colOff>
      <xdr:row>37</xdr:row>
      <xdr:rowOff>103060</xdr:rowOff>
    </xdr:to>
    <xdr:sp macro="" textlink="">
      <xdr:nvSpPr>
        <xdr:cNvPr id="509" name="円/楕円 508"/>
        <xdr:cNvSpPr/>
      </xdr:nvSpPr>
      <xdr:spPr>
        <a:xfrm>
          <a:off x="14541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94187</xdr:rowOff>
    </xdr:from>
    <xdr:ext cx="378565" cy="259045"/>
    <xdr:sp macro="" textlink="">
      <xdr:nvSpPr>
        <xdr:cNvPr id="510" name="テキスト ボックス 509"/>
        <xdr:cNvSpPr txBox="1"/>
      </xdr:nvSpPr>
      <xdr:spPr>
        <a:xfrm>
          <a:off x="14403017" y="643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90615</xdr:rowOff>
    </xdr:from>
    <xdr:to>
      <xdr:col>20</xdr:col>
      <xdr:colOff>9525</xdr:colOff>
      <xdr:row>38</xdr:row>
      <xdr:rowOff>20765</xdr:rowOff>
    </xdr:to>
    <xdr:sp macro="" textlink="">
      <xdr:nvSpPr>
        <xdr:cNvPr id="511" name="円/楕円 510"/>
        <xdr:cNvSpPr/>
      </xdr:nvSpPr>
      <xdr:spPr>
        <a:xfrm>
          <a:off x="13652500" y="64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11892</xdr:rowOff>
    </xdr:from>
    <xdr:ext cx="313932" cy="259045"/>
    <xdr:sp macro="" textlink="">
      <xdr:nvSpPr>
        <xdr:cNvPr id="512" name="テキスト ボックス 511"/>
        <xdr:cNvSpPr txBox="1"/>
      </xdr:nvSpPr>
      <xdr:spPr>
        <a:xfrm>
          <a:off x="13546333" y="6526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23749</xdr:rowOff>
    </xdr:from>
    <xdr:to>
      <xdr:col>18</xdr:col>
      <xdr:colOff>492125</xdr:colOff>
      <xdr:row>31</xdr:row>
      <xdr:rowOff>125349</xdr:rowOff>
    </xdr:to>
    <xdr:sp macro="" textlink="">
      <xdr:nvSpPr>
        <xdr:cNvPr id="513" name="円/楕円 512"/>
        <xdr:cNvSpPr/>
      </xdr:nvSpPr>
      <xdr:spPr>
        <a:xfrm>
          <a:off x="127635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141876</xdr:rowOff>
    </xdr:from>
    <xdr:ext cx="469744" cy="259045"/>
    <xdr:sp macro="" textlink="">
      <xdr:nvSpPr>
        <xdr:cNvPr id="514" name="テキスト ボックス 513"/>
        <xdr:cNvSpPr txBox="1"/>
      </xdr:nvSpPr>
      <xdr:spPr>
        <a:xfrm>
          <a:off x="12579427" y="51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95238</xdr:rowOff>
    </xdr:from>
    <xdr:to>
      <xdr:col>23</xdr:col>
      <xdr:colOff>517525</xdr:colOff>
      <xdr:row>74</xdr:row>
      <xdr:rowOff>121000</xdr:rowOff>
    </xdr:to>
    <xdr:cxnSp macro="">
      <xdr:nvCxnSpPr>
        <xdr:cNvPr id="590" name="直線コネクタ 589"/>
        <xdr:cNvCxnSpPr/>
      </xdr:nvCxnSpPr>
      <xdr:spPr>
        <a:xfrm>
          <a:off x="15481300" y="12782538"/>
          <a:ext cx="8382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1"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81110</xdr:rowOff>
    </xdr:from>
    <xdr:to>
      <xdr:col>22</xdr:col>
      <xdr:colOff>365125</xdr:colOff>
      <xdr:row>74</xdr:row>
      <xdr:rowOff>95238</xdr:rowOff>
    </xdr:to>
    <xdr:cxnSp macro="">
      <xdr:nvCxnSpPr>
        <xdr:cNvPr id="593" name="直線コネクタ 592"/>
        <xdr:cNvCxnSpPr/>
      </xdr:nvCxnSpPr>
      <xdr:spPr>
        <a:xfrm>
          <a:off x="14592300" y="12768410"/>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5" name="テキスト ボックス 594"/>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81110</xdr:rowOff>
    </xdr:from>
    <xdr:to>
      <xdr:col>21</xdr:col>
      <xdr:colOff>161925</xdr:colOff>
      <xdr:row>74</xdr:row>
      <xdr:rowOff>98346</xdr:rowOff>
    </xdr:to>
    <xdr:cxnSp macro="">
      <xdr:nvCxnSpPr>
        <xdr:cNvPr id="596" name="直線コネクタ 595"/>
        <xdr:cNvCxnSpPr/>
      </xdr:nvCxnSpPr>
      <xdr:spPr>
        <a:xfrm flipV="1">
          <a:off x="13703300" y="127684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98346</xdr:rowOff>
    </xdr:from>
    <xdr:to>
      <xdr:col>19</xdr:col>
      <xdr:colOff>644525</xdr:colOff>
      <xdr:row>74</xdr:row>
      <xdr:rowOff>106828</xdr:rowOff>
    </xdr:to>
    <xdr:cxnSp macro="">
      <xdr:nvCxnSpPr>
        <xdr:cNvPr id="599" name="直線コネクタ 598"/>
        <xdr:cNvCxnSpPr/>
      </xdr:nvCxnSpPr>
      <xdr:spPr>
        <a:xfrm flipV="1">
          <a:off x="12814300" y="12785646"/>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70200</xdr:rowOff>
    </xdr:from>
    <xdr:to>
      <xdr:col>23</xdr:col>
      <xdr:colOff>568325</xdr:colOff>
      <xdr:row>75</xdr:row>
      <xdr:rowOff>350</xdr:rowOff>
    </xdr:to>
    <xdr:sp macro="" textlink="">
      <xdr:nvSpPr>
        <xdr:cNvPr id="609" name="円/楕円 608"/>
        <xdr:cNvSpPr/>
      </xdr:nvSpPr>
      <xdr:spPr>
        <a:xfrm>
          <a:off x="162687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48627</xdr:rowOff>
    </xdr:from>
    <xdr:ext cx="534377" cy="259045"/>
    <xdr:sp macro="" textlink="">
      <xdr:nvSpPr>
        <xdr:cNvPr id="610" name="公債費該当値テキスト"/>
        <xdr:cNvSpPr txBox="1"/>
      </xdr:nvSpPr>
      <xdr:spPr>
        <a:xfrm>
          <a:off x="16370300" y="127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44438</xdr:rowOff>
    </xdr:from>
    <xdr:to>
      <xdr:col>22</xdr:col>
      <xdr:colOff>415925</xdr:colOff>
      <xdr:row>74</xdr:row>
      <xdr:rowOff>146038</xdr:rowOff>
    </xdr:to>
    <xdr:sp macro="" textlink="">
      <xdr:nvSpPr>
        <xdr:cNvPr id="611" name="円/楕円 610"/>
        <xdr:cNvSpPr/>
      </xdr:nvSpPr>
      <xdr:spPr>
        <a:xfrm>
          <a:off x="15430500" y="127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137165</xdr:rowOff>
    </xdr:from>
    <xdr:ext cx="534377" cy="259045"/>
    <xdr:sp macro="" textlink="">
      <xdr:nvSpPr>
        <xdr:cNvPr id="612" name="テキスト ボックス 611"/>
        <xdr:cNvSpPr txBox="1"/>
      </xdr:nvSpPr>
      <xdr:spPr>
        <a:xfrm>
          <a:off x="15214111" y="128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30310</xdr:rowOff>
    </xdr:from>
    <xdr:to>
      <xdr:col>21</xdr:col>
      <xdr:colOff>212725</xdr:colOff>
      <xdr:row>74</xdr:row>
      <xdr:rowOff>131910</xdr:rowOff>
    </xdr:to>
    <xdr:sp macro="" textlink="">
      <xdr:nvSpPr>
        <xdr:cNvPr id="613" name="円/楕円 612"/>
        <xdr:cNvSpPr/>
      </xdr:nvSpPr>
      <xdr:spPr>
        <a:xfrm>
          <a:off x="14541500" y="12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123037</xdr:rowOff>
    </xdr:from>
    <xdr:ext cx="534377" cy="259045"/>
    <xdr:sp macro="" textlink="">
      <xdr:nvSpPr>
        <xdr:cNvPr id="614" name="テキスト ボックス 613"/>
        <xdr:cNvSpPr txBox="1"/>
      </xdr:nvSpPr>
      <xdr:spPr>
        <a:xfrm>
          <a:off x="14325111" y="128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47546</xdr:rowOff>
    </xdr:from>
    <xdr:to>
      <xdr:col>20</xdr:col>
      <xdr:colOff>9525</xdr:colOff>
      <xdr:row>74</xdr:row>
      <xdr:rowOff>149146</xdr:rowOff>
    </xdr:to>
    <xdr:sp macro="" textlink="">
      <xdr:nvSpPr>
        <xdr:cNvPr id="615" name="円/楕円 614"/>
        <xdr:cNvSpPr/>
      </xdr:nvSpPr>
      <xdr:spPr>
        <a:xfrm>
          <a:off x="13652500" y="1273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140273</xdr:rowOff>
    </xdr:from>
    <xdr:ext cx="534377" cy="259045"/>
    <xdr:sp macro="" textlink="">
      <xdr:nvSpPr>
        <xdr:cNvPr id="616" name="テキスト ボックス 615"/>
        <xdr:cNvSpPr txBox="1"/>
      </xdr:nvSpPr>
      <xdr:spPr>
        <a:xfrm>
          <a:off x="13436111" y="1282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56028</xdr:rowOff>
    </xdr:from>
    <xdr:to>
      <xdr:col>18</xdr:col>
      <xdr:colOff>492125</xdr:colOff>
      <xdr:row>74</xdr:row>
      <xdr:rowOff>157628</xdr:rowOff>
    </xdr:to>
    <xdr:sp macro="" textlink="">
      <xdr:nvSpPr>
        <xdr:cNvPr id="617" name="円/楕円 616"/>
        <xdr:cNvSpPr/>
      </xdr:nvSpPr>
      <xdr:spPr>
        <a:xfrm>
          <a:off x="12763500" y="127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148755</xdr:rowOff>
    </xdr:from>
    <xdr:ext cx="534377" cy="259045"/>
    <xdr:sp macro="" textlink="">
      <xdr:nvSpPr>
        <xdr:cNvPr id="618" name="テキスト ボックス 617"/>
        <xdr:cNvSpPr txBox="1"/>
      </xdr:nvSpPr>
      <xdr:spPr>
        <a:xfrm>
          <a:off x="12547111" y="1283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79921</xdr:rowOff>
    </xdr:from>
    <xdr:to>
      <xdr:col>23</xdr:col>
      <xdr:colOff>517525</xdr:colOff>
      <xdr:row>97</xdr:row>
      <xdr:rowOff>12788</xdr:rowOff>
    </xdr:to>
    <xdr:cxnSp macro="">
      <xdr:nvCxnSpPr>
        <xdr:cNvPr id="647" name="直線コネクタ 646"/>
        <xdr:cNvCxnSpPr/>
      </xdr:nvCxnSpPr>
      <xdr:spPr>
        <a:xfrm flipV="1">
          <a:off x="15481300" y="16539121"/>
          <a:ext cx="838200" cy="1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48"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12788</xdr:rowOff>
    </xdr:from>
    <xdr:to>
      <xdr:col>22</xdr:col>
      <xdr:colOff>365125</xdr:colOff>
      <xdr:row>97</xdr:row>
      <xdr:rowOff>33782</xdr:rowOff>
    </xdr:to>
    <xdr:cxnSp macro="">
      <xdr:nvCxnSpPr>
        <xdr:cNvPr id="650" name="直線コネクタ 649"/>
        <xdr:cNvCxnSpPr/>
      </xdr:nvCxnSpPr>
      <xdr:spPr>
        <a:xfrm flipV="1">
          <a:off x="14592300" y="1664343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2" name="テキスト ボックス 651"/>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33782</xdr:rowOff>
    </xdr:from>
    <xdr:to>
      <xdr:col>21</xdr:col>
      <xdr:colOff>161925</xdr:colOff>
      <xdr:row>97</xdr:row>
      <xdr:rowOff>79197</xdr:rowOff>
    </xdr:to>
    <xdr:cxnSp macro="">
      <xdr:nvCxnSpPr>
        <xdr:cNvPr id="653" name="直線コネクタ 652"/>
        <xdr:cNvCxnSpPr/>
      </xdr:nvCxnSpPr>
      <xdr:spPr>
        <a:xfrm flipV="1">
          <a:off x="13703300" y="16664432"/>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79197</xdr:rowOff>
    </xdr:from>
    <xdr:to>
      <xdr:col>19</xdr:col>
      <xdr:colOff>644525</xdr:colOff>
      <xdr:row>98</xdr:row>
      <xdr:rowOff>133947</xdr:rowOff>
    </xdr:to>
    <xdr:cxnSp macro="">
      <xdr:nvCxnSpPr>
        <xdr:cNvPr id="656" name="直線コネクタ 655"/>
        <xdr:cNvCxnSpPr/>
      </xdr:nvCxnSpPr>
      <xdr:spPr>
        <a:xfrm flipV="1">
          <a:off x="12814300" y="16709847"/>
          <a:ext cx="889000" cy="2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29121</xdr:rowOff>
    </xdr:from>
    <xdr:to>
      <xdr:col>23</xdr:col>
      <xdr:colOff>568325</xdr:colOff>
      <xdr:row>96</xdr:row>
      <xdr:rowOff>130721</xdr:rowOff>
    </xdr:to>
    <xdr:sp macro="" textlink="">
      <xdr:nvSpPr>
        <xdr:cNvPr id="666" name="円/楕円 665"/>
        <xdr:cNvSpPr/>
      </xdr:nvSpPr>
      <xdr:spPr>
        <a:xfrm>
          <a:off x="162687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51998</xdr:rowOff>
    </xdr:from>
    <xdr:ext cx="534377" cy="259045"/>
    <xdr:sp macro="" textlink="">
      <xdr:nvSpPr>
        <xdr:cNvPr id="667" name="積立金該当値テキスト"/>
        <xdr:cNvSpPr txBox="1"/>
      </xdr:nvSpPr>
      <xdr:spPr>
        <a:xfrm>
          <a:off x="16370300" y="163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133438</xdr:rowOff>
    </xdr:from>
    <xdr:to>
      <xdr:col>22</xdr:col>
      <xdr:colOff>415925</xdr:colOff>
      <xdr:row>97</xdr:row>
      <xdr:rowOff>63588</xdr:rowOff>
    </xdr:to>
    <xdr:sp macro="" textlink="">
      <xdr:nvSpPr>
        <xdr:cNvPr id="668" name="円/楕円 667"/>
        <xdr:cNvSpPr/>
      </xdr:nvSpPr>
      <xdr:spPr>
        <a:xfrm>
          <a:off x="15430500" y="165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54715</xdr:rowOff>
    </xdr:from>
    <xdr:ext cx="469744" cy="259045"/>
    <xdr:sp macro="" textlink="">
      <xdr:nvSpPr>
        <xdr:cNvPr id="669" name="テキスト ボックス 668"/>
        <xdr:cNvSpPr txBox="1"/>
      </xdr:nvSpPr>
      <xdr:spPr>
        <a:xfrm>
          <a:off x="15246427" y="1668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154432</xdr:rowOff>
    </xdr:from>
    <xdr:to>
      <xdr:col>21</xdr:col>
      <xdr:colOff>212725</xdr:colOff>
      <xdr:row>97</xdr:row>
      <xdr:rowOff>84582</xdr:rowOff>
    </xdr:to>
    <xdr:sp macro="" textlink="">
      <xdr:nvSpPr>
        <xdr:cNvPr id="670" name="円/楕円 669"/>
        <xdr:cNvSpPr/>
      </xdr:nvSpPr>
      <xdr:spPr>
        <a:xfrm>
          <a:off x="14541500" y="166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75709</xdr:rowOff>
    </xdr:from>
    <xdr:ext cx="469744" cy="259045"/>
    <xdr:sp macro="" textlink="">
      <xdr:nvSpPr>
        <xdr:cNvPr id="671" name="テキスト ボックス 670"/>
        <xdr:cNvSpPr txBox="1"/>
      </xdr:nvSpPr>
      <xdr:spPr>
        <a:xfrm>
          <a:off x="14357427" y="1670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28397</xdr:rowOff>
    </xdr:from>
    <xdr:to>
      <xdr:col>20</xdr:col>
      <xdr:colOff>9525</xdr:colOff>
      <xdr:row>97</xdr:row>
      <xdr:rowOff>129997</xdr:rowOff>
    </xdr:to>
    <xdr:sp macro="" textlink="">
      <xdr:nvSpPr>
        <xdr:cNvPr id="672" name="円/楕円 671"/>
        <xdr:cNvSpPr/>
      </xdr:nvSpPr>
      <xdr:spPr>
        <a:xfrm>
          <a:off x="13652500" y="166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121124</xdr:rowOff>
    </xdr:from>
    <xdr:ext cx="469744" cy="259045"/>
    <xdr:sp macro="" textlink="">
      <xdr:nvSpPr>
        <xdr:cNvPr id="673" name="テキスト ボックス 672"/>
        <xdr:cNvSpPr txBox="1"/>
      </xdr:nvSpPr>
      <xdr:spPr>
        <a:xfrm>
          <a:off x="13468427" y="1675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83147</xdr:rowOff>
    </xdr:from>
    <xdr:to>
      <xdr:col>18</xdr:col>
      <xdr:colOff>492125</xdr:colOff>
      <xdr:row>99</xdr:row>
      <xdr:rowOff>13297</xdr:rowOff>
    </xdr:to>
    <xdr:sp macro="" textlink="">
      <xdr:nvSpPr>
        <xdr:cNvPr id="674" name="円/楕円 673"/>
        <xdr:cNvSpPr/>
      </xdr:nvSpPr>
      <xdr:spPr>
        <a:xfrm>
          <a:off x="12763500" y="168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4424</xdr:rowOff>
    </xdr:from>
    <xdr:ext cx="469744" cy="259045"/>
    <xdr:sp macro="" textlink="">
      <xdr:nvSpPr>
        <xdr:cNvPr id="675" name="テキスト ボックス 674"/>
        <xdr:cNvSpPr txBox="1"/>
      </xdr:nvSpPr>
      <xdr:spPr>
        <a:xfrm>
          <a:off x="12579427" y="169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160110</xdr:rowOff>
    </xdr:from>
    <xdr:to>
      <xdr:col>32</xdr:col>
      <xdr:colOff>187325</xdr:colOff>
      <xdr:row>38</xdr:row>
      <xdr:rowOff>168765</xdr:rowOff>
    </xdr:to>
    <xdr:cxnSp macro="">
      <xdr:nvCxnSpPr>
        <xdr:cNvPr id="706" name="直線コネクタ 705"/>
        <xdr:cNvCxnSpPr/>
      </xdr:nvCxnSpPr>
      <xdr:spPr>
        <a:xfrm>
          <a:off x="21323300" y="6675210"/>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160110</xdr:rowOff>
    </xdr:from>
    <xdr:to>
      <xdr:col>31</xdr:col>
      <xdr:colOff>34925</xdr:colOff>
      <xdr:row>39</xdr:row>
      <xdr:rowOff>1070</xdr:rowOff>
    </xdr:to>
    <xdr:cxnSp macro="">
      <xdr:nvCxnSpPr>
        <xdr:cNvPr id="709" name="直線コネクタ 708"/>
        <xdr:cNvCxnSpPr/>
      </xdr:nvCxnSpPr>
      <xdr:spPr>
        <a:xfrm flipV="1">
          <a:off x="20434300" y="667521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254</xdr:rowOff>
    </xdr:from>
    <xdr:to>
      <xdr:col>29</xdr:col>
      <xdr:colOff>517525</xdr:colOff>
      <xdr:row>39</xdr:row>
      <xdr:rowOff>1070</xdr:rowOff>
    </xdr:to>
    <xdr:cxnSp macro="">
      <xdr:nvCxnSpPr>
        <xdr:cNvPr id="712" name="直線コネクタ 711"/>
        <xdr:cNvCxnSpPr/>
      </xdr:nvCxnSpPr>
      <xdr:spPr>
        <a:xfrm>
          <a:off x="19545300" y="668680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141986</xdr:rowOff>
    </xdr:from>
    <xdr:to>
      <xdr:col>28</xdr:col>
      <xdr:colOff>314325</xdr:colOff>
      <xdr:row>39</xdr:row>
      <xdr:rowOff>254</xdr:rowOff>
    </xdr:to>
    <xdr:cxnSp macro="">
      <xdr:nvCxnSpPr>
        <xdr:cNvPr id="715" name="直線コネクタ 714"/>
        <xdr:cNvCxnSpPr/>
      </xdr:nvCxnSpPr>
      <xdr:spPr>
        <a:xfrm>
          <a:off x="18656300" y="66570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117965</xdr:rowOff>
    </xdr:from>
    <xdr:to>
      <xdr:col>32</xdr:col>
      <xdr:colOff>238125</xdr:colOff>
      <xdr:row>39</xdr:row>
      <xdr:rowOff>48115</xdr:rowOff>
    </xdr:to>
    <xdr:sp macro="" textlink="">
      <xdr:nvSpPr>
        <xdr:cNvPr id="725" name="円/楕円 724"/>
        <xdr:cNvSpPr/>
      </xdr:nvSpPr>
      <xdr:spPr>
        <a:xfrm>
          <a:off x="221107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32892</xdr:rowOff>
    </xdr:from>
    <xdr:ext cx="378565" cy="259045"/>
    <xdr:sp macro="" textlink="">
      <xdr:nvSpPr>
        <xdr:cNvPr id="726" name="投資及び出資金該当値テキスト"/>
        <xdr:cNvSpPr txBox="1"/>
      </xdr:nvSpPr>
      <xdr:spPr>
        <a:xfrm>
          <a:off x="22212300" y="6547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109310</xdr:rowOff>
    </xdr:from>
    <xdr:to>
      <xdr:col>31</xdr:col>
      <xdr:colOff>85725</xdr:colOff>
      <xdr:row>39</xdr:row>
      <xdr:rowOff>39460</xdr:rowOff>
    </xdr:to>
    <xdr:sp macro="" textlink="">
      <xdr:nvSpPr>
        <xdr:cNvPr id="727" name="円/楕円 726"/>
        <xdr:cNvSpPr/>
      </xdr:nvSpPr>
      <xdr:spPr>
        <a:xfrm>
          <a:off x="21272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30587</xdr:rowOff>
    </xdr:from>
    <xdr:ext cx="378565" cy="259045"/>
    <xdr:sp macro="" textlink="">
      <xdr:nvSpPr>
        <xdr:cNvPr id="728" name="テキスト ボックス 727"/>
        <xdr:cNvSpPr txBox="1"/>
      </xdr:nvSpPr>
      <xdr:spPr>
        <a:xfrm>
          <a:off x="21134017" y="671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121720</xdr:rowOff>
    </xdr:from>
    <xdr:to>
      <xdr:col>29</xdr:col>
      <xdr:colOff>568325</xdr:colOff>
      <xdr:row>39</xdr:row>
      <xdr:rowOff>51870</xdr:rowOff>
    </xdr:to>
    <xdr:sp macro="" textlink="">
      <xdr:nvSpPr>
        <xdr:cNvPr id="729" name="円/楕円 728"/>
        <xdr:cNvSpPr/>
      </xdr:nvSpPr>
      <xdr:spPr>
        <a:xfrm>
          <a:off x="20383500" y="66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42997</xdr:rowOff>
    </xdr:from>
    <xdr:ext cx="378565" cy="259045"/>
    <xdr:sp macro="" textlink="">
      <xdr:nvSpPr>
        <xdr:cNvPr id="730" name="テキスト ボックス 729"/>
        <xdr:cNvSpPr txBox="1"/>
      </xdr:nvSpPr>
      <xdr:spPr>
        <a:xfrm>
          <a:off x="20245017" y="67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120904</xdr:rowOff>
    </xdr:from>
    <xdr:to>
      <xdr:col>28</xdr:col>
      <xdr:colOff>365125</xdr:colOff>
      <xdr:row>39</xdr:row>
      <xdr:rowOff>51054</xdr:rowOff>
    </xdr:to>
    <xdr:sp macro="" textlink="">
      <xdr:nvSpPr>
        <xdr:cNvPr id="731" name="円/楕円 730"/>
        <xdr:cNvSpPr/>
      </xdr:nvSpPr>
      <xdr:spPr>
        <a:xfrm>
          <a:off x="19494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42181</xdr:rowOff>
    </xdr:from>
    <xdr:ext cx="378565" cy="259045"/>
    <xdr:sp macro="" textlink="">
      <xdr:nvSpPr>
        <xdr:cNvPr id="732" name="テキスト ボックス 731"/>
        <xdr:cNvSpPr txBox="1"/>
      </xdr:nvSpPr>
      <xdr:spPr>
        <a:xfrm>
          <a:off x="19356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91186</xdr:rowOff>
    </xdr:from>
    <xdr:to>
      <xdr:col>27</xdr:col>
      <xdr:colOff>161925</xdr:colOff>
      <xdr:row>39</xdr:row>
      <xdr:rowOff>21336</xdr:rowOff>
    </xdr:to>
    <xdr:sp macro="" textlink="">
      <xdr:nvSpPr>
        <xdr:cNvPr id="733" name="円/楕円 732"/>
        <xdr:cNvSpPr/>
      </xdr:nvSpPr>
      <xdr:spPr>
        <a:xfrm>
          <a:off x="18605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12463</xdr:rowOff>
    </xdr:from>
    <xdr:ext cx="378565" cy="259045"/>
    <xdr:sp macro="" textlink="">
      <xdr:nvSpPr>
        <xdr:cNvPr id="734" name="テキスト ボックス 733"/>
        <xdr:cNvSpPr txBox="1"/>
      </xdr:nvSpPr>
      <xdr:spPr>
        <a:xfrm>
          <a:off x="18467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151313</xdr:rowOff>
    </xdr:from>
    <xdr:to>
      <xdr:col>32</xdr:col>
      <xdr:colOff>187325</xdr:colOff>
      <xdr:row>57</xdr:row>
      <xdr:rowOff>164663</xdr:rowOff>
    </xdr:to>
    <xdr:cxnSp macro="">
      <xdr:nvCxnSpPr>
        <xdr:cNvPr id="761" name="直線コネクタ 760"/>
        <xdr:cNvCxnSpPr/>
      </xdr:nvCxnSpPr>
      <xdr:spPr>
        <a:xfrm>
          <a:off x="21323300" y="9923963"/>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151313</xdr:rowOff>
    </xdr:from>
    <xdr:to>
      <xdr:col>31</xdr:col>
      <xdr:colOff>34925</xdr:colOff>
      <xdr:row>57</xdr:row>
      <xdr:rowOff>163154</xdr:rowOff>
    </xdr:to>
    <xdr:cxnSp macro="">
      <xdr:nvCxnSpPr>
        <xdr:cNvPr id="764" name="直線コネクタ 763"/>
        <xdr:cNvCxnSpPr/>
      </xdr:nvCxnSpPr>
      <xdr:spPr>
        <a:xfrm flipV="1">
          <a:off x="20434300" y="9923963"/>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163154</xdr:rowOff>
    </xdr:from>
    <xdr:to>
      <xdr:col>29</xdr:col>
      <xdr:colOff>517525</xdr:colOff>
      <xdr:row>58</xdr:row>
      <xdr:rowOff>10130</xdr:rowOff>
    </xdr:to>
    <xdr:cxnSp macro="">
      <xdr:nvCxnSpPr>
        <xdr:cNvPr id="767" name="直線コネクタ 766"/>
        <xdr:cNvCxnSpPr/>
      </xdr:nvCxnSpPr>
      <xdr:spPr>
        <a:xfrm flipV="1">
          <a:off x="19545300" y="9935804"/>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157851</xdr:rowOff>
    </xdr:from>
    <xdr:to>
      <xdr:col>28</xdr:col>
      <xdr:colOff>314325</xdr:colOff>
      <xdr:row>58</xdr:row>
      <xdr:rowOff>10130</xdr:rowOff>
    </xdr:to>
    <xdr:cxnSp macro="">
      <xdr:nvCxnSpPr>
        <xdr:cNvPr id="770" name="直線コネクタ 769"/>
        <xdr:cNvCxnSpPr/>
      </xdr:nvCxnSpPr>
      <xdr:spPr>
        <a:xfrm>
          <a:off x="18656300" y="9930501"/>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4" name="テキスト ボックス 773"/>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113863</xdr:rowOff>
    </xdr:from>
    <xdr:to>
      <xdr:col>32</xdr:col>
      <xdr:colOff>238125</xdr:colOff>
      <xdr:row>58</xdr:row>
      <xdr:rowOff>44013</xdr:rowOff>
    </xdr:to>
    <xdr:sp macro="" textlink="">
      <xdr:nvSpPr>
        <xdr:cNvPr id="780" name="円/楕円 779"/>
        <xdr:cNvSpPr/>
      </xdr:nvSpPr>
      <xdr:spPr>
        <a:xfrm>
          <a:off x="221107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92290</xdr:rowOff>
    </xdr:from>
    <xdr:ext cx="469744" cy="259045"/>
    <xdr:sp macro="" textlink="">
      <xdr:nvSpPr>
        <xdr:cNvPr id="781" name="貸付金該当値テキスト"/>
        <xdr:cNvSpPr txBox="1"/>
      </xdr:nvSpPr>
      <xdr:spPr>
        <a:xfrm>
          <a:off x="22212300" y="98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100513</xdr:rowOff>
    </xdr:from>
    <xdr:to>
      <xdr:col>31</xdr:col>
      <xdr:colOff>85725</xdr:colOff>
      <xdr:row>58</xdr:row>
      <xdr:rowOff>30663</xdr:rowOff>
    </xdr:to>
    <xdr:sp macro="" textlink="">
      <xdr:nvSpPr>
        <xdr:cNvPr id="782" name="円/楕円 781"/>
        <xdr:cNvSpPr/>
      </xdr:nvSpPr>
      <xdr:spPr>
        <a:xfrm>
          <a:off x="21272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21790</xdr:rowOff>
    </xdr:from>
    <xdr:ext cx="469744" cy="259045"/>
    <xdr:sp macro="" textlink="">
      <xdr:nvSpPr>
        <xdr:cNvPr id="783" name="テキスト ボックス 782"/>
        <xdr:cNvSpPr txBox="1"/>
      </xdr:nvSpPr>
      <xdr:spPr>
        <a:xfrm>
          <a:off x="21088427"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112354</xdr:rowOff>
    </xdr:from>
    <xdr:to>
      <xdr:col>29</xdr:col>
      <xdr:colOff>568325</xdr:colOff>
      <xdr:row>58</xdr:row>
      <xdr:rowOff>42504</xdr:rowOff>
    </xdr:to>
    <xdr:sp macro="" textlink="">
      <xdr:nvSpPr>
        <xdr:cNvPr id="784" name="円/楕円 783"/>
        <xdr:cNvSpPr/>
      </xdr:nvSpPr>
      <xdr:spPr>
        <a:xfrm>
          <a:off x="20383500" y="9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33631</xdr:rowOff>
    </xdr:from>
    <xdr:ext cx="469744" cy="259045"/>
    <xdr:sp macro="" textlink="">
      <xdr:nvSpPr>
        <xdr:cNvPr id="785" name="テキスト ボックス 784"/>
        <xdr:cNvSpPr txBox="1"/>
      </xdr:nvSpPr>
      <xdr:spPr>
        <a:xfrm>
          <a:off x="20199427" y="99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130780</xdr:rowOff>
    </xdr:from>
    <xdr:to>
      <xdr:col>28</xdr:col>
      <xdr:colOff>365125</xdr:colOff>
      <xdr:row>58</xdr:row>
      <xdr:rowOff>60930</xdr:rowOff>
    </xdr:to>
    <xdr:sp macro="" textlink="">
      <xdr:nvSpPr>
        <xdr:cNvPr id="786" name="円/楕円 785"/>
        <xdr:cNvSpPr/>
      </xdr:nvSpPr>
      <xdr:spPr>
        <a:xfrm>
          <a:off x="19494500" y="99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52057</xdr:rowOff>
    </xdr:from>
    <xdr:ext cx="469744" cy="259045"/>
    <xdr:sp macro="" textlink="">
      <xdr:nvSpPr>
        <xdr:cNvPr id="787" name="テキスト ボックス 786"/>
        <xdr:cNvSpPr txBox="1"/>
      </xdr:nvSpPr>
      <xdr:spPr>
        <a:xfrm>
          <a:off x="19310427" y="999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107051</xdr:rowOff>
    </xdr:from>
    <xdr:to>
      <xdr:col>27</xdr:col>
      <xdr:colOff>161925</xdr:colOff>
      <xdr:row>58</xdr:row>
      <xdr:rowOff>37201</xdr:rowOff>
    </xdr:to>
    <xdr:sp macro="" textlink="">
      <xdr:nvSpPr>
        <xdr:cNvPr id="788" name="円/楕円 787"/>
        <xdr:cNvSpPr/>
      </xdr:nvSpPr>
      <xdr:spPr>
        <a:xfrm>
          <a:off x="18605500" y="98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28328</xdr:rowOff>
    </xdr:from>
    <xdr:ext cx="469744" cy="259045"/>
    <xdr:sp macro="" textlink="">
      <xdr:nvSpPr>
        <xdr:cNvPr id="789" name="テキスト ボックス 788"/>
        <xdr:cNvSpPr txBox="1"/>
      </xdr:nvSpPr>
      <xdr:spPr>
        <a:xfrm>
          <a:off x="18421427" y="997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145910</xdr:rowOff>
    </xdr:from>
    <xdr:to>
      <xdr:col>32</xdr:col>
      <xdr:colOff>187325</xdr:colOff>
      <xdr:row>76</xdr:row>
      <xdr:rowOff>54394</xdr:rowOff>
    </xdr:to>
    <xdr:cxnSp macro="">
      <xdr:nvCxnSpPr>
        <xdr:cNvPr id="819" name="直線コネクタ 818"/>
        <xdr:cNvCxnSpPr/>
      </xdr:nvCxnSpPr>
      <xdr:spPr>
        <a:xfrm flipV="1">
          <a:off x="21323300" y="13004660"/>
          <a:ext cx="8382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0"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54394</xdr:rowOff>
    </xdr:from>
    <xdr:to>
      <xdr:col>31</xdr:col>
      <xdr:colOff>34925</xdr:colOff>
      <xdr:row>76</xdr:row>
      <xdr:rowOff>86740</xdr:rowOff>
    </xdr:to>
    <xdr:cxnSp macro="">
      <xdr:nvCxnSpPr>
        <xdr:cNvPr id="822" name="直線コネクタ 821"/>
        <xdr:cNvCxnSpPr/>
      </xdr:nvCxnSpPr>
      <xdr:spPr>
        <a:xfrm flipV="1">
          <a:off x="20434300" y="13084594"/>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4" name="テキスト ボックス 823"/>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86740</xdr:rowOff>
    </xdr:from>
    <xdr:to>
      <xdr:col>29</xdr:col>
      <xdr:colOff>517525</xdr:colOff>
      <xdr:row>76</xdr:row>
      <xdr:rowOff>137413</xdr:rowOff>
    </xdr:to>
    <xdr:cxnSp macro="">
      <xdr:nvCxnSpPr>
        <xdr:cNvPr id="825" name="直線コネクタ 824"/>
        <xdr:cNvCxnSpPr/>
      </xdr:nvCxnSpPr>
      <xdr:spPr>
        <a:xfrm flipV="1">
          <a:off x="19545300" y="1311694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7" name="テキスト ボックス 826"/>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137413</xdr:rowOff>
    </xdr:from>
    <xdr:to>
      <xdr:col>28</xdr:col>
      <xdr:colOff>314325</xdr:colOff>
      <xdr:row>76</xdr:row>
      <xdr:rowOff>171438</xdr:rowOff>
    </xdr:to>
    <xdr:cxnSp macro="">
      <xdr:nvCxnSpPr>
        <xdr:cNvPr id="828" name="直線コネクタ 827"/>
        <xdr:cNvCxnSpPr/>
      </xdr:nvCxnSpPr>
      <xdr:spPr>
        <a:xfrm flipV="1">
          <a:off x="18656300" y="13167613"/>
          <a:ext cx="889000" cy="3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0" name="テキスト ボックス 829"/>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95110</xdr:rowOff>
    </xdr:from>
    <xdr:to>
      <xdr:col>32</xdr:col>
      <xdr:colOff>238125</xdr:colOff>
      <xdr:row>76</xdr:row>
      <xdr:rowOff>25260</xdr:rowOff>
    </xdr:to>
    <xdr:sp macro="" textlink="">
      <xdr:nvSpPr>
        <xdr:cNvPr id="838" name="円/楕円 837"/>
        <xdr:cNvSpPr/>
      </xdr:nvSpPr>
      <xdr:spPr>
        <a:xfrm>
          <a:off x="22110700" y="129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73537</xdr:rowOff>
    </xdr:from>
    <xdr:ext cx="534377" cy="259045"/>
    <xdr:sp macro="" textlink="">
      <xdr:nvSpPr>
        <xdr:cNvPr id="839" name="繰出金該当値テキスト"/>
        <xdr:cNvSpPr txBox="1"/>
      </xdr:nvSpPr>
      <xdr:spPr>
        <a:xfrm>
          <a:off x="22212300" y="1293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3594</xdr:rowOff>
    </xdr:from>
    <xdr:to>
      <xdr:col>31</xdr:col>
      <xdr:colOff>85725</xdr:colOff>
      <xdr:row>76</xdr:row>
      <xdr:rowOff>105194</xdr:rowOff>
    </xdr:to>
    <xdr:sp macro="" textlink="">
      <xdr:nvSpPr>
        <xdr:cNvPr id="840" name="円/楕円 839"/>
        <xdr:cNvSpPr/>
      </xdr:nvSpPr>
      <xdr:spPr>
        <a:xfrm>
          <a:off x="21272500" y="130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96321</xdr:rowOff>
    </xdr:from>
    <xdr:ext cx="534377" cy="259045"/>
    <xdr:sp macro="" textlink="">
      <xdr:nvSpPr>
        <xdr:cNvPr id="841" name="テキスト ボックス 840"/>
        <xdr:cNvSpPr txBox="1"/>
      </xdr:nvSpPr>
      <xdr:spPr>
        <a:xfrm>
          <a:off x="21056111" y="131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35940</xdr:rowOff>
    </xdr:from>
    <xdr:to>
      <xdr:col>29</xdr:col>
      <xdr:colOff>568325</xdr:colOff>
      <xdr:row>76</xdr:row>
      <xdr:rowOff>137540</xdr:rowOff>
    </xdr:to>
    <xdr:sp macro="" textlink="">
      <xdr:nvSpPr>
        <xdr:cNvPr id="842" name="円/楕円 841"/>
        <xdr:cNvSpPr/>
      </xdr:nvSpPr>
      <xdr:spPr>
        <a:xfrm>
          <a:off x="20383500" y="130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128667</xdr:rowOff>
    </xdr:from>
    <xdr:ext cx="534377" cy="259045"/>
    <xdr:sp macro="" textlink="">
      <xdr:nvSpPr>
        <xdr:cNvPr id="843" name="テキスト ボックス 842"/>
        <xdr:cNvSpPr txBox="1"/>
      </xdr:nvSpPr>
      <xdr:spPr>
        <a:xfrm>
          <a:off x="20167111" y="131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86613</xdr:rowOff>
    </xdr:from>
    <xdr:to>
      <xdr:col>28</xdr:col>
      <xdr:colOff>365125</xdr:colOff>
      <xdr:row>77</xdr:row>
      <xdr:rowOff>16763</xdr:rowOff>
    </xdr:to>
    <xdr:sp macro="" textlink="">
      <xdr:nvSpPr>
        <xdr:cNvPr id="844" name="円/楕円 843"/>
        <xdr:cNvSpPr/>
      </xdr:nvSpPr>
      <xdr:spPr>
        <a:xfrm>
          <a:off x="19494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7890</xdr:rowOff>
    </xdr:from>
    <xdr:ext cx="534377" cy="259045"/>
    <xdr:sp macro="" textlink="">
      <xdr:nvSpPr>
        <xdr:cNvPr id="845" name="テキスト ボックス 844"/>
        <xdr:cNvSpPr txBox="1"/>
      </xdr:nvSpPr>
      <xdr:spPr>
        <a:xfrm>
          <a:off x="19278111" y="132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120638</xdr:rowOff>
    </xdr:from>
    <xdr:to>
      <xdr:col>27</xdr:col>
      <xdr:colOff>161925</xdr:colOff>
      <xdr:row>77</xdr:row>
      <xdr:rowOff>50788</xdr:rowOff>
    </xdr:to>
    <xdr:sp macro="" textlink="">
      <xdr:nvSpPr>
        <xdr:cNvPr id="846" name="円/楕円 845"/>
        <xdr:cNvSpPr/>
      </xdr:nvSpPr>
      <xdr:spPr>
        <a:xfrm>
          <a:off x="18605500" y="131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41915</xdr:rowOff>
    </xdr:from>
    <xdr:ext cx="534377" cy="259045"/>
    <xdr:sp macro="" textlink="">
      <xdr:nvSpPr>
        <xdr:cNvPr id="847" name="テキスト ボックス 846"/>
        <xdr:cNvSpPr txBox="1"/>
      </xdr:nvSpPr>
      <xdr:spPr>
        <a:xfrm>
          <a:off x="18389111" y="132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維持補修費は、樋門・排水機場管理などの農林水産業費や、公園緑地管理や市営住宅管理などの土木費の数値が類似団体平均より、住民一人当たりで比較すると</a:t>
          </a:r>
          <a:r>
            <a:rPr kumimoji="1" lang="en-US" altLang="ja-JP" sz="1300" baseline="0">
              <a:solidFill>
                <a:schemeClr val="dk1"/>
              </a:solidFill>
              <a:effectLst/>
              <a:latin typeface="+mj-ea"/>
              <a:ea typeface="+mj-ea"/>
              <a:cs typeface="+mn-cs"/>
            </a:rPr>
            <a:t>1,076</a:t>
          </a:r>
          <a:r>
            <a:rPr kumimoji="1" lang="ja-JP" altLang="ja-JP" sz="1300" baseline="0">
              <a:solidFill>
                <a:schemeClr val="dk1"/>
              </a:solidFill>
              <a:effectLst/>
              <a:latin typeface="+mj-ea"/>
              <a:ea typeface="+mj-ea"/>
              <a:cs typeface="+mn-cs"/>
            </a:rPr>
            <a:t>円高くなっている。施設の老朽化などが進む中で、引き続き、必要な維持補修は行いつつ、経費の削減に努める。</a:t>
          </a:r>
          <a:endParaRPr lang="ja-JP" altLang="ja-JP" sz="1300">
            <a:effectLst/>
            <a:latin typeface="+mj-ea"/>
            <a:ea typeface="+mj-ea"/>
          </a:endParaRPr>
        </a:p>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扶助費は、介護給付事業や重度心身障害者医療費支給事業などの民生費や就学援助事業などの教育費の数値が類似団体平均より、住民一人当たりで比較すると</a:t>
          </a:r>
          <a:r>
            <a:rPr kumimoji="1" lang="en-US" altLang="ja-JP" sz="1300" baseline="0">
              <a:solidFill>
                <a:schemeClr val="dk1"/>
              </a:solidFill>
              <a:effectLst/>
              <a:latin typeface="+mj-ea"/>
              <a:ea typeface="+mj-ea"/>
              <a:cs typeface="+mn-cs"/>
            </a:rPr>
            <a:t>4,931</a:t>
          </a:r>
          <a:r>
            <a:rPr kumimoji="1" lang="ja-JP" altLang="ja-JP" sz="1300" baseline="0">
              <a:solidFill>
                <a:schemeClr val="dk1"/>
              </a:solidFill>
              <a:effectLst/>
              <a:latin typeface="+mj-ea"/>
              <a:ea typeface="+mj-ea"/>
              <a:cs typeface="+mn-cs"/>
            </a:rPr>
            <a:t>円高くなっている。前年と比較しても、子どものための教育・保育給付事業などの増加により、</a:t>
          </a:r>
          <a:r>
            <a:rPr kumimoji="1" lang="en-US" altLang="ja-JP" sz="1300" baseline="0">
              <a:solidFill>
                <a:schemeClr val="dk1"/>
              </a:solidFill>
              <a:effectLst/>
              <a:latin typeface="+mj-ea"/>
              <a:ea typeface="+mj-ea"/>
              <a:cs typeface="+mn-cs"/>
            </a:rPr>
            <a:t>4,114</a:t>
          </a:r>
          <a:r>
            <a:rPr kumimoji="1" lang="ja-JP" altLang="ja-JP" sz="1300" baseline="0">
              <a:solidFill>
                <a:schemeClr val="dk1"/>
              </a:solidFill>
              <a:effectLst/>
              <a:latin typeface="+mj-ea"/>
              <a:ea typeface="+mj-ea"/>
              <a:cs typeface="+mn-cs"/>
            </a:rPr>
            <a:t>円高くなっている。今後も、少子高齢化の進展にともなう扶助費の増加が見込まれるので、経費の削減に努めつつも、「防府市まち・ひと・しごと創生総合戦略」に基づき、人口減少の克服と地域創生を推進していく。</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117,713
116,814
189.37
42,370,740
40,585,935
1,278,400
22,875,721
38,955,252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9398</xdr:rowOff>
    </xdr:from>
    <xdr:to>
      <xdr:col>6</xdr:col>
      <xdr:colOff>511175</xdr:colOff>
      <xdr:row>35</xdr:row>
      <xdr:rowOff>84379</xdr:rowOff>
    </xdr:to>
    <xdr:cxnSp macro="">
      <xdr:nvCxnSpPr>
        <xdr:cNvPr id="59" name="直線コネクタ 58"/>
        <xdr:cNvCxnSpPr/>
      </xdr:nvCxnSpPr>
      <xdr:spPr>
        <a:xfrm flipV="1">
          <a:off x="3797300" y="6010148"/>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84379</xdr:rowOff>
    </xdr:from>
    <xdr:to>
      <xdr:col>5</xdr:col>
      <xdr:colOff>358775</xdr:colOff>
      <xdr:row>35</xdr:row>
      <xdr:rowOff>138328</xdr:rowOff>
    </xdr:to>
    <xdr:cxnSp macro="">
      <xdr:nvCxnSpPr>
        <xdr:cNvPr id="62" name="直線コネクタ 61"/>
        <xdr:cNvCxnSpPr/>
      </xdr:nvCxnSpPr>
      <xdr:spPr>
        <a:xfrm flipV="1">
          <a:off x="2908300" y="6085129"/>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110896</xdr:rowOff>
    </xdr:from>
    <xdr:to>
      <xdr:col>4</xdr:col>
      <xdr:colOff>155575</xdr:colOff>
      <xdr:row>35</xdr:row>
      <xdr:rowOff>138328</xdr:rowOff>
    </xdr:to>
    <xdr:cxnSp macro="">
      <xdr:nvCxnSpPr>
        <xdr:cNvPr id="65" name="直線コネクタ 64"/>
        <xdr:cNvCxnSpPr/>
      </xdr:nvCxnSpPr>
      <xdr:spPr>
        <a:xfrm>
          <a:off x="2019300" y="61116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160731</xdr:rowOff>
    </xdr:from>
    <xdr:to>
      <xdr:col>2</xdr:col>
      <xdr:colOff>638175</xdr:colOff>
      <xdr:row>35</xdr:row>
      <xdr:rowOff>110896</xdr:rowOff>
    </xdr:to>
    <xdr:cxnSp macro="">
      <xdr:nvCxnSpPr>
        <xdr:cNvPr id="68" name="直線コネクタ 67"/>
        <xdr:cNvCxnSpPr/>
      </xdr:nvCxnSpPr>
      <xdr:spPr>
        <a:xfrm>
          <a:off x="1130300" y="5647131"/>
          <a:ext cx="889000" cy="4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57980</xdr:rowOff>
    </xdr:from>
    <xdr:ext cx="469744" cy="259045"/>
    <xdr:sp macro="" textlink="">
      <xdr:nvSpPr>
        <xdr:cNvPr id="70" name="テキスト ボックス 69"/>
        <xdr:cNvSpPr txBox="1"/>
      </xdr:nvSpPr>
      <xdr:spPr>
        <a:xfrm>
          <a:off x="1784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9517</xdr:rowOff>
    </xdr:from>
    <xdr:ext cx="469744" cy="259045"/>
    <xdr:sp macro="" textlink="">
      <xdr:nvSpPr>
        <xdr:cNvPr id="72" name="テキスト ボックス 71"/>
        <xdr:cNvSpPr txBox="1"/>
      </xdr:nvSpPr>
      <xdr:spPr>
        <a:xfrm>
          <a:off x="895427"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130048</xdr:rowOff>
    </xdr:from>
    <xdr:to>
      <xdr:col>6</xdr:col>
      <xdr:colOff>561975</xdr:colOff>
      <xdr:row>35</xdr:row>
      <xdr:rowOff>60198</xdr:rowOff>
    </xdr:to>
    <xdr:sp macro="" textlink="">
      <xdr:nvSpPr>
        <xdr:cNvPr id="78" name="円/楕円 77"/>
        <xdr:cNvSpPr/>
      </xdr:nvSpPr>
      <xdr:spPr>
        <a:xfrm>
          <a:off x="4584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108475</xdr:rowOff>
    </xdr:from>
    <xdr:ext cx="469744" cy="259045"/>
    <xdr:sp macro="" textlink="">
      <xdr:nvSpPr>
        <xdr:cNvPr id="79" name="議会費該当値テキスト"/>
        <xdr:cNvSpPr txBox="1"/>
      </xdr:nvSpPr>
      <xdr:spPr>
        <a:xfrm>
          <a:off x="4686300"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33579</xdr:rowOff>
    </xdr:from>
    <xdr:to>
      <xdr:col>5</xdr:col>
      <xdr:colOff>409575</xdr:colOff>
      <xdr:row>35</xdr:row>
      <xdr:rowOff>135179</xdr:rowOff>
    </xdr:to>
    <xdr:sp macro="" textlink="">
      <xdr:nvSpPr>
        <xdr:cNvPr id="80" name="円/楕円 79"/>
        <xdr:cNvSpPr/>
      </xdr:nvSpPr>
      <xdr:spPr>
        <a:xfrm>
          <a:off x="37465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126306</xdr:rowOff>
    </xdr:from>
    <xdr:ext cx="469744" cy="259045"/>
    <xdr:sp macro="" textlink="">
      <xdr:nvSpPr>
        <xdr:cNvPr id="81" name="テキスト ボックス 80"/>
        <xdr:cNvSpPr txBox="1"/>
      </xdr:nvSpPr>
      <xdr:spPr>
        <a:xfrm>
          <a:off x="3562427"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87528</xdr:rowOff>
    </xdr:from>
    <xdr:to>
      <xdr:col>4</xdr:col>
      <xdr:colOff>206375</xdr:colOff>
      <xdr:row>36</xdr:row>
      <xdr:rowOff>17678</xdr:rowOff>
    </xdr:to>
    <xdr:sp macro="" textlink="">
      <xdr:nvSpPr>
        <xdr:cNvPr id="82" name="円/楕円 81"/>
        <xdr:cNvSpPr/>
      </xdr:nvSpPr>
      <xdr:spPr>
        <a:xfrm>
          <a:off x="2857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8805</xdr:rowOff>
    </xdr:from>
    <xdr:ext cx="469744" cy="259045"/>
    <xdr:sp macro="" textlink="">
      <xdr:nvSpPr>
        <xdr:cNvPr id="83" name="テキスト ボックス 82"/>
        <xdr:cNvSpPr txBox="1"/>
      </xdr:nvSpPr>
      <xdr:spPr>
        <a:xfrm>
          <a:off x="2673427" y="61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60096</xdr:rowOff>
    </xdr:from>
    <xdr:to>
      <xdr:col>3</xdr:col>
      <xdr:colOff>3175</xdr:colOff>
      <xdr:row>35</xdr:row>
      <xdr:rowOff>161696</xdr:rowOff>
    </xdr:to>
    <xdr:sp macro="" textlink="">
      <xdr:nvSpPr>
        <xdr:cNvPr id="84" name="円/楕円 83"/>
        <xdr:cNvSpPr/>
      </xdr:nvSpPr>
      <xdr:spPr>
        <a:xfrm>
          <a:off x="1968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152823</xdr:rowOff>
    </xdr:from>
    <xdr:ext cx="469744" cy="259045"/>
    <xdr:sp macro="" textlink="">
      <xdr:nvSpPr>
        <xdr:cNvPr id="85" name="テキスト ボックス 84"/>
        <xdr:cNvSpPr txBox="1"/>
      </xdr:nvSpPr>
      <xdr:spPr>
        <a:xfrm>
          <a:off x="1784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109931</xdr:rowOff>
    </xdr:from>
    <xdr:to>
      <xdr:col>1</xdr:col>
      <xdr:colOff>485775</xdr:colOff>
      <xdr:row>33</xdr:row>
      <xdr:rowOff>40081</xdr:rowOff>
    </xdr:to>
    <xdr:sp macro="" textlink="">
      <xdr:nvSpPr>
        <xdr:cNvPr id="86" name="円/楕円 85"/>
        <xdr:cNvSpPr/>
      </xdr:nvSpPr>
      <xdr:spPr>
        <a:xfrm>
          <a:off x="1079500" y="55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31208</xdr:rowOff>
    </xdr:from>
    <xdr:ext cx="469744" cy="259045"/>
    <xdr:sp macro="" textlink="">
      <xdr:nvSpPr>
        <xdr:cNvPr id="87" name="テキスト ボックス 86"/>
        <xdr:cNvSpPr txBox="1"/>
      </xdr:nvSpPr>
      <xdr:spPr>
        <a:xfrm>
          <a:off x="895427" y="56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104248</xdr:rowOff>
    </xdr:from>
    <xdr:to>
      <xdr:col>6</xdr:col>
      <xdr:colOff>511175</xdr:colOff>
      <xdr:row>57</xdr:row>
      <xdr:rowOff>39345</xdr:rowOff>
    </xdr:to>
    <xdr:cxnSp macro="">
      <xdr:nvCxnSpPr>
        <xdr:cNvPr id="117" name="直線コネクタ 116"/>
        <xdr:cNvCxnSpPr/>
      </xdr:nvCxnSpPr>
      <xdr:spPr>
        <a:xfrm flipV="1">
          <a:off x="3797300" y="9705448"/>
          <a:ext cx="8382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39345</xdr:rowOff>
    </xdr:from>
    <xdr:to>
      <xdr:col>5</xdr:col>
      <xdr:colOff>358775</xdr:colOff>
      <xdr:row>57</xdr:row>
      <xdr:rowOff>40316</xdr:rowOff>
    </xdr:to>
    <xdr:cxnSp macro="">
      <xdr:nvCxnSpPr>
        <xdr:cNvPr id="120" name="直線コネクタ 119"/>
        <xdr:cNvCxnSpPr/>
      </xdr:nvCxnSpPr>
      <xdr:spPr>
        <a:xfrm flipV="1">
          <a:off x="2908300" y="9811995"/>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40316</xdr:rowOff>
    </xdr:from>
    <xdr:to>
      <xdr:col>4</xdr:col>
      <xdr:colOff>155575</xdr:colOff>
      <xdr:row>57</xdr:row>
      <xdr:rowOff>49670</xdr:rowOff>
    </xdr:to>
    <xdr:cxnSp macro="">
      <xdr:nvCxnSpPr>
        <xdr:cNvPr id="123" name="直線コネクタ 122"/>
        <xdr:cNvCxnSpPr/>
      </xdr:nvCxnSpPr>
      <xdr:spPr>
        <a:xfrm flipV="1">
          <a:off x="2019300" y="9812966"/>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49670</xdr:rowOff>
    </xdr:from>
    <xdr:to>
      <xdr:col>2</xdr:col>
      <xdr:colOff>638175</xdr:colOff>
      <xdr:row>57</xdr:row>
      <xdr:rowOff>151720</xdr:rowOff>
    </xdr:to>
    <xdr:cxnSp macro="">
      <xdr:nvCxnSpPr>
        <xdr:cNvPr id="126" name="直線コネクタ 125"/>
        <xdr:cNvCxnSpPr/>
      </xdr:nvCxnSpPr>
      <xdr:spPr>
        <a:xfrm flipV="1">
          <a:off x="1130300" y="9822320"/>
          <a:ext cx="889000" cy="1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53448</xdr:rowOff>
    </xdr:from>
    <xdr:to>
      <xdr:col>6</xdr:col>
      <xdr:colOff>561975</xdr:colOff>
      <xdr:row>56</xdr:row>
      <xdr:rowOff>155048</xdr:rowOff>
    </xdr:to>
    <xdr:sp macro="" textlink="">
      <xdr:nvSpPr>
        <xdr:cNvPr id="136" name="円/楕円 135"/>
        <xdr:cNvSpPr/>
      </xdr:nvSpPr>
      <xdr:spPr>
        <a:xfrm>
          <a:off x="4584700" y="96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31875</xdr:rowOff>
    </xdr:from>
    <xdr:ext cx="534377" cy="259045"/>
    <xdr:sp macro="" textlink="">
      <xdr:nvSpPr>
        <xdr:cNvPr id="137" name="総務費該当値テキスト"/>
        <xdr:cNvSpPr txBox="1"/>
      </xdr:nvSpPr>
      <xdr:spPr>
        <a:xfrm>
          <a:off x="4686300" y="96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159995</xdr:rowOff>
    </xdr:from>
    <xdr:to>
      <xdr:col>5</xdr:col>
      <xdr:colOff>409575</xdr:colOff>
      <xdr:row>57</xdr:row>
      <xdr:rowOff>90145</xdr:rowOff>
    </xdr:to>
    <xdr:sp macro="" textlink="">
      <xdr:nvSpPr>
        <xdr:cNvPr id="138" name="円/楕円 137"/>
        <xdr:cNvSpPr/>
      </xdr:nvSpPr>
      <xdr:spPr>
        <a:xfrm>
          <a:off x="3746500" y="97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81272</xdr:rowOff>
    </xdr:from>
    <xdr:ext cx="534377" cy="259045"/>
    <xdr:sp macro="" textlink="">
      <xdr:nvSpPr>
        <xdr:cNvPr id="139" name="テキスト ボックス 138"/>
        <xdr:cNvSpPr txBox="1"/>
      </xdr:nvSpPr>
      <xdr:spPr>
        <a:xfrm>
          <a:off x="3530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160966</xdr:rowOff>
    </xdr:from>
    <xdr:to>
      <xdr:col>4</xdr:col>
      <xdr:colOff>206375</xdr:colOff>
      <xdr:row>57</xdr:row>
      <xdr:rowOff>91116</xdr:rowOff>
    </xdr:to>
    <xdr:sp macro="" textlink="">
      <xdr:nvSpPr>
        <xdr:cNvPr id="140" name="円/楕円 139"/>
        <xdr:cNvSpPr/>
      </xdr:nvSpPr>
      <xdr:spPr>
        <a:xfrm>
          <a:off x="2857500" y="97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82243</xdr:rowOff>
    </xdr:from>
    <xdr:ext cx="534377" cy="259045"/>
    <xdr:sp macro="" textlink="">
      <xdr:nvSpPr>
        <xdr:cNvPr id="141" name="テキスト ボックス 140"/>
        <xdr:cNvSpPr txBox="1"/>
      </xdr:nvSpPr>
      <xdr:spPr>
        <a:xfrm>
          <a:off x="2641111" y="98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170320</xdr:rowOff>
    </xdr:from>
    <xdr:to>
      <xdr:col>3</xdr:col>
      <xdr:colOff>3175</xdr:colOff>
      <xdr:row>57</xdr:row>
      <xdr:rowOff>100470</xdr:rowOff>
    </xdr:to>
    <xdr:sp macro="" textlink="">
      <xdr:nvSpPr>
        <xdr:cNvPr id="142" name="円/楕円 141"/>
        <xdr:cNvSpPr/>
      </xdr:nvSpPr>
      <xdr:spPr>
        <a:xfrm>
          <a:off x="1968500" y="97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91597</xdr:rowOff>
    </xdr:from>
    <xdr:ext cx="534377" cy="259045"/>
    <xdr:sp macro="" textlink="">
      <xdr:nvSpPr>
        <xdr:cNvPr id="143" name="テキスト ボックス 142"/>
        <xdr:cNvSpPr txBox="1"/>
      </xdr:nvSpPr>
      <xdr:spPr>
        <a:xfrm>
          <a:off x="1752111" y="98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100920</xdr:rowOff>
    </xdr:from>
    <xdr:to>
      <xdr:col>1</xdr:col>
      <xdr:colOff>485775</xdr:colOff>
      <xdr:row>58</xdr:row>
      <xdr:rowOff>31070</xdr:rowOff>
    </xdr:to>
    <xdr:sp macro="" textlink="">
      <xdr:nvSpPr>
        <xdr:cNvPr id="144" name="円/楕円 143"/>
        <xdr:cNvSpPr/>
      </xdr:nvSpPr>
      <xdr:spPr>
        <a:xfrm>
          <a:off x="1079500" y="98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22197</xdr:rowOff>
    </xdr:from>
    <xdr:ext cx="534377" cy="259045"/>
    <xdr:sp macro="" textlink="">
      <xdr:nvSpPr>
        <xdr:cNvPr id="145" name="テキスト ボックス 144"/>
        <xdr:cNvSpPr txBox="1"/>
      </xdr:nvSpPr>
      <xdr:spPr>
        <a:xfrm>
          <a:off x="863111" y="99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150118</xdr:rowOff>
    </xdr:from>
    <xdr:to>
      <xdr:col>6</xdr:col>
      <xdr:colOff>511175</xdr:colOff>
      <xdr:row>75</xdr:row>
      <xdr:rowOff>40080</xdr:rowOff>
    </xdr:to>
    <xdr:cxnSp macro="">
      <xdr:nvCxnSpPr>
        <xdr:cNvPr id="177" name="直線コネクタ 176"/>
        <xdr:cNvCxnSpPr/>
      </xdr:nvCxnSpPr>
      <xdr:spPr>
        <a:xfrm flipV="1">
          <a:off x="3797300" y="12837418"/>
          <a:ext cx="838200" cy="6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40080</xdr:rowOff>
    </xdr:from>
    <xdr:to>
      <xdr:col>5</xdr:col>
      <xdr:colOff>358775</xdr:colOff>
      <xdr:row>75</xdr:row>
      <xdr:rowOff>124743</xdr:rowOff>
    </xdr:to>
    <xdr:cxnSp macro="">
      <xdr:nvCxnSpPr>
        <xdr:cNvPr id="180" name="直線コネクタ 179"/>
        <xdr:cNvCxnSpPr/>
      </xdr:nvCxnSpPr>
      <xdr:spPr>
        <a:xfrm flipV="1">
          <a:off x="2908300" y="12898830"/>
          <a:ext cx="889000" cy="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124743</xdr:rowOff>
    </xdr:from>
    <xdr:to>
      <xdr:col>4</xdr:col>
      <xdr:colOff>155575</xdr:colOff>
      <xdr:row>75</xdr:row>
      <xdr:rowOff>137137</xdr:rowOff>
    </xdr:to>
    <xdr:cxnSp macro="">
      <xdr:nvCxnSpPr>
        <xdr:cNvPr id="183" name="直線コネクタ 182"/>
        <xdr:cNvCxnSpPr/>
      </xdr:nvCxnSpPr>
      <xdr:spPr>
        <a:xfrm flipV="1">
          <a:off x="2019300" y="12983493"/>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137137</xdr:rowOff>
    </xdr:from>
    <xdr:to>
      <xdr:col>2</xdr:col>
      <xdr:colOff>638175</xdr:colOff>
      <xdr:row>75</xdr:row>
      <xdr:rowOff>139619</xdr:rowOff>
    </xdr:to>
    <xdr:cxnSp macro="">
      <xdr:nvCxnSpPr>
        <xdr:cNvPr id="186" name="直線コネクタ 185"/>
        <xdr:cNvCxnSpPr/>
      </xdr:nvCxnSpPr>
      <xdr:spPr>
        <a:xfrm flipV="1">
          <a:off x="1130300" y="1299588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99318</xdr:rowOff>
    </xdr:from>
    <xdr:to>
      <xdr:col>6</xdr:col>
      <xdr:colOff>561975</xdr:colOff>
      <xdr:row>75</xdr:row>
      <xdr:rowOff>29468</xdr:rowOff>
    </xdr:to>
    <xdr:sp macro="" textlink="">
      <xdr:nvSpPr>
        <xdr:cNvPr id="196" name="円/楕円 195"/>
        <xdr:cNvSpPr/>
      </xdr:nvSpPr>
      <xdr:spPr>
        <a:xfrm>
          <a:off x="4584700" y="127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77745</xdr:rowOff>
    </xdr:from>
    <xdr:ext cx="599010" cy="259045"/>
    <xdr:sp macro="" textlink="">
      <xdr:nvSpPr>
        <xdr:cNvPr id="197" name="民生費該当値テキスト"/>
        <xdr:cNvSpPr txBox="1"/>
      </xdr:nvSpPr>
      <xdr:spPr>
        <a:xfrm>
          <a:off x="4686300" y="1276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129,362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160730</xdr:rowOff>
    </xdr:from>
    <xdr:to>
      <xdr:col>5</xdr:col>
      <xdr:colOff>409575</xdr:colOff>
      <xdr:row>75</xdr:row>
      <xdr:rowOff>90880</xdr:rowOff>
    </xdr:to>
    <xdr:sp macro="" textlink="">
      <xdr:nvSpPr>
        <xdr:cNvPr id="198" name="円/楕円 197"/>
        <xdr:cNvSpPr/>
      </xdr:nvSpPr>
      <xdr:spPr>
        <a:xfrm>
          <a:off x="3746500" y="128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82007</xdr:rowOff>
    </xdr:from>
    <xdr:ext cx="599010" cy="259045"/>
    <xdr:sp macro="" textlink="">
      <xdr:nvSpPr>
        <xdr:cNvPr id="199" name="テキスト ボックス 198"/>
        <xdr:cNvSpPr txBox="1"/>
      </xdr:nvSpPr>
      <xdr:spPr>
        <a:xfrm>
          <a:off x="3497794" y="1294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73943</xdr:rowOff>
    </xdr:from>
    <xdr:to>
      <xdr:col>4</xdr:col>
      <xdr:colOff>206375</xdr:colOff>
      <xdr:row>76</xdr:row>
      <xdr:rowOff>4093</xdr:rowOff>
    </xdr:to>
    <xdr:sp macro="" textlink="">
      <xdr:nvSpPr>
        <xdr:cNvPr id="200" name="円/楕円 199"/>
        <xdr:cNvSpPr/>
      </xdr:nvSpPr>
      <xdr:spPr>
        <a:xfrm>
          <a:off x="2857500" y="129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166670</xdr:rowOff>
    </xdr:from>
    <xdr:ext cx="599010" cy="259045"/>
    <xdr:sp macro="" textlink="">
      <xdr:nvSpPr>
        <xdr:cNvPr id="201" name="テキスト ボックス 200"/>
        <xdr:cNvSpPr txBox="1"/>
      </xdr:nvSpPr>
      <xdr:spPr>
        <a:xfrm>
          <a:off x="2608794" y="1302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86337</xdr:rowOff>
    </xdr:from>
    <xdr:to>
      <xdr:col>3</xdr:col>
      <xdr:colOff>3175</xdr:colOff>
      <xdr:row>76</xdr:row>
      <xdr:rowOff>16486</xdr:rowOff>
    </xdr:to>
    <xdr:sp macro="" textlink="">
      <xdr:nvSpPr>
        <xdr:cNvPr id="202" name="円/楕円 201"/>
        <xdr:cNvSpPr/>
      </xdr:nvSpPr>
      <xdr:spPr>
        <a:xfrm>
          <a:off x="1968500" y="12945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7613</xdr:rowOff>
    </xdr:from>
    <xdr:ext cx="599010" cy="259045"/>
    <xdr:sp macro="" textlink="">
      <xdr:nvSpPr>
        <xdr:cNvPr id="203" name="テキスト ボックス 202"/>
        <xdr:cNvSpPr txBox="1"/>
      </xdr:nvSpPr>
      <xdr:spPr>
        <a:xfrm>
          <a:off x="1719794" y="1303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88819</xdr:rowOff>
    </xdr:from>
    <xdr:to>
      <xdr:col>1</xdr:col>
      <xdr:colOff>485775</xdr:colOff>
      <xdr:row>76</xdr:row>
      <xdr:rowOff>18969</xdr:rowOff>
    </xdr:to>
    <xdr:sp macro="" textlink="">
      <xdr:nvSpPr>
        <xdr:cNvPr id="204" name="円/楕円 203"/>
        <xdr:cNvSpPr/>
      </xdr:nvSpPr>
      <xdr:spPr>
        <a:xfrm>
          <a:off x="1079500" y="129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10095</xdr:rowOff>
    </xdr:from>
    <xdr:ext cx="599010" cy="259045"/>
    <xdr:sp macro="" textlink="">
      <xdr:nvSpPr>
        <xdr:cNvPr id="205" name="テキスト ボックス 204"/>
        <xdr:cNvSpPr txBox="1"/>
      </xdr:nvSpPr>
      <xdr:spPr>
        <a:xfrm>
          <a:off x="830794" y="1304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95</xdr:row>
      <xdr:rowOff>346</xdr:rowOff>
    </xdr:from>
    <xdr:to>
      <xdr:col>6</xdr:col>
      <xdr:colOff>510540</xdr:colOff>
      <xdr:row>98</xdr:row>
      <xdr:rowOff>126898</xdr:rowOff>
    </xdr:to>
    <xdr:cxnSp macro="">
      <xdr:nvCxnSpPr>
        <xdr:cNvPr id="228" name="直線コネクタ 227"/>
        <xdr:cNvCxnSpPr/>
      </xdr:nvCxnSpPr>
      <xdr:spPr>
        <a:xfrm flipV="1">
          <a:off x="4633595" y="16288096"/>
          <a:ext cx="1270" cy="64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130725</xdr:rowOff>
    </xdr:from>
    <xdr:ext cx="534377" cy="259045"/>
    <xdr:sp macro="" textlink="">
      <xdr:nvSpPr>
        <xdr:cNvPr id="229" name="衛生費最小値テキスト"/>
        <xdr:cNvSpPr txBox="1"/>
      </xdr:nvSpPr>
      <xdr:spPr>
        <a:xfrm>
          <a:off x="4686300" y="169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126898</xdr:rowOff>
    </xdr:from>
    <xdr:to>
      <xdr:col>6</xdr:col>
      <xdr:colOff>600075</xdr:colOff>
      <xdr:row>98</xdr:row>
      <xdr:rowOff>126898</xdr:rowOff>
    </xdr:to>
    <xdr:cxnSp macro="">
      <xdr:nvCxnSpPr>
        <xdr:cNvPr id="230" name="直線コネクタ 229"/>
        <xdr:cNvCxnSpPr/>
      </xdr:nvCxnSpPr>
      <xdr:spPr>
        <a:xfrm>
          <a:off x="4546600" y="1692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118473</xdr:rowOff>
    </xdr:from>
    <xdr:ext cx="534377" cy="259045"/>
    <xdr:sp macro="" textlink="">
      <xdr:nvSpPr>
        <xdr:cNvPr id="231" name="衛生費最大値テキスト"/>
        <xdr:cNvSpPr txBox="1"/>
      </xdr:nvSpPr>
      <xdr:spPr>
        <a:xfrm>
          <a:off x="4686300" y="160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95</xdr:row>
      <xdr:rowOff>346</xdr:rowOff>
    </xdr:from>
    <xdr:to>
      <xdr:col>6</xdr:col>
      <xdr:colOff>600075</xdr:colOff>
      <xdr:row>95</xdr:row>
      <xdr:rowOff>346</xdr:rowOff>
    </xdr:to>
    <xdr:cxnSp macro="">
      <xdr:nvCxnSpPr>
        <xdr:cNvPr id="232" name="直線コネクタ 231"/>
        <xdr:cNvCxnSpPr/>
      </xdr:nvCxnSpPr>
      <xdr:spPr>
        <a:xfrm>
          <a:off x="4546600" y="1628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160868</xdr:rowOff>
    </xdr:from>
    <xdr:to>
      <xdr:col>6</xdr:col>
      <xdr:colOff>511175</xdr:colOff>
      <xdr:row>98</xdr:row>
      <xdr:rowOff>22977</xdr:rowOff>
    </xdr:to>
    <xdr:cxnSp macro="">
      <xdr:nvCxnSpPr>
        <xdr:cNvPr id="233" name="直線コネクタ 232"/>
        <xdr:cNvCxnSpPr/>
      </xdr:nvCxnSpPr>
      <xdr:spPr>
        <a:xfrm flipV="1">
          <a:off x="3797300" y="16791518"/>
          <a:ext cx="8382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12450</xdr:rowOff>
    </xdr:from>
    <xdr:ext cx="534377" cy="259045"/>
    <xdr:sp macro="" textlink="">
      <xdr:nvSpPr>
        <xdr:cNvPr id="234" name="衛生費平均値テキスト"/>
        <xdr:cNvSpPr txBox="1"/>
      </xdr:nvSpPr>
      <xdr:spPr>
        <a:xfrm>
          <a:off x="4686300" y="1647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161023</xdr:rowOff>
    </xdr:from>
    <xdr:to>
      <xdr:col>6</xdr:col>
      <xdr:colOff>561975</xdr:colOff>
      <xdr:row>97</xdr:row>
      <xdr:rowOff>91173</xdr:rowOff>
    </xdr:to>
    <xdr:sp macro="" textlink="">
      <xdr:nvSpPr>
        <xdr:cNvPr id="235" name="フローチャート : 判断 234"/>
        <xdr:cNvSpPr/>
      </xdr:nvSpPr>
      <xdr:spPr>
        <a:xfrm>
          <a:off x="45847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119881</xdr:rowOff>
    </xdr:from>
    <xdr:to>
      <xdr:col>5</xdr:col>
      <xdr:colOff>358775</xdr:colOff>
      <xdr:row>98</xdr:row>
      <xdr:rowOff>22977</xdr:rowOff>
    </xdr:to>
    <xdr:cxnSp macro="">
      <xdr:nvCxnSpPr>
        <xdr:cNvPr id="236" name="直線コネクタ 235"/>
        <xdr:cNvCxnSpPr/>
      </xdr:nvCxnSpPr>
      <xdr:spPr>
        <a:xfrm>
          <a:off x="2908300" y="16236181"/>
          <a:ext cx="889000" cy="58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7" name="フローチャート : 判断 236"/>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8" name="テキスト ボックス 237"/>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154147</xdr:rowOff>
    </xdr:from>
    <xdr:to>
      <xdr:col>4</xdr:col>
      <xdr:colOff>155575</xdr:colOff>
      <xdr:row>94</xdr:row>
      <xdr:rowOff>119881</xdr:rowOff>
    </xdr:to>
    <xdr:cxnSp macro="">
      <xdr:nvCxnSpPr>
        <xdr:cNvPr id="239" name="直線コネクタ 238"/>
        <xdr:cNvCxnSpPr/>
      </xdr:nvCxnSpPr>
      <xdr:spPr>
        <a:xfrm>
          <a:off x="2019300" y="15756097"/>
          <a:ext cx="889000" cy="48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40" name="フローチャート : 判断 239"/>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1" name="テキスト ボックス 240"/>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154147</xdr:rowOff>
    </xdr:from>
    <xdr:to>
      <xdr:col>2</xdr:col>
      <xdr:colOff>638175</xdr:colOff>
      <xdr:row>98</xdr:row>
      <xdr:rowOff>20760</xdr:rowOff>
    </xdr:to>
    <xdr:cxnSp macro="">
      <xdr:nvCxnSpPr>
        <xdr:cNvPr id="242" name="直線コネクタ 241"/>
        <xdr:cNvCxnSpPr/>
      </xdr:nvCxnSpPr>
      <xdr:spPr>
        <a:xfrm flipV="1">
          <a:off x="1130300" y="15756097"/>
          <a:ext cx="889000" cy="10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3" name="フローチャート : 判断 242"/>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4" name="テキスト ボックス 243"/>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5" name="フローチャート : 判断 244"/>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6" name="テキスト ボックス 245"/>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110068</xdr:rowOff>
    </xdr:from>
    <xdr:to>
      <xdr:col>6</xdr:col>
      <xdr:colOff>561975</xdr:colOff>
      <xdr:row>98</xdr:row>
      <xdr:rowOff>40218</xdr:rowOff>
    </xdr:to>
    <xdr:sp macro="" textlink="">
      <xdr:nvSpPr>
        <xdr:cNvPr id="252" name="円/楕円 251"/>
        <xdr:cNvSpPr/>
      </xdr:nvSpPr>
      <xdr:spPr>
        <a:xfrm>
          <a:off x="4584700" y="167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88495</xdr:rowOff>
    </xdr:from>
    <xdr:ext cx="534377" cy="259045"/>
    <xdr:sp macro="" textlink="">
      <xdr:nvSpPr>
        <xdr:cNvPr id="253" name="衛生費該当値テキスト"/>
        <xdr:cNvSpPr txBox="1"/>
      </xdr:nvSpPr>
      <xdr:spPr>
        <a:xfrm>
          <a:off x="4686300" y="167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143627</xdr:rowOff>
    </xdr:from>
    <xdr:to>
      <xdr:col>5</xdr:col>
      <xdr:colOff>409575</xdr:colOff>
      <xdr:row>98</xdr:row>
      <xdr:rowOff>73777</xdr:rowOff>
    </xdr:to>
    <xdr:sp macro="" textlink="">
      <xdr:nvSpPr>
        <xdr:cNvPr id="254" name="円/楕円 253"/>
        <xdr:cNvSpPr/>
      </xdr:nvSpPr>
      <xdr:spPr>
        <a:xfrm>
          <a:off x="3746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64904</xdr:rowOff>
    </xdr:from>
    <xdr:ext cx="534377" cy="259045"/>
    <xdr:sp macro="" textlink="">
      <xdr:nvSpPr>
        <xdr:cNvPr id="255" name="テキスト ボックス 254"/>
        <xdr:cNvSpPr txBox="1"/>
      </xdr:nvSpPr>
      <xdr:spPr>
        <a:xfrm>
          <a:off x="3530111" y="168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69081</xdr:rowOff>
    </xdr:from>
    <xdr:to>
      <xdr:col>4</xdr:col>
      <xdr:colOff>206375</xdr:colOff>
      <xdr:row>94</xdr:row>
      <xdr:rowOff>170681</xdr:rowOff>
    </xdr:to>
    <xdr:sp macro="" textlink="">
      <xdr:nvSpPr>
        <xdr:cNvPr id="256" name="円/楕円 255"/>
        <xdr:cNvSpPr/>
      </xdr:nvSpPr>
      <xdr:spPr>
        <a:xfrm>
          <a:off x="2857500" y="161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15758</xdr:rowOff>
    </xdr:from>
    <xdr:ext cx="534377" cy="259045"/>
    <xdr:sp macro="" textlink="">
      <xdr:nvSpPr>
        <xdr:cNvPr id="257" name="テキスト ボックス 256"/>
        <xdr:cNvSpPr txBox="1"/>
      </xdr:nvSpPr>
      <xdr:spPr>
        <a:xfrm>
          <a:off x="2641111" y="159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50,867</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103347</xdr:rowOff>
    </xdr:from>
    <xdr:to>
      <xdr:col>3</xdr:col>
      <xdr:colOff>3175</xdr:colOff>
      <xdr:row>92</xdr:row>
      <xdr:rowOff>33497</xdr:rowOff>
    </xdr:to>
    <xdr:sp macro="" textlink="">
      <xdr:nvSpPr>
        <xdr:cNvPr id="258" name="円/楕円 257"/>
        <xdr:cNvSpPr/>
      </xdr:nvSpPr>
      <xdr:spPr>
        <a:xfrm>
          <a:off x="1968500" y="157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50024</xdr:rowOff>
    </xdr:from>
    <xdr:ext cx="534377" cy="259045"/>
    <xdr:sp macro="" textlink="">
      <xdr:nvSpPr>
        <xdr:cNvPr id="259" name="テキスト ボックス 258"/>
        <xdr:cNvSpPr txBox="1"/>
      </xdr:nvSpPr>
      <xdr:spPr>
        <a:xfrm>
          <a:off x="1752111" y="15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141410</xdr:rowOff>
    </xdr:from>
    <xdr:to>
      <xdr:col>1</xdr:col>
      <xdr:colOff>485775</xdr:colOff>
      <xdr:row>98</xdr:row>
      <xdr:rowOff>71560</xdr:rowOff>
    </xdr:to>
    <xdr:sp macro="" textlink="">
      <xdr:nvSpPr>
        <xdr:cNvPr id="260" name="円/楕円 259"/>
        <xdr:cNvSpPr/>
      </xdr:nvSpPr>
      <xdr:spPr>
        <a:xfrm>
          <a:off x="1079500" y="167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62687</xdr:rowOff>
    </xdr:from>
    <xdr:ext cx="534377" cy="259045"/>
    <xdr:sp macro="" textlink="">
      <xdr:nvSpPr>
        <xdr:cNvPr id="261" name="テキスト ボックス 260"/>
        <xdr:cNvSpPr txBox="1"/>
      </xdr:nvSpPr>
      <xdr:spPr>
        <a:xfrm>
          <a:off x="863111" y="168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103353</xdr:rowOff>
    </xdr:from>
    <xdr:to>
      <xdr:col>15</xdr:col>
      <xdr:colOff>180975</xdr:colOff>
      <xdr:row>38</xdr:row>
      <xdr:rowOff>111430</xdr:rowOff>
    </xdr:to>
    <xdr:cxnSp macro="">
      <xdr:nvCxnSpPr>
        <xdr:cNvPr id="290" name="直線コネクタ 289"/>
        <xdr:cNvCxnSpPr/>
      </xdr:nvCxnSpPr>
      <xdr:spPr>
        <a:xfrm>
          <a:off x="9639300" y="661845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88570</xdr:rowOff>
    </xdr:from>
    <xdr:to>
      <xdr:col>14</xdr:col>
      <xdr:colOff>28575</xdr:colOff>
      <xdr:row>38</xdr:row>
      <xdr:rowOff>103353</xdr:rowOff>
    </xdr:to>
    <xdr:cxnSp macro="">
      <xdr:nvCxnSpPr>
        <xdr:cNvPr id="293" name="直線コネクタ 292"/>
        <xdr:cNvCxnSpPr/>
      </xdr:nvCxnSpPr>
      <xdr:spPr>
        <a:xfrm>
          <a:off x="8750300" y="6603670"/>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88570</xdr:rowOff>
    </xdr:from>
    <xdr:to>
      <xdr:col>12</xdr:col>
      <xdr:colOff>511175</xdr:colOff>
      <xdr:row>38</xdr:row>
      <xdr:rowOff>104572</xdr:rowOff>
    </xdr:to>
    <xdr:cxnSp macro="">
      <xdr:nvCxnSpPr>
        <xdr:cNvPr id="296" name="直線コネクタ 295"/>
        <xdr:cNvCxnSpPr/>
      </xdr:nvCxnSpPr>
      <xdr:spPr>
        <a:xfrm flipV="1">
          <a:off x="7861300" y="66036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3759</xdr:rowOff>
    </xdr:from>
    <xdr:to>
      <xdr:col>11</xdr:col>
      <xdr:colOff>307975</xdr:colOff>
      <xdr:row>38</xdr:row>
      <xdr:rowOff>104572</xdr:rowOff>
    </xdr:to>
    <xdr:cxnSp macro="">
      <xdr:nvCxnSpPr>
        <xdr:cNvPr id="299" name="直線コネクタ 298"/>
        <xdr:cNvCxnSpPr/>
      </xdr:nvCxnSpPr>
      <xdr:spPr>
        <a:xfrm>
          <a:off x="6972300" y="6518859"/>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60630</xdr:rowOff>
    </xdr:from>
    <xdr:to>
      <xdr:col>15</xdr:col>
      <xdr:colOff>231775</xdr:colOff>
      <xdr:row>38</xdr:row>
      <xdr:rowOff>162230</xdr:rowOff>
    </xdr:to>
    <xdr:sp macro="" textlink="">
      <xdr:nvSpPr>
        <xdr:cNvPr id="309" name="円/楕円 308"/>
        <xdr:cNvSpPr/>
      </xdr:nvSpPr>
      <xdr:spPr>
        <a:xfrm>
          <a:off x="104267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150842</xdr:rowOff>
    </xdr:from>
    <xdr:ext cx="469744" cy="259045"/>
    <xdr:sp macro="" textlink="">
      <xdr:nvSpPr>
        <xdr:cNvPr id="310" name="労働費該当値テキスト"/>
        <xdr:cNvSpPr txBox="1"/>
      </xdr:nvSpPr>
      <xdr:spPr>
        <a:xfrm>
          <a:off x="10528300" y="649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52553</xdr:rowOff>
    </xdr:from>
    <xdr:to>
      <xdr:col>14</xdr:col>
      <xdr:colOff>79375</xdr:colOff>
      <xdr:row>38</xdr:row>
      <xdr:rowOff>154153</xdr:rowOff>
    </xdr:to>
    <xdr:sp macro="" textlink="">
      <xdr:nvSpPr>
        <xdr:cNvPr id="311" name="円/楕円 310"/>
        <xdr:cNvSpPr/>
      </xdr:nvSpPr>
      <xdr:spPr>
        <a:xfrm>
          <a:off x="9588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145280</xdr:rowOff>
    </xdr:from>
    <xdr:ext cx="469744" cy="259045"/>
    <xdr:sp macro="" textlink="">
      <xdr:nvSpPr>
        <xdr:cNvPr id="312" name="テキスト ボックス 311"/>
        <xdr:cNvSpPr txBox="1"/>
      </xdr:nvSpPr>
      <xdr:spPr>
        <a:xfrm>
          <a:off x="9404427" y="666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37770</xdr:rowOff>
    </xdr:from>
    <xdr:to>
      <xdr:col>12</xdr:col>
      <xdr:colOff>561975</xdr:colOff>
      <xdr:row>38</xdr:row>
      <xdr:rowOff>139370</xdr:rowOff>
    </xdr:to>
    <xdr:sp macro="" textlink="">
      <xdr:nvSpPr>
        <xdr:cNvPr id="313" name="円/楕円 312"/>
        <xdr:cNvSpPr/>
      </xdr:nvSpPr>
      <xdr:spPr>
        <a:xfrm>
          <a:off x="8699500" y="65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130497</xdr:rowOff>
    </xdr:from>
    <xdr:ext cx="469744" cy="259045"/>
    <xdr:sp macro="" textlink="">
      <xdr:nvSpPr>
        <xdr:cNvPr id="314" name="テキスト ボックス 313"/>
        <xdr:cNvSpPr txBox="1"/>
      </xdr:nvSpPr>
      <xdr:spPr>
        <a:xfrm>
          <a:off x="8515427" y="66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53772</xdr:rowOff>
    </xdr:from>
    <xdr:to>
      <xdr:col>11</xdr:col>
      <xdr:colOff>358775</xdr:colOff>
      <xdr:row>38</xdr:row>
      <xdr:rowOff>155372</xdr:rowOff>
    </xdr:to>
    <xdr:sp macro="" textlink="">
      <xdr:nvSpPr>
        <xdr:cNvPr id="315" name="円/楕円 314"/>
        <xdr:cNvSpPr/>
      </xdr:nvSpPr>
      <xdr:spPr>
        <a:xfrm>
          <a:off x="7810500" y="65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146499</xdr:rowOff>
    </xdr:from>
    <xdr:ext cx="469744" cy="259045"/>
    <xdr:sp macro="" textlink="">
      <xdr:nvSpPr>
        <xdr:cNvPr id="316" name="テキスト ボックス 315"/>
        <xdr:cNvSpPr txBox="1"/>
      </xdr:nvSpPr>
      <xdr:spPr>
        <a:xfrm>
          <a:off x="7626427" y="66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124409</xdr:rowOff>
    </xdr:from>
    <xdr:to>
      <xdr:col>10</xdr:col>
      <xdr:colOff>155575</xdr:colOff>
      <xdr:row>38</xdr:row>
      <xdr:rowOff>54559</xdr:rowOff>
    </xdr:to>
    <xdr:sp macro="" textlink="">
      <xdr:nvSpPr>
        <xdr:cNvPr id="317" name="円/楕円 316"/>
        <xdr:cNvSpPr/>
      </xdr:nvSpPr>
      <xdr:spPr>
        <a:xfrm>
          <a:off x="6921500" y="6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45686</xdr:rowOff>
    </xdr:from>
    <xdr:ext cx="469744" cy="259045"/>
    <xdr:sp macro="" textlink="">
      <xdr:nvSpPr>
        <xdr:cNvPr id="318" name="テキスト ボックス 317"/>
        <xdr:cNvSpPr txBox="1"/>
      </xdr:nvSpPr>
      <xdr:spPr>
        <a:xfrm>
          <a:off x="6737427" y="6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160331</xdr:rowOff>
    </xdr:from>
    <xdr:to>
      <xdr:col>15</xdr:col>
      <xdr:colOff>180975</xdr:colOff>
      <xdr:row>55</xdr:row>
      <xdr:rowOff>91122</xdr:rowOff>
    </xdr:to>
    <xdr:cxnSp macro="">
      <xdr:nvCxnSpPr>
        <xdr:cNvPr id="343" name="直線コネクタ 342"/>
        <xdr:cNvCxnSpPr/>
      </xdr:nvCxnSpPr>
      <xdr:spPr>
        <a:xfrm flipV="1">
          <a:off x="9639300" y="9418631"/>
          <a:ext cx="838200" cy="10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11684</xdr:rowOff>
    </xdr:from>
    <xdr:to>
      <xdr:col>14</xdr:col>
      <xdr:colOff>28575</xdr:colOff>
      <xdr:row>55</xdr:row>
      <xdr:rowOff>91122</xdr:rowOff>
    </xdr:to>
    <xdr:cxnSp macro="">
      <xdr:nvCxnSpPr>
        <xdr:cNvPr id="346" name="直線コネクタ 345"/>
        <xdr:cNvCxnSpPr/>
      </xdr:nvCxnSpPr>
      <xdr:spPr>
        <a:xfrm>
          <a:off x="8750300" y="9441434"/>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11684</xdr:rowOff>
    </xdr:from>
    <xdr:to>
      <xdr:col>12</xdr:col>
      <xdr:colOff>511175</xdr:colOff>
      <xdr:row>55</xdr:row>
      <xdr:rowOff>53689</xdr:rowOff>
    </xdr:to>
    <xdr:cxnSp macro="">
      <xdr:nvCxnSpPr>
        <xdr:cNvPr id="349" name="直線コネクタ 348"/>
        <xdr:cNvCxnSpPr/>
      </xdr:nvCxnSpPr>
      <xdr:spPr>
        <a:xfrm flipV="1">
          <a:off x="7861300" y="9441434"/>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51" name="テキスト ボックス 350"/>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53689</xdr:rowOff>
    </xdr:from>
    <xdr:to>
      <xdr:col>11</xdr:col>
      <xdr:colOff>307975</xdr:colOff>
      <xdr:row>55</xdr:row>
      <xdr:rowOff>77406</xdr:rowOff>
    </xdr:to>
    <xdr:cxnSp macro="">
      <xdr:nvCxnSpPr>
        <xdr:cNvPr id="352" name="直線コネクタ 351"/>
        <xdr:cNvCxnSpPr/>
      </xdr:nvCxnSpPr>
      <xdr:spPr>
        <a:xfrm flipV="1">
          <a:off x="6972300" y="9483439"/>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4" name="テキスト ボックス 353"/>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6" name="テキスト ボックス 355"/>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109531</xdr:rowOff>
    </xdr:from>
    <xdr:to>
      <xdr:col>15</xdr:col>
      <xdr:colOff>231775</xdr:colOff>
      <xdr:row>55</xdr:row>
      <xdr:rowOff>39681</xdr:rowOff>
    </xdr:to>
    <xdr:sp macro="" textlink="">
      <xdr:nvSpPr>
        <xdr:cNvPr id="362" name="円/楕円 361"/>
        <xdr:cNvSpPr/>
      </xdr:nvSpPr>
      <xdr:spPr>
        <a:xfrm>
          <a:off x="10426700" y="9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132408</xdr:rowOff>
    </xdr:from>
    <xdr:ext cx="469744" cy="259045"/>
    <xdr:sp macro="" textlink="">
      <xdr:nvSpPr>
        <xdr:cNvPr id="363" name="農林水産業費該当値テキスト"/>
        <xdr:cNvSpPr txBox="1"/>
      </xdr:nvSpPr>
      <xdr:spPr>
        <a:xfrm>
          <a:off x="10528300" y="92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40322</xdr:rowOff>
    </xdr:from>
    <xdr:to>
      <xdr:col>14</xdr:col>
      <xdr:colOff>79375</xdr:colOff>
      <xdr:row>55</xdr:row>
      <xdr:rowOff>141922</xdr:rowOff>
    </xdr:to>
    <xdr:sp macro="" textlink="">
      <xdr:nvSpPr>
        <xdr:cNvPr id="364" name="円/楕円 363"/>
        <xdr:cNvSpPr/>
      </xdr:nvSpPr>
      <xdr:spPr>
        <a:xfrm>
          <a:off x="9588500" y="9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133049</xdr:rowOff>
    </xdr:from>
    <xdr:ext cx="469744" cy="259045"/>
    <xdr:sp macro="" textlink="">
      <xdr:nvSpPr>
        <xdr:cNvPr id="365" name="テキスト ボックス 364"/>
        <xdr:cNvSpPr txBox="1"/>
      </xdr:nvSpPr>
      <xdr:spPr>
        <a:xfrm>
          <a:off x="9404427" y="9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132334</xdr:rowOff>
    </xdr:from>
    <xdr:to>
      <xdr:col>12</xdr:col>
      <xdr:colOff>561975</xdr:colOff>
      <xdr:row>55</xdr:row>
      <xdr:rowOff>62484</xdr:rowOff>
    </xdr:to>
    <xdr:sp macro="" textlink="">
      <xdr:nvSpPr>
        <xdr:cNvPr id="366" name="円/楕円 365"/>
        <xdr:cNvSpPr/>
      </xdr:nvSpPr>
      <xdr:spPr>
        <a:xfrm>
          <a:off x="8699500" y="93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79011</xdr:rowOff>
    </xdr:from>
    <xdr:ext cx="469744" cy="259045"/>
    <xdr:sp macro="" textlink="">
      <xdr:nvSpPr>
        <xdr:cNvPr id="367" name="テキスト ボックス 366"/>
        <xdr:cNvSpPr txBox="1"/>
      </xdr:nvSpPr>
      <xdr:spPr>
        <a:xfrm>
          <a:off x="8515427" y="91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2889</xdr:rowOff>
    </xdr:from>
    <xdr:to>
      <xdr:col>11</xdr:col>
      <xdr:colOff>358775</xdr:colOff>
      <xdr:row>55</xdr:row>
      <xdr:rowOff>104489</xdr:rowOff>
    </xdr:to>
    <xdr:sp macro="" textlink="">
      <xdr:nvSpPr>
        <xdr:cNvPr id="368" name="円/楕円 367"/>
        <xdr:cNvSpPr/>
      </xdr:nvSpPr>
      <xdr:spPr>
        <a:xfrm>
          <a:off x="7810500" y="94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121016</xdr:rowOff>
    </xdr:from>
    <xdr:ext cx="469744" cy="259045"/>
    <xdr:sp macro="" textlink="">
      <xdr:nvSpPr>
        <xdr:cNvPr id="369" name="テキスト ボックス 368"/>
        <xdr:cNvSpPr txBox="1"/>
      </xdr:nvSpPr>
      <xdr:spPr>
        <a:xfrm>
          <a:off x="7626427" y="920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26606</xdr:rowOff>
    </xdr:from>
    <xdr:to>
      <xdr:col>10</xdr:col>
      <xdr:colOff>155575</xdr:colOff>
      <xdr:row>55</xdr:row>
      <xdr:rowOff>128206</xdr:rowOff>
    </xdr:to>
    <xdr:sp macro="" textlink="">
      <xdr:nvSpPr>
        <xdr:cNvPr id="370" name="円/楕円 369"/>
        <xdr:cNvSpPr/>
      </xdr:nvSpPr>
      <xdr:spPr>
        <a:xfrm>
          <a:off x="6921500" y="94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144733</xdr:rowOff>
    </xdr:from>
    <xdr:ext cx="469744" cy="259045"/>
    <xdr:sp macro="" textlink="">
      <xdr:nvSpPr>
        <xdr:cNvPr id="371" name="テキスト ボックス 370"/>
        <xdr:cNvSpPr txBox="1"/>
      </xdr:nvSpPr>
      <xdr:spPr>
        <a:xfrm>
          <a:off x="6737427" y="92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21239</xdr:rowOff>
    </xdr:from>
    <xdr:to>
      <xdr:col>15</xdr:col>
      <xdr:colOff>180975</xdr:colOff>
      <xdr:row>76</xdr:row>
      <xdr:rowOff>56215</xdr:rowOff>
    </xdr:to>
    <xdr:cxnSp macro="">
      <xdr:nvCxnSpPr>
        <xdr:cNvPr id="398" name="直線コネクタ 397"/>
        <xdr:cNvCxnSpPr/>
      </xdr:nvCxnSpPr>
      <xdr:spPr>
        <a:xfrm flipV="1">
          <a:off x="9639300" y="13051439"/>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56215</xdr:rowOff>
    </xdr:from>
    <xdr:to>
      <xdr:col>14</xdr:col>
      <xdr:colOff>28575</xdr:colOff>
      <xdr:row>77</xdr:row>
      <xdr:rowOff>6564</xdr:rowOff>
    </xdr:to>
    <xdr:cxnSp macro="">
      <xdr:nvCxnSpPr>
        <xdr:cNvPr id="401" name="直線コネクタ 400"/>
        <xdr:cNvCxnSpPr/>
      </xdr:nvCxnSpPr>
      <xdr:spPr>
        <a:xfrm flipV="1">
          <a:off x="8750300" y="13086415"/>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437</xdr:rowOff>
    </xdr:from>
    <xdr:to>
      <xdr:col>12</xdr:col>
      <xdr:colOff>511175</xdr:colOff>
      <xdr:row>77</xdr:row>
      <xdr:rowOff>6564</xdr:rowOff>
    </xdr:to>
    <xdr:cxnSp macro="">
      <xdr:nvCxnSpPr>
        <xdr:cNvPr id="404" name="直線コネクタ 403"/>
        <xdr:cNvCxnSpPr/>
      </xdr:nvCxnSpPr>
      <xdr:spPr>
        <a:xfrm>
          <a:off x="7861300" y="13202087"/>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6" name="テキスト ボックス 405"/>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160274</xdr:rowOff>
    </xdr:from>
    <xdr:to>
      <xdr:col>11</xdr:col>
      <xdr:colOff>307975</xdr:colOff>
      <xdr:row>77</xdr:row>
      <xdr:rowOff>437</xdr:rowOff>
    </xdr:to>
    <xdr:cxnSp macro="">
      <xdr:nvCxnSpPr>
        <xdr:cNvPr id="407" name="直線コネクタ 406"/>
        <xdr:cNvCxnSpPr/>
      </xdr:nvCxnSpPr>
      <xdr:spPr>
        <a:xfrm>
          <a:off x="6972300" y="1319047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09" name="テキスト ボックス 408"/>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1" name="テキスト ボックス 410"/>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141890</xdr:rowOff>
    </xdr:from>
    <xdr:to>
      <xdr:col>15</xdr:col>
      <xdr:colOff>231775</xdr:colOff>
      <xdr:row>76</xdr:row>
      <xdr:rowOff>72039</xdr:rowOff>
    </xdr:to>
    <xdr:sp macro="" textlink="">
      <xdr:nvSpPr>
        <xdr:cNvPr id="417" name="円/楕円 416"/>
        <xdr:cNvSpPr/>
      </xdr:nvSpPr>
      <xdr:spPr>
        <a:xfrm>
          <a:off x="104267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164767</xdr:rowOff>
    </xdr:from>
    <xdr:ext cx="534377" cy="259045"/>
    <xdr:sp macro="" textlink="">
      <xdr:nvSpPr>
        <xdr:cNvPr id="418" name="商工費該当値テキスト"/>
        <xdr:cNvSpPr txBox="1"/>
      </xdr:nvSpPr>
      <xdr:spPr>
        <a:xfrm>
          <a:off x="10528300" y="128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5415</xdr:rowOff>
    </xdr:from>
    <xdr:to>
      <xdr:col>14</xdr:col>
      <xdr:colOff>79375</xdr:colOff>
      <xdr:row>76</xdr:row>
      <xdr:rowOff>107015</xdr:rowOff>
    </xdr:to>
    <xdr:sp macro="" textlink="">
      <xdr:nvSpPr>
        <xdr:cNvPr id="419" name="円/楕円 418"/>
        <xdr:cNvSpPr/>
      </xdr:nvSpPr>
      <xdr:spPr>
        <a:xfrm>
          <a:off x="9588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123542</xdr:rowOff>
    </xdr:from>
    <xdr:ext cx="469744" cy="259045"/>
    <xdr:sp macro="" textlink="">
      <xdr:nvSpPr>
        <xdr:cNvPr id="420" name="テキスト ボックス 419"/>
        <xdr:cNvSpPr txBox="1"/>
      </xdr:nvSpPr>
      <xdr:spPr>
        <a:xfrm>
          <a:off x="9404427"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127214</xdr:rowOff>
    </xdr:from>
    <xdr:to>
      <xdr:col>12</xdr:col>
      <xdr:colOff>561975</xdr:colOff>
      <xdr:row>77</xdr:row>
      <xdr:rowOff>57364</xdr:rowOff>
    </xdr:to>
    <xdr:sp macro="" textlink="">
      <xdr:nvSpPr>
        <xdr:cNvPr id="421" name="円/楕円 420"/>
        <xdr:cNvSpPr/>
      </xdr:nvSpPr>
      <xdr:spPr>
        <a:xfrm>
          <a:off x="86995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48491</xdr:rowOff>
    </xdr:from>
    <xdr:ext cx="469744" cy="259045"/>
    <xdr:sp macro="" textlink="">
      <xdr:nvSpPr>
        <xdr:cNvPr id="422" name="テキスト ボックス 421"/>
        <xdr:cNvSpPr txBox="1"/>
      </xdr:nvSpPr>
      <xdr:spPr>
        <a:xfrm>
          <a:off x="8515427" y="132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121087</xdr:rowOff>
    </xdr:from>
    <xdr:to>
      <xdr:col>11</xdr:col>
      <xdr:colOff>358775</xdr:colOff>
      <xdr:row>77</xdr:row>
      <xdr:rowOff>51237</xdr:rowOff>
    </xdr:to>
    <xdr:sp macro="" textlink="">
      <xdr:nvSpPr>
        <xdr:cNvPr id="423" name="円/楕円 422"/>
        <xdr:cNvSpPr/>
      </xdr:nvSpPr>
      <xdr:spPr>
        <a:xfrm>
          <a:off x="78105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42364</xdr:rowOff>
    </xdr:from>
    <xdr:ext cx="469744" cy="259045"/>
    <xdr:sp macro="" textlink="">
      <xdr:nvSpPr>
        <xdr:cNvPr id="424" name="テキスト ボックス 423"/>
        <xdr:cNvSpPr txBox="1"/>
      </xdr:nvSpPr>
      <xdr:spPr>
        <a:xfrm>
          <a:off x="7626427" y="132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109474</xdr:rowOff>
    </xdr:from>
    <xdr:to>
      <xdr:col>10</xdr:col>
      <xdr:colOff>155575</xdr:colOff>
      <xdr:row>77</xdr:row>
      <xdr:rowOff>39624</xdr:rowOff>
    </xdr:to>
    <xdr:sp macro="" textlink="">
      <xdr:nvSpPr>
        <xdr:cNvPr id="425" name="円/楕円 424"/>
        <xdr:cNvSpPr/>
      </xdr:nvSpPr>
      <xdr:spPr>
        <a:xfrm>
          <a:off x="6921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30751</xdr:rowOff>
    </xdr:from>
    <xdr:ext cx="469744" cy="259045"/>
    <xdr:sp macro="" textlink="">
      <xdr:nvSpPr>
        <xdr:cNvPr id="426" name="テキスト ボックス 425"/>
        <xdr:cNvSpPr txBox="1"/>
      </xdr:nvSpPr>
      <xdr:spPr>
        <a:xfrm>
          <a:off x="6737427"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20828</xdr:rowOff>
    </xdr:from>
    <xdr:to>
      <xdr:col>15</xdr:col>
      <xdr:colOff>180975</xdr:colOff>
      <xdr:row>98</xdr:row>
      <xdr:rowOff>55804</xdr:rowOff>
    </xdr:to>
    <xdr:cxnSp macro="">
      <xdr:nvCxnSpPr>
        <xdr:cNvPr id="456" name="直線コネクタ 455"/>
        <xdr:cNvCxnSpPr/>
      </xdr:nvCxnSpPr>
      <xdr:spPr>
        <a:xfrm flipV="1">
          <a:off x="9639300" y="16822928"/>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55804</xdr:rowOff>
    </xdr:from>
    <xdr:to>
      <xdr:col>14</xdr:col>
      <xdr:colOff>28575</xdr:colOff>
      <xdr:row>98</xdr:row>
      <xdr:rowOff>104153</xdr:rowOff>
    </xdr:to>
    <xdr:cxnSp macro="">
      <xdr:nvCxnSpPr>
        <xdr:cNvPr id="459" name="直線コネクタ 458"/>
        <xdr:cNvCxnSpPr/>
      </xdr:nvCxnSpPr>
      <xdr:spPr>
        <a:xfrm flipV="1">
          <a:off x="8750300" y="16857904"/>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51118</xdr:rowOff>
    </xdr:from>
    <xdr:to>
      <xdr:col>12</xdr:col>
      <xdr:colOff>511175</xdr:colOff>
      <xdr:row>98</xdr:row>
      <xdr:rowOff>104153</xdr:rowOff>
    </xdr:to>
    <xdr:cxnSp macro="">
      <xdr:nvCxnSpPr>
        <xdr:cNvPr id="462" name="直線コネクタ 461"/>
        <xdr:cNvCxnSpPr/>
      </xdr:nvCxnSpPr>
      <xdr:spPr>
        <a:xfrm>
          <a:off x="7861300" y="16853218"/>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4" name="テキスト ボックス 463"/>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51118</xdr:rowOff>
    </xdr:from>
    <xdr:to>
      <xdr:col>11</xdr:col>
      <xdr:colOff>307975</xdr:colOff>
      <xdr:row>98</xdr:row>
      <xdr:rowOff>85046</xdr:rowOff>
    </xdr:to>
    <xdr:cxnSp macro="">
      <xdr:nvCxnSpPr>
        <xdr:cNvPr id="465" name="直線コネクタ 464"/>
        <xdr:cNvCxnSpPr/>
      </xdr:nvCxnSpPr>
      <xdr:spPr>
        <a:xfrm flipV="1">
          <a:off x="6972300" y="16853218"/>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69" name="テキスト ボックス 468"/>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141478</xdr:rowOff>
    </xdr:from>
    <xdr:to>
      <xdr:col>15</xdr:col>
      <xdr:colOff>231775</xdr:colOff>
      <xdr:row>98</xdr:row>
      <xdr:rowOff>71628</xdr:rowOff>
    </xdr:to>
    <xdr:sp macro="" textlink="">
      <xdr:nvSpPr>
        <xdr:cNvPr id="475" name="円/楕円 474"/>
        <xdr:cNvSpPr/>
      </xdr:nvSpPr>
      <xdr:spPr>
        <a:xfrm>
          <a:off x="104267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119905</xdr:rowOff>
    </xdr:from>
    <xdr:ext cx="534377" cy="259045"/>
    <xdr:sp macro="" textlink="">
      <xdr:nvSpPr>
        <xdr:cNvPr id="476" name="土木費該当値テキスト"/>
        <xdr:cNvSpPr txBox="1"/>
      </xdr:nvSpPr>
      <xdr:spPr>
        <a:xfrm>
          <a:off x="10528300"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5004</xdr:rowOff>
    </xdr:from>
    <xdr:to>
      <xdr:col>14</xdr:col>
      <xdr:colOff>79375</xdr:colOff>
      <xdr:row>98</xdr:row>
      <xdr:rowOff>106604</xdr:rowOff>
    </xdr:to>
    <xdr:sp macro="" textlink="">
      <xdr:nvSpPr>
        <xdr:cNvPr id="477" name="円/楕円 476"/>
        <xdr:cNvSpPr/>
      </xdr:nvSpPr>
      <xdr:spPr>
        <a:xfrm>
          <a:off x="9588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97731</xdr:rowOff>
    </xdr:from>
    <xdr:ext cx="534377" cy="259045"/>
    <xdr:sp macro="" textlink="">
      <xdr:nvSpPr>
        <xdr:cNvPr id="478" name="テキスト ボックス 477"/>
        <xdr:cNvSpPr txBox="1"/>
      </xdr:nvSpPr>
      <xdr:spPr>
        <a:xfrm>
          <a:off x="9372111" y="168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53353</xdr:rowOff>
    </xdr:from>
    <xdr:to>
      <xdr:col>12</xdr:col>
      <xdr:colOff>561975</xdr:colOff>
      <xdr:row>98</xdr:row>
      <xdr:rowOff>154953</xdr:rowOff>
    </xdr:to>
    <xdr:sp macro="" textlink="">
      <xdr:nvSpPr>
        <xdr:cNvPr id="479" name="円/楕円 478"/>
        <xdr:cNvSpPr/>
      </xdr:nvSpPr>
      <xdr:spPr>
        <a:xfrm>
          <a:off x="8699500" y="168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146080</xdr:rowOff>
    </xdr:from>
    <xdr:ext cx="534377" cy="259045"/>
    <xdr:sp macro="" textlink="">
      <xdr:nvSpPr>
        <xdr:cNvPr id="480" name="テキスト ボックス 479"/>
        <xdr:cNvSpPr txBox="1"/>
      </xdr:nvSpPr>
      <xdr:spPr>
        <a:xfrm>
          <a:off x="8483111" y="169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318</xdr:rowOff>
    </xdr:from>
    <xdr:to>
      <xdr:col>11</xdr:col>
      <xdr:colOff>358775</xdr:colOff>
      <xdr:row>98</xdr:row>
      <xdr:rowOff>101918</xdr:rowOff>
    </xdr:to>
    <xdr:sp macro="" textlink="">
      <xdr:nvSpPr>
        <xdr:cNvPr id="481" name="円/楕円 480"/>
        <xdr:cNvSpPr/>
      </xdr:nvSpPr>
      <xdr:spPr>
        <a:xfrm>
          <a:off x="7810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93045</xdr:rowOff>
    </xdr:from>
    <xdr:ext cx="534377" cy="259045"/>
    <xdr:sp macro="" textlink="">
      <xdr:nvSpPr>
        <xdr:cNvPr id="482" name="テキスト ボックス 481"/>
        <xdr:cNvSpPr txBox="1"/>
      </xdr:nvSpPr>
      <xdr:spPr>
        <a:xfrm>
          <a:off x="7594111" y="168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34246</xdr:rowOff>
    </xdr:from>
    <xdr:to>
      <xdr:col>10</xdr:col>
      <xdr:colOff>155575</xdr:colOff>
      <xdr:row>98</xdr:row>
      <xdr:rowOff>135846</xdr:rowOff>
    </xdr:to>
    <xdr:sp macro="" textlink="">
      <xdr:nvSpPr>
        <xdr:cNvPr id="483" name="円/楕円 482"/>
        <xdr:cNvSpPr/>
      </xdr:nvSpPr>
      <xdr:spPr>
        <a:xfrm>
          <a:off x="6921500" y="168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126973</xdr:rowOff>
    </xdr:from>
    <xdr:ext cx="534377" cy="259045"/>
    <xdr:sp macro="" textlink="">
      <xdr:nvSpPr>
        <xdr:cNvPr id="484" name="テキスト ボックス 483"/>
        <xdr:cNvSpPr txBox="1"/>
      </xdr:nvSpPr>
      <xdr:spPr>
        <a:xfrm>
          <a:off x="6705111" y="1692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68606</xdr:rowOff>
    </xdr:from>
    <xdr:to>
      <xdr:col>23</xdr:col>
      <xdr:colOff>517525</xdr:colOff>
      <xdr:row>38</xdr:row>
      <xdr:rowOff>71028</xdr:rowOff>
    </xdr:to>
    <xdr:cxnSp macro="">
      <xdr:nvCxnSpPr>
        <xdr:cNvPr id="512" name="直線コネクタ 511"/>
        <xdr:cNvCxnSpPr/>
      </xdr:nvCxnSpPr>
      <xdr:spPr>
        <a:xfrm flipV="1">
          <a:off x="15481300" y="6412256"/>
          <a:ext cx="838200" cy="17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45928</xdr:rowOff>
    </xdr:from>
    <xdr:to>
      <xdr:col>22</xdr:col>
      <xdr:colOff>365125</xdr:colOff>
      <xdr:row>38</xdr:row>
      <xdr:rowOff>71028</xdr:rowOff>
    </xdr:to>
    <xdr:cxnSp macro="">
      <xdr:nvCxnSpPr>
        <xdr:cNvPr id="515" name="直線コネクタ 514"/>
        <xdr:cNvCxnSpPr/>
      </xdr:nvCxnSpPr>
      <xdr:spPr>
        <a:xfrm>
          <a:off x="14592300" y="6561028"/>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7" name="テキスト ボックス 516"/>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105684</xdr:rowOff>
    </xdr:from>
    <xdr:to>
      <xdr:col>21</xdr:col>
      <xdr:colOff>161925</xdr:colOff>
      <xdr:row>38</xdr:row>
      <xdr:rowOff>45928</xdr:rowOff>
    </xdr:to>
    <xdr:cxnSp macro="">
      <xdr:nvCxnSpPr>
        <xdr:cNvPr id="518" name="直線コネクタ 517"/>
        <xdr:cNvCxnSpPr/>
      </xdr:nvCxnSpPr>
      <xdr:spPr>
        <a:xfrm>
          <a:off x="13703300" y="6449334"/>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0" name="テキスト ボックス 519"/>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105684</xdr:rowOff>
    </xdr:from>
    <xdr:to>
      <xdr:col>19</xdr:col>
      <xdr:colOff>644525</xdr:colOff>
      <xdr:row>38</xdr:row>
      <xdr:rowOff>81818</xdr:rowOff>
    </xdr:to>
    <xdr:cxnSp macro="">
      <xdr:nvCxnSpPr>
        <xdr:cNvPr id="521" name="直線コネクタ 520"/>
        <xdr:cNvCxnSpPr/>
      </xdr:nvCxnSpPr>
      <xdr:spPr>
        <a:xfrm flipV="1">
          <a:off x="12814300" y="6449334"/>
          <a:ext cx="889000" cy="1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3" name="テキスト ボックス 522"/>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17806</xdr:rowOff>
    </xdr:from>
    <xdr:to>
      <xdr:col>23</xdr:col>
      <xdr:colOff>568325</xdr:colOff>
      <xdr:row>37</xdr:row>
      <xdr:rowOff>119406</xdr:rowOff>
    </xdr:to>
    <xdr:sp macro="" textlink="">
      <xdr:nvSpPr>
        <xdr:cNvPr id="531" name="円/楕円 530"/>
        <xdr:cNvSpPr/>
      </xdr:nvSpPr>
      <xdr:spPr>
        <a:xfrm>
          <a:off x="162687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167683</xdr:rowOff>
    </xdr:from>
    <xdr:ext cx="534377" cy="259045"/>
    <xdr:sp macro="" textlink="">
      <xdr:nvSpPr>
        <xdr:cNvPr id="532" name="消防費該当値テキスト"/>
        <xdr:cNvSpPr txBox="1"/>
      </xdr:nvSpPr>
      <xdr:spPr>
        <a:xfrm>
          <a:off x="16370300" y="63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20228</xdr:rowOff>
    </xdr:from>
    <xdr:to>
      <xdr:col>22</xdr:col>
      <xdr:colOff>415925</xdr:colOff>
      <xdr:row>38</xdr:row>
      <xdr:rowOff>121828</xdr:rowOff>
    </xdr:to>
    <xdr:sp macro="" textlink="">
      <xdr:nvSpPr>
        <xdr:cNvPr id="533" name="円/楕円 532"/>
        <xdr:cNvSpPr/>
      </xdr:nvSpPr>
      <xdr:spPr>
        <a:xfrm>
          <a:off x="15430500" y="65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112955</xdr:rowOff>
    </xdr:from>
    <xdr:ext cx="534377" cy="259045"/>
    <xdr:sp macro="" textlink="">
      <xdr:nvSpPr>
        <xdr:cNvPr id="534" name="テキスト ボックス 533"/>
        <xdr:cNvSpPr txBox="1"/>
      </xdr:nvSpPr>
      <xdr:spPr>
        <a:xfrm>
          <a:off x="15214111" y="662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166578</xdr:rowOff>
    </xdr:from>
    <xdr:to>
      <xdr:col>21</xdr:col>
      <xdr:colOff>212725</xdr:colOff>
      <xdr:row>38</xdr:row>
      <xdr:rowOff>96728</xdr:rowOff>
    </xdr:to>
    <xdr:sp macro="" textlink="">
      <xdr:nvSpPr>
        <xdr:cNvPr id="535" name="円/楕円 534"/>
        <xdr:cNvSpPr/>
      </xdr:nvSpPr>
      <xdr:spPr>
        <a:xfrm>
          <a:off x="14541500" y="65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87855</xdr:rowOff>
    </xdr:from>
    <xdr:ext cx="534377" cy="259045"/>
    <xdr:sp macro="" textlink="">
      <xdr:nvSpPr>
        <xdr:cNvPr id="536" name="テキスト ボックス 535"/>
        <xdr:cNvSpPr txBox="1"/>
      </xdr:nvSpPr>
      <xdr:spPr>
        <a:xfrm>
          <a:off x="14325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54884</xdr:rowOff>
    </xdr:from>
    <xdr:to>
      <xdr:col>20</xdr:col>
      <xdr:colOff>9525</xdr:colOff>
      <xdr:row>37</xdr:row>
      <xdr:rowOff>156484</xdr:rowOff>
    </xdr:to>
    <xdr:sp macro="" textlink="">
      <xdr:nvSpPr>
        <xdr:cNvPr id="537" name="円/楕円 536"/>
        <xdr:cNvSpPr/>
      </xdr:nvSpPr>
      <xdr:spPr>
        <a:xfrm>
          <a:off x="13652500" y="63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1561</xdr:rowOff>
    </xdr:from>
    <xdr:ext cx="534377" cy="259045"/>
    <xdr:sp macro="" textlink="">
      <xdr:nvSpPr>
        <xdr:cNvPr id="538" name="テキスト ボックス 537"/>
        <xdr:cNvSpPr txBox="1"/>
      </xdr:nvSpPr>
      <xdr:spPr>
        <a:xfrm>
          <a:off x="13436111" y="61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31018</xdr:rowOff>
    </xdr:from>
    <xdr:to>
      <xdr:col>18</xdr:col>
      <xdr:colOff>492125</xdr:colOff>
      <xdr:row>38</xdr:row>
      <xdr:rowOff>132618</xdr:rowOff>
    </xdr:to>
    <xdr:sp macro="" textlink="">
      <xdr:nvSpPr>
        <xdr:cNvPr id="539" name="円/楕円 538"/>
        <xdr:cNvSpPr/>
      </xdr:nvSpPr>
      <xdr:spPr>
        <a:xfrm>
          <a:off x="12763500" y="654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123745</xdr:rowOff>
    </xdr:from>
    <xdr:ext cx="534377" cy="259045"/>
    <xdr:sp macro="" textlink="">
      <xdr:nvSpPr>
        <xdr:cNvPr id="540" name="テキスト ボックス 539"/>
        <xdr:cNvSpPr txBox="1"/>
      </xdr:nvSpPr>
      <xdr:spPr>
        <a:xfrm>
          <a:off x="12547111" y="66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91397</xdr:rowOff>
    </xdr:from>
    <xdr:to>
      <xdr:col>23</xdr:col>
      <xdr:colOff>517525</xdr:colOff>
      <xdr:row>56</xdr:row>
      <xdr:rowOff>48900</xdr:rowOff>
    </xdr:to>
    <xdr:cxnSp macro="">
      <xdr:nvCxnSpPr>
        <xdr:cNvPr id="568" name="直線コネクタ 567"/>
        <xdr:cNvCxnSpPr/>
      </xdr:nvCxnSpPr>
      <xdr:spPr>
        <a:xfrm flipV="1">
          <a:off x="15481300" y="9521147"/>
          <a:ext cx="8382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48900</xdr:rowOff>
    </xdr:from>
    <xdr:to>
      <xdr:col>22</xdr:col>
      <xdr:colOff>365125</xdr:colOff>
      <xdr:row>56</xdr:row>
      <xdr:rowOff>168138</xdr:rowOff>
    </xdr:to>
    <xdr:cxnSp macro="">
      <xdr:nvCxnSpPr>
        <xdr:cNvPr id="571" name="直線コネクタ 570"/>
        <xdr:cNvCxnSpPr/>
      </xdr:nvCxnSpPr>
      <xdr:spPr>
        <a:xfrm flipV="1">
          <a:off x="14592300" y="9650100"/>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3" name="テキスト ボックス 572"/>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168138</xdr:rowOff>
    </xdr:from>
    <xdr:to>
      <xdr:col>21</xdr:col>
      <xdr:colOff>161925</xdr:colOff>
      <xdr:row>57</xdr:row>
      <xdr:rowOff>91854</xdr:rowOff>
    </xdr:to>
    <xdr:cxnSp macro="">
      <xdr:nvCxnSpPr>
        <xdr:cNvPr id="574" name="直線コネクタ 573"/>
        <xdr:cNvCxnSpPr/>
      </xdr:nvCxnSpPr>
      <xdr:spPr>
        <a:xfrm flipV="1">
          <a:off x="13703300" y="9769338"/>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46568</xdr:rowOff>
    </xdr:from>
    <xdr:to>
      <xdr:col>19</xdr:col>
      <xdr:colOff>644525</xdr:colOff>
      <xdr:row>57</xdr:row>
      <xdr:rowOff>91854</xdr:rowOff>
    </xdr:to>
    <xdr:cxnSp macro="">
      <xdr:nvCxnSpPr>
        <xdr:cNvPr id="577" name="直線コネクタ 576"/>
        <xdr:cNvCxnSpPr/>
      </xdr:nvCxnSpPr>
      <xdr:spPr>
        <a:xfrm>
          <a:off x="12814300" y="9819218"/>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9" name="テキスト ボックス 578"/>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1" name="テキスト ボックス 580"/>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40597</xdr:rowOff>
    </xdr:from>
    <xdr:to>
      <xdr:col>23</xdr:col>
      <xdr:colOff>568325</xdr:colOff>
      <xdr:row>55</xdr:row>
      <xdr:rowOff>142197</xdr:rowOff>
    </xdr:to>
    <xdr:sp macro="" textlink="">
      <xdr:nvSpPr>
        <xdr:cNvPr id="587" name="円/楕円 586"/>
        <xdr:cNvSpPr/>
      </xdr:nvSpPr>
      <xdr:spPr>
        <a:xfrm>
          <a:off x="162687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63474</xdr:rowOff>
    </xdr:from>
    <xdr:ext cx="534377" cy="259045"/>
    <xdr:sp macro="" textlink="">
      <xdr:nvSpPr>
        <xdr:cNvPr id="588" name="教育費該当値テキスト"/>
        <xdr:cNvSpPr txBox="1"/>
      </xdr:nvSpPr>
      <xdr:spPr>
        <a:xfrm>
          <a:off x="16370300" y="93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169550</xdr:rowOff>
    </xdr:from>
    <xdr:to>
      <xdr:col>22</xdr:col>
      <xdr:colOff>415925</xdr:colOff>
      <xdr:row>56</xdr:row>
      <xdr:rowOff>99700</xdr:rowOff>
    </xdr:to>
    <xdr:sp macro="" textlink="">
      <xdr:nvSpPr>
        <xdr:cNvPr id="589" name="円/楕円 588"/>
        <xdr:cNvSpPr/>
      </xdr:nvSpPr>
      <xdr:spPr>
        <a:xfrm>
          <a:off x="15430500" y="95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90827</xdr:rowOff>
    </xdr:from>
    <xdr:ext cx="534377" cy="259045"/>
    <xdr:sp macro="" textlink="">
      <xdr:nvSpPr>
        <xdr:cNvPr id="590" name="テキスト ボックス 589"/>
        <xdr:cNvSpPr txBox="1"/>
      </xdr:nvSpPr>
      <xdr:spPr>
        <a:xfrm>
          <a:off x="15214111" y="96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117338</xdr:rowOff>
    </xdr:from>
    <xdr:to>
      <xdr:col>21</xdr:col>
      <xdr:colOff>212725</xdr:colOff>
      <xdr:row>57</xdr:row>
      <xdr:rowOff>47488</xdr:rowOff>
    </xdr:to>
    <xdr:sp macro="" textlink="">
      <xdr:nvSpPr>
        <xdr:cNvPr id="591" name="円/楕円 590"/>
        <xdr:cNvSpPr/>
      </xdr:nvSpPr>
      <xdr:spPr>
        <a:xfrm>
          <a:off x="14541500" y="97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38615</xdr:rowOff>
    </xdr:from>
    <xdr:ext cx="534377" cy="259045"/>
    <xdr:sp macro="" textlink="">
      <xdr:nvSpPr>
        <xdr:cNvPr id="592" name="テキスト ボックス 591"/>
        <xdr:cNvSpPr txBox="1"/>
      </xdr:nvSpPr>
      <xdr:spPr>
        <a:xfrm>
          <a:off x="14325111" y="98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41054</xdr:rowOff>
    </xdr:from>
    <xdr:to>
      <xdr:col>20</xdr:col>
      <xdr:colOff>9525</xdr:colOff>
      <xdr:row>57</xdr:row>
      <xdr:rowOff>142654</xdr:rowOff>
    </xdr:to>
    <xdr:sp macro="" textlink="">
      <xdr:nvSpPr>
        <xdr:cNvPr id="593" name="円/楕円 592"/>
        <xdr:cNvSpPr/>
      </xdr:nvSpPr>
      <xdr:spPr>
        <a:xfrm>
          <a:off x="13652500" y="98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133781</xdr:rowOff>
    </xdr:from>
    <xdr:ext cx="534377" cy="259045"/>
    <xdr:sp macro="" textlink="">
      <xdr:nvSpPr>
        <xdr:cNvPr id="594" name="テキスト ボックス 593"/>
        <xdr:cNvSpPr txBox="1"/>
      </xdr:nvSpPr>
      <xdr:spPr>
        <a:xfrm>
          <a:off x="13436111" y="99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167218</xdr:rowOff>
    </xdr:from>
    <xdr:to>
      <xdr:col>18</xdr:col>
      <xdr:colOff>492125</xdr:colOff>
      <xdr:row>57</xdr:row>
      <xdr:rowOff>97368</xdr:rowOff>
    </xdr:to>
    <xdr:sp macro="" textlink="">
      <xdr:nvSpPr>
        <xdr:cNvPr id="595" name="円/楕円 594"/>
        <xdr:cNvSpPr/>
      </xdr:nvSpPr>
      <xdr:spPr>
        <a:xfrm>
          <a:off x="12763500" y="97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88495</xdr:rowOff>
    </xdr:from>
    <xdr:ext cx="534377" cy="259045"/>
    <xdr:sp macro="" textlink="">
      <xdr:nvSpPr>
        <xdr:cNvPr id="596" name="テキスト ボックス 595"/>
        <xdr:cNvSpPr txBox="1"/>
      </xdr:nvSpPr>
      <xdr:spPr>
        <a:xfrm>
          <a:off x="12547111" y="98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13399</xdr:rowOff>
    </xdr:from>
    <xdr:to>
      <xdr:col>23</xdr:col>
      <xdr:colOff>517525</xdr:colOff>
      <xdr:row>77</xdr:row>
      <xdr:rowOff>77406</xdr:rowOff>
    </xdr:to>
    <xdr:cxnSp macro="">
      <xdr:nvCxnSpPr>
        <xdr:cNvPr id="621" name="直線コネクタ 620"/>
        <xdr:cNvCxnSpPr/>
      </xdr:nvCxnSpPr>
      <xdr:spPr>
        <a:xfrm>
          <a:off x="15481300" y="13215049"/>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2"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13399</xdr:rowOff>
    </xdr:from>
    <xdr:to>
      <xdr:col>22</xdr:col>
      <xdr:colOff>365125</xdr:colOff>
      <xdr:row>77</xdr:row>
      <xdr:rowOff>52260</xdr:rowOff>
    </xdr:to>
    <xdr:cxnSp macro="">
      <xdr:nvCxnSpPr>
        <xdr:cNvPr id="624" name="直線コネクタ 623"/>
        <xdr:cNvCxnSpPr/>
      </xdr:nvCxnSpPr>
      <xdr:spPr>
        <a:xfrm flipV="1">
          <a:off x="14592300" y="1321504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6" name="テキスト ボックス 625"/>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52260</xdr:rowOff>
    </xdr:from>
    <xdr:to>
      <xdr:col>21</xdr:col>
      <xdr:colOff>161925</xdr:colOff>
      <xdr:row>77</xdr:row>
      <xdr:rowOff>140843</xdr:rowOff>
    </xdr:to>
    <xdr:cxnSp macro="">
      <xdr:nvCxnSpPr>
        <xdr:cNvPr id="627" name="直線コネクタ 626"/>
        <xdr:cNvCxnSpPr/>
      </xdr:nvCxnSpPr>
      <xdr:spPr>
        <a:xfrm flipV="1">
          <a:off x="13703300" y="1325391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29" name="テキスト ボックス 628"/>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74549</xdr:rowOff>
    </xdr:from>
    <xdr:to>
      <xdr:col>19</xdr:col>
      <xdr:colOff>644525</xdr:colOff>
      <xdr:row>77</xdr:row>
      <xdr:rowOff>140843</xdr:rowOff>
    </xdr:to>
    <xdr:cxnSp macro="">
      <xdr:nvCxnSpPr>
        <xdr:cNvPr id="630" name="直線コネクタ 629"/>
        <xdr:cNvCxnSpPr/>
      </xdr:nvCxnSpPr>
      <xdr:spPr>
        <a:xfrm>
          <a:off x="12814300" y="12247499"/>
          <a:ext cx="889000" cy="10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28465</xdr:rowOff>
    </xdr:from>
    <xdr:ext cx="469744" cy="259045"/>
    <xdr:sp macro="" textlink="">
      <xdr:nvSpPr>
        <xdr:cNvPr id="634" name="テキスト ボックス 633"/>
        <xdr:cNvSpPr txBox="1"/>
      </xdr:nvSpPr>
      <xdr:spPr>
        <a:xfrm>
          <a:off x="12579427" y="127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26606</xdr:rowOff>
    </xdr:from>
    <xdr:to>
      <xdr:col>23</xdr:col>
      <xdr:colOff>568325</xdr:colOff>
      <xdr:row>77</xdr:row>
      <xdr:rowOff>128206</xdr:rowOff>
    </xdr:to>
    <xdr:sp macro="" textlink="">
      <xdr:nvSpPr>
        <xdr:cNvPr id="640" name="円/楕円 639"/>
        <xdr:cNvSpPr/>
      </xdr:nvSpPr>
      <xdr:spPr>
        <a:xfrm>
          <a:off x="162687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112983</xdr:rowOff>
    </xdr:from>
    <xdr:ext cx="378565" cy="259045"/>
    <xdr:sp macro="" textlink="">
      <xdr:nvSpPr>
        <xdr:cNvPr id="641" name="災害復旧費該当値テキスト"/>
        <xdr:cNvSpPr txBox="1"/>
      </xdr:nvSpPr>
      <xdr:spPr>
        <a:xfrm>
          <a:off x="16370300" y="1314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134049</xdr:rowOff>
    </xdr:from>
    <xdr:to>
      <xdr:col>22</xdr:col>
      <xdr:colOff>415925</xdr:colOff>
      <xdr:row>77</xdr:row>
      <xdr:rowOff>64199</xdr:rowOff>
    </xdr:to>
    <xdr:sp macro="" textlink="">
      <xdr:nvSpPr>
        <xdr:cNvPr id="642" name="円/楕円 641"/>
        <xdr:cNvSpPr/>
      </xdr:nvSpPr>
      <xdr:spPr>
        <a:xfrm>
          <a:off x="15430500" y="131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55326</xdr:rowOff>
    </xdr:from>
    <xdr:ext cx="378565" cy="259045"/>
    <xdr:sp macro="" textlink="">
      <xdr:nvSpPr>
        <xdr:cNvPr id="643" name="テキスト ボックス 642"/>
        <xdr:cNvSpPr txBox="1"/>
      </xdr:nvSpPr>
      <xdr:spPr>
        <a:xfrm>
          <a:off x="15292017" y="13256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xdr:rowOff>
    </xdr:from>
    <xdr:to>
      <xdr:col>21</xdr:col>
      <xdr:colOff>212725</xdr:colOff>
      <xdr:row>77</xdr:row>
      <xdr:rowOff>103060</xdr:rowOff>
    </xdr:to>
    <xdr:sp macro="" textlink="">
      <xdr:nvSpPr>
        <xdr:cNvPr id="644" name="円/楕円 643"/>
        <xdr:cNvSpPr/>
      </xdr:nvSpPr>
      <xdr:spPr>
        <a:xfrm>
          <a:off x="145415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94187</xdr:rowOff>
    </xdr:from>
    <xdr:ext cx="378565" cy="259045"/>
    <xdr:sp macro="" textlink="">
      <xdr:nvSpPr>
        <xdr:cNvPr id="645" name="テキスト ボックス 644"/>
        <xdr:cNvSpPr txBox="1"/>
      </xdr:nvSpPr>
      <xdr:spPr>
        <a:xfrm>
          <a:off x="14403017" y="1329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90043</xdr:rowOff>
    </xdr:from>
    <xdr:to>
      <xdr:col>20</xdr:col>
      <xdr:colOff>9525</xdr:colOff>
      <xdr:row>78</xdr:row>
      <xdr:rowOff>20193</xdr:rowOff>
    </xdr:to>
    <xdr:sp macro="" textlink="">
      <xdr:nvSpPr>
        <xdr:cNvPr id="646" name="円/楕円 645"/>
        <xdr:cNvSpPr/>
      </xdr:nvSpPr>
      <xdr:spPr>
        <a:xfrm>
          <a:off x="13652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11320</xdr:rowOff>
    </xdr:from>
    <xdr:ext cx="313932" cy="259045"/>
    <xdr:sp macro="" textlink="">
      <xdr:nvSpPr>
        <xdr:cNvPr id="647" name="テキスト ボックス 646"/>
        <xdr:cNvSpPr txBox="1"/>
      </xdr:nvSpPr>
      <xdr:spPr>
        <a:xfrm>
          <a:off x="13546333" y="13384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23749</xdr:rowOff>
    </xdr:from>
    <xdr:to>
      <xdr:col>18</xdr:col>
      <xdr:colOff>492125</xdr:colOff>
      <xdr:row>71</xdr:row>
      <xdr:rowOff>125349</xdr:rowOff>
    </xdr:to>
    <xdr:sp macro="" textlink="">
      <xdr:nvSpPr>
        <xdr:cNvPr id="648" name="円/楕円 647"/>
        <xdr:cNvSpPr/>
      </xdr:nvSpPr>
      <xdr:spPr>
        <a:xfrm>
          <a:off x="12763500" y="121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141876</xdr:rowOff>
    </xdr:from>
    <xdr:ext cx="469744" cy="259045"/>
    <xdr:sp macro="" textlink="">
      <xdr:nvSpPr>
        <xdr:cNvPr id="649" name="テキスト ボックス 648"/>
        <xdr:cNvSpPr txBox="1"/>
      </xdr:nvSpPr>
      <xdr:spPr>
        <a:xfrm>
          <a:off x="12579427" y="1197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95238</xdr:rowOff>
    </xdr:from>
    <xdr:to>
      <xdr:col>23</xdr:col>
      <xdr:colOff>517525</xdr:colOff>
      <xdr:row>94</xdr:row>
      <xdr:rowOff>121000</xdr:rowOff>
    </xdr:to>
    <xdr:cxnSp macro="">
      <xdr:nvCxnSpPr>
        <xdr:cNvPr id="676" name="直線コネクタ 675"/>
        <xdr:cNvCxnSpPr/>
      </xdr:nvCxnSpPr>
      <xdr:spPr>
        <a:xfrm>
          <a:off x="15481300" y="16211538"/>
          <a:ext cx="8382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7"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81110</xdr:rowOff>
    </xdr:from>
    <xdr:to>
      <xdr:col>22</xdr:col>
      <xdr:colOff>365125</xdr:colOff>
      <xdr:row>94</xdr:row>
      <xdr:rowOff>95238</xdr:rowOff>
    </xdr:to>
    <xdr:cxnSp macro="">
      <xdr:nvCxnSpPr>
        <xdr:cNvPr id="679" name="直線コネクタ 678"/>
        <xdr:cNvCxnSpPr/>
      </xdr:nvCxnSpPr>
      <xdr:spPr>
        <a:xfrm>
          <a:off x="14592300" y="16197410"/>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1" name="テキスト ボックス 680"/>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81110</xdr:rowOff>
    </xdr:from>
    <xdr:to>
      <xdr:col>21</xdr:col>
      <xdr:colOff>161925</xdr:colOff>
      <xdr:row>94</xdr:row>
      <xdr:rowOff>98346</xdr:rowOff>
    </xdr:to>
    <xdr:cxnSp macro="">
      <xdr:nvCxnSpPr>
        <xdr:cNvPr id="682" name="直線コネクタ 681"/>
        <xdr:cNvCxnSpPr/>
      </xdr:nvCxnSpPr>
      <xdr:spPr>
        <a:xfrm flipV="1">
          <a:off x="13703300" y="161974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4" name="テキスト ボックス 683"/>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98346</xdr:rowOff>
    </xdr:from>
    <xdr:to>
      <xdr:col>19</xdr:col>
      <xdr:colOff>644525</xdr:colOff>
      <xdr:row>94</xdr:row>
      <xdr:rowOff>106828</xdr:rowOff>
    </xdr:to>
    <xdr:cxnSp macro="">
      <xdr:nvCxnSpPr>
        <xdr:cNvPr id="685" name="直線コネクタ 684"/>
        <xdr:cNvCxnSpPr/>
      </xdr:nvCxnSpPr>
      <xdr:spPr>
        <a:xfrm flipV="1">
          <a:off x="12814300" y="16214646"/>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7" name="テキスト ボックス 686"/>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89" name="テキスト ボックス 688"/>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70200</xdr:rowOff>
    </xdr:from>
    <xdr:to>
      <xdr:col>23</xdr:col>
      <xdr:colOff>568325</xdr:colOff>
      <xdr:row>95</xdr:row>
      <xdr:rowOff>350</xdr:rowOff>
    </xdr:to>
    <xdr:sp macro="" textlink="">
      <xdr:nvSpPr>
        <xdr:cNvPr id="695" name="円/楕円 694"/>
        <xdr:cNvSpPr/>
      </xdr:nvSpPr>
      <xdr:spPr>
        <a:xfrm>
          <a:off x="162687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48627</xdr:rowOff>
    </xdr:from>
    <xdr:ext cx="534377" cy="259045"/>
    <xdr:sp macro="" textlink="">
      <xdr:nvSpPr>
        <xdr:cNvPr id="696" name="公債費該当値テキスト"/>
        <xdr:cNvSpPr txBox="1"/>
      </xdr:nvSpPr>
      <xdr:spPr>
        <a:xfrm>
          <a:off x="16370300" y="1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44438</xdr:rowOff>
    </xdr:from>
    <xdr:to>
      <xdr:col>22</xdr:col>
      <xdr:colOff>415925</xdr:colOff>
      <xdr:row>94</xdr:row>
      <xdr:rowOff>146038</xdr:rowOff>
    </xdr:to>
    <xdr:sp macro="" textlink="">
      <xdr:nvSpPr>
        <xdr:cNvPr id="697" name="円/楕円 696"/>
        <xdr:cNvSpPr/>
      </xdr:nvSpPr>
      <xdr:spPr>
        <a:xfrm>
          <a:off x="15430500" y="161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137165</xdr:rowOff>
    </xdr:from>
    <xdr:ext cx="534377" cy="259045"/>
    <xdr:sp macro="" textlink="">
      <xdr:nvSpPr>
        <xdr:cNvPr id="698" name="テキスト ボックス 697"/>
        <xdr:cNvSpPr txBox="1"/>
      </xdr:nvSpPr>
      <xdr:spPr>
        <a:xfrm>
          <a:off x="15214111" y="16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30310</xdr:rowOff>
    </xdr:from>
    <xdr:to>
      <xdr:col>21</xdr:col>
      <xdr:colOff>212725</xdr:colOff>
      <xdr:row>94</xdr:row>
      <xdr:rowOff>131910</xdr:rowOff>
    </xdr:to>
    <xdr:sp macro="" textlink="">
      <xdr:nvSpPr>
        <xdr:cNvPr id="699" name="円/楕円 698"/>
        <xdr:cNvSpPr/>
      </xdr:nvSpPr>
      <xdr:spPr>
        <a:xfrm>
          <a:off x="14541500" y="161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123037</xdr:rowOff>
    </xdr:from>
    <xdr:ext cx="534377" cy="259045"/>
    <xdr:sp macro="" textlink="">
      <xdr:nvSpPr>
        <xdr:cNvPr id="700" name="テキスト ボックス 699"/>
        <xdr:cNvSpPr txBox="1"/>
      </xdr:nvSpPr>
      <xdr:spPr>
        <a:xfrm>
          <a:off x="14325111" y="162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47546</xdr:rowOff>
    </xdr:from>
    <xdr:to>
      <xdr:col>20</xdr:col>
      <xdr:colOff>9525</xdr:colOff>
      <xdr:row>94</xdr:row>
      <xdr:rowOff>149146</xdr:rowOff>
    </xdr:to>
    <xdr:sp macro="" textlink="">
      <xdr:nvSpPr>
        <xdr:cNvPr id="701" name="円/楕円 700"/>
        <xdr:cNvSpPr/>
      </xdr:nvSpPr>
      <xdr:spPr>
        <a:xfrm>
          <a:off x="13652500" y="161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140273</xdr:rowOff>
    </xdr:from>
    <xdr:ext cx="534377" cy="259045"/>
    <xdr:sp macro="" textlink="">
      <xdr:nvSpPr>
        <xdr:cNvPr id="702" name="テキスト ボックス 701"/>
        <xdr:cNvSpPr txBox="1"/>
      </xdr:nvSpPr>
      <xdr:spPr>
        <a:xfrm>
          <a:off x="13436111" y="162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56028</xdr:rowOff>
    </xdr:from>
    <xdr:to>
      <xdr:col>18</xdr:col>
      <xdr:colOff>492125</xdr:colOff>
      <xdr:row>94</xdr:row>
      <xdr:rowOff>157628</xdr:rowOff>
    </xdr:to>
    <xdr:sp macro="" textlink="">
      <xdr:nvSpPr>
        <xdr:cNvPr id="703" name="円/楕円 702"/>
        <xdr:cNvSpPr/>
      </xdr:nvSpPr>
      <xdr:spPr>
        <a:xfrm>
          <a:off x="12763500" y="161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148755</xdr:rowOff>
    </xdr:from>
    <xdr:ext cx="534377" cy="259045"/>
    <xdr:sp macro="" textlink="">
      <xdr:nvSpPr>
        <xdr:cNvPr id="704" name="テキスト ボックス 703"/>
        <xdr:cNvSpPr txBox="1"/>
      </xdr:nvSpPr>
      <xdr:spPr>
        <a:xfrm>
          <a:off x="12547111" y="162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6"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7" name="テキスト ボックス 75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農林水産業費は、水産総合交流施設整備工事などの普通建設事業費等の増加により、前年に比べ</a:t>
          </a:r>
          <a:r>
            <a:rPr kumimoji="1" lang="en-US" altLang="ja-JP" sz="1300">
              <a:solidFill>
                <a:schemeClr val="dk1"/>
              </a:solidFill>
              <a:effectLst/>
              <a:latin typeface="+mj-ea"/>
              <a:ea typeface="+mj-ea"/>
              <a:cs typeface="+mn-cs"/>
            </a:rPr>
            <a:t>1,789</a:t>
          </a:r>
          <a:r>
            <a:rPr kumimoji="1" lang="ja-JP" altLang="ja-JP" sz="1300">
              <a:solidFill>
                <a:schemeClr val="dk1"/>
              </a:solidFill>
              <a:effectLst/>
              <a:latin typeface="+mj-ea"/>
              <a:ea typeface="+mj-ea"/>
              <a:cs typeface="+mn-cs"/>
            </a:rPr>
            <a:t>円増加し、類似団体平均と比べても</a:t>
          </a:r>
          <a:r>
            <a:rPr kumimoji="1" lang="en-US" altLang="ja-JP" sz="1300">
              <a:solidFill>
                <a:schemeClr val="dk1"/>
              </a:solidFill>
              <a:effectLst/>
              <a:latin typeface="+mj-ea"/>
              <a:ea typeface="+mj-ea"/>
              <a:cs typeface="+mn-cs"/>
            </a:rPr>
            <a:t>2,654</a:t>
          </a:r>
          <a:r>
            <a:rPr kumimoji="1" lang="ja-JP" altLang="ja-JP" sz="1300">
              <a:solidFill>
                <a:schemeClr val="dk1"/>
              </a:solidFill>
              <a:effectLst/>
              <a:latin typeface="+mj-ea"/>
              <a:ea typeface="+mj-ea"/>
              <a:cs typeface="+mn-cs"/>
            </a:rPr>
            <a:t>円高くなっている。</a:t>
          </a:r>
          <a:endParaRPr lang="ja-JP" altLang="ja-JP" sz="1300">
            <a:effectLst/>
            <a:latin typeface="+mj-ea"/>
            <a:ea typeface="+mj-ea"/>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商工費は、国の地域住民生活等緊急支援のための交付金を活用した「ほうふ幸せます商品券（プレミアム付き商品券）」などの補助費等の増加により、前年に比べ</a:t>
          </a:r>
          <a:r>
            <a:rPr kumimoji="1" lang="en-US" altLang="ja-JP" sz="1300">
              <a:solidFill>
                <a:schemeClr val="dk1"/>
              </a:solidFill>
              <a:effectLst/>
              <a:latin typeface="+mj-ea"/>
              <a:ea typeface="+mj-ea"/>
              <a:cs typeface="+mn-cs"/>
            </a:rPr>
            <a:t>765</a:t>
          </a:r>
          <a:r>
            <a:rPr kumimoji="1" lang="ja-JP" altLang="ja-JP" sz="1300">
              <a:solidFill>
                <a:schemeClr val="dk1"/>
              </a:solidFill>
              <a:effectLst/>
              <a:latin typeface="+mj-ea"/>
              <a:ea typeface="+mj-ea"/>
              <a:cs typeface="+mn-cs"/>
            </a:rPr>
            <a:t>円増加し、類似団体平均と比べても</a:t>
          </a:r>
          <a:r>
            <a:rPr kumimoji="1" lang="en-US" altLang="ja-JP" sz="1300">
              <a:solidFill>
                <a:schemeClr val="dk1"/>
              </a:solidFill>
              <a:effectLst/>
              <a:latin typeface="+mj-ea"/>
              <a:ea typeface="+mj-ea"/>
              <a:cs typeface="+mn-cs"/>
            </a:rPr>
            <a:t>84</a:t>
          </a:r>
          <a:r>
            <a:rPr kumimoji="1" lang="ja-JP" altLang="ja-JP" sz="1300">
              <a:solidFill>
                <a:schemeClr val="dk1"/>
              </a:solidFill>
              <a:effectLst/>
              <a:latin typeface="+mj-ea"/>
              <a:ea typeface="+mj-ea"/>
              <a:cs typeface="+mn-cs"/>
            </a:rPr>
            <a:t>円高くなっている。</a:t>
          </a:r>
          <a:endParaRPr lang="ja-JP" altLang="ja-JP" sz="1300">
            <a:effectLst/>
            <a:latin typeface="+mj-ea"/>
            <a:ea typeface="+mj-ea"/>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教育費は、小中学校の耐震化事業などの普通建設事業費等の増加により、前年に比べ</a:t>
          </a:r>
          <a:r>
            <a:rPr kumimoji="1" lang="en-US" altLang="ja-JP" sz="1300">
              <a:solidFill>
                <a:schemeClr val="dk1"/>
              </a:solidFill>
              <a:effectLst/>
              <a:latin typeface="+mj-ea"/>
              <a:ea typeface="+mj-ea"/>
              <a:cs typeface="+mn-cs"/>
            </a:rPr>
            <a:t>5,641</a:t>
          </a:r>
          <a:r>
            <a:rPr kumimoji="1" lang="ja-JP" altLang="ja-JP" sz="1300">
              <a:solidFill>
                <a:schemeClr val="dk1"/>
              </a:solidFill>
              <a:effectLst/>
              <a:latin typeface="+mj-ea"/>
              <a:ea typeface="+mj-ea"/>
              <a:cs typeface="+mn-cs"/>
            </a:rPr>
            <a:t>円増加し、類似団体平均と比べても</a:t>
          </a:r>
          <a:r>
            <a:rPr kumimoji="1" lang="en-US" altLang="ja-JP" sz="1300">
              <a:solidFill>
                <a:schemeClr val="dk1"/>
              </a:solidFill>
              <a:effectLst/>
              <a:latin typeface="+mj-ea"/>
              <a:ea typeface="+mj-ea"/>
              <a:cs typeface="+mn-cs"/>
            </a:rPr>
            <a:t>2,156</a:t>
          </a:r>
          <a:r>
            <a:rPr kumimoji="1" lang="ja-JP" altLang="ja-JP" sz="1300">
              <a:solidFill>
                <a:schemeClr val="dk1"/>
              </a:solidFill>
              <a:effectLst/>
              <a:latin typeface="+mj-ea"/>
              <a:ea typeface="+mj-ea"/>
              <a:cs typeface="+mn-cs"/>
            </a:rPr>
            <a:t>円高くなっている。</a:t>
          </a:r>
          <a:endParaRPr lang="ja-JP" altLang="ja-JP" sz="1300">
            <a:effectLst/>
            <a:latin typeface="+mj-ea"/>
            <a:ea typeface="+mj-ea"/>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いずれも臨時的な支出によるものではあるが、市税収の先行きは不透明な中、今後も第四次防府市総合計画に示している「人・まち元気　誇り高き文化産業都市　防府」の実現に向け、創意工夫を凝らし、最小のコストで最大のサービスを提供できるよう努める。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前年度に比べ、形式収支、繰越財源ともに減少したため、実質収支は減少し、それ以上に</a:t>
          </a:r>
          <a:r>
            <a:rPr kumimoji="1" lang="ja-JP" altLang="en-US" sz="1400">
              <a:solidFill>
                <a:schemeClr val="dk1"/>
              </a:solidFill>
              <a:effectLst/>
              <a:latin typeface="+mn-lt"/>
              <a:ea typeface="+mn-ea"/>
              <a:cs typeface="+mn-cs"/>
            </a:rPr>
            <a:t>標準税収入額増加等の影響で</a:t>
          </a:r>
          <a:r>
            <a:rPr kumimoji="1" lang="ja-JP" altLang="ja-JP" sz="1400">
              <a:solidFill>
                <a:schemeClr val="dk1"/>
              </a:solidFill>
              <a:effectLst/>
              <a:latin typeface="+mn-lt"/>
              <a:ea typeface="+mn-ea"/>
              <a:cs typeface="+mn-cs"/>
            </a:rPr>
            <a:t>標準財政規模が増加したため、実質収支比率も減少した。</a:t>
          </a:r>
          <a:endParaRPr lang="ja-JP" altLang="ja-JP" sz="1400">
            <a:effectLst/>
          </a:endParaRPr>
        </a:p>
        <a:p>
          <a:r>
            <a:rPr kumimoji="1" lang="ja-JP" altLang="ja-JP" sz="1400">
              <a:solidFill>
                <a:schemeClr val="dk1"/>
              </a:solidFill>
              <a:effectLst/>
              <a:latin typeface="+mn-lt"/>
              <a:ea typeface="+mn-ea"/>
              <a:cs typeface="+mn-cs"/>
            </a:rPr>
            <a:t>　また、財政調整基金</a:t>
          </a:r>
          <a:r>
            <a:rPr kumimoji="1" lang="ja-JP" altLang="en-US" sz="1400">
              <a:solidFill>
                <a:schemeClr val="dk1"/>
              </a:solidFill>
              <a:effectLst/>
              <a:latin typeface="+mn-lt"/>
              <a:ea typeface="+mn-ea"/>
              <a:cs typeface="+mn-cs"/>
            </a:rPr>
            <a:t>の積立金の減少などにより、</a:t>
          </a:r>
          <a:r>
            <a:rPr kumimoji="1" lang="ja-JP" altLang="ja-JP" sz="1400">
              <a:solidFill>
                <a:schemeClr val="dk1"/>
              </a:solidFill>
              <a:effectLst/>
              <a:latin typeface="+mn-lt"/>
              <a:ea typeface="+mn-ea"/>
              <a:cs typeface="+mn-cs"/>
            </a:rPr>
            <a:t>実質単年度収支は低下した。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本市全体の収支は</a:t>
          </a:r>
          <a:r>
            <a:rPr kumimoji="1" lang="en-US" altLang="ja-JP" sz="1400">
              <a:solidFill>
                <a:schemeClr val="dk1"/>
              </a:solidFill>
              <a:effectLst/>
              <a:latin typeface="+mj-ea"/>
              <a:ea typeface="+mj-ea"/>
              <a:cs typeface="+mn-cs"/>
            </a:rPr>
            <a:t>27.59</a:t>
          </a:r>
          <a:r>
            <a:rPr kumimoji="1" lang="ja-JP" altLang="ja-JP" sz="1400">
              <a:solidFill>
                <a:schemeClr val="dk1"/>
              </a:solidFill>
              <a:effectLst/>
              <a:latin typeface="+mj-ea"/>
              <a:ea typeface="+mj-ea"/>
              <a:cs typeface="+mn-cs"/>
            </a:rPr>
            <a:t>％の黒字で、早期健全化基準である</a:t>
          </a:r>
          <a:r>
            <a:rPr kumimoji="1" lang="en-US" altLang="ja-JP" sz="1400">
              <a:solidFill>
                <a:schemeClr val="dk1"/>
              </a:solidFill>
              <a:effectLst/>
              <a:latin typeface="+mj-ea"/>
              <a:ea typeface="+mj-ea"/>
              <a:cs typeface="+mn-cs"/>
            </a:rPr>
            <a:t>17.24</a:t>
          </a:r>
          <a:r>
            <a:rPr kumimoji="1" lang="ja-JP" altLang="ja-JP" sz="1400">
              <a:solidFill>
                <a:schemeClr val="dk1"/>
              </a:solidFill>
              <a:effectLst/>
              <a:latin typeface="+mj-ea"/>
              <a:ea typeface="+mj-ea"/>
              <a:cs typeface="+mn-cs"/>
            </a:rPr>
            <a:t>％の赤字を大きく上回っており、健全な状態といえる。</a:t>
          </a:r>
          <a:endParaRPr lang="ja-JP" altLang="ja-JP" sz="14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42370740</v>
      </c>
      <c r="BO4" s="379"/>
      <c r="BP4" s="379"/>
      <c r="BQ4" s="379"/>
      <c r="BR4" s="379"/>
      <c r="BS4" s="379"/>
      <c r="BT4" s="379"/>
      <c r="BU4" s="380"/>
      <c r="BV4" s="378">
        <v>40299186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40585935</v>
      </c>
      <c r="BO5" s="416"/>
      <c r="BP5" s="416"/>
      <c r="BQ5" s="416"/>
      <c r="BR5" s="416"/>
      <c r="BS5" s="416"/>
      <c r="BT5" s="416"/>
      <c r="BU5" s="417"/>
      <c r="BV5" s="415">
        <v>37960007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v>
      </c>
      <c r="CU5" s="413"/>
      <c r="CV5" s="413"/>
      <c r="CW5" s="413"/>
      <c r="CX5" s="413"/>
      <c r="CY5" s="413"/>
      <c r="CZ5" s="413"/>
      <c r="DA5" s="414"/>
      <c r="DB5" s="412">
        <v>92.4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1784805</v>
      </c>
      <c r="BO6" s="416"/>
      <c r="BP6" s="416"/>
      <c r="BQ6" s="416"/>
      <c r="BR6" s="416"/>
      <c r="BS6" s="416"/>
      <c r="BT6" s="416"/>
      <c r="BU6" s="417"/>
      <c r="BV6" s="415">
        <v>2339179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v>
      </c>
      <c r="CU6" s="453"/>
      <c r="CV6" s="453"/>
      <c r="CW6" s="453"/>
      <c r="CX6" s="453"/>
      <c r="CY6" s="453"/>
      <c r="CZ6" s="453"/>
      <c r="DA6" s="454"/>
      <c r="DB6" s="452">
        <v>101.3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506405</v>
      </c>
      <c r="BO7" s="416"/>
      <c r="BP7" s="416"/>
      <c r="BQ7" s="416"/>
      <c r="BR7" s="416"/>
      <c r="BS7" s="416"/>
      <c r="BT7" s="416"/>
      <c r="BU7" s="417"/>
      <c r="BV7" s="415">
        <v>849636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22875721</v>
      </c>
      <c r="CU7" s="416"/>
      <c r="CV7" s="416"/>
      <c r="CW7" s="416"/>
      <c r="CX7" s="416"/>
      <c r="CY7" s="416"/>
      <c r="CZ7" s="416"/>
      <c r="DA7" s="417"/>
      <c r="DB7" s="415">
        <v>22547553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1278400</v>
      </c>
      <c r="BO8" s="416"/>
      <c r="BP8" s="416"/>
      <c r="BQ8" s="416"/>
      <c r="BR8" s="416"/>
      <c r="BS8" s="416"/>
      <c r="BT8" s="416"/>
      <c r="BU8" s="417"/>
      <c r="BV8" s="415">
        <v>1489543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0.81</v>
      </c>
      <c r="CU8" s="456"/>
      <c r="CV8" s="456"/>
      <c r="CW8" s="456"/>
      <c r="CX8" s="456"/>
      <c r="CY8" s="456"/>
      <c r="CZ8" s="456"/>
      <c r="DA8" s="457"/>
      <c r="DB8" s="455">
        <v>0.8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115942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-211143</v>
      </c>
      <c r="BO9" s="416"/>
      <c r="BP9" s="416"/>
      <c r="BQ9" s="416"/>
      <c r="BR9" s="416"/>
      <c r="BS9" s="416"/>
      <c r="BT9" s="416"/>
      <c r="BU9" s="417"/>
      <c r="BV9" s="415">
        <v>-105518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13.1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116611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765287</v>
      </c>
      <c r="BO10" s="416"/>
      <c r="BP10" s="416"/>
      <c r="BQ10" s="416"/>
      <c r="BR10" s="416"/>
      <c r="BS10" s="416"/>
      <c r="BT10" s="416"/>
      <c r="BU10" s="417"/>
      <c r="BV10" s="415">
        <v>843714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117713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900000</v>
      </c>
      <c r="BO12" s="416"/>
      <c r="BP12" s="416"/>
      <c r="BQ12" s="416"/>
      <c r="BR12" s="416"/>
      <c r="BS12" s="416"/>
      <c r="BT12" s="416"/>
      <c r="BU12" s="417"/>
      <c r="BV12" s="415">
        <v>850000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116814</v>
      </c>
      <c r="S13" s="497"/>
      <c r="T13" s="497"/>
      <c r="U13" s="497"/>
      <c r="V13" s="498"/>
      <c r="W13" s="431" t="s">
        <v>119</v>
      </c>
      <c r="X13" s="432"/>
      <c r="Y13" s="432"/>
      <c r="Z13" s="432"/>
      <c r="AA13" s="432"/>
      <c r="AB13" s="422"/>
      <c r="AC13" s="466">
        <v>1644</v>
      </c>
      <c r="AD13" s="467"/>
      <c r="AE13" s="467"/>
      <c r="AF13" s="467"/>
      <c r="AG13" s="506"/>
      <c r="AH13" s="466">
        <v>2442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-345856</v>
      </c>
      <c r="BO13" s="416"/>
      <c r="BP13" s="416"/>
      <c r="BQ13" s="416"/>
      <c r="BR13" s="416"/>
      <c r="BS13" s="416"/>
      <c r="BT13" s="416"/>
      <c r="BU13" s="417"/>
      <c r="BV13" s="415">
        <v>-111804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3.3</v>
      </c>
      <c r="CU13" s="413"/>
      <c r="CV13" s="413"/>
      <c r="CW13" s="413"/>
      <c r="CX13" s="413"/>
      <c r="CY13" s="413"/>
      <c r="CZ13" s="413"/>
      <c r="DA13" s="414"/>
      <c r="DB13" s="412">
        <v>3.6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118110</v>
      </c>
      <c r="S14" s="497"/>
      <c r="T14" s="497"/>
      <c r="U14" s="497"/>
      <c r="V14" s="498"/>
      <c r="W14" s="405"/>
      <c r="X14" s="406"/>
      <c r="Y14" s="406"/>
      <c r="Z14" s="406"/>
      <c r="AA14" s="406"/>
      <c r="AB14" s="395"/>
      <c r="AC14" s="499">
        <v>3</v>
      </c>
      <c r="AD14" s="500"/>
      <c r="AE14" s="500"/>
      <c r="AF14" s="500"/>
      <c r="AG14" s="501"/>
      <c r="AH14" s="499">
        <v>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117305</v>
      </c>
      <c r="S15" s="497"/>
      <c r="T15" s="497"/>
      <c r="U15" s="497"/>
      <c r="V15" s="498"/>
      <c r="W15" s="431" t="s">
        <v>126</v>
      </c>
      <c r="X15" s="432"/>
      <c r="Y15" s="432"/>
      <c r="Z15" s="432"/>
      <c r="AA15" s="432"/>
      <c r="AB15" s="422"/>
      <c r="AC15" s="466">
        <v>17239</v>
      </c>
      <c r="AD15" s="467"/>
      <c r="AE15" s="467"/>
      <c r="AF15" s="467"/>
      <c r="AG15" s="506"/>
      <c r="AH15" s="466">
        <v>18171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14066094</v>
      </c>
      <c r="BO15" s="379"/>
      <c r="BP15" s="379"/>
      <c r="BQ15" s="379"/>
      <c r="BR15" s="379"/>
      <c r="BS15" s="379"/>
      <c r="BT15" s="379"/>
      <c r="BU15" s="380"/>
      <c r="BV15" s="378">
        <v>13480762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31.8</v>
      </c>
      <c r="AD16" s="500"/>
      <c r="AE16" s="500"/>
      <c r="AF16" s="500"/>
      <c r="AG16" s="501"/>
      <c r="AH16" s="499">
        <v>31.6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17193827</v>
      </c>
      <c r="BO16" s="416"/>
      <c r="BP16" s="416"/>
      <c r="BQ16" s="416"/>
      <c r="BR16" s="416"/>
      <c r="BS16" s="416"/>
      <c r="BT16" s="416"/>
      <c r="BU16" s="417"/>
      <c r="BV16" s="415">
        <v>16628121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35271</v>
      </c>
      <c r="AD17" s="467"/>
      <c r="AE17" s="467"/>
      <c r="AF17" s="467"/>
      <c r="AG17" s="506"/>
      <c r="AH17" s="466">
        <v>36222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17961484</v>
      </c>
      <c r="BO17" s="416"/>
      <c r="BP17" s="416"/>
      <c r="BQ17" s="416"/>
      <c r="BR17" s="416"/>
      <c r="BS17" s="416"/>
      <c r="BT17" s="416"/>
      <c r="BU17" s="417"/>
      <c r="BV17" s="415">
        <v>17328910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189.37</v>
      </c>
      <c r="M18" s="528"/>
      <c r="N18" s="528"/>
      <c r="O18" s="528"/>
      <c r="P18" s="528"/>
      <c r="Q18" s="528"/>
      <c r="R18" s="529"/>
      <c r="S18" s="529"/>
      <c r="T18" s="529"/>
      <c r="U18" s="529"/>
      <c r="V18" s="530"/>
      <c r="W18" s="433"/>
      <c r="X18" s="434"/>
      <c r="Y18" s="434"/>
      <c r="Z18" s="434"/>
      <c r="AA18" s="434"/>
      <c r="AB18" s="425"/>
      <c r="AC18" s="531">
        <v>65.099999999999994</v>
      </c>
      <c r="AD18" s="532"/>
      <c r="AE18" s="532"/>
      <c r="AF18" s="532"/>
      <c r="AG18" s="533"/>
      <c r="AH18" s="531">
        <v>63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22347652</v>
      </c>
      <c r="BO18" s="416"/>
      <c r="BP18" s="416"/>
      <c r="BQ18" s="416"/>
      <c r="BR18" s="416"/>
      <c r="BS18" s="416"/>
      <c r="BT18" s="416"/>
      <c r="BU18" s="417"/>
      <c r="BV18" s="415">
        <v>21694040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612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28767995</v>
      </c>
      <c r="BO19" s="416"/>
      <c r="BP19" s="416"/>
      <c r="BQ19" s="416"/>
      <c r="BR19" s="416"/>
      <c r="BS19" s="416"/>
      <c r="BT19" s="416"/>
      <c r="BU19" s="417"/>
      <c r="BV19" s="415">
        <v>28147257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47573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38955252</v>
      </c>
      <c r="BO23" s="416"/>
      <c r="BP23" s="416"/>
      <c r="BQ23" s="416"/>
      <c r="BR23" s="416"/>
      <c r="BS23" s="416"/>
      <c r="BT23" s="416"/>
      <c r="BU23" s="417"/>
      <c r="BV23" s="415">
        <v>38661192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9120</v>
      </c>
      <c r="R24" s="467"/>
      <c r="S24" s="467"/>
      <c r="T24" s="467"/>
      <c r="U24" s="467"/>
      <c r="V24" s="506"/>
      <c r="W24" s="561"/>
      <c r="X24" s="549"/>
      <c r="Y24" s="550"/>
      <c r="Z24" s="465" t="s">
        <v>150</v>
      </c>
      <c r="AA24" s="445"/>
      <c r="AB24" s="445"/>
      <c r="AC24" s="445"/>
      <c r="AD24" s="445"/>
      <c r="AE24" s="445"/>
      <c r="AF24" s="445"/>
      <c r="AG24" s="446"/>
      <c r="AH24" s="466">
        <v>751</v>
      </c>
      <c r="AI24" s="467"/>
      <c r="AJ24" s="467"/>
      <c r="AK24" s="467"/>
      <c r="AL24" s="506"/>
      <c r="AM24" s="466">
        <v>2328851</v>
      </c>
      <c r="AN24" s="467"/>
      <c r="AO24" s="467"/>
      <c r="AP24" s="467"/>
      <c r="AQ24" s="467"/>
      <c r="AR24" s="506"/>
      <c r="AS24" s="466">
        <v>3101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35196463</v>
      </c>
      <c r="BO24" s="416"/>
      <c r="BP24" s="416"/>
      <c r="BQ24" s="416"/>
      <c r="BR24" s="416"/>
      <c r="BS24" s="416"/>
      <c r="BT24" s="416"/>
      <c r="BU24" s="417"/>
      <c r="BV24" s="415">
        <v>34932742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7450</v>
      </c>
      <c r="R25" s="467"/>
      <c r="S25" s="467"/>
      <c r="T25" s="467"/>
      <c r="U25" s="467"/>
      <c r="V25" s="506"/>
      <c r="W25" s="561"/>
      <c r="X25" s="549"/>
      <c r="Y25" s="550"/>
      <c r="Z25" s="465" t="s">
        <v>153</v>
      </c>
      <c r="AA25" s="445"/>
      <c r="AB25" s="445"/>
      <c r="AC25" s="445"/>
      <c r="AD25" s="445"/>
      <c r="AE25" s="445"/>
      <c r="AF25" s="445"/>
      <c r="AG25" s="446"/>
      <c r="AH25" s="466">
        <v>129</v>
      </c>
      <c r="AI25" s="467"/>
      <c r="AJ25" s="467"/>
      <c r="AK25" s="467"/>
      <c r="AL25" s="506"/>
      <c r="AM25" s="466">
        <v>402351</v>
      </c>
      <c r="AN25" s="467"/>
      <c r="AO25" s="467"/>
      <c r="AP25" s="467"/>
      <c r="AQ25" s="467"/>
      <c r="AR25" s="506"/>
      <c r="AS25" s="466">
        <v>3119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17417649</v>
      </c>
      <c r="BO25" s="379"/>
      <c r="BP25" s="379"/>
      <c r="BQ25" s="379"/>
      <c r="BR25" s="379"/>
      <c r="BS25" s="379"/>
      <c r="BT25" s="379"/>
      <c r="BU25" s="380"/>
      <c r="BV25" s="378">
        <v>16035814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6500</v>
      </c>
      <c r="R26" s="467"/>
      <c r="S26" s="467"/>
      <c r="T26" s="467"/>
      <c r="U26" s="467"/>
      <c r="V26" s="506"/>
      <c r="W26" s="561"/>
      <c r="X26" s="549"/>
      <c r="Y26" s="550"/>
      <c r="Z26" s="465" t="s">
        <v>156</v>
      </c>
      <c r="AA26" s="571"/>
      <c r="AB26" s="571"/>
      <c r="AC26" s="571"/>
      <c r="AD26" s="571"/>
      <c r="AE26" s="571"/>
      <c r="AF26" s="571"/>
      <c r="AG26" s="572"/>
      <c r="AH26" s="466">
        <v>89</v>
      </c>
      <c r="AI26" s="467"/>
      <c r="AJ26" s="467"/>
      <c r="AK26" s="467"/>
      <c r="AL26" s="506"/>
      <c r="AM26" s="466">
        <v>308207</v>
      </c>
      <c r="AN26" s="467"/>
      <c r="AO26" s="467"/>
      <c r="AP26" s="467"/>
      <c r="AQ26" s="467"/>
      <c r="AR26" s="506"/>
      <c r="AS26" s="466">
        <v>3463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5130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4410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5317132</v>
      </c>
      <c r="BO28" s="379"/>
      <c r="BP28" s="379"/>
      <c r="BQ28" s="379"/>
      <c r="BR28" s="379"/>
      <c r="BS28" s="379"/>
      <c r="BT28" s="379"/>
      <c r="BU28" s="380"/>
      <c r="BV28" s="378">
        <v>5451845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23</v>
      </c>
      <c r="M29" s="467"/>
      <c r="N29" s="467"/>
      <c r="O29" s="467"/>
      <c r="P29" s="506"/>
      <c r="Q29" s="466">
        <v>4160</v>
      </c>
      <c r="R29" s="467"/>
      <c r="S29" s="467"/>
      <c r="T29" s="467"/>
      <c r="U29" s="467"/>
      <c r="V29" s="506"/>
      <c r="W29" s="562"/>
      <c r="X29" s="563"/>
      <c r="Y29" s="564"/>
      <c r="Z29" s="465" t="s">
        <v>166</v>
      </c>
      <c r="AA29" s="445"/>
      <c r="AB29" s="445"/>
      <c r="AC29" s="445"/>
      <c r="AD29" s="445"/>
      <c r="AE29" s="445"/>
      <c r="AF29" s="445"/>
      <c r="AG29" s="446"/>
      <c r="AH29" s="466">
        <v>751</v>
      </c>
      <c r="AI29" s="467"/>
      <c r="AJ29" s="467"/>
      <c r="AK29" s="467"/>
      <c r="AL29" s="506"/>
      <c r="AM29" s="466">
        <v>2328851</v>
      </c>
      <c r="AN29" s="467"/>
      <c r="AO29" s="467"/>
      <c r="AP29" s="467"/>
      <c r="AQ29" s="467"/>
      <c r="AR29" s="506"/>
      <c r="AS29" s="466">
        <v>3101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1088551</v>
      </c>
      <c r="BO29" s="416"/>
      <c r="BP29" s="416"/>
      <c r="BQ29" s="416"/>
      <c r="BR29" s="416"/>
      <c r="BS29" s="416"/>
      <c r="BT29" s="416"/>
      <c r="BU29" s="417"/>
      <c r="BV29" s="415">
        <v>888254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4050528</v>
      </c>
      <c r="BO30" s="585"/>
      <c r="BP30" s="585"/>
      <c r="BQ30" s="585"/>
      <c r="BR30" s="585"/>
      <c r="BS30" s="585"/>
      <c r="BT30" s="585"/>
      <c r="BU30" s="586"/>
      <c r="BV30" s="584">
        <v>3609658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競輪事業特別会計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IF('各会計、関係団体の財政状況及び健全化判断比率'!B37="","",'各会計、関係団体の財政状況及び健全化判断比率'!B37)</f>
        <v>青果市場事業特別会計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山口県市町総合事務組合一般会計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防府市農業公社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索道事業特別会計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IF('各会計、関係団体の財政状況及び健全化判断比率'!B35="","",'各会計、関係団体の財政状況及び健全化判断比率'!B35)</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IF('各会計、関係団体の財政状況及び健全化判断比率'!B38="","",'各会計、関係団体の財政状況及び健全化判断比率'!B38)</f>
        <v>と場事業特別会計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山口県市町総合事務組合山口県自治会館管理特別会計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防府水道センター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駐車場事業特別会計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IF('各会計、関係団体の財政状況及び健全化判断比率'!B36="","",'各会計、関係団体の財政状況及び健全化判断比率'!B36)</f>
        <v>公共下水道事業会計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山口県後期高齢者医療広域連合一般会計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防府市文化振興財団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交通災害共済事業特別会計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山口県後期高齢者医療広域連合後期高齢者医療特別会計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山口・防府地域工芸・地場産業振興センター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介護保険事業特別会計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野島海運</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8</v>
      </c>
      <c r="V39" s="596"/>
      <c r="W39" s="597" t="str">
        <f>IF('各会計、関係団体の財政状況及び健全化判断比率'!B33="","",'各会計、関係団体の財政状況及び健全化判断比率'!B33)</f>
        <v>後期高齢者医療事業特別会計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23</v>
      </c>
      <c r="CP39" s="596"/>
      <c r="CQ39" s="597" t="str">
        <f>IF('各会計、関係団体の財政状況及び健全化判断比率'!BS12="","",'各会計、関係団体の財政状況及び健全化判断比率'!BS12)</f>
        <v>防府市土地開発公社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24</v>
      </c>
      <c r="CP40" s="596"/>
      <c r="CQ40" s="597" t="str">
        <f>IF('各会計、関係団体の財政状況及び健全化判断比率'!BS13="","",'各会計、関係団体の財政状況及び健全化判断比率'!BS13)</f>
        <v>防府地域振興</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25</v>
      </c>
      <c r="CP41" s="596"/>
      <c r="CQ41" s="597" t="str">
        <f>IF('各会計、関係団体の財政状況及び健全化判断比率'!BS14="","",'各会計、関係団体の財政状況及び健全化判断比率'!BS14)</f>
        <v>やまぐち農林振興公社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523</v>
      </c>
      <c r="D34" s="1181"/>
      <c r="E34" s="1182"/>
      <c r="F34" s="32">
        <v>8.8000000000000007</v>
      </c>
      <c r="G34" s="33">
        <v>9.5</v>
      </c>
      <c r="H34" s="33">
        <v>10.029999999999999</v>
      </c>
      <c r="I34" s="33">
        <v>10.76</v>
      </c>
      <c r="J34" s="34">
        <v>10.17</v>
      </c>
      <c r="K34" s="22"/>
      <c r="L34" s="22"/>
      <c r="M34" s="22"/>
      <c r="N34" s="22"/>
      <c r="O34" s="22"/>
      <c r="P34" s="22"/>
    </row>
    <row r="35" spans="1:16" ht="39" customHeight="1" x14ac:dyDescent="0.15">
      <c r="A35" s="22"/>
      <c r="B35" s="35"/>
      <c r="C35" s="1175" t="s">
        <v>524</v>
      </c>
      <c r="D35" s="1176"/>
      <c r="E35" s="1177"/>
      <c r="F35" s="36">
        <v>6.95</v>
      </c>
      <c r="G35" s="37">
        <v>4.67</v>
      </c>
      <c r="H35" s="37">
        <v>7.09</v>
      </c>
      <c r="I35" s="37">
        <v>6.6</v>
      </c>
      <c r="J35" s="38">
        <v>5.58</v>
      </c>
      <c r="K35" s="22"/>
      <c r="L35" s="22"/>
      <c r="M35" s="22"/>
      <c r="N35" s="22"/>
      <c r="O35" s="22"/>
      <c r="P35" s="22"/>
    </row>
    <row r="36" spans="1:16" ht="39" customHeight="1" x14ac:dyDescent="0.15">
      <c r="A36" s="22"/>
      <c r="B36" s="35"/>
      <c r="C36" s="1175" t="s">
        <v>525</v>
      </c>
      <c r="D36" s="1176"/>
      <c r="E36" s="1177"/>
      <c r="F36" s="36">
        <v>3.2</v>
      </c>
      <c r="G36" s="37">
        <v>3.82</v>
      </c>
      <c r="H36" s="37">
        <v>4.7699999999999996</v>
      </c>
      <c r="I36" s="37">
        <v>4.8099999999999996</v>
      </c>
      <c r="J36" s="38">
        <v>3.72</v>
      </c>
      <c r="K36" s="22"/>
      <c r="L36" s="22"/>
      <c r="M36" s="22"/>
      <c r="N36" s="22"/>
      <c r="O36" s="22"/>
      <c r="P36" s="22"/>
    </row>
    <row r="37" spans="1:16" ht="39" customHeight="1" x14ac:dyDescent="0.15">
      <c r="A37" s="22"/>
      <c r="B37" s="35"/>
      <c r="C37" s="1175" t="s">
        <v>526</v>
      </c>
      <c r="D37" s="1176"/>
      <c r="E37" s="1177"/>
      <c r="F37" s="36">
        <v>2.2599999999999998</v>
      </c>
      <c r="G37" s="37">
        <v>2.85</v>
      </c>
      <c r="H37" s="37">
        <v>3.07</v>
      </c>
      <c r="I37" s="37">
        <v>3.21</v>
      </c>
      <c r="J37" s="38">
        <v>3.3</v>
      </c>
      <c r="K37" s="22"/>
      <c r="L37" s="22"/>
      <c r="M37" s="22"/>
      <c r="N37" s="22"/>
      <c r="O37" s="22"/>
      <c r="P37" s="22"/>
    </row>
    <row r="38" spans="1:16" ht="39" customHeight="1" x14ac:dyDescent="0.15">
      <c r="A38" s="22"/>
      <c r="B38" s="35"/>
      <c r="C38" s="1175" t="s">
        <v>527</v>
      </c>
      <c r="D38" s="1176"/>
      <c r="E38" s="1177"/>
      <c r="F38" s="36">
        <v>1.01</v>
      </c>
      <c r="G38" s="37">
        <v>1.35</v>
      </c>
      <c r="H38" s="37">
        <v>1.48</v>
      </c>
      <c r="I38" s="37">
        <v>2.06</v>
      </c>
      <c r="J38" s="38">
        <v>2.56</v>
      </c>
      <c r="K38" s="22"/>
      <c r="L38" s="22"/>
      <c r="M38" s="22"/>
      <c r="N38" s="22"/>
      <c r="O38" s="22"/>
      <c r="P38" s="22"/>
    </row>
    <row r="39" spans="1:16" ht="39" customHeight="1" x14ac:dyDescent="0.15">
      <c r="A39" s="22"/>
      <c r="B39" s="35"/>
      <c r="C39" s="1175" t="s">
        <v>528</v>
      </c>
      <c r="D39" s="1176"/>
      <c r="E39" s="1177"/>
      <c r="F39" s="36">
        <v>1.62</v>
      </c>
      <c r="G39" s="37">
        <v>1.26</v>
      </c>
      <c r="H39" s="37">
        <v>1.53</v>
      </c>
      <c r="I39" s="37">
        <v>1.85</v>
      </c>
      <c r="J39" s="38">
        <v>1.57</v>
      </c>
      <c r="K39" s="22"/>
      <c r="L39" s="22"/>
      <c r="M39" s="22"/>
      <c r="N39" s="22"/>
      <c r="O39" s="22"/>
      <c r="P39" s="22"/>
    </row>
    <row r="40" spans="1:16" ht="39" customHeight="1" x14ac:dyDescent="0.15">
      <c r="A40" s="22"/>
      <c r="B40" s="35"/>
      <c r="C40" s="1175" t="s">
        <v>529</v>
      </c>
      <c r="D40" s="1176"/>
      <c r="E40" s="1177"/>
      <c r="F40" s="36">
        <v>0.32</v>
      </c>
      <c r="G40" s="37">
        <v>0.84</v>
      </c>
      <c r="H40" s="37">
        <v>0.69</v>
      </c>
      <c r="I40" s="37">
        <v>0.62</v>
      </c>
      <c r="J40" s="38">
        <v>0.39</v>
      </c>
      <c r="K40" s="22"/>
      <c r="L40" s="22"/>
      <c r="M40" s="22"/>
      <c r="N40" s="22"/>
      <c r="O40" s="22"/>
      <c r="P40" s="22"/>
    </row>
    <row r="41" spans="1:16" ht="39" customHeight="1" x14ac:dyDescent="0.15">
      <c r="A41" s="22"/>
      <c r="B41" s="35"/>
      <c r="C41" s="1175" t="s">
        <v>530</v>
      </c>
      <c r="D41" s="1176"/>
      <c r="E41" s="1177"/>
      <c r="F41" s="36">
        <v>0.13</v>
      </c>
      <c r="G41" s="37">
        <v>0.16</v>
      </c>
      <c r="H41" s="37">
        <v>0.15</v>
      </c>
      <c r="I41" s="37">
        <v>0.17</v>
      </c>
      <c r="J41" s="38">
        <v>0.15</v>
      </c>
      <c r="K41" s="22"/>
      <c r="L41" s="22"/>
      <c r="M41" s="22"/>
      <c r="N41" s="22"/>
      <c r="O41" s="22"/>
      <c r="P41" s="22"/>
    </row>
    <row r="42" spans="1:16" ht="39" customHeight="1" x14ac:dyDescent="0.15">
      <c r="A42" s="22"/>
      <c r="B42" s="39"/>
      <c r="C42" s="1175" t="s">
        <v>531</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532</v>
      </c>
      <c r="D43" s="1179"/>
      <c r="E43" s="1180"/>
      <c r="F43" s="41">
        <v>0.1</v>
      </c>
      <c r="G43" s="42">
        <v>0.11</v>
      </c>
      <c r="H43" s="42">
        <v>0.15</v>
      </c>
      <c r="I43" s="42">
        <v>0.14000000000000001</v>
      </c>
      <c r="J43" s="43">
        <v>0.15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3694</v>
      </c>
      <c r="L45" s="60">
        <v>3750</v>
      </c>
      <c r="M45" s="60">
        <v>3847</v>
      </c>
      <c r="N45" s="60">
        <v>3773</v>
      </c>
      <c r="O45" s="61">
        <v>3627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933</v>
      </c>
      <c r="L48" s="64">
        <v>913</v>
      </c>
      <c r="M48" s="64">
        <v>921</v>
      </c>
      <c r="N48" s="64">
        <v>925</v>
      </c>
      <c r="O48" s="65">
        <v>954</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476</v>
      </c>
      <c r="L49" s="64" t="s">
        <v>476</v>
      </c>
      <c r="M49" s="64" t="s">
        <v>476</v>
      </c>
      <c r="N49" s="64" t="s">
        <v>476</v>
      </c>
      <c r="O49" s="65" t="s">
        <v>476</v>
      </c>
      <c r="P49" s="48"/>
      <c r="Q49" s="48"/>
      <c r="R49" s="48"/>
      <c r="S49" s="48"/>
      <c r="T49" s="48"/>
      <c r="U49" s="48"/>
    </row>
    <row r="50" spans="1:21" ht="30.75" customHeight="1" x14ac:dyDescent="0.15">
      <c r="A50" s="48"/>
      <c r="B50" s="1193"/>
      <c r="C50" s="1194"/>
      <c r="D50" s="62"/>
      <c r="E50" s="1185" t="s">
        <v>16</v>
      </c>
      <c r="F50" s="1185"/>
      <c r="G50" s="1185"/>
      <c r="H50" s="1185"/>
      <c r="I50" s="1185"/>
      <c r="J50" s="1186"/>
      <c r="K50" s="63">
        <v>67</v>
      </c>
      <c r="L50" s="64">
        <v>71</v>
      </c>
      <c r="M50" s="64">
        <v>29</v>
      </c>
      <c r="N50" s="64">
        <v>8</v>
      </c>
      <c r="O50" s="65">
        <v>7</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476</v>
      </c>
      <c r="N51" s="64" t="s">
        <v>476</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3960</v>
      </c>
      <c r="L52" s="64">
        <v>3902</v>
      </c>
      <c r="M52" s="64">
        <v>4036</v>
      </c>
      <c r="N52" s="64">
        <v>4137</v>
      </c>
      <c r="O52" s="65">
        <v>3951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734</v>
      </c>
      <c r="L53" s="69">
        <v>832</v>
      </c>
      <c r="M53" s="69">
        <v>761</v>
      </c>
      <c r="N53" s="69">
        <v>569</v>
      </c>
      <c r="O53" s="70">
        <v>637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9" t="s">
        <v>23</v>
      </c>
      <c r="C41" s="1200"/>
      <c r="D41" s="81"/>
      <c r="E41" s="1205" t="s">
        <v>24</v>
      </c>
      <c r="F41" s="1205"/>
      <c r="G41" s="1205"/>
      <c r="H41" s="1206"/>
      <c r="I41" s="82">
        <v>35277</v>
      </c>
      <c r="J41" s="83">
        <v>38205</v>
      </c>
      <c r="K41" s="83">
        <v>38703</v>
      </c>
      <c r="L41" s="83">
        <v>38661</v>
      </c>
      <c r="M41" s="84">
        <v>38955</v>
      </c>
    </row>
    <row r="42" spans="2:13" ht="27.75" customHeight="1" x14ac:dyDescent="0.15">
      <c r="B42" s="1201"/>
      <c r="C42" s="1202"/>
      <c r="D42" s="85"/>
      <c r="E42" s="1207" t="s">
        <v>25</v>
      </c>
      <c r="F42" s="1207"/>
      <c r="G42" s="1207"/>
      <c r="H42" s="1208"/>
      <c r="I42" s="86">
        <v>849</v>
      </c>
      <c r="J42" s="87">
        <v>381</v>
      </c>
      <c r="K42" s="87">
        <v>330</v>
      </c>
      <c r="L42" s="87">
        <v>329</v>
      </c>
      <c r="M42" s="88">
        <v>355</v>
      </c>
    </row>
    <row r="43" spans="2:13" ht="27.75" customHeight="1" x14ac:dyDescent="0.15">
      <c r="B43" s="1201"/>
      <c r="C43" s="1202"/>
      <c r="D43" s="85"/>
      <c r="E43" s="1207" t="s">
        <v>26</v>
      </c>
      <c r="F43" s="1207"/>
      <c r="G43" s="1207"/>
      <c r="H43" s="1208"/>
      <c r="I43" s="86">
        <v>14976</v>
      </c>
      <c r="J43" s="87">
        <v>14340</v>
      </c>
      <c r="K43" s="87">
        <v>14633</v>
      </c>
      <c r="L43" s="87">
        <v>14733</v>
      </c>
      <c r="M43" s="88">
        <v>14956</v>
      </c>
    </row>
    <row r="44" spans="2:13" ht="27.75" customHeight="1" x14ac:dyDescent="0.15">
      <c r="B44" s="1201"/>
      <c r="C44" s="1202"/>
      <c r="D44" s="85"/>
      <c r="E44" s="1207" t="s">
        <v>27</v>
      </c>
      <c r="F44" s="1207"/>
      <c r="G44" s="1207"/>
      <c r="H44" s="1208"/>
      <c r="I44" s="86" t="s">
        <v>476</v>
      </c>
      <c r="J44" s="87" t="s">
        <v>476</v>
      </c>
      <c r="K44" s="87" t="s">
        <v>476</v>
      </c>
      <c r="L44" s="87" t="s">
        <v>476</v>
      </c>
      <c r="M44" s="88" t="s">
        <v>476</v>
      </c>
    </row>
    <row r="45" spans="2:13" ht="27.75" customHeight="1" x14ac:dyDescent="0.15">
      <c r="B45" s="1201"/>
      <c r="C45" s="1202"/>
      <c r="D45" s="85"/>
      <c r="E45" s="1207" t="s">
        <v>28</v>
      </c>
      <c r="F45" s="1207"/>
      <c r="G45" s="1207"/>
      <c r="H45" s="1208"/>
      <c r="I45" s="86">
        <v>7597</v>
      </c>
      <c r="J45" s="87">
        <v>7313</v>
      </c>
      <c r="K45" s="87">
        <v>6762</v>
      </c>
      <c r="L45" s="87">
        <v>6391</v>
      </c>
      <c r="M45" s="88">
        <v>5904</v>
      </c>
    </row>
    <row r="46" spans="2:13" ht="27.75" customHeight="1" x14ac:dyDescent="0.15">
      <c r="B46" s="1201"/>
      <c r="C46" s="1202"/>
      <c r="D46" s="85"/>
      <c r="E46" s="1207" t="s">
        <v>29</v>
      </c>
      <c r="F46" s="1207"/>
      <c r="G46" s="1207"/>
      <c r="H46" s="1208"/>
      <c r="I46" s="86">
        <v>8</v>
      </c>
      <c r="J46" s="87">
        <v>6</v>
      </c>
      <c r="K46" s="87">
        <v>4</v>
      </c>
      <c r="L46" s="87">
        <v>3</v>
      </c>
      <c r="M46" s="88">
        <v>1</v>
      </c>
    </row>
    <row r="47" spans="2:13" ht="27.75" customHeight="1" x14ac:dyDescent="0.15">
      <c r="B47" s="1201"/>
      <c r="C47" s="1202"/>
      <c r="D47" s="85"/>
      <c r="E47" s="1207" t="s">
        <v>30</v>
      </c>
      <c r="F47" s="1207"/>
      <c r="G47" s="1207"/>
      <c r="H47" s="1208"/>
      <c r="I47" s="86" t="s">
        <v>476</v>
      </c>
      <c r="J47" s="87" t="s">
        <v>476</v>
      </c>
      <c r="K47" s="87" t="s">
        <v>476</v>
      </c>
      <c r="L47" s="87" t="s">
        <v>476</v>
      </c>
      <c r="M47" s="88" t="s">
        <v>476</v>
      </c>
    </row>
    <row r="48" spans="2:13" ht="27.75" customHeight="1" x14ac:dyDescent="0.15">
      <c r="B48" s="1203"/>
      <c r="C48" s="1204"/>
      <c r="D48" s="85"/>
      <c r="E48" s="1207" t="s">
        <v>31</v>
      </c>
      <c r="F48" s="1207"/>
      <c r="G48" s="1207"/>
      <c r="H48" s="1208"/>
      <c r="I48" s="86" t="s">
        <v>476</v>
      </c>
      <c r="J48" s="87" t="s">
        <v>476</v>
      </c>
      <c r="K48" s="87" t="s">
        <v>476</v>
      </c>
      <c r="L48" s="87" t="s">
        <v>476</v>
      </c>
      <c r="M48" s="88" t="s">
        <v>476</v>
      </c>
    </row>
    <row r="49" spans="2:13" ht="27.75" customHeight="1" x14ac:dyDescent="0.15">
      <c r="B49" s="1209" t="s">
        <v>32</v>
      </c>
      <c r="C49" s="1210"/>
      <c r="D49" s="89"/>
      <c r="E49" s="1207" t="s">
        <v>33</v>
      </c>
      <c r="F49" s="1207"/>
      <c r="G49" s="1207"/>
      <c r="H49" s="1208"/>
      <c r="I49" s="86">
        <v>9307</v>
      </c>
      <c r="J49" s="87">
        <v>9914</v>
      </c>
      <c r="K49" s="87">
        <v>10691</v>
      </c>
      <c r="L49" s="87">
        <v>10898</v>
      </c>
      <c r="M49" s="88">
        <v>11813</v>
      </c>
    </row>
    <row r="50" spans="2:13" ht="27.75" customHeight="1" x14ac:dyDescent="0.15">
      <c r="B50" s="1201"/>
      <c r="C50" s="1202"/>
      <c r="D50" s="85"/>
      <c r="E50" s="1207" t="s">
        <v>34</v>
      </c>
      <c r="F50" s="1207"/>
      <c r="G50" s="1207"/>
      <c r="H50" s="1208"/>
      <c r="I50" s="86">
        <v>13105</v>
      </c>
      <c r="J50" s="87">
        <v>12908</v>
      </c>
      <c r="K50" s="87">
        <v>12559</v>
      </c>
      <c r="L50" s="87">
        <v>12185</v>
      </c>
      <c r="M50" s="88">
        <v>11932</v>
      </c>
    </row>
    <row r="51" spans="2:13" ht="27.75" customHeight="1" x14ac:dyDescent="0.15">
      <c r="B51" s="1203"/>
      <c r="C51" s="1204"/>
      <c r="D51" s="85"/>
      <c r="E51" s="1207" t="s">
        <v>35</v>
      </c>
      <c r="F51" s="1207"/>
      <c r="G51" s="1207"/>
      <c r="H51" s="1208"/>
      <c r="I51" s="86">
        <v>34481</v>
      </c>
      <c r="J51" s="87">
        <v>36789</v>
      </c>
      <c r="K51" s="87">
        <v>38331</v>
      </c>
      <c r="L51" s="87">
        <v>38343</v>
      </c>
      <c r="M51" s="88">
        <v>38774</v>
      </c>
    </row>
    <row r="52" spans="2:13" ht="27.75" customHeight="1" thickBot="1" x14ac:dyDescent="0.2">
      <c r="B52" s="1211" t="s">
        <v>36</v>
      </c>
      <c r="C52" s="1212"/>
      <c r="D52" s="90"/>
      <c r="E52" s="1213" t="s">
        <v>37</v>
      </c>
      <c r="F52" s="1213"/>
      <c r="G52" s="1213"/>
      <c r="H52" s="1214"/>
      <c r="I52" s="91">
        <v>1812</v>
      </c>
      <c r="J52" s="92">
        <v>635</v>
      </c>
      <c r="K52" s="92">
        <v>-1149</v>
      </c>
      <c r="L52" s="92">
        <v>-1310</v>
      </c>
      <c r="M52" s="93">
        <v>-2348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6" zoomScale="80" zoomScaleNormal="8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552</v>
      </c>
      <c r="H51" s="1228"/>
      <c r="I51" s="1233" t="s">
        <v>553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555</v>
      </c>
      <c r="H55" s="1241"/>
      <c r="I55" s="1237" t="s">
        <v>553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47" t="s">
        <v>559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552</v>
      </c>
      <c r="H73" s="1228"/>
      <c r="I73" s="1233" t="s">
        <v>553</v>
      </c>
      <c r="J73" s="1233"/>
      <c r="K73" s="1248">
        <v>9.3000000000000007</v>
      </c>
      <c r="L73" s="1248">
        <v>3.2</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558</v>
      </c>
      <c r="J75" s="1237"/>
      <c r="K75" s="1249">
        <v>5.3</v>
      </c>
      <c r="L75" s="1249">
        <v>4.4000000000000004</v>
      </c>
      <c r="M75" s="1249">
        <v>3.9</v>
      </c>
      <c r="N75" s="1249">
        <v>3.6</v>
      </c>
      <c r="O75" s="1249">
        <v>3.3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555</v>
      </c>
      <c r="H77" s="1241"/>
      <c r="I77" s="1237" t="s">
        <v>553</v>
      </c>
      <c r="J77" s="1237"/>
      <c r="K77" s="1248">
        <v>55.5</v>
      </c>
      <c r="L77" s="1248">
        <v>46.1</v>
      </c>
      <c r="M77" s="1236">
        <v>37.6</v>
      </c>
      <c r="N77" s="1236">
        <v>33.799999999999997</v>
      </c>
      <c r="O77" s="1236">
        <v>15.8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558</v>
      </c>
      <c r="J79" s="1246"/>
      <c r="K79" s="1251">
        <v>9.3000000000000007</v>
      </c>
      <c r="L79" s="1251">
        <v>8.5</v>
      </c>
      <c r="M79" s="1251">
        <v>7.9</v>
      </c>
      <c r="N79" s="1251">
        <v>7.1</v>
      </c>
      <c r="O79" s="1251">
        <v>6.2</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27026</v>
      </c>
      <c r="E3" s="116"/>
      <c r="F3" s="117">
        <v>41433</v>
      </c>
      <c r="G3" s="118"/>
      <c r="H3" s="119"/>
    </row>
    <row r="4" spans="1:8" x14ac:dyDescent="0.15">
      <c r="A4" s="120"/>
      <c r="B4" s="121"/>
      <c r="C4" s="122"/>
      <c r="D4" s="123">
        <v>14027</v>
      </c>
      <c r="E4" s="124"/>
      <c r="F4" s="125">
        <v>22351</v>
      </c>
      <c r="G4" s="126"/>
      <c r="H4" s="127"/>
    </row>
    <row r="5" spans="1:8" x14ac:dyDescent="0.15">
      <c r="A5" s="108" t="s">
        <v>509</v>
      </c>
      <c r="B5" s="113"/>
      <c r="C5" s="114"/>
      <c r="D5" s="115">
        <v>78639</v>
      </c>
      <c r="E5" s="116"/>
      <c r="F5" s="117">
        <v>43493</v>
      </c>
      <c r="G5" s="118"/>
      <c r="H5" s="119"/>
    </row>
    <row r="6" spans="1:8" x14ac:dyDescent="0.15">
      <c r="A6" s="120"/>
      <c r="B6" s="121"/>
      <c r="C6" s="122"/>
      <c r="D6" s="123">
        <v>16505</v>
      </c>
      <c r="E6" s="124"/>
      <c r="F6" s="125">
        <v>23254</v>
      </c>
      <c r="G6" s="126"/>
      <c r="H6" s="127"/>
    </row>
    <row r="7" spans="1:8" x14ac:dyDescent="0.15">
      <c r="A7" s="108" t="s">
        <v>510</v>
      </c>
      <c r="B7" s="113"/>
      <c r="C7" s="114"/>
      <c r="D7" s="115">
        <v>57580</v>
      </c>
      <c r="E7" s="116"/>
      <c r="F7" s="117">
        <v>50840</v>
      </c>
      <c r="G7" s="118"/>
      <c r="H7" s="119"/>
    </row>
    <row r="8" spans="1:8" x14ac:dyDescent="0.15">
      <c r="A8" s="120"/>
      <c r="B8" s="121"/>
      <c r="C8" s="122"/>
      <c r="D8" s="123">
        <v>16006</v>
      </c>
      <c r="E8" s="124"/>
      <c r="F8" s="125">
        <v>25367</v>
      </c>
      <c r="G8" s="126"/>
      <c r="H8" s="127"/>
    </row>
    <row r="9" spans="1:8" x14ac:dyDescent="0.15">
      <c r="A9" s="108" t="s">
        <v>511</v>
      </c>
      <c r="B9" s="113"/>
      <c r="C9" s="114"/>
      <c r="D9" s="115">
        <v>32633</v>
      </c>
      <c r="E9" s="116"/>
      <c r="F9" s="117">
        <v>53605</v>
      </c>
      <c r="G9" s="118"/>
      <c r="H9" s="119"/>
    </row>
    <row r="10" spans="1:8" x14ac:dyDescent="0.15">
      <c r="A10" s="120"/>
      <c r="B10" s="121"/>
      <c r="C10" s="122"/>
      <c r="D10" s="123">
        <v>17498</v>
      </c>
      <c r="E10" s="124"/>
      <c r="F10" s="125">
        <v>28343</v>
      </c>
      <c r="G10" s="126"/>
      <c r="H10" s="127"/>
    </row>
    <row r="11" spans="1:8" x14ac:dyDescent="0.15">
      <c r="A11" s="108" t="s">
        <v>512</v>
      </c>
      <c r="B11" s="113"/>
      <c r="C11" s="114"/>
      <c r="D11" s="115">
        <v>42242</v>
      </c>
      <c r="E11" s="116"/>
      <c r="F11" s="117">
        <v>46440</v>
      </c>
      <c r="G11" s="118"/>
      <c r="H11" s="119"/>
    </row>
    <row r="12" spans="1:8" x14ac:dyDescent="0.15">
      <c r="A12" s="120"/>
      <c r="B12" s="121"/>
      <c r="C12" s="128"/>
      <c r="D12" s="123">
        <v>20669</v>
      </c>
      <c r="E12" s="124"/>
      <c r="F12" s="125">
        <v>27658</v>
      </c>
      <c r="G12" s="126"/>
      <c r="H12" s="127"/>
    </row>
    <row r="13" spans="1:8" x14ac:dyDescent="0.15">
      <c r="A13" s="108"/>
      <c r="B13" s="113"/>
      <c r="C13" s="129"/>
      <c r="D13" s="130">
        <v>47624</v>
      </c>
      <c r="E13" s="131"/>
      <c r="F13" s="132">
        <v>47162</v>
      </c>
      <c r="G13" s="133"/>
      <c r="H13" s="119"/>
    </row>
    <row r="14" spans="1:8" x14ac:dyDescent="0.15">
      <c r="A14" s="120"/>
      <c r="B14" s="121"/>
      <c r="C14" s="122"/>
      <c r="D14" s="123">
        <v>16941</v>
      </c>
      <c r="E14" s="124"/>
      <c r="F14" s="125">
        <v>25395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6.95</v>
      </c>
      <c r="C19" s="134">
        <f>ROUND(VALUE(SUBSTITUTE(実質収支比率等に係る経年分析!G$48,"▲","-")),2)</f>
        <v>4.67</v>
      </c>
      <c r="D19" s="134">
        <f>ROUND(VALUE(SUBSTITUTE(実質収支比率等に係る経年分析!H$48,"▲","-")),2)</f>
        <v>7.1</v>
      </c>
      <c r="E19" s="134">
        <f>ROUND(VALUE(SUBSTITUTE(実質収支比率等に係る経年分析!I$48,"▲","-")),2)</f>
        <v>6.61</v>
      </c>
      <c r="F19" s="134">
        <f>ROUND(VALUE(SUBSTITUTE(実質収支比率等に係る経年分析!J$48,"▲","-")),2)</f>
        <v>5.59</v>
      </c>
    </row>
    <row r="20" spans="1:11" x14ac:dyDescent="0.15">
      <c r="A20" s="134" t="s">
        <v>42</v>
      </c>
      <c r="B20" s="134">
        <f>ROUND(VALUE(SUBSTITUTE(実質収支比率等に係る経年分析!F$47,"▲","-")),2)</f>
        <v>20.28</v>
      </c>
      <c r="C20" s="134">
        <f>ROUND(VALUE(SUBSTITUTE(実質収支比率等に係る経年分析!G$47,"▲","-")),2)</f>
        <v>22.91</v>
      </c>
      <c r="D20" s="134">
        <f>ROUND(VALUE(SUBSTITUTE(実質収支比率等に係る経年分析!H$47,"▲","-")),2)</f>
        <v>24.29</v>
      </c>
      <c r="E20" s="134">
        <f>ROUND(VALUE(SUBSTITUTE(実質収支比率等に係る経年分析!I$47,"▲","-")),2)</f>
        <v>24.18</v>
      </c>
      <c r="F20" s="134">
        <f>ROUND(VALUE(SUBSTITUTE(実質収支比率等に係る経年分析!J$47,"▲","-")),2)</f>
        <v>23.24</v>
      </c>
    </row>
    <row r="21" spans="1:11" x14ac:dyDescent="0.15">
      <c r="A21" s="134" t="s">
        <v>43</v>
      </c>
      <c r="B21" s="134">
        <f>IF(ISNUMBER(VALUE(SUBSTITUTE(実質収支比率等に係る経年分析!F$49,"▲","-"))),ROUND(VALUE(SUBSTITUTE(実質収支比率等に係る経年分析!F$49,"▲","-")),2),NA())</f>
        <v>-1.1599999999999999</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4.05</v>
      </c>
      <c r="E21" s="134">
        <f>IF(ISNUMBER(VALUE(SUBSTITUTE(実質収支比率等に係る経年分析!I$49,"▲","-"))),ROUND(VALUE(SUBSTITUTE(実質収支比率等に係る経年分析!I$49,"▲","-")),2),NA())</f>
        <v>-0.5</v>
      </c>
      <c r="F21" s="134">
        <f>IF(ISNUMBER(VALUE(SUBSTITUTE(実質収支比率等に係る経年分析!J$49,"▲","-"))),ROUND(VALUE(SUBSTITUTE(実質収支比率等に係る経年分析!J$49,"▲","-")),2),NA())</f>
        <v>-1.51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0.39</v>
      </c>
    </row>
    <row r="31" spans="1:11" x14ac:dyDescent="0.15">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1.57</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2.56</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4.8099999999999996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8.8000000000000007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10.029999999999999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3960</v>
      </c>
      <c r="E42" s="136"/>
      <c r="F42" s="136"/>
      <c r="G42" s="136">
        <f>'実質公債費比率（分子）の構造'!L$52</f>
        <v>3902</v>
      </c>
      <c r="H42" s="136"/>
      <c r="I42" s="136"/>
      <c r="J42" s="136">
        <f>'実質公債費比率（分子）の構造'!M$52</f>
        <v>4036</v>
      </c>
      <c r="K42" s="136"/>
      <c r="L42" s="136"/>
      <c r="M42" s="136">
        <f>'実質公債費比率（分子）の構造'!N$52</f>
        <v>4137</v>
      </c>
      <c r="N42" s="136"/>
      <c r="O42" s="136"/>
      <c r="P42" s="136">
        <f>'実質公債費比率（分子）の構造'!O$52</f>
        <v>3951</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67</v>
      </c>
      <c r="C44" s="136"/>
      <c r="D44" s="136"/>
      <c r="E44" s="136">
        <f>'実質公債費比率（分子）の構造'!L$50</f>
        <v>71</v>
      </c>
      <c r="F44" s="136"/>
      <c r="G44" s="136"/>
      <c r="H44" s="136">
        <f>'実質公債費比率（分子）の構造'!M$50</f>
        <v>29</v>
      </c>
      <c r="I44" s="136"/>
      <c r="J44" s="136"/>
      <c r="K44" s="136">
        <f>'実質公債費比率（分子）の構造'!N$50</f>
        <v>8</v>
      </c>
      <c r="L44" s="136"/>
      <c r="M44" s="136"/>
      <c r="N44" s="136">
        <f>'実質公債費比率（分子）の構造'!O$50</f>
        <v>7</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933</v>
      </c>
      <c r="C46" s="136"/>
      <c r="D46" s="136"/>
      <c r="E46" s="136">
        <f>'実質公債費比率（分子）の構造'!L$48</f>
        <v>913</v>
      </c>
      <c r="F46" s="136"/>
      <c r="G46" s="136"/>
      <c r="H46" s="136">
        <f>'実質公債費比率（分子）の構造'!M$48</f>
        <v>921</v>
      </c>
      <c r="I46" s="136"/>
      <c r="J46" s="136"/>
      <c r="K46" s="136">
        <f>'実質公債費比率（分子）の構造'!N$48</f>
        <v>925</v>
      </c>
      <c r="L46" s="136"/>
      <c r="M46" s="136"/>
      <c r="N46" s="136">
        <f>'実質公債費比率（分子）の構造'!O$48</f>
        <v>954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3694</v>
      </c>
      <c r="C49" s="136"/>
      <c r="D49" s="136"/>
      <c r="E49" s="136">
        <f>'実質公債費比率（分子）の構造'!L$45</f>
        <v>3750</v>
      </c>
      <c r="F49" s="136"/>
      <c r="G49" s="136"/>
      <c r="H49" s="136">
        <f>'実質公債費比率（分子）の構造'!M$45</f>
        <v>3847</v>
      </c>
      <c r="I49" s="136"/>
      <c r="J49" s="136"/>
      <c r="K49" s="136">
        <f>'実質公債費比率（分子）の構造'!N$45</f>
        <v>3773</v>
      </c>
      <c r="L49" s="136"/>
      <c r="M49" s="136"/>
      <c r="N49" s="136">
        <f>'実質公債費比率（分子）の構造'!O$45</f>
        <v>3627</v>
      </c>
      <c r="O49" s="136"/>
      <c r="P49" s="136"/>
    </row>
    <row r="50" spans="1:16" x14ac:dyDescent="0.15">
      <c r="A50" s="136" t="s">
        <v>58</v>
      </c>
      <c r="B50" s="136" t="e">
        <f>NA()</f>
        <v>#N/A</v>
      </c>
      <c r="C50" s="136">
        <f>IF(ISNUMBER('実質公債費比率（分子）の構造'!K$53),'実質公債費比率（分子）の構造'!K$53,NA())</f>
        <v>734</v>
      </c>
      <c r="D50" s="136" t="e">
        <f>NA()</f>
        <v>#N/A</v>
      </c>
      <c r="E50" s="136" t="e">
        <f>NA()</f>
        <v>#N/A</v>
      </c>
      <c r="F50" s="136">
        <f>IF(ISNUMBER('実質公債費比率（分子）の構造'!L$53),'実質公債費比率（分子）の構造'!L$53,NA())</f>
        <v>832</v>
      </c>
      <c r="G50" s="136" t="e">
        <f>NA()</f>
        <v>#N/A</v>
      </c>
      <c r="H50" s="136" t="e">
        <f>NA()</f>
        <v>#N/A</v>
      </c>
      <c r="I50" s="136">
        <f>IF(ISNUMBER('実質公債費比率（分子）の構造'!M$53),'実質公債費比率（分子）の構造'!M$53,NA())</f>
        <v>761</v>
      </c>
      <c r="J50" s="136" t="e">
        <f>NA()</f>
        <v>#N/A</v>
      </c>
      <c r="K50" s="136" t="e">
        <f>NA()</f>
        <v>#N/A</v>
      </c>
      <c r="L50" s="136">
        <f>IF(ISNUMBER('実質公債費比率（分子）の構造'!N$53),'実質公債費比率（分子）の構造'!N$53,NA())</f>
        <v>569</v>
      </c>
      <c r="M50" s="136" t="e">
        <f>NA()</f>
        <v>#N/A</v>
      </c>
      <c r="N50" s="136" t="e">
        <f>NA()</f>
        <v>#N/A</v>
      </c>
      <c r="O50" s="136">
        <f>IF(ISNUMBER('実質公債費比率（分子）の構造'!O$53),'実質公債費比率（分子）の構造'!O$53,NA())</f>
        <v>637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34481</v>
      </c>
      <c r="E56" s="135"/>
      <c r="F56" s="135"/>
      <c r="G56" s="135">
        <f>'将来負担比率（分子）の構造'!J$51</f>
        <v>36789</v>
      </c>
      <c r="H56" s="135"/>
      <c r="I56" s="135"/>
      <c r="J56" s="135">
        <f>'将来負担比率（分子）の構造'!K$51</f>
        <v>38331</v>
      </c>
      <c r="K56" s="135"/>
      <c r="L56" s="135"/>
      <c r="M56" s="135">
        <f>'将来負担比率（分子）の構造'!L$51</f>
        <v>38343</v>
      </c>
      <c r="N56" s="135"/>
      <c r="O56" s="135"/>
      <c r="P56" s="135">
        <f>'将来負担比率（分子）の構造'!M$51</f>
        <v>38774</v>
      </c>
    </row>
    <row r="57" spans="1:16" x14ac:dyDescent="0.15">
      <c r="A57" s="135" t="s">
        <v>34</v>
      </c>
      <c r="B57" s="135"/>
      <c r="C57" s="135"/>
      <c r="D57" s="135">
        <f>'将来負担比率（分子）の構造'!I$50</f>
        <v>13105</v>
      </c>
      <c r="E57" s="135"/>
      <c r="F57" s="135"/>
      <c r="G57" s="135">
        <f>'将来負担比率（分子）の構造'!J$50</f>
        <v>12908</v>
      </c>
      <c r="H57" s="135"/>
      <c r="I57" s="135"/>
      <c r="J57" s="135">
        <f>'将来負担比率（分子）の構造'!K$50</f>
        <v>12559</v>
      </c>
      <c r="K57" s="135"/>
      <c r="L57" s="135"/>
      <c r="M57" s="135">
        <f>'将来負担比率（分子）の構造'!L$50</f>
        <v>12185</v>
      </c>
      <c r="N57" s="135"/>
      <c r="O57" s="135"/>
      <c r="P57" s="135">
        <f>'将来負担比率（分子）の構造'!M$50</f>
        <v>11932</v>
      </c>
    </row>
    <row r="58" spans="1:16" x14ac:dyDescent="0.15">
      <c r="A58" s="135" t="s">
        <v>33</v>
      </c>
      <c r="B58" s="135"/>
      <c r="C58" s="135"/>
      <c r="D58" s="135">
        <f>'将来負担比率（分子）の構造'!I$49</f>
        <v>9307</v>
      </c>
      <c r="E58" s="135"/>
      <c r="F58" s="135"/>
      <c r="G58" s="135">
        <f>'将来負担比率（分子）の構造'!J$49</f>
        <v>9914</v>
      </c>
      <c r="H58" s="135"/>
      <c r="I58" s="135"/>
      <c r="J58" s="135">
        <f>'将来負担比率（分子）の構造'!K$49</f>
        <v>10691</v>
      </c>
      <c r="K58" s="135"/>
      <c r="L58" s="135"/>
      <c r="M58" s="135">
        <f>'将来負担比率（分子）の構造'!L$49</f>
        <v>10898</v>
      </c>
      <c r="N58" s="135"/>
      <c r="O58" s="135"/>
      <c r="P58" s="135">
        <f>'将来負担比率（分子）の構造'!M$49</f>
        <v>11813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v>
      </c>
      <c r="C61" s="135"/>
      <c r="D61" s="135"/>
      <c r="E61" s="135">
        <f>'将来負担比率（分子）の構造'!J$46</f>
        <v>6</v>
      </c>
      <c r="F61" s="135"/>
      <c r="G61" s="135"/>
      <c r="H61" s="135">
        <f>'将来負担比率（分子）の構造'!K$46</f>
        <v>4</v>
      </c>
      <c r="I61" s="135"/>
      <c r="J61" s="135"/>
      <c r="K61" s="135">
        <f>'将来負担比率（分子）の構造'!L$46</f>
        <v>3</v>
      </c>
      <c r="L61" s="135"/>
      <c r="M61" s="135"/>
      <c r="N61" s="135">
        <f>'将来負担比率（分子）の構造'!M$46</f>
        <v>1</v>
      </c>
      <c r="O61" s="135"/>
      <c r="P61" s="135"/>
    </row>
    <row r="62" spans="1:16" x14ac:dyDescent="0.15">
      <c r="A62" s="135" t="s">
        <v>28</v>
      </c>
      <c r="B62" s="135">
        <f>'将来負担比率（分子）の構造'!I$45</f>
        <v>7597</v>
      </c>
      <c r="C62" s="135"/>
      <c r="D62" s="135"/>
      <c r="E62" s="135">
        <f>'将来負担比率（分子）の構造'!J$45</f>
        <v>7313</v>
      </c>
      <c r="F62" s="135"/>
      <c r="G62" s="135"/>
      <c r="H62" s="135">
        <f>'将来負担比率（分子）の構造'!K$45</f>
        <v>6762</v>
      </c>
      <c r="I62" s="135"/>
      <c r="J62" s="135"/>
      <c r="K62" s="135">
        <f>'将来負担比率（分子）の構造'!L$45</f>
        <v>6391</v>
      </c>
      <c r="L62" s="135"/>
      <c r="M62" s="135"/>
      <c r="N62" s="135">
        <f>'将来負担比率（分子）の構造'!M$45</f>
        <v>5904</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14976</v>
      </c>
      <c r="C64" s="135"/>
      <c r="D64" s="135"/>
      <c r="E64" s="135">
        <f>'将来負担比率（分子）の構造'!J$43</f>
        <v>14340</v>
      </c>
      <c r="F64" s="135"/>
      <c r="G64" s="135"/>
      <c r="H64" s="135">
        <f>'将来負担比率（分子）の構造'!K$43</f>
        <v>14633</v>
      </c>
      <c r="I64" s="135"/>
      <c r="J64" s="135"/>
      <c r="K64" s="135">
        <f>'将来負担比率（分子）の構造'!L$43</f>
        <v>14733</v>
      </c>
      <c r="L64" s="135"/>
      <c r="M64" s="135"/>
      <c r="N64" s="135">
        <f>'将来負担比率（分子）の構造'!M$43</f>
        <v>14956</v>
      </c>
      <c r="O64" s="135"/>
      <c r="P64" s="135"/>
    </row>
    <row r="65" spans="1:16" x14ac:dyDescent="0.15">
      <c r="A65" s="135" t="s">
        <v>25</v>
      </c>
      <c r="B65" s="135">
        <f>'将来負担比率（分子）の構造'!I$42</f>
        <v>849</v>
      </c>
      <c r="C65" s="135"/>
      <c r="D65" s="135"/>
      <c r="E65" s="135">
        <f>'将来負担比率（分子）の構造'!J$42</f>
        <v>381</v>
      </c>
      <c r="F65" s="135"/>
      <c r="G65" s="135"/>
      <c r="H65" s="135">
        <f>'将来負担比率（分子）の構造'!K$42</f>
        <v>330</v>
      </c>
      <c r="I65" s="135"/>
      <c r="J65" s="135"/>
      <c r="K65" s="135">
        <f>'将来負担比率（分子）の構造'!L$42</f>
        <v>329</v>
      </c>
      <c r="L65" s="135"/>
      <c r="M65" s="135"/>
      <c r="N65" s="135">
        <f>'将来負担比率（分子）の構造'!M$42</f>
        <v>355</v>
      </c>
      <c r="O65" s="135"/>
      <c r="P65" s="135"/>
    </row>
    <row r="66" spans="1:16" x14ac:dyDescent="0.15">
      <c r="A66" s="135" t="s">
        <v>24</v>
      </c>
      <c r="B66" s="135">
        <f>'将来負担比率（分子）の構造'!I$41</f>
        <v>35277</v>
      </c>
      <c r="C66" s="135"/>
      <c r="D66" s="135"/>
      <c r="E66" s="135">
        <f>'将来負担比率（分子）の構造'!J$41</f>
        <v>38205</v>
      </c>
      <c r="F66" s="135"/>
      <c r="G66" s="135"/>
      <c r="H66" s="135">
        <f>'将来負担比率（分子）の構造'!K$41</f>
        <v>38703</v>
      </c>
      <c r="I66" s="135"/>
      <c r="J66" s="135"/>
      <c r="K66" s="135">
        <f>'将来負担比率（分子）の構造'!L$41</f>
        <v>38661</v>
      </c>
      <c r="L66" s="135"/>
      <c r="M66" s="135"/>
      <c r="N66" s="135">
        <f>'将来負担比率（分子）の構造'!M$41</f>
        <v>38955</v>
      </c>
      <c r="O66" s="135"/>
      <c r="P66" s="135"/>
    </row>
    <row r="67" spans="1:16" x14ac:dyDescent="0.15">
      <c r="A67" s="135" t="s">
        <v>62</v>
      </c>
      <c r="B67" s="135" t="e">
        <f>NA()</f>
        <v>#N/A</v>
      </c>
      <c r="C67" s="135">
        <f>IF(ISNUMBER('将来負担比率（分子）の構造'!I$52), IF('将来負担比率（分子）の構造'!I$52 &lt; 0, 0, '将来負担比率（分子）の構造'!I$52), NA())</f>
        <v>1812</v>
      </c>
      <c r="D67" s="135" t="e">
        <f>NA()</f>
        <v>#N/A</v>
      </c>
      <c r="E67" s="135" t="e">
        <f>NA()</f>
        <v>#N/A</v>
      </c>
      <c r="F67" s="135">
        <f>IF(ISNUMBER('将来負担比率（分子）の構造'!J$52), IF('将来負担比率（分子）の構造'!J$52 &lt; 0, 0, '将来負担比率（分子）の構造'!J$52), NA())</f>
        <v>635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17020147</v>
      </c>
      <c r="S5" s="613"/>
      <c r="T5" s="613"/>
      <c r="U5" s="613"/>
      <c r="V5" s="613"/>
      <c r="W5" s="613"/>
      <c r="X5" s="613"/>
      <c r="Y5" s="614"/>
      <c r="Z5" s="615">
        <v>40.200000000000003</v>
      </c>
      <c r="AA5" s="615"/>
      <c r="AB5" s="615"/>
      <c r="AC5" s="615"/>
      <c r="AD5" s="616">
        <v>16028760</v>
      </c>
      <c r="AE5" s="616"/>
      <c r="AF5" s="616"/>
      <c r="AG5" s="616"/>
      <c r="AH5" s="616"/>
      <c r="AI5" s="616"/>
      <c r="AJ5" s="616"/>
      <c r="AK5" s="616"/>
      <c r="AL5" s="617">
        <v>71.7</v>
      </c>
      <c r="AM5" s="618"/>
      <c r="AN5" s="618"/>
      <c r="AO5" s="619"/>
      <c r="AP5" s="609" t="s">
        <v>205</v>
      </c>
      <c r="AQ5" s="610"/>
      <c r="AR5" s="610"/>
      <c r="AS5" s="610"/>
      <c r="AT5" s="610"/>
      <c r="AU5" s="610"/>
      <c r="AV5" s="610"/>
      <c r="AW5" s="610"/>
      <c r="AX5" s="610"/>
      <c r="AY5" s="610"/>
      <c r="AZ5" s="610"/>
      <c r="BA5" s="610"/>
      <c r="BB5" s="610"/>
      <c r="BC5" s="610"/>
      <c r="BD5" s="610"/>
      <c r="BE5" s="610"/>
      <c r="BF5" s="611"/>
      <c r="BG5" s="623">
        <v>16028760</v>
      </c>
      <c r="BH5" s="624"/>
      <c r="BI5" s="624"/>
      <c r="BJ5" s="624"/>
      <c r="BK5" s="624"/>
      <c r="BL5" s="624"/>
      <c r="BM5" s="624"/>
      <c r="BN5" s="625"/>
      <c r="BO5" s="626">
        <v>94.2</v>
      </c>
      <c r="BP5" s="626"/>
      <c r="BQ5" s="626"/>
      <c r="BR5" s="626"/>
      <c r="BS5" s="627">
        <v>296474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409228</v>
      </c>
      <c r="S6" s="624"/>
      <c r="T6" s="624"/>
      <c r="U6" s="624"/>
      <c r="V6" s="624"/>
      <c r="W6" s="624"/>
      <c r="X6" s="624"/>
      <c r="Y6" s="625"/>
      <c r="Z6" s="626">
        <v>1</v>
      </c>
      <c r="AA6" s="626"/>
      <c r="AB6" s="626"/>
      <c r="AC6" s="626"/>
      <c r="AD6" s="627">
        <v>409228</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16028760</v>
      </c>
      <c r="BH6" s="624"/>
      <c r="BI6" s="624"/>
      <c r="BJ6" s="624"/>
      <c r="BK6" s="624"/>
      <c r="BL6" s="624"/>
      <c r="BM6" s="624"/>
      <c r="BN6" s="625"/>
      <c r="BO6" s="626">
        <v>94.2</v>
      </c>
      <c r="BP6" s="626"/>
      <c r="BQ6" s="626"/>
      <c r="BR6" s="626"/>
      <c r="BS6" s="627">
        <v>296474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318438</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318435</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36938</v>
      </c>
      <c r="S7" s="624"/>
      <c r="T7" s="624"/>
      <c r="U7" s="624"/>
      <c r="V7" s="624"/>
      <c r="W7" s="624"/>
      <c r="X7" s="624"/>
      <c r="Y7" s="625"/>
      <c r="Z7" s="626">
        <v>0.1</v>
      </c>
      <c r="AA7" s="626"/>
      <c r="AB7" s="626"/>
      <c r="AC7" s="626"/>
      <c r="AD7" s="627">
        <v>36938</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7636492</v>
      </c>
      <c r="BH7" s="624"/>
      <c r="BI7" s="624"/>
      <c r="BJ7" s="624"/>
      <c r="BK7" s="624"/>
      <c r="BL7" s="624"/>
      <c r="BM7" s="624"/>
      <c r="BN7" s="625"/>
      <c r="BO7" s="626">
        <v>44.9</v>
      </c>
      <c r="BP7" s="626"/>
      <c r="BQ7" s="626"/>
      <c r="BR7" s="626"/>
      <c r="BS7" s="627">
        <v>296474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5162955</v>
      </c>
      <c r="CS7" s="624"/>
      <c r="CT7" s="624"/>
      <c r="CU7" s="624"/>
      <c r="CV7" s="624"/>
      <c r="CW7" s="624"/>
      <c r="CX7" s="624"/>
      <c r="CY7" s="625"/>
      <c r="CZ7" s="626">
        <v>12.7</v>
      </c>
      <c r="DA7" s="626"/>
      <c r="DB7" s="626"/>
      <c r="DC7" s="626"/>
      <c r="DD7" s="632">
        <v>8395</v>
      </c>
      <c r="DE7" s="624"/>
      <c r="DF7" s="624"/>
      <c r="DG7" s="624"/>
      <c r="DH7" s="624"/>
      <c r="DI7" s="624"/>
      <c r="DJ7" s="624"/>
      <c r="DK7" s="624"/>
      <c r="DL7" s="624"/>
      <c r="DM7" s="624"/>
      <c r="DN7" s="624"/>
      <c r="DO7" s="624"/>
      <c r="DP7" s="625"/>
      <c r="DQ7" s="632">
        <v>4651068</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80219</v>
      </c>
      <c r="S8" s="624"/>
      <c r="T8" s="624"/>
      <c r="U8" s="624"/>
      <c r="V8" s="624"/>
      <c r="W8" s="624"/>
      <c r="X8" s="624"/>
      <c r="Y8" s="625"/>
      <c r="Z8" s="626">
        <v>0.2</v>
      </c>
      <c r="AA8" s="626"/>
      <c r="AB8" s="626"/>
      <c r="AC8" s="626"/>
      <c r="AD8" s="627">
        <v>80219</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197262</v>
      </c>
      <c r="BH8" s="624"/>
      <c r="BI8" s="624"/>
      <c r="BJ8" s="624"/>
      <c r="BK8" s="624"/>
      <c r="BL8" s="624"/>
      <c r="BM8" s="624"/>
      <c r="BN8" s="625"/>
      <c r="BO8" s="626">
        <v>1.2</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15227537</v>
      </c>
      <c r="CS8" s="624"/>
      <c r="CT8" s="624"/>
      <c r="CU8" s="624"/>
      <c r="CV8" s="624"/>
      <c r="CW8" s="624"/>
      <c r="CX8" s="624"/>
      <c r="CY8" s="625"/>
      <c r="CZ8" s="626">
        <v>37.5</v>
      </c>
      <c r="DA8" s="626"/>
      <c r="DB8" s="626"/>
      <c r="DC8" s="626"/>
      <c r="DD8" s="632">
        <v>67424</v>
      </c>
      <c r="DE8" s="624"/>
      <c r="DF8" s="624"/>
      <c r="DG8" s="624"/>
      <c r="DH8" s="624"/>
      <c r="DI8" s="624"/>
      <c r="DJ8" s="624"/>
      <c r="DK8" s="624"/>
      <c r="DL8" s="624"/>
      <c r="DM8" s="624"/>
      <c r="DN8" s="624"/>
      <c r="DO8" s="624"/>
      <c r="DP8" s="625"/>
      <c r="DQ8" s="632">
        <v>7237291</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78658</v>
      </c>
      <c r="S9" s="624"/>
      <c r="T9" s="624"/>
      <c r="U9" s="624"/>
      <c r="V9" s="624"/>
      <c r="W9" s="624"/>
      <c r="X9" s="624"/>
      <c r="Y9" s="625"/>
      <c r="Z9" s="626">
        <v>0.2</v>
      </c>
      <c r="AA9" s="626"/>
      <c r="AB9" s="626"/>
      <c r="AC9" s="626"/>
      <c r="AD9" s="627">
        <v>78658</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5338576</v>
      </c>
      <c r="BH9" s="624"/>
      <c r="BI9" s="624"/>
      <c r="BJ9" s="624"/>
      <c r="BK9" s="624"/>
      <c r="BL9" s="624"/>
      <c r="BM9" s="624"/>
      <c r="BN9" s="625"/>
      <c r="BO9" s="626">
        <v>31.4</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3128146</v>
      </c>
      <c r="CS9" s="624"/>
      <c r="CT9" s="624"/>
      <c r="CU9" s="624"/>
      <c r="CV9" s="624"/>
      <c r="CW9" s="624"/>
      <c r="CX9" s="624"/>
      <c r="CY9" s="625"/>
      <c r="CZ9" s="626">
        <v>7.7</v>
      </c>
      <c r="DA9" s="626"/>
      <c r="DB9" s="626"/>
      <c r="DC9" s="626"/>
      <c r="DD9" s="632">
        <v>391925</v>
      </c>
      <c r="DE9" s="624"/>
      <c r="DF9" s="624"/>
      <c r="DG9" s="624"/>
      <c r="DH9" s="624"/>
      <c r="DI9" s="624"/>
      <c r="DJ9" s="624"/>
      <c r="DK9" s="624"/>
      <c r="DL9" s="624"/>
      <c r="DM9" s="624"/>
      <c r="DN9" s="624"/>
      <c r="DO9" s="624"/>
      <c r="DP9" s="625"/>
      <c r="DQ9" s="632">
        <v>2450589</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2144316</v>
      </c>
      <c r="S10" s="624"/>
      <c r="T10" s="624"/>
      <c r="U10" s="624"/>
      <c r="V10" s="624"/>
      <c r="W10" s="624"/>
      <c r="X10" s="624"/>
      <c r="Y10" s="625"/>
      <c r="Z10" s="626">
        <v>5.0999999999999996</v>
      </c>
      <c r="AA10" s="626"/>
      <c r="AB10" s="626"/>
      <c r="AC10" s="626"/>
      <c r="AD10" s="627">
        <v>2144316</v>
      </c>
      <c r="AE10" s="627"/>
      <c r="AF10" s="627"/>
      <c r="AG10" s="627"/>
      <c r="AH10" s="627"/>
      <c r="AI10" s="627"/>
      <c r="AJ10" s="627"/>
      <c r="AK10" s="627"/>
      <c r="AL10" s="628">
        <v>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282260</v>
      </c>
      <c r="BH10" s="624"/>
      <c r="BI10" s="624"/>
      <c r="BJ10" s="624"/>
      <c r="BK10" s="624"/>
      <c r="BL10" s="624"/>
      <c r="BM10" s="624"/>
      <c r="BN10" s="625"/>
      <c r="BO10" s="626">
        <v>1.7</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161409</v>
      </c>
      <c r="CS10" s="624"/>
      <c r="CT10" s="624"/>
      <c r="CU10" s="624"/>
      <c r="CV10" s="624"/>
      <c r="CW10" s="624"/>
      <c r="CX10" s="624"/>
      <c r="CY10" s="625"/>
      <c r="CZ10" s="626">
        <v>0.4</v>
      </c>
      <c r="DA10" s="626"/>
      <c r="DB10" s="626"/>
      <c r="DC10" s="626"/>
      <c r="DD10" s="632" t="s">
        <v>107</v>
      </c>
      <c r="DE10" s="624"/>
      <c r="DF10" s="624"/>
      <c r="DG10" s="624"/>
      <c r="DH10" s="624"/>
      <c r="DI10" s="624"/>
      <c r="DJ10" s="624"/>
      <c r="DK10" s="624"/>
      <c r="DL10" s="624"/>
      <c r="DM10" s="624"/>
      <c r="DN10" s="624"/>
      <c r="DO10" s="624"/>
      <c r="DP10" s="625"/>
      <c r="DQ10" s="632">
        <v>136224</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7040</v>
      </c>
      <c r="S11" s="624"/>
      <c r="T11" s="624"/>
      <c r="U11" s="624"/>
      <c r="V11" s="624"/>
      <c r="W11" s="624"/>
      <c r="X11" s="624"/>
      <c r="Y11" s="625"/>
      <c r="Z11" s="626">
        <v>0</v>
      </c>
      <c r="AA11" s="626"/>
      <c r="AB11" s="626"/>
      <c r="AC11" s="626"/>
      <c r="AD11" s="627">
        <v>7040</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1818394</v>
      </c>
      <c r="BH11" s="624"/>
      <c r="BI11" s="624"/>
      <c r="BJ11" s="624"/>
      <c r="BK11" s="624"/>
      <c r="BL11" s="624"/>
      <c r="BM11" s="624"/>
      <c r="BN11" s="625"/>
      <c r="BO11" s="626">
        <v>10.7</v>
      </c>
      <c r="BP11" s="626"/>
      <c r="BQ11" s="626"/>
      <c r="BR11" s="626"/>
      <c r="BS11" s="632">
        <v>296474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1134689</v>
      </c>
      <c r="CS11" s="624"/>
      <c r="CT11" s="624"/>
      <c r="CU11" s="624"/>
      <c r="CV11" s="624"/>
      <c r="CW11" s="624"/>
      <c r="CX11" s="624"/>
      <c r="CY11" s="625"/>
      <c r="CZ11" s="626">
        <v>2.8</v>
      </c>
      <c r="DA11" s="626"/>
      <c r="DB11" s="626"/>
      <c r="DC11" s="626"/>
      <c r="DD11" s="632">
        <v>554976</v>
      </c>
      <c r="DE11" s="624"/>
      <c r="DF11" s="624"/>
      <c r="DG11" s="624"/>
      <c r="DH11" s="624"/>
      <c r="DI11" s="624"/>
      <c r="DJ11" s="624"/>
      <c r="DK11" s="624"/>
      <c r="DL11" s="624"/>
      <c r="DM11" s="624"/>
      <c r="DN11" s="624"/>
      <c r="DO11" s="624"/>
      <c r="DP11" s="625"/>
      <c r="DQ11" s="632">
        <v>713486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7297605</v>
      </c>
      <c r="BH12" s="624"/>
      <c r="BI12" s="624"/>
      <c r="BJ12" s="624"/>
      <c r="BK12" s="624"/>
      <c r="BL12" s="624"/>
      <c r="BM12" s="624"/>
      <c r="BN12" s="625"/>
      <c r="BO12" s="626">
        <v>42.9</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1187789</v>
      </c>
      <c r="CS12" s="624"/>
      <c r="CT12" s="624"/>
      <c r="CU12" s="624"/>
      <c r="CV12" s="624"/>
      <c r="CW12" s="624"/>
      <c r="CX12" s="624"/>
      <c r="CY12" s="625"/>
      <c r="CZ12" s="626">
        <v>2.9</v>
      </c>
      <c r="DA12" s="626"/>
      <c r="DB12" s="626"/>
      <c r="DC12" s="626"/>
      <c r="DD12" s="632">
        <v>4763</v>
      </c>
      <c r="DE12" s="624"/>
      <c r="DF12" s="624"/>
      <c r="DG12" s="624"/>
      <c r="DH12" s="624"/>
      <c r="DI12" s="624"/>
      <c r="DJ12" s="624"/>
      <c r="DK12" s="624"/>
      <c r="DL12" s="624"/>
      <c r="DM12" s="624"/>
      <c r="DN12" s="624"/>
      <c r="DO12" s="624"/>
      <c r="DP12" s="625"/>
      <c r="DQ12" s="632">
        <v>862313</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69359</v>
      </c>
      <c r="S13" s="624"/>
      <c r="T13" s="624"/>
      <c r="U13" s="624"/>
      <c r="V13" s="624"/>
      <c r="W13" s="624"/>
      <c r="X13" s="624"/>
      <c r="Y13" s="625"/>
      <c r="Z13" s="626">
        <v>0.2</v>
      </c>
      <c r="AA13" s="626"/>
      <c r="AB13" s="626"/>
      <c r="AC13" s="626"/>
      <c r="AD13" s="627">
        <v>69359</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7253673</v>
      </c>
      <c r="BH13" s="624"/>
      <c r="BI13" s="624"/>
      <c r="BJ13" s="624"/>
      <c r="BK13" s="624"/>
      <c r="BL13" s="624"/>
      <c r="BM13" s="624"/>
      <c r="BN13" s="625"/>
      <c r="BO13" s="626">
        <v>42.6</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3559601</v>
      </c>
      <c r="CS13" s="624"/>
      <c r="CT13" s="624"/>
      <c r="CU13" s="624"/>
      <c r="CV13" s="624"/>
      <c r="CW13" s="624"/>
      <c r="CX13" s="624"/>
      <c r="CY13" s="625"/>
      <c r="CZ13" s="626">
        <v>8.8000000000000007</v>
      </c>
      <c r="DA13" s="626"/>
      <c r="DB13" s="626"/>
      <c r="DC13" s="626"/>
      <c r="DD13" s="632">
        <v>1331159</v>
      </c>
      <c r="DE13" s="624"/>
      <c r="DF13" s="624"/>
      <c r="DG13" s="624"/>
      <c r="DH13" s="624"/>
      <c r="DI13" s="624"/>
      <c r="DJ13" s="624"/>
      <c r="DK13" s="624"/>
      <c r="DL13" s="624"/>
      <c r="DM13" s="624"/>
      <c r="DN13" s="624"/>
      <c r="DO13" s="624"/>
      <c r="DP13" s="625"/>
      <c r="DQ13" s="632">
        <v>2201842</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260623</v>
      </c>
      <c r="BH14" s="624"/>
      <c r="BI14" s="624"/>
      <c r="BJ14" s="624"/>
      <c r="BK14" s="624"/>
      <c r="BL14" s="624"/>
      <c r="BM14" s="624"/>
      <c r="BN14" s="625"/>
      <c r="BO14" s="626">
        <v>1.5</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1801546</v>
      </c>
      <c r="CS14" s="624"/>
      <c r="CT14" s="624"/>
      <c r="CU14" s="624"/>
      <c r="CV14" s="624"/>
      <c r="CW14" s="624"/>
      <c r="CX14" s="624"/>
      <c r="CY14" s="625"/>
      <c r="CZ14" s="626">
        <v>4.4000000000000004</v>
      </c>
      <c r="DA14" s="626"/>
      <c r="DB14" s="626"/>
      <c r="DC14" s="626"/>
      <c r="DD14" s="632">
        <v>441005</v>
      </c>
      <c r="DE14" s="624"/>
      <c r="DF14" s="624"/>
      <c r="DG14" s="624"/>
      <c r="DH14" s="624"/>
      <c r="DI14" s="624"/>
      <c r="DJ14" s="624"/>
      <c r="DK14" s="624"/>
      <c r="DL14" s="624"/>
      <c r="DM14" s="624"/>
      <c r="DN14" s="624"/>
      <c r="DO14" s="624"/>
      <c r="DP14" s="625"/>
      <c r="DQ14" s="632">
        <v>1378524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71096</v>
      </c>
      <c r="S15" s="624"/>
      <c r="T15" s="624"/>
      <c r="U15" s="624"/>
      <c r="V15" s="624"/>
      <c r="W15" s="624"/>
      <c r="X15" s="624"/>
      <c r="Y15" s="625"/>
      <c r="Z15" s="626">
        <v>0.2</v>
      </c>
      <c r="AA15" s="626"/>
      <c r="AB15" s="626"/>
      <c r="AC15" s="626"/>
      <c r="AD15" s="627">
        <v>71096</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832840</v>
      </c>
      <c r="BH15" s="624"/>
      <c r="BI15" s="624"/>
      <c r="BJ15" s="624"/>
      <c r="BK15" s="624"/>
      <c r="BL15" s="624"/>
      <c r="BM15" s="624"/>
      <c r="BN15" s="625"/>
      <c r="BO15" s="626">
        <v>4.9000000000000004</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5251540</v>
      </c>
      <c r="CS15" s="624"/>
      <c r="CT15" s="624"/>
      <c r="CU15" s="624"/>
      <c r="CV15" s="624"/>
      <c r="CW15" s="624"/>
      <c r="CX15" s="624"/>
      <c r="CY15" s="625"/>
      <c r="CZ15" s="626">
        <v>12.9</v>
      </c>
      <c r="DA15" s="626"/>
      <c r="DB15" s="626"/>
      <c r="DC15" s="626"/>
      <c r="DD15" s="632">
        <v>2172820</v>
      </c>
      <c r="DE15" s="624"/>
      <c r="DF15" s="624"/>
      <c r="DG15" s="624"/>
      <c r="DH15" s="624"/>
      <c r="DI15" s="624"/>
      <c r="DJ15" s="624"/>
      <c r="DK15" s="624"/>
      <c r="DL15" s="624"/>
      <c r="DM15" s="624"/>
      <c r="DN15" s="624"/>
      <c r="DO15" s="624"/>
      <c r="DP15" s="625"/>
      <c r="DQ15" s="632">
        <v>3485873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3880947</v>
      </c>
      <c r="S16" s="624"/>
      <c r="T16" s="624"/>
      <c r="U16" s="624"/>
      <c r="V16" s="624"/>
      <c r="W16" s="624"/>
      <c r="X16" s="624"/>
      <c r="Y16" s="625"/>
      <c r="Z16" s="626">
        <v>9.1999999999999993</v>
      </c>
      <c r="AA16" s="626"/>
      <c r="AB16" s="626"/>
      <c r="AC16" s="626"/>
      <c r="AD16" s="627">
        <v>3131663</v>
      </c>
      <c r="AE16" s="627"/>
      <c r="AF16" s="627"/>
      <c r="AG16" s="627"/>
      <c r="AH16" s="627"/>
      <c r="AI16" s="627"/>
      <c r="AJ16" s="627"/>
      <c r="AK16" s="627"/>
      <c r="AL16" s="628">
        <v>14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24595</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24406</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3131663</v>
      </c>
      <c r="S17" s="624"/>
      <c r="T17" s="624"/>
      <c r="U17" s="624"/>
      <c r="V17" s="624"/>
      <c r="W17" s="624"/>
      <c r="X17" s="624"/>
      <c r="Y17" s="625"/>
      <c r="Z17" s="626">
        <v>7.4</v>
      </c>
      <c r="AA17" s="626"/>
      <c r="AB17" s="626"/>
      <c r="AC17" s="626"/>
      <c r="AD17" s="627">
        <v>3131663</v>
      </c>
      <c r="AE17" s="627"/>
      <c r="AF17" s="627"/>
      <c r="AG17" s="627"/>
      <c r="AH17" s="627"/>
      <c r="AI17" s="627"/>
      <c r="AJ17" s="627"/>
      <c r="AK17" s="627"/>
      <c r="AL17" s="628">
        <v>14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1200</v>
      </c>
      <c r="BH17" s="624"/>
      <c r="BI17" s="624"/>
      <c r="BJ17" s="624"/>
      <c r="BK17" s="624"/>
      <c r="BL17" s="624"/>
      <c r="BM17" s="624"/>
      <c r="BN17" s="625"/>
      <c r="BO17" s="626">
        <v>0</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3627690</v>
      </c>
      <c r="CS17" s="624"/>
      <c r="CT17" s="624"/>
      <c r="CU17" s="624"/>
      <c r="CV17" s="624"/>
      <c r="CW17" s="624"/>
      <c r="CX17" s="624"/>
      <c r="CY17" s="625"/>
      <c r="CZ17" s="626">
        <v>8.9</v>
      </c>
      <c r="DA17" s="626"/>
      <c r="DB17" s="626"/>
      <c r="DC17" s="626"/>
      <c r="DD17" s="632" t="s">
        <v>107</v>
      </c>
      <c r="DE17" s="624"/>
      <c r="DF17" s="624"/>
      <c r="DG17" s="624"/>
      <c r="DH17" s="624"/>
      <c r="DI17" s="624"/>
      <c r="DJ17" s="624"/>
      <c r="DK17" s="624"/>
      <c r="DL17" s="624"/>
      <c r="DM17" s="624"/>
      <c r="DN17" s="624"/>
      <c r="DO17" s="624"/>
      <c r="DP17" s="625"/>
      <c r="DQ17" s="632">
        <v>3523139</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749237</v>
      </c>
      <c r="S18" s="624"/>
      <c r="T18" s="624"/>
      <c r="U18" s="624"/>
      <c r="V18" s="624"/>
      <c r="W18" s="624"/>
      <c r="X18" s="624"/>
      <c r="Y18" s="625"/>
      <c r="Z18" s="626">
        <v>1.8</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47</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991387</v>
      </c>
      <c r="BH19" s="624"/>
      <c r="BI19" s="624"/>
      <c r="BJ19" s="624"/>
      <c r="BK19" s="624"/>
      <c r="BL19" s="624"/>
      <c r="BM19" s="624"/>
      <c r="BN19" s="625"/>
      <c r="BO19" s="626">
        <v>5.8</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23797948</v>
      </c>
      <c r="S20" s="624"/>
      <c r="T20" s="624"/>
      <c r="U20" s="624"/>
      <c r="V20" s="624"/>
      <c r="W20" s="624"/>
      <c r="X20" s="624"/>
      <c r="Y20" s="625"/>
      <c r="Z20" s="626">
        <v>56.2</v>
      </c>
      <c r="AA20" s="626"/>
      <c r="AB20" s="626"/>
      <c r="AC20" s="626"/>
      <c r="AD20" s="627">
        <v>22057277</v>
      </c>
      <c r="AE20" s="627"/>
      <c r="AF20" s="627"/>
      <c r="AG20" s="627"/>
      <c r="AH20" s="627"/>
      <c r="AI20" s="627"/>
      <c r="AJ20" s="627"/>
      <c r="AK20" s="627"/>
      <c r="AL20" s="628">
        <v>98.7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991387</v>
      </c>
      <c r="BH20" s="624"/>
      <c r="BI20" s="624"/>
      <c r="BJ20" s="624"/>
      <c r="BK20" s="624"/>
      <c r="BL20" s="624"/>
      <c r="BM20" s="624"/>
      <c r="BN20" s="625"/>
      <c r="BO20" s="626">
        <v>5.8</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40585935</v>
      </c>
      <c r="CS20" s="624"/>
      <c r="CT20" s="624"/>
      <c r="CU20" s="624"/>
      <c r="CV20" s="624"/>
      <c r="CW20" s="624"/>
      <c r="CX20" s="624"/>
      <c r="CY20" s="625"/>
      <c r="CZ20" s="626">
        <v>100</v>
      </c>
      <c r="DA20" s="626"/>
      <c r="DB20" s="626"/>
      <c r="DC20" s="626"/>
      <c r="DD20" s="632">
        <v>4972467</v>
      </c>
      <c r="DE20" s="624"/>
      <c r="DF20" s="624"/>
      <c r="DG20" s="624"/>
      <c r="DH20" s="624"/>
      <c r="DI20" s="624"/>
      <c r="DJ20" s="624"/>
      <c r="DK20" s="624"/>
      <c r="DL20" s="624"/>
      <c r="DM20" s="624"/>
      <c r="DN20" s="624"/>
      <c r="DO20" s="624"/>
      <c r="DP20" s="625"/>
      <c r="DQ20" s="632">
        <v>26983190</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18373</v>
      </c>
      <c r="S21" s="624"/>
      <c r="T21" s="624"/>
      <c r="U21" s="624"/>
      <c r="V21" s="624"/>
      <c r="W21" s="624"/>
      <c r="X21" s="624"/>
      <c r="Y21" s="625"/>
      <c r="Z21" s="626">
        <v>0</v>
      </c>
      <c r="AA21" s="626"/>
      <c r="AB21" s="626"/>
      <c r="AC21" s="626"/>
      <c r="AD21" s="627">
        <v>18373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549733</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514692</v>
      </c>
      <c r="S23" s="624"/>
      <c r="T23" s="624"/>
      <c r="U23" s="624"/>
      <c r="V23" s="624"/>
      <c r="W23" s="624"/>
      <c r="X23" s="624"/>
      <c r="Y23" s="625"/>
      <c r="Z23" s="626">
        <v>1.2</v>
      </c>
      <c r="AA23" s="626"/>
      <c r="AB23" s="626"/>
      <c r="AC23" s="626"/>
      <c r="AD23" s="627">
        <v>57438</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991387</v>
      </c>
      <c r="BH23" s="624"/>
      <c r="BI23" s="624"/>
      <c r="BJ23" s="624"/>
      <c r="BK23" s="624"/>
      <c r="BL23" s="624"/>
      <c r="BM23" s="624"/>
      <c r="BN23" s="625"/>
      <c r="BO23" s="626">
        <v>5.8</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285859</v>
      </c>
      <c r="S24" s="624"/>
      <c r="T24" s="624"/>
      <c r="U24" s="624"/>
      <c r="V24" s="624"/>
      <c r="W24" s="624"/>
      <c r="X24" s="624"/>
      <c r="Y24" s="625"/>
      <c r="Z24" s="626">
        <v>0.7</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20130415</v>
      </c>
      <c r="CS24" s="613"/>
      <c r="CT24" s="613"/>
      <c r="CU24" s="613"/>
      <c r="CV24" s="613"/>
      <c r="CW24" s="613"/>
      <c r="CX24" s="613"/>
      <c r="CY24" s="614"/>
      <c r="CZ24" s="650">
        <v>49.6</v>
      </c>
      <c r="DA24" s="651"/>
      <c r="DB24" s="651"/>
      <c r="DC24" s="652"/>
      <c r="DD24" s="649">
        <v>12577660</v>
      </c>
      <c r="DE24" s="613"/>
      <c r="DF24" s="613"/>
      <c r="DG24" s="613"/>
      <c r="DH24" s="613"/>
      <c r="DI24" s="613"/>
      <c r="DJ24" s="613"/>
      <c r="DK24" s="614"/>
      <c r="DL24" s="649">
        <v>12505734</v>
      </c>
      <c r="DM24" s="613"/>
      <c r="DN24" s="613"/>
      <c r="DO24" s="613"/>
      <c r="DP24" s="613"/>
      <c r="DQ24" s="613"/>
      <c r="DR24" s="613"/>
      <c r="DS24" s="613"/>
      <c r="DT24" s="613"/>
      <c r="DU24" s="613"/>
      <c r="DV24" s="614"/>
      <c r="DW24" s="617">
        <v>52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6190739</v>
      </c>
      <c r="S25" s="624"/>
      <c r="T25" s="624"/>
      <c r="U25" s="624"/>
      <c r="V25" s="624"/>
      <c r="W25" s="624"/>
      <c r="X25" s="624"/>
      <c r="Y25" s="625"/>
      <c r="Z25" s="626">
        <v>14.6</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6819188</v>
      </c>
      <c r="CS25" s="655"/>
      <c r="CT25" s="655"/>
      <c r="CU25" s="655"/>
      <c r="CV25" s="655"/>
      <c r="CW25" s="655"/>
      <c r="CX25" s="655"/>
      <c r="CY25" s="656"/>
      <c r="CZ25" s="657">
        <v>16.8</v>
      </c>
      <c r="DA25" s="658"/>
      <c r="DB25" s="658"/>
      <c r="DC25" s="659"/>
      <c r="DD25" s="632">
        <v>6249741</v>
      </c>
      <c r="DE25" s="655"/>
      <c r="DF25" s="655"/>
      <c r="DG25" s="655"/>
      <c r="DH25" s="655"/>
      <c r="DI25" s="655"/>
      <c r="DJ25" s="655"/>
      <c r="DK25" s="656"/>
      <c r="DL25" s="632">
        <v>6213264</v>
      </c>
      <c r="DM25" s="655"/>
      <c r="DN25" s="655"/>
      <c r="DO25" s="655"/>
      <c r="DP25" s="655"/>
      <c r="DQ25" s="655"/>
      <c r="DR25" s="655"/>
      <c r="DS25" s="655"/>
      <c r="DT25" s="655"/>
      <c r="DU25" s="655"/>
      <c r="DV25" s="656"/>
      <c r="DW25" s="628">
        <v>25.8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187102</v>
      </c>
      <c r="S26" s="624"/>
      <c r="T26" s="624"/>
      <c r="U26" s="624"/>
      <c r="V26" s="624"/>
      <c r="W26" s="624"/>
      <c r="X26" s="624"/>
      <c r="Y26" s="625"/>
      <c r="Z26" s="626">
        <v>0.4</v>
      </c>
      <c r="AA26" s="626"/>
      <c r="AB26" s="626"/>
      <c r="AC26" s="626"/>
      <c r="AD26" s="627">
        <v>187102</v>
      </c>
      <c r="AE26" s="627"/>
      <c r="AF26" s="627"/>
      <c r="AG26" s="627"/>
      <c r="AH26" s="627"/>
      <c r="AI26" s="627"/>
      <c r="AJ26" s="627"/>
      <c r="AK26" s="627"/>
      <c r="AL26" s="628">
        <v>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4332670</v>
      </c>
      <c r="CS26" s="624"/>
      <c r="CT26" s="624"/>
      <c r="CU26" s="624"/>
      <c r="CV26" s="624"/>
      <c r="CW26" s="624"/>
      <c r="CX26" s="624"/>
      <c r="CY26" s="625"/>
      <c r="CZ26" s="657">
        <v>10.7</v>
      </c>
      <c r="DA26" s="658"/>
      <c r="DB26" s="658"/>
      <c r="DC26" s="659"/>
      <c r="DD26" s="632">
        <v>3940864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3076814</v>
      </c>
      <c r="S27" s="624"/>
      <c r="T27" s="624"/>
      <c r="U27" s="624"/>
      <c r="V27" s="624"/>
      <c r="W27" s="624"/>
      <c r="X27" s="624"/>
      <c r="Y27" s="625"/>
      <c r="Z27" s="626">
        <v>7.3</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17020147</v>
      </c>
      <c r="BH27" s="624"/>
      <c r="BI27" s="624"/>
      <c r="BJ27" s="624"/>
      <c r="BK27" s="624"/>
      <c r="BL27" s="624"/>
      <c r="BM27" s="624"/>
      <c r="BN27" s="625"/>
      <c r="BO27" s="626">
        <v>100</v>
      </c>
      <c r="BP27" s="626"/>
      <c r="BQ27" s="626"/>
      <c r="BR27" s="626"/>
      <c r="BS27" s="632">
        <v>296474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9683537</v>
      </c>
      <c r="CS27" s="655"/>
      <c r="CT27" s="655"/>
      <c r="CU27" s="655"/>
      <c r="CV27" s="655"/>
      <c r="CW27" s="655"/>
      <c r="CX27" s="655"/>
      <c r="CY27" s="656"/>
      <c r="CZ27" s="657">
        <v>23.9</v>
      </c>
      <c r="DA27" s="658"/>
      <c r="DB27" s="658"/>
      <c r="DC27" s="659"/>
      <c r="DD27" s="632">
        <v>2804780</v>
      </c>
      <c r="DE27" s="655"/>
      <c r="DF27" s="655"/>
      <c r="DG27" s="655"/>
      <c r="DH27" s="655"/>
      <c r="DI27" s="655"/>
      <c r="DJ27" s="655"/>
      <c r="DK27" s="656"/>
      <c r="DL27" s="632">
        <v>2769331</v>
      </c>
      <c r="DM27" s="655"/>
      <c r="DN27" s="655"/>
      <c r="DO27" s="655"/>
      <c r="DP27" s="655"/>
      <c r="DQ27" s="655"/>
      <c r="DR27" s="655"/>
      <c r="DS27" s="655"/>
      <c r="DT27" s="655"/>
      <c r="DU27" s="655"/>
      <c r="DV27" s="656"/>
      <c r="DW27" s="628">
        <v>11.5</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50960</v>
      </c>
      <c r="S28" s="624"/>
      <c r="T28" s="624"/>
      <c r="U28" s="624"/>
      <c r="V28" s="624"/>
      <c r="W28" s="624"/>
      <c r="X28" s="624"/>
      <c r="Y28" s="625"/>
      <c r="Z28" s="626">
        <v>0.1</v>
      </c>
      <c r="AA28" s="626"/>
      <c r="AB28" s="626"/>
      <c r="AC28" s="626"/>
      <c r="AD28" s="627">
        <v>20330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3627690</v>
      </c>
      <c r="CS28" s="624"/>
      <c r="CT28" s="624"/>
      <c r="CU28" s="624"/>
      <c r="CV28" s="624"/>
      <c r="CW28" s="624"/>
      <c r="CX28" s="624"/>
      <c r="CY28" s="625"/>
      <c r="CZ28" s="657">
        <v>8.9</v>
      </c>
      <c r="DA28" s="658"/>
      <c r="DB28" s="658"/>
      <c r="DC28" s="659"/>
      <c r="DD28" s="632">
        <v>3523139</v>
      </c>
      <c r="DE28" s="624"/>
      <c r="DF28" s="624"/>
      <c r="DG28" s="624"/>
      <c r="DH28" s="624"/>
      <c r="DI28" s="624"/>
      <c r="DJ28" s="624"/>
      <c r="DK28" s="625"/>
      <c r="DL28" s="632">
        <v>3523139</v>
      </c>
      <c r="DM28" s="624"/>
      <c r="DN28" s="624"/>
      <c r="DO28" s="624"/>
      <c r="DP28" s="624"/>
      <c r="DQ28" s="624"/>
      <c r="DR28" s="624"/>
      <c r="DS28" s="624"/>
      <c r="DT28" s="624"/>
      <c r="DU28" s="624"/>
      <c r="DV28" s="625"/>
      <c r="DW28" s="628">
        <v>14.7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5337</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3627682</v>
      </c>
      <c r="CS29" s="655"/>
      <c r="CT29" s="655"/>
      <c r="CU29" s="655"/>
      <c r="CV29" s="655"/>
      <c r="CW29" s="655"/>
      <c r="CX29" s="655"/>
      <c r="CY29" s="656"/>
      <c r="CZ29" s="657">
        <v>8.9</v>
      </c>
      <c r="DA29" s="658"/>
      <c r="DB29" s="658"/>
      <c r="DC29" s="659"/>
      <c r="DD29" s="632">
        <v>3523131</v>
      </c>
      <c r="DE29" s="655"/>
      <c r="DF29" s="655"/>
      <c r="DG29" s="655"/>
      <c r="DH29" s="655"/>
      <c r="DI29" s="655"/>
      <c r="DJ29" s="655"/>
      <c r="DK29" s="656"/>
      <c r="DL29" s="632">
        <v>3523131</v>
      </c>
      <c r="DM29" s="655"/>
      <c r="DN29" s="655"/>
      <c r="DO29" s="655"/>
      <c r="DP29" s="655"/>
      <c r="DQ29" s="655"/>
      <c r="DR29" s="655"/>
      <c r="DS29" s="655"/>
      <c r="DT29" s="655"/>
      <c r="DU29" s="655"/>
      <c r="DV29" s="656"/>
      <c r="DW29" s="628">
        <v>14.7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1017387</v>
      </c>
      <c r="S30" s="624"/>
      <c r="T30" s="624"/>
      <c r="U30" s="624"/>
      <c r="V30" s="624"/>
      <c r="W30" s="624"/>
      <c r="X30" s="624"/>
      <c r="Y30" s="625"/>
      <c r="Z30" s="626">
        <v>2.4</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96</v>
      </c>
      <c r="BN30" s="682"/>
      <c r="BO30" s="682"/>
      <c r="BP30" s="682"/>
      <c r="BQ30" s="683"/>
      <c r="BR30" s="681">
        <v>99</v>
      </c>
      <c r="BS30" s="682"/>
      <c r="BT30" s="682"/>
      <c r="BU30" s="682"/>
      <c r="BV30" s="682"/>
      <c r="BW30" s="682"/>
      <c r="BX30" s="618">
        <v>95.1</v>
      </c>
      <c r="BY30" s="682"/>
      <c r="BZ30" s="682"/>
      <c r="CA30" s="682"/>
      <c r="CB30" s="683"/>
      <c r="CD30" s="686"/>
      <c r="CE30" s="687"/>
      <c r="CF30" s="637" t="s">
        <v>289</v>
      </c>
      <c r="CG30" s="638"/>
      <c r="CH30" s="638"/>
      <c r="CI30" s="638"/>
      <c r="CJ30" s="638"/>
      <c r="CK30" s="638"/>
      <c r="CL30" s="638"/>
      <c r="CM30" s="638"/>
      <c r="CN30" s="638"/>
      <c r="CO30" s="638"/>
      <c r="CP30" s="638"/>
      <c r="CQ30" s="639"/>
      <c r="CR30" s="623">
        <v>3216540</v>
      </c>
      <c r="CS30" s="624"/>
      <c r="CT30" s="624"/>
      <c r="CU30" s="624"/>
      <c r="CV30" s="624"/>
      <c r="CW30" s="624"/>
      <c r="CX30" s="624"/>
      <c r="CY30" s="625"/>
      <c r="CZ30" s="657">
        <v>7.9</v>
      </c>
      <c r="DA30" s="658"/>
      <c r="DB30" s="658"/>
      <c r="DC30" s="659"/>
      <c r="DD30" s="632">
        <v>3127062</v>
      </c>
      <c r="DE30" s="624"/>
      <c r="DF30" s="624"/>
      <c r="DG30" s="624"/>
      <c r="DH30" s="624"/>
      <c r="DI30" s="624"/>
      <c r="DJ30" s="624"/>
      <c r="DK30" s="625"/>
      <c r="DL30" s="632">
        <v>3127062</v>
      </c>
      <c r="DM30" s="624"/>
      <c r="DN30" s="624"/>
      <c r="DO30" s="624"/>
      <c r="DP30" s="624"/>
      <c r="DQ30" s="624"/>
      <c r="DR30" s="624"/>
      <c r="DS30" s="624"/>
      <c r="DT30" s="624"/>
      <c r="DU30" s="624"/>
      <c r="DV30" s="625"/>
      <c r="DW30" s="628">
        <v>13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2339179</v>
      </c>
      <c r="S31" s="624"/>
      <c r="T31" s="624"/>
      <c r="U31" s="624"/>
      <c r="V31" s="624"/>
      <c r="W31" s="624"/>
      <c r="X31" s="624"/>
      <c r="Y31" s="625"/>
      <c r="Z31" s="626">
        <v>5.5</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97.6</v>
      </c>
      <c r="BN31" s="679"/>
      <c r="BO31" s="679"/>
      <c r="BP31" s="679"/>
      <c r="BQ31" s="680"/>
      <c r="BR31" s="678">
        <v>99.1</v>
      </c>
      <c r="BS31" s="655"/>
      <c r="BT31" s="655"/>
      <c r="BU31" s="655"/>
      <c r="BV31" s="655"/>
      <c r="BW31" s="655"/>
      <c r="BX31" s="629">
        <v>97</v>
      </c>
      <c r="BY31" s="679"/>
      <c r="BZ31" s="679"/>
      <c r="CA31" s="679"/>
      <c r="CB31" s="680"/>
      <c r="CD31" s="686"/>
      <c r="CE31" s="687"/>
      <c r="CF31" s="637" t="s">
        <v>293</v>
      </c>
      <c r="CG31" s="638"/>
      <c r="CH31" s="638"/>
      <c r="CI31" s="638"/>
      <c r="CJ31" s="638"/>
      <c r="CK31" s="638"/>
      <c r="CL31" s="638"/>
      <c r="CM31" s="638"/>
      <c r="CN31" s="638"/>
      <c r="CO31" s="638"/>
      <c r="CP31" s="638"/>
      <c r="CQ31" s="639"/>
      <c r="CR31" s="623">
        <v>411142</v>
      </c>
      <c r="CS31" s="655"/>
      <c r="CT31" s="655"/>
      <c r="CU31" s="655"/>
      <c r="CV31" s="655"/>
      <c r="CW31" s="655"/>
      <c r="CX31" s="655"/>
      <c r="CY31" s="656"/>
      <c r="CZ31" s="657">
        <v>1</v>
      </c>
      <c r="DA31" s="658"/>
      <c r="DB31" s="658"/>
      <c r="DC31" s="659"/>
      <c r="DD31" s="632">
        <v>396069</v>
      </c>
      <c r="DE31" s="655"/>
      <c r="DF31" s="655"/>
      <c r="DG31" s="655"/>
      <c r="DH31" s="655"/>
      <c r="DI31" s="655"/>
      <c r="DJ31" s="655"/>
      <c r="DK31" s="656"/>
      <c r="DL31" s="632">
        <v>396069</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826017</v>
      </c>
      <c r="S32" s="624"/>
      <c r="T32" s="624"/>
      <c r="U32" s="624"/>
      <c r="V32" s="624"/>
      <c r="W32" s="624"/>
      <c r="X32" s="624"/>
      <c r="Y32" s="625"/>
      <c r="Z32" s="626">
        <v>1.9</v>
      </c>
      <c r="AA32" s="626"/>
      <c r="AB32" s="626"/>
      <c r="AC32" s="626"/>
      <c r="AD32" s="627">
        <v>1158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v>
      </c>
      <c r="BH32" s="691"/>
      <c r="BI32" s="691"/>
      <c r="BJ32" s="691"/>
      <c r="BK32" s="691"/>
      <c r="BL32" s="691"/>
      <c r="BM32" s="692">
        <v>94.4</v>
      </c>
      <c r="BN32" s="691"/>
      <c r="BO32" s="691"/>
      <c r="BP32" s="691"/>
      <c r="BQ32" s="693"/>
      <c r="BR32" s="690">
        <v>98.8</v>
      </c>
      <c r="BS32" s="691"/>
      <c r="BT32" s="691"/>
      <c r="BU32" s="691"/>
      <c r="BV32" s="691"/>
      <c r="BW32" s="691"/>
      <c r="BX32" s="692">
        <v>93.2</v>
      </c>
      <c r="BY32" s="691"/>
      <c r="BZ32" s="691"/>
      <c r="CA32" s="691"/>
      <c r="CB32" s="693"/>
      <c r="CD32" s="688"/>
      <c r="CE32" s="689"/>
      <c r="CF32" s="637" t="s">
        <v>296</v>
      </c>
      <c r="CG32" s="638"/>
      <c r="CH32" s="638"/>
      <c r="CI32" s="638"/>
      <c r="CJ32" s="638"/>
      <c r="CK32" s="638"/>
      <c r="CL32" s="638"/>
      <c r="CM32" s="638"/>
      <c r="CN32" s="638"/>
      <c r="CO32" s="638"/>
      <c r="CP32" s="638"/>
      <c r="CQ32" s="639"/>
      <c r="CR32" s="623">
        <v>8</v>
      </c>
      <c r="CS32" s="624"/>
      <c r="CT32" s="624"/>
      <c r="CU32" s="624"/>
      <c r="CV32" s="624"/>
      <c r="CW32" s="624"/>
      <c r="CX32" s="624"/>
      <c r="CY32" s="625"/>
      <c r="CZ32" s="657">
        <v>0</v>
      </c>
      <c r="DA32" s="658"/>
      <c r="DB32" s="658"/>
      <c r="DC32" s="659"/>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3510600</v>
      </c>
      <c r="S33" s="624"/>
      <c r="T33" s="624"/>
      <c r="U33" s="624"/>
      <c r="V33" s="624"/>
      <c r="W33" s="624"/>
      <c r="X33" s="624"/>
      <c r="Y33" s="625"/>
      <c r="Z33" s="626">
        <v>8.3000000000000007</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15458458</v>
      </c>
      <c r="CS33" s="655"/>
      <c r="CT33" s="655"/>
      <c r="CU33" s="655"/>
      <c r="CV33" s="655"/>
      <c r="CW33" s="655"/>
      <c r="CX33" s="655"/>
      <c r="CY33" s="656"/>
      <c r="CZ33" s="657">
        <v>38.1</v>
      </c>
      <c r="DA33" s="658"/>
      <c r="DB33" s="658"/>
      <c r="DC33" s="659"/>
      <c r="DD33" s="632">
        <v>12992704</v>
      </c>
      <c r="DE33" s="655"/>
      <c r="DF33" s="655"/>
      <c r="DG33" s="655"/>
      <c r="DH33" s="655"/>
      <c r="DI33" s="655"/>
      <c r="DJ33" s="655"/>
      <c r="DK33" s="656"/>
      <c r="DL33" s="632">
        <v>9841918</v>
      </c>
      <c r="DM33" s="655"/>
      <c r="DN33" s="655"/>
      <c r="DO33" s="655"/>
      <c r="DP33" s="655"/>
      <c r="DQ33" s="655"/>
      <c r="DR33" s="655"/>
      <c r="DS33" s="655"/>
      <c r="DT33" s="655"/>
      <c r="DU33" s="655"/>
      <c r="DV33" s="656"/>
      <c r="DW33" s="628">
        <v>40.9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5405181</v>
      </c>
      <c r="CS34" s="624"/>
      <c r="CT34" s="624"/>
      <c r="CU34" s="624"/>
      <c r="CV34" s="624"/>
      <c r="CW34" s="624"/>
      <c r="CX34" s="624"/>
      <c r="CY34" s="625"/>
      <c r="CZ34" s="657">
        <v>13.3</v>
      </c>
      <c r="DA34" s="658"/>
      <c r="DB34" s="658"/>
      <c r="DC34" s="659"/>
      <c r="DD34" s="632">
        <v>4706785</v>
      </c>
      <c r="DE34" s="624"/>
      <c r="DF34" s="624"/>
      <c r="DG34" s="624"/>
      <c r="DH34" s="624"/>
      <c r="DI34" s="624"/>
      <c r="DJ34" s="624"/>
      <c r="DK34" s="625"/>
      <c r="DL34" s="632">
        <v>4087910</v>
      </c>
      <c r="DM34" s="624"/>
      <c r="DN34" s="624"/>
      <c r="DO34" s="624"/>
      <c r="DP34" s="624"/>
      <c r="DQ34" s="624"/>
      <c r="DR34" s="624"/>
      <c r="DS34" s="624"/>
      <c r="DT34" s="624"/>
      <c r="DU34" s="624"/>
      <c r="DV34" s="625"/>
      <c r="DW34" s="628">
        <v>17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1700000</v>
      </c>
      <c r="S35" s="624"/>
      <c r="T35" s="624"/>
      <c r="U35" s="624"/>
      <c r="V35" s="624"/>
      <c r="W35" s="624"/>
      <c r="X35" s="624"/>
      <c r="Y35" s="625"/>
      <c r="Z35" s="626">
        <v>4</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5266577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852420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586766</v>
      </c>
      <c r="CS35" s="655"/>
      <c r="CT35" s="655"/>
      <c r="CU35" s="655"/>
      <c r="CV35" s="655"/>
      <c r="CW35" s="655"/>
      <c r="CX35" s="655"/>
      <c r="CY35" s="656"/>
      <c r="CZ35" s="657">
        <v>1.4</v>
      </c>
      <c r="DA35" s="658"/>
      <c r="DB35" s="658"/>
      <c r="DC35" s="659"/>
      <c r="DD35" s="632">
        <v>479041</v>
      </c>
      <c r="DE35" s="655"/>
      <c r="DF35" s="655"/>
      <c r="DG35" s="655"/>
      <c r="DH35" s="655"/>
      <c r="DI35" s="655"/>
      <c r="DJ35" s="655"/>
      <c r="DK35" s="656"/>
      <c r="DL35" s="632">
        <v>477494</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42370740</v>
      </c>
      <c r="S36" s="696"/>
      <c r="T36" s="696"/>
      <c r="U36" s="696"/>
      <c r="V36" s="696"/>
      <c r="W36" s="696"/>
      <c r="X36" s="696"/>
      <c r="Y36" s="697"/>
      <c r="Z36" s="698">
        <v>100</v>
      </c>
      <c r="AA36" s="698"/>
      <c r="AB36" s="698"/>
      <c r="AC36" s="698"/>
      <c r="AD36" s="699">
        <v>22341678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1082066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641819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3377042</v>
      </c>
      <c r="CS36" s="624"/>
      <c r="CT36" s="624"/>
      <c r="CU36" s="624"/>
      <c r="CV36" s="624"/>
      <c r="CW36" s="624"/>
      <c r="CX36" s="624"/>
      <c r="CY36" s="625"/>
      <c r="CZ36" s="657">
        <v>8.3000000000000007</v>
      </c>
      <c r="DA36" s="658"/>
      <c r="DB36" s="658"/>
      <c r="DC36" s="659"/>
      <c r="DD36" s="632">
        <v>2948921</v>
      </c>
      <c r="DE36" s="624"/>
      <c r="DF36" s="624"/>
      <c r="DG36" s="624"/>
      <c r="DH36" s="624"/>
      <c r="DI36" s="624"/>
      <c r="DJ36" s="624"/>
      <c r="DK36" s="625"/>
      <c r="DL36" s="632">
        <v>2030359</v>
      </c>
      <c r="DM36" s="624"/>
      <c r="DN36" s="624"/>
      <c r="DO36" s="624"/>
      <c r="DP36" s="624"/>
      <c r="DQ36" s="624"/>
      <c r="DR36" s="624"/>
      <c r="DS36" s="624"/>
      <c r="DT36" s="624"/>
      <c r="DU36" s="624"/>
      <c r="DV36" s="625"/>
      <c r="DW36" s="628">
        <v>8.4</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30084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16720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5867</v>
      </c>
      <c r="CS37" s="655"/>
      <c r="CT37" s="655"/>
      <c r="CU37" s="655"/>
      <c r="CV37" s="655"/>
      <c r="CW37" s="655"/>
      <c r="CX37" s="655"/>
      <c r="CY37" s="656"/>
      <c r="CZ37" s="657">
        <v>0</v>
      </c>
      <c r="DA37" s="658"/>
      <c r="DB37" s="658"/>
      <c r="DC37" s="659"/>
      <c r="DD37" s="632">
        <v>5867</v>
      </c>
      <c r="DE37" s="655"/>
      <c r="DF37" s="655"/>
      <c r="DG37" s="655"/>
      <c r="DH37" s="655"/>
      <c r="DI37" s="655"/>
      <c r="DJ37" s="655"/>
      <c r="DK37" s="656"/>
      <c r="DL37" s="632">
        <v>5780</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14819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26021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4159573</v>
      </c>
      <c r="CS38" s="624"/>
      <c r="CT38" s="624"/>
      <c r="CU38" s="624"/>
      <c r="CV38" s="624"/>
      <c r="CW38" s="624"/>
      <c r="CX38" s="624"/>
      <c r="CY38" s="625"/>
      <c r="CZ38" s="657">
        <v>10.199999999999999</v>
      </c>
      <c r="DA38" s="658"/>
      <c r="DB38" s="658"/>
      <c r="DC38" s="659"/>
      <c r="DD38" s="632">
        <v>3344381</v>
      </c>
      <c r="DE38" s="624"/>
      <c r="DF38" s="624"/>
      <c r="DG38" s="624"/>
      <c r="DH38" s="624"/>
      <c r="DI38" s="624"/>
      <c r="DJ38" s="624"/>
      <c r="DK38" s="625"/>
      <c r="DL38" s="632">
        <v>3182612</v>
      </c>
      <c r="DM38" s="624"/>
      <c r="DN38" s="624"/>
      <c r="DO38" s="624"/>
      <c r="DP38" s="624"/>
      <c r="DQ38" s="624"/>
      <c r="DR38" s="624"/>
      <c r="DS38" s="624"/>
      <c r="DT38" s="624"/>
      <c r="DU38" s="624"/>
      <c r="DV38" s="625"/>
      <c r="DW38" s="628">
        <v>13.2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13768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1479498</v>
      </c>
      <c r="CS39" s="655"/>
      <c r="CT39" s="655"/>
      <c r="CU39" s="655"/>
      <c r="CV39" s="655"/>
      <c r="CW39" s="655"/>
      <c r="CX39" s="655"/>
      <c r="CY39" s="656"/>
      <c r="CZ39" s="657">
        <v>3.6</v>
      </c>
      <c r="DA39" s="658"/>
      <c r="DB39" s="658"/>
      <c r="DC39" s="659"/>
      <c r="DD39" s="632">
        <v>1450000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999575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450398</v>
      </c>
      <c r="CS40" s="624"/>
      <c r="CT40" s="624"/>
      <c r="CU40" s="624"/>
      <c r="CV40" s="624"/>
      <c r="CW40" s="624"/>
      <c r="CX40" s="624"/>
      <c r="CY40" s="625"/>
      <c r="CZ40" s="657">
        <v>1.1000000000000001</v>
      </c>
      <c r="DA40" s="658"/>
      <c r="DB40" s="658"/>
      <c r="DC40" s="659"/>
      <c r="DD40" s="632">
        <v>63576</v>
      </c>
      <c r="DE40" s="624"/>
      <c r="DF40" s="624"/>
      <c r="DG40" s="624"/>
      <c r="DH40" s="624"/>
      <c r="DI40" s="624"/>
      <c r="DJ40" s="624"/>
      <c r="DK40" s="625"/>
      <c r="DL40" s="632">
        <v>63543</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3126265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4997062</v>
      </c>
      <c r="CS42" s="624"/>
      <c r="CT42" s="624"/>
      <c r="CU42" s="624"/>
      <c r="CV42" s="624"/>
      <c r="CW42" s="624"/>
      <c r="CX42" s="624"/>
      <c r="CY42" s="625"/>
      <c r="CZ42" s="657">
        <v>12.3</v>
      </c>
      <c r="DA42" s="706"/>
      <c r="DB42" s="706"/>
      <c r="DC42" s="707"/>
      <c r="DD42" s="632">
        <v>1412826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53812</v>
      </c>
      <c r="CS43" s="655"/>
      <c r="CT43" s="655"/>
      <c r="CU43" s="655"/>
      <c r="CV43" s="655"/>
      <c r="CW43" s="655"/>
      <c r="CX43" s="655"/>
      <c r="CY43" s="656"/>
      <c r="CZ43" s="657">
        <v>0.1</v>
      </c>
      <c r="DA43" s="658"/>
      <c r="DB43" s="658"/>
      <c r="DC43" s="659"/>
      <c r="DD43" s="632">
        <v>52612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4972467</v>
      </c>
      <c r="CS44" s="624"/>
      <c r="CT44" s="624"/>
      <c r="CU44" s="624"/>
      <c r="CV44" s="624"/>
      <c r="CW44" s="624"/>
      <c r="CX44" s="624"/>
      <c r="CY44" s="625"/>
      <c r="CZ44" s="657">
        <v>12.3</v>
      </c>
      <c r="DA44" s="706"/>
      <c r="DB44" s="706"/>
      <c r="DC44" s="707"/>
      <c r="DD44" s="632">
        <v>1388420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2240494</v>
      </c>
      <c r="CS45" s="655"/>
      <c r="CT45" s="655"/>
      <c r="CU45" s="655"/>
      <c r="CV45" s="655"/>
      <c r="CW45" s="655"/>
      <c r="CX45" s="655"/>
      <c r="CY45" s="656"/>
      <c r="CZ45" s="657">
        <v>5.5</v>
      </c>
      <c r="DA45" s="658"/>
      <c r="DB45" s="658"/>
      <c r="DC45" s="659"/>
      <c r="DD45" s="632">
        <v>224359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2433036</v>
      </c>
      <c r="CS46" s="624"/>
      <c r="CT46" s="624"/>
      <c r="CU46" s="624"/>
      <c r="CV46" s="624"/>
      <c r="CW46" s="624"/>
      <c r="CX46" s="624"/>
      <c r="CY46" s="625"/>
      <c r="CZ46" s="657">
        <v>6</v>
      </c>
      <c r="DA46" s="706"/>
      <c r="DB46" s="706"/>
      <c r="DC46" s="707"/>
      <c r="DD46" s="632">
        <v>1135976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24595</v>
      </c>
      <c r="CS47" s="655"/>
      <c r="CT47" s="655"/>
      <c r="CU47" s="655"/>
      <c r="CV47" s="655"/>
      <c r="CW47" s="655"/>
      <c r="CX47" s="655"/>
      <c r="CY47" s="656"/>
      <c r="CZ47" s="657">
        <v>0.1</v>
      </c>
      <c r="DA47" s="658"/>
      <c r="DB47" s="658"/>
      <c r="DC47" s="659"/>
      <c r="DD47" s="632">
        <v>24406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40585935</v>
      </c>
      <c r="CS49" s="691"/>
      <c r="CT49" s="691"/>
      <c r="CU49" s="691"/>
      <c r="CV49" s="691"/>
      <c r="CW49" s="691"/>
      <c r="CX49" s="691"/>
      <c r="CY49" s="718"/>
      <c r="CZ49" s="719">
        <v>100</v>
      </c>
      <c r="DA49" s="720"/>
      <c r="DB49" s="720"/>
      <c r="DC49" s="721"/>
      <c r="DD49" s="722">
        <v>26983190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42521</v>
      </c>
      <c r="R7" s="753"/>
      <c r="S7" s="753"/>
      <c r="T7" s="753"/>
      <c r="U7" s="753"/>
      <c r="V7" s="753">
        <v>40736</v>
      </c>
      <c r="W7" s="753"/>
      <c r="X7" s="753"/>
      <c r="Y7" s="753"/>
      <c r="Z7" s="753"/>
      <c r="AA7" s="753">
        <v>1785</v>
      </c>
      <c r="AB7" s="753"/>
      <c r="AC7" s="753"/>
      <c r="AD7" s="753"/>
      <c r="AE7" s="754"/>
      <c r="AF7" s="755">
        <v>1278</v>
      </c>
      <c r="AG7" s="756"/>
      <c r="AH7" s="756"/>
      <c r="AI7" s="756"/>
      <c r="AJ7" s="757"/>
      <c r="AK7" s="792">
        <v>973</v>
      </c>
      <c r="AL7" s="793"/>
      <c r="AM7" s="793"/>
      <c r="AN7" s="793"/>
      <c r="AO7" s="793"/>
      <c r="AP7" s="793">
        <v>38955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-2</v>
      </c>
      <c r="CI7" s="790"/>
      <c r="CJ7" s="790"/>
      <c r="CK7" s="790"/>
      <c r="CL7" s="791"/>
      <c r="CM7" s="789">
        <v>100</v>
      </c>
      <c r="CN7" s="790"/>
      <c r="CO7" s="790"/>
      <c r="CP7" s="790"/>
      <c r="CQ7" s="791"/>
      <c r="CR7" s="789">
        <v>35</v>
      </c>
      <c r="CS7" s="790"/>
      <c r="CT7" s="790"/>
      <c r="CU7" s="790"/>
      <c r="CV7" s="791"/>
      <c r="CW7" s="789">
        <v>4</v>
      </c>
      <c r="CX7" s="790"/>
      <c r="CY7" s="790"/>
      <c r="CZ7" s="790"/>
      <c r="DA7" s="791"/>
      <c r="DB7" s="789" t="s">
        <v>476</v>
      </c>
      <c r="DC7" s="790"/>
      <c r="DD7" s="790"/>
      <c r="DE7" s="790"/>
      <c r="DF7" s="791"/>
      <c r="DG7" s="789" t="s">
        <v>476</v>
      </c>
      <c r="DH7" s="790"/>
      <c r="DI7" s="790"/>
      <c r="DJ7" s="790"/>
      <c r="DK7" s="791"/>
      <c r="DL7" s="789" t="s">
        <v>476</v>
      </c>
      <c r="DM7" s="790"/>
      <c r="DN7" s="790"/>
      <c r="DO7" s="790"/>
      <c r="DP7" s="791"/>
      <c r="DQ7" s="789" t="s">
        <v>476</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67</v>
      </c>
      <c r="R8" s="777"/>
      <c r="S8" s="777"/>
      <c r="T8" s="777"/>
      <c r="U8" s="777"/>
      <c r="V8" s="777">
        <v>67</v>
      </c>
      <c r="W8" s="777"/>
      <c r="X8" s="777"/>
      <c r="Y8" s="777"/>
      <c r="Z8" s="777"/>
      <c r="AA8" s="777" t="s">
        <v>476</v>
      </c>
      <c r="AB8" s="777"/>
      <c r="AC8" s="777"/>
      <c r="AD8" s="777"/>
      <c r="AE8" s="778"/>
      <c r="AF8" s="779" t="s">
        <v>476</v>
      </c>
      <c r="AG8" s="780"/>
      <c r="AH8" s="780"/>
      <c r="AI8" s="780"/>
      <c r="AJ8" s="781"/>
      <c r="AK8" s="782">
        <v>66</v>
      </c>
      <c r="AL8" s="783"/>
      <c r="AM8" s="783"/>
      <c r="AN8" s="783"/>
      <c r="AO8" s="783"/>
      <c r="AP8" s="783" t="s">
        <v>476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19</v>
      </c>
      <c r="CI8" s="800"/>
      <c r="CJ8" s="800"/>
      <c r="CK8" s="800"/>
      <c r="CL8" s="801"/>
      <c r="CM8" s="799">
        <v>141</v>
      </c>
      <c r="CN8" s="800"/>
      <c r="CO8" s="800"/>
      <c r="CP8" s="800"/>
      <c r="CQ8" s="801"/>
      <c r="CR8" s="799">
        <v>5</v>
      </c>
      <c r="CS8" s="800"/>
      <c r="CT8" s="800"/>
      <c r="CU8" s="800"/>
      <c r="CV8" s="801"/>
      <c r="CW8" s="799" t="s">
        <v>476</v>
      </c>
      <c r="CX8" s="800"/>
      <c r="CY8" s="800"/>
      <c r="CZ8" s="800"/>
      <c r="DA8" s="801"/>
      <c r="DB8" s="799" t="s">
        <v>476</v>
      </c>
      <c r="DC8" s="800"/>
      <c r="DD8" s="800"/>
      <c r="DE8" s="800"/>
      <c r="DF8" s="801"/>
      <c r="DG8" s="799" t="s">
        <v>476</v>
      </c>
      <c r="DH8" s="800"/>
      <c r="DI8" s="800"/>
      <c r="DJ8" s="800"/>
      <c r="DK8" s="801"/>
      <c r="DL8" s="799" t="s">
        <v>476</v>
      </c>
      <c r="DM8" s="800"/>
      <c r="DN8" s="800"/>
      <c r="DO8" s="800"/>
      <c r="DP8" s="801"/>
      <c r="DQ8" s="799" t="s">
        <v>476</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542</v>
      </c>
      <c r="BT9" s="787"/>
      <c r="BU9" s="787"/>
      <c r="BV9" s="787"/>
      <c r="BW9" s="787"/>
      <c r="BX9" s="787"/>
      <c r="BY9" s="787"/>
      <c r="BZ9" s="787"/>
      <c r="CA9" s="787"/>
      <c r="CB9" s="787"/>
      <c r="CC9" s="787"/>
      <c r="CD9" s="787"/>
      <c r="CE9" s="787"/>
      <c r="CF9" s="787"/>
      <c r="CG9" s="788"/>
      <c r="CH9" s="799">
        <v>3</v>
      </c>
      <c r="CI9" s="800"/>
      <c r="CJ9" s="800"/>
      <c r="CK9" s="800"/>
      <c r="CL9" s="801"/>
      <c r="CM9" s="799">
        <v>78</v>
      </c>
      <c r="CN9" s="800"/>
      <c r="CO9" s="800"/>
      <c r="CP9" s="800"/>
      <c r="CQ9" s="801"/>
      <c r="CR9" s="799">
        <v>30</v>
      </c>
      <c r="CS9" s="800"/>
      <c r="CT9" s="800"/>
      <c r="CU9" s="800"/>
      <c r="CV9" s="801"/>
      <c r="CW9" s="799" t="s">
        <v>476</v>
      </c>
      <c r="CX9" s="800"/>
      <c r="CY9" s="800"/>
      <c r="CZ9" s="800"/>
      <c r="DA9" s="801"/>
      <c r="DB9" s="799" t="s">
        <v>476</v>
      </c>
      <c r="DC9" s="800"/>
      <c r="DD9" s="800"/>
      <c r="DE9" s="800"/>
      <c r="DF9" s="801"/>
      <c r="DG9" s="799" t="s">
        <v>476</v>
      </c>
      <c r="DH9" s="800"/>
      <c r="DI9" s="800"/>
      <c r="DJ9" s="800"/>
      <c r="DK9" s="801"/>
      <c r="DL9" s="799" t="s">
        <v>476</v>
      </c>
      <c r="DM9" s="800"/>
      <c r="DN9" s="800"/>
      <c r="DO9" s="800"/>
      <c r="DP9" s="801"/>
      <c r="DQ9" s="799" t="s">
        <v>476</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543</v>
      </c>
      <c r="BT10" s="787"/>
      <c r="BU10" s="787"/>
      <c r="BV10" s="787"/>
      <c r="BW10" s="787"/>
      <c r="BX10" s="787"/>
      <c r="BY10" s="787"/>
      <c r="BZ10" s="787"/>
      <c r="CA10" s="787"/>
      <c r="CB10" s="787"/>
      <c r="CC10" s="787"/>
      <c r="CD10" s="787"/>
      <c r="CE10" s="787"/>
      <c r="CF10" s="787"/>
      <c r="CG10" s="788"/>
      <c r="CH10" s="799">
        <v>-10</v>
      </c>
      <c r="CI10" s="800"/>
      <c r="CJ10" s="800"/>
      <c r="CK10" s="800"/>
      <c r="CL10" s="801"/>
      <c r="CM10" s="799">
        <v>766</v>
      </c>
      <c r="CN10" s="800"/>
      <c r="CO10" s="800"/>
      <c r="CP10" s="800"/>
      <c r="CQ10" s="801"/>
      <c r="CR10" s="799">
        <v>8</v>
      </c>
      <c r="CS10" s="800"/>
      <c r="CT10" s="800"/>
      <c r="CU10" s="800"/>
      <c r="CV10" s="801"/>
      <c r="CW10" s="799">
        <v>48</v>
      </c>
      <c r="CX10" s="800"/>
      <c r="CY10" s="800"/>
      <c r="CZ10" s="800"/>
      <c r="DA10" s="801"/>
      <c r="DB10" s="799" t="s">
        <v>476</v>
      </c>
      <c r="DC10" s="800"/>
      <c r="DD10" s="800"/>
      <c r="DE10" s="800"/>
      <c r="DF10" s="801"/>
      <c r="DG10" s="799" t="s">
        <v>476</v>
      </c>
      <c r="DH10" s="800"/>
      <c r="DI10" s="800"/>
      <c r="DJ10" s="800"/>
      <c r="DK10" s="801"/>
      <c r="DL10" s="799" t="s">
        <v>476</v>
      </c>
      <c r="DM10" s="800"/>
      <c r="DN10" s="800"/>
      <c r="DO10" s="800"/>
      <c r="DP10" s="801"/>
      <c r="DQ10" s="799" t="s">
        <v>476</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544</v>
      </c>
      <c r="BT11" s="787"/>
      <c r="BU11" s="787"/>
      <c r="BV11" s="787"/>
      <c r="BW11" s="787"/>
      <c r="BX11" s="787"/>
      <c r="BY11" s="787"/>
      <c r="BZ11" s="787"/>
      <c r="CA11" s="787"/>
      <c r="CB11" s="787"/>
      <c r="CC11" s="787"/>
      <c r="CD11" s="787"/>
      <c r="CE11" s="787"/>
      <c r="CF11" s="787"/>
      <c r="CG11" s="788"/>
      <c r="CH11" s="799">
        <v>-101</v>
      </c>
      <c r="CI11" s="800"/>
      <c r="CJ11" s="800"/>
      <c r="CK11" s="800"/>
      <c r="CL11" s="801"/>
      <c r="CM11" s="799">
        <v>-97</v>
      </c>
      <c r="CN11" s="800"/>
      <c r="CO11" s="800"/>
      <c r="CP11" s="800"/>
      <c r="CQ11" s="801"/>
      <c r="CR11" s="799">
        <v>2</v>
      </c>
      <c r="CS11" s="800"/>
      <c r="CT11" s="800"/>
      <c r="CU11" s="800"/>
      <c r="CV11" s="801"/>
      <c r="CW11" s="799">
        <v>9</v>
      </c>
      <c r="CX11" s="800"/>
      <c r="CY11" s="800"/>
      <c r="CZ11" s="800"/>
      <c r="DA11" s="801"/>
      <c r="DB11" s="799" t="s">
        <v>476</v>
      </c>
      <c r="DC11" s="800"/>
      <c r="DD11" s="800"/>
      <c r="DE11" s="800"/>
      <c r="DF11" s="801"/>
      <c r="DG11" s="799" t="s">
        <v>476</v>
      </c>
      <c r="DH11" s="800"/>
      <c r="DI11" s="800"/>
      <c r="DJ11" s="800"/>
      <c r="DK11" s="801"/>
      <c r="DL11" s="799" t="s">
        <v>476</v>
      </c>
      <c r="DM11" s="800"/>
      <c r="DN11" s="800"/>
      <c r="DO11" s="800"/>
      <c r="DP11" s="801"/>
      <c r="DQ11" s="799" t="s">
        <v>476</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t="s">
        <v>539</v>
      </c>
      <c r="BS12" s="786" t="s">
        <v>545</v>
      </c>
      <c r="BT12" s="787"/>
      <c r="BU12" s="787"/>
      <c r="BV12" s="787"/>
      <c r="BW12" s="787"/>
      <c r="BX12" s="787"/>
      <c r="BY12" s="787"/>
      <c r="BZ12" s="787"/>
      <c r="CA12" s="787"/>
      <c r="CB12" s="787"/>
      <c r="CC12" s="787"/>
      <c r="CD12" s="787"/>
      <c r="CE12" s="787"/>
      <c r="CF12" s="787"/>
      <c r="CG12" s="788"/>
      <c r="CH12" s="799">
        <v>0</v>
      </c>
      <c r="CI12" s="800"/>
      <c r="CJ12" s="800"/>
      <c r="CK12" s="800"/>
      <c r="CL12" s="801"/>
      <c r="CM12" s="799">
        <v>521</v>
      </c>
      <c r="CN12" s="800"/>
      <c r="CO12" s="800"/>
      <c r="CP12" s="800"/>
      <c r="CQ12" s="801"/>
      <c r="CR12" s="799">
        <v>10</v>
      </c>
      <c r="CS12" s="800"/>
      <c r="CT12" s="800"/>
      <c r="CU12" s="800"/>
      <c r="CV12" s="801"/>
      <c r="CW12" s="799" t="s">
        <v>476</v>
      </c>
      <c r="CX12" s="800"/>
      <c r="CY12" s="800"/>
      <c r="CZ12" s="800"/>
      <c r="DA12" s="801"/>
      <c r="DB12" s="799" t="s">
        <v>476</v>
      </c>
      <c r="DC12" s="800"/>
      <c r="DD12" s="800"/>
      <c r="DE12" s="800"/>
      <c r="DF12" s="801"/>
      <c r="DG12" s="799">
        <v>1210</v>
      </c>
      <c r="DH12" s="800"/>
      <c r="DI12" s="800"/>
      <c r="DJ12" s="800"/>
      <c r="DK12" s="801"/>
      <c r="DL12" s="799" t="s">
        <v>476</v>
      </c>
      <c r="DM12" s="800"/>
      <c r="DN12" s="800"/>
      <c r="DO12" s="800"/>
      <c r="DP12" s="801"/>
      <c r="DQ12" s="799" t="s">
        <v>476</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t="s">
        <v>539</v>
      </c>
      <c r="BS13" s="786" t="s">
        <v>546</v>
      </c>
      <c r="BT13" s="787"/>
      <c r="BU13" s="787"/>
      <c r="BV13" s="787"/>
      <c r="BW13" s="787"/>
      <c r="BX13" s="787"/>
      <c r="BY13" s="787"/>
      <c r="BZ13" s="787"/>
      <c r="CA13" s="787"/>
      <c r="CB13" s="787"/>
      <c r="CC13" s="787"/>
      <c r="CD13" s="787"/>
      <c r="CE13" s="787"/>
      <c r="CF13" s="787"/>
      <c r="CG13" s="788"/>
      <c r="CH13" s="799">
        <v>37</v>
      </c>
      <c r="CI13" s="800"/>
      <c r="CJ13" s="800"/>
      <c r="CK13" s="800"/>
      <c r="CL13" s="801"/>
      <c r="CM13" s="799">
        <v>2434</v>
      </c>
      <c r="CN13" s="800"/>
      <c r="CO13" s="800"/>
      <c r="CP13" s="800"/>
      <c r="CQ13" s="801"/>
      <c r="CR13" s="799">
        <v>1210</v>
      </c>
      <c r="CS13" s="800"/>
      <c r="CT13" s="800"/>
      <c r="CU13" s="800"/>
      <c r="CV13" s="801"/>
      <c r="CW13" s="799">
        <v>4</v>
      </c>
      <c r="CX13" s="800"/>
      <c r="CY13" s="800"/>
      <c r="CZ13" s="800"/>
      <c r="DA13" s="801"/>
      <c r="DB13" s="799" t="s">
        <v>476</v>
      </c>
      <c r="DC13" s="800"/>
      <c r="DD13" s="800"/>
      <c r="DE13" s="800"/>
      <c r="DF13" s="801"/>
      <c r="DG13" s="799" t="s">
        <v>476</v>
      </c>
      <c r="DH13" s="800"/>
      <c r="DI13" s="800"/>
      <c r="DJ13" s="800"/>
      <c r="DK13" s="801"/>
      <c r="DL13" s="799">
        <v>9</v>
      </c>
      <c r="DM13" s="800"/>
      <c r="DN13" s="800"/>
      <c r="DO13" s="800"/>
      <c r="DP13" s="801"/>
      <c r="DQ13" s="799">
        <v>1</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547</v>
      </c>
      <c r="BT14" s="787"/>
      <c r="BU14" s="787"/>
      <c r="BV14" s="787"/>
      <c r="BW14" s="787"/>
      <c r="BX14" s="787"/>
      <c r="BY14" s="787"/>
      <c r="BZ14" s="787"/>
      <c r="CA14" s="787"/>
      <c r="CB14" s="787"/>
      <c r="CC14" s="787"/>
      <c r="CD14" s="787"/>
      <c r="CE14" s="787"/>
      <c r="CF14" s="787"/>
      <c r="CG14" s="788"/>
      <c r="CH14" s="799">
        <v>1</v>
      </c>
      <c r="CI14" s="800"/>
      <c r="CJ14" s="800"/>
      <c r="CK14" s="800"/>
      <c r="CL14" s="801"/>
      <c r="CM14" s="799">
        <v>12083</v>
      </c>
      <c r="CN14" s="800"/>
      <c r="CO14" s="800"/>
      <c r="CP14" s="800"/>
      <c r="CQ14" s="801"/>
      <c r="CR14" s="799">
        <v>0</v>
      </c>
      <c r="CS14" s="800"/>
      <c r="CT14" s="800"/>
      <c r="CU14" s="800"/>
      <c r="CV14" s="801"/>
      <c r="CW14" s="799">
        <v>0</v>
      </c>
      <c r="CX14" s="800"/>
      <c r="CY14" s="800"/>
      <c r="CZ14" s="800"/>
      <c r="DA14" s="801"/>
      <c r="DB14" s="799" t="s">
        <v>476</v>
      </c>
      <c r="DC14" s="800"/>
      <c r="DD14" s="800"/>
      <c r="DE14" s="800"/>
      <c r="DF14" s="801"/>
      <c r="DG14" s="799" t="s">
        <v>476</v>
      </c>
      <c r="DH14" s="800"/>
      <c r="DI14" s="800"/>
      <c r="DJ14" s="800"/>
      <c r="DK14" s="801"/>
      <c r="DL14" s="799" t="s">
        <v>476</v>
      </c>
      <c r="DM14" s="800"/>
      <c r="DN14" s="800"/>
      <c r="DO14" s="800"/>
      <c r="DP14" s="801"/>
      <c r="DQ14" s="799" t="s">
        <v>476</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42522</v>
      </c>
      <c r="R23" s="812"/>
      <c r="S23" s="812"/>
      <c r="T23" s="812"/>
      <c r="U23" s="812"/>
      <c r="V23" s="812">
        <v>40737</v>
      </c>
      <c r="W23" s="812"/>
      <c r="X23" s="812"/>
      <c r="Y23" s="812"/>
      <c r="Z23" s="812"/>
      <c r="AA23" s="812">
        <v>1785</v>
      </c>
      <c r="AB23" s="812"/>
      <c r="AC23" s="812"/>
      <c r="AD23" s="812"/>
      <c r="AE23" s="813"/>
      <c r="AF23" s="814">
        <v>1278</v>
      </c>
      <c r="AG23" s="812"/>
      <c r="AH23" s="812"/>
      <c r="AI23" s="812"/>
      <c r="AJ23" s="815"/>
      <c r="AK23" s="816"/>
      <c r="AL23" s="817"/>
      <c r="AM23" s="817"/>
      <c r="AN23" s="817"/>
      <c r="AO23" s="817"/>
      <c r="AP23" s="812">
        <v>38955</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15274</v>
      </c>
      <c r="R28" s="841"/>
      <c r="S28" s="841"/>
      <c r="T28" s="841"/>
      <c r="U28" s="841"/>
      <c r="V28" s="841">
        <v>14914</v>
      </c>
      <c r="W28" s="841"/>
      <c r="X28" s="841"/>
      <c r="Y28" s="841"/>
      <c r="Z28" s="841"/>
      <c r="AA28" s="841">
        <v>360</v>
      </c>
      <c r="AB28" s="841"/>
      <c r="AC28" s="841"/>
      <c r="AD28" s="841"/>
      <c r="AE28" s="842"/>
      <c r="AF28" s="843">
        <v>360</v>
      </c>
      <c r="AG28" s="841"/>
      <c r="AH28" s="841"/>
      <c r="AI28" s="841"/>
      <c r="AJ28" s="844"/>
      <c r="AK28" s="845" t="s">
        <v>476</v>
      </c>
      <c r="AL28" s="836"/>
      <c r="AM28" s="836"/>
      <c r="AN28" s="836"/>
      <c r="AO28" s="836"/>
      <c r="AP28" s="836" t="s">
        <v>476</v>
      </c>
      <c r="AQ28" s="836"/>
      <c r="AR28" s="836"/>
      <c r="AS28" s="836"/>
      <c r="AT28" s="836"/>
      <c r="AU28" s="836" t="s">
        <v>476</v>
      </c>
      <c r="AV28" s="836"/>
      <c r="AW28" s="836"/>
      <c r="AX28" s="836"/>
      <c r="AY28" s="836"/>
      <c r="AZ28" s="837" t="s">
        <v>476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15583</v>
      </c>
      <c r="R29" s="777"/>
      <c r="S29" s="777"/>
      <c r="T29" s="777"/>
      <c r="U29" s="777"/>
      <c r="V29" s="777">
        <v>14730</v>
      </c>
      <c r="W29" s="777"/>
      <c r="X29" s="777"/>
      <c r="Y29" s="777"/>
      <c r="Z29" s="777"/>
      <c r="AA29" s="777">
        <v>853</v>
      </c>
      <c r="AB29" s="777"/>
      <c r="AC29" s="777"/>
      <c r="AD29" s="777"/>
      <c r="AE29" s="778"/>
      <c r="AF29" s="779">
        <v>852</v>
      </c>
      <c r="AG29" s="780"/>
      <c r="AH29" s="780"/>
      <c r="AI29" s="780"/>
      <c r="AJ29" s="781"/>
      <c r="AK29" s="848">
        <v>1000</v>
      </c>
      <c r="AL29" s="849"/>
      <c r="AM29" s="849"/>
      <c r="AN29" s="849"/>
      <c r="AO29" s="849"/>
      <c r="AP29" s="849" t="s">
        <v>476</v>
      </c>
      <c r="AQ29" s="849"/>
      <c r="AR29" s="849"/>
      <c r="AS29" s="849"/>
      <c r="AT29" s="849"/>
      <c r="AU29" s="849" t="s">
        <v>476</v>
      </c>
      <c r="AV29" s="849"/>
      <c r="AW29" s="849"/>
      <c r="AX29" s="849"/>
      <c r="AY29" s="849"/>
      <c r="AZ29" s="850" t="s">
        <v>476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30</v>
      </c>
      <c r="R30" s="777"/>
      <c r="S30" s="777"/>
      <c r="T30" s="777"/>
      <c r="U30" s="777"/>
      <c r="V30" s="777">
        <v>5</v>
      </c>
      <c r="W30" s="777"/>
      <c r="X30" s="777"/>
      <c r="Y30" s="777"/>
      <c r="Z30" s="777"/>
      <c r="AA30" s="777">
        <v>25</v>
      </c>
      <c r="AB30" s="777"/>
      <c r="AC30" s="777"/>
      <c r="AD30" s="777"/>
      <c r="AE30" s="778"/>
      <c r="AF30" s="779">
        <v>25</v>
      </c>
      <c r="AG30" s="780"/>
      <c r="AH30" s="780"/>
      <c r="AI30" s="780"/>
      <c r="AJ30" s="781"/>
      <c r="AK30" s="848" t="s">
        <v>476</v>
      </c>
      <c r="AL30" s="849"/>
      <c r="AM30" s="849"/>
      <c r="AN30" s="849"/>
      <c r="AO30" s="849"/>
      <c r="AP30" s="849" t="s">
        <v>476</v>
      </c>
      <c r="AQ30" s="849"/>
      <c r="AR30" s="849"/>
      <c r="AS30" s="849"/>
      <c r="AT30" s="849"/>
      <c r="AU30" s="849" t="s">
        <v>476</v>
      </c>
      <c r="AV30" s="849"/>
      <c r="AW30" s="849"/>
      <c r="AX30" s="849"/>
      <c r="AY30" s="849"/>
      <c r="AZ30" s="850" t="s">
        <v>476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20</v>
      </c>
      <c r="R31" s="777"/>
      <c r="S31" s="777"/>
      <c r="T31" s="777"/>
      <c r="U31" s="777"/>
      <c r="V31" s="777">
        <v>10</v>
      </c>
      <c r="W31" s="777"/>
      <c r="X31" s="777"/>
      <c r="Y31" s="777"/>
      <c r="Z31" s="777"/>
      <c r="AA31" s="777">
        <v>10</v>
      </c>
      <c r="AB31" s="777"/>
      <c r="AC31" s="777"/>
      <c r="AD31" s="777"/>
      <c r="AE31" s="778"/>
      <c r="AF31" s="779">
        <v>10</v>
      </c>
      <c r="AG31" s="780"/>
      <c r="AH31" s="780"/>
      <c r="AI31" s="780"/>
      <c r="AJ31" s="781"/>
      <c r="AK31" s="848" t="s">
        <v>476</v>
      </c>
      <c r="AL31" s="849"/>
      <c r="AM31" s="849"/>
      <c r="AN31" s="849"/>
      <c r="AO31" s="849"/>
      <c r="AP31" s="849" t="s">
        <v>476</v>
      </c>
      <c r="AQ31" s="849"/>
      <c r="AR31" s="849"/>
      <c r="AS31" s="849"/>
      <c r="AT31" s="849"/>
      <c r="AU31" s="849" t="s">
        <v>476</v>
      </c>
      <c r="AV31" s="849"/>
      <c r="AW31" s="849"/>
      <c r="AX31" s="849"/>
      <c r="AY31" s="849"/>
      <c r="AZ31" s="850" t="s">
        <v>476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9959</v>
      </c>
      <c r="R32" s="777"/>
      <c r="S32" s="777"/>
      <c r="T32" s="777"/>
      <c r="U32" s="777"/>
      <c r="V32" s="777">
        <v>9868</v>
      </c>
      <c r="W32" s="777"/>
      <c r="X32" s="777"/>
      <c r="Y32" s="777"/>
      <c r="Z32" s="777"/>
      <c r="AA32" s="777">
        <v>91</v>
      </c>
      <c r="AB32" s="777"/>
      <c r="AC32" s="777"/>
      <c r="AD32" s="777"/>
      <c r="AE32" s="778"/>
      <c r="AF32" s="779">
        <v>90</v>
      </c>
      <c r="AG32" s="780"/>
      <c r="AH32" s="780"/>
      <c r="AI32" s="780"/>
      <c r="AJ32" s="781"/>
      <c r="AK32" s="848">
        <v>1435</v>
      </c>
      <c r="AL32" s="849"/>
      <c r="AM32" s="849"/>
      <c r="AN32" s="849"/>
      <c r="AO32" s="849"/>
      <c r="AP32" s="849" t="s">
        <v>476</v>
      </c>
      <c r="AQ32" s="849"/>
      <c r="AR32" s="849"/>
      <c r="AS32" s="849"/>
      <c r="AT32" s="849"/>
      <c r="AU32" s="849" t="s">
        <v>476</v>
      </c>
      <c r="AV32" s="849"/>
      <c r="AW32" s="849"/>
      <c r="AX32" s="849"/>
      <c r="AY32" s="849"/>
      <c r="AZ32" s="850" t="s">
        <v>476</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1654</v>
      </c>
      <c r="R33" s="777"/>
      <c r="S33" s="777"/>
      <c r="T33" s="777"/>
      <c r="U33" s="777"/>
      <c r="V33" s="777">
        <v>1618</v>
      </c>
      <c r="W33" s="777"/>
      <c r="X33" s="777"/>
      <c r="Y33" s="777"/>
      <c r="Z33" s="777"/>
      <c r="AA33" s="777">
        <v>36</v>
      </c>
      <c r="AB33" s="777"/>
      <c r="AC33" s="777"/>
      <c r="AD33" s="777"/>
      <c r="AE33" s="778"/>
      <c r="AF33" s="779">
        <v>36</v>
      </c>
      <c r="AG33" s="780"/>
      <c r="AH33" s="780"/>
      <c r="AI33" s="780"/>
      <c r="AJ33" s="781"/>
      <c r="AK33" s="848">
        <v>400</v>
      </c>
      <c r="AL33" s="849"/>
      <c r="AM33" s="849"/>
      <c r="AN33" s="849"/>
      <c r="AO33" s="849"/>
      <c r="AP33" s="849" t="s">
        <v>476</v>
      </c>
      <c r="AQ33" s="849"/>
      <c r="AR33" s="849"/>
      <c r="AS33" s="849"/>
      <c r="AT33" s="849"/>
      <c r="AU33" s="849" t="s">
        <v>476</v>
      </c>
      <c r="AV33" s="849"/>
      <c r="AW33" s="849"/>
      <c r="AX33" s="849"/>
      <c r="AY33" s="849"/>
      <c r="AZ33" s="850" t="s">
        <v>476</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2138</v>
      </c>
      <c r="R34" s="777"/>
      <c r="S34" s="777"/>
      <c r="T34" s="777"/>
      <c r="U34" s="777"/>
      <c r="V34" s="777">
        <v>1733</v>
      </c>
      <c r="W34" s="777"/>
      <c r="X34" s="777"/>
      <c r="Y34" s="777"/>
      <c r="Z34" s="777"/>
      <c r="AA34" s="777">
        <v>405</v>
      </c>
      <c r="AB34" s="777"/>
      <c r="AC34" s="777"/>
      <c r="AD34" s="777"/>
      <c r="AE34" s="778"/>
      <c r="AF34" s="779">
        <v>2327</v>
      </c>
      <c r="AG34" s="780"/>
      <c r="AH34" s="780"/>
      <c r="AI34" s="780"/>
      <c r="AJ34" s="781"/>
      <c r="AK34" s="848">
        <v>30</v>
      </c>
      <c r="AL34" s="849"/>
      <c r="AM34" s="849"/>
      <c r="AN34" s="849"/>
      <c r="AO34" s="849"/>
      <c r="AP34" s="849">
        <v>9576</v>
      </c>
      <c r="AQ34" s="849"/>
      <c r="AR34" s="849"/>
      <c r="AS34" s="849"/>
      <c r="AT34" s="849"/>
      <c r="AU34" s="849">
        <v>57</v>
      </c>
      <c r="AV34" s="849"/>
      <c r="AW34" s="849"/>
      <c r="AX34" s="849"/>
      <c r="AY34" s="849"/>
      <c r="AZ34" s="850" t="s">
        <v>476</v>
      </c>
      <c r="BA34" s="850"/>
      <c r="BB34" s="850"/>
      <c r="BC34" s="850"/>
      <c r="BD34" s="850"/>
      <c r="BE34" s="846" t="s">
        <v>533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382</v>
      </c>
      <c r="C35" s="774"/>
      <c r="D35" s="774"/>
      <c r="E35" s="774"/>
      <c r="F35" s="774"/>
      <c r="G35" s="774"/>
      <c r="H35" s="774"/>
      <c r="I35" s="774"/>
      <c r="J35" s="774"/>
      <c r="K35" s="774"/>
      <c r="L35" s="774"/>
      <c r="M35" s="774"/>
      <c r="N35" s="774"/>
      <c r="O35" s="774"/>
      <c r="P35" s="775"/>
      <c r="Q35" s="776">
        <v>142</v>
      </c>
      <c r="R35" s="777"/>
      <c r="S35" s="777"/>
      <c r="T35" s="777"/>
      <c r="U35" s="777"/>
      <c r="V35" s="777">
        <v>111</v>
      </c>
      <c r="W35" s="777"/>
      <c r="X35" s="777"/>
      <c r="Y35" s="777"/>
      <c r="Z35" s="777"/>
      <c r="AA35" s="777">
        <v>31</v>
      </c>
      <c r="AB35" s="777"/>
      <c r="AC35" s="777"/>
      <c r="AD35" s="777"/>
      <c r="AE35" s="778"/>
      <c r="AF35" s="779">
        <v>756</v>
      </c>
      <c r="AG35" s="780"/>
      <c r="AH35" s="780"/>
      <c r="AI35" s="780"/>
      <c r="AJ35" s="781"/>
      <c r="AK35" s="848" t="s">
        <v>476</v>
      </c>
      <c r="AL35" s="849"/>
      <c r="AM35" s="849"/>
      <c r="AN35" s="849"/>
      <c r="AO35" s="849"/>
      <c r="AP35" s="849" t="s">
        <v>476</v>
      </c>
      <c r="AQ35" s="849"/>
      <c r="AR35" s="849"/>
      <c r="AS35" s="849"/>
      <c r="AT35" s="849"/>
      <c r="AU35" s="849" t="s">
        <v>476</v>
      </c>
      <c r="AV35" s="849"/>
      <c r="AW35" s="849"/>
      <c r="AX35" s="849"/>
      <c r="AY35" s="849"/>
      <c r="AZ35" s="850" t="s">
        <v>476</v>
      </c>
      <c r="BA35" s="850"/>
      <c r="BB35" s="850"/>
      <c r="BC35" s="850"/>
      <c r="BD35" s="850"/>
      <c r="BE35" s="846" t="s">
        <v>533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383</v>
      </c>
      <c r="C36" s="774"/>
      <c r="D36" s="774"/>
      <c r="E36" s="774"/>
      <c r="F36" s="774"/>
      <c r="G36" s="774"/>
      <c r="H36" s="774"/>
      <c r="I36" s="774"/>
      <c r="J36" s="774"/>
      <c r="K36" s="774"/>
      <c r="L36" s="774"/>
      <c r="M36" s="774"/>
      <c r="N36" s="774"/>
      <c r="O36" s="774"/>
      <c r="P36" s="775"/>
      <c r="Q36" s="776">
        <v>2815</v>
      </c>
      <c r="R36" s="777"/>
      <c r="S36" s="777"/>
      <c r="T36" s="777"/>
      <c r="U36" s="777"/>
      <c r="V36" s="777">
        <v>2570</v>
      </c>
      <c r="W36" s="777"/>
      <c r="X36" s="777"/>
      <c r="Y36" s="777"/>
      <c r="Z36" s="777"/>
      <c r="AA36" s="777">
        <v>245</v>
      </c>
      <c r="AB36" s="777"/>
      <c r="AC36" s="777"/>
      <c r="AD36" s="777"/>
      <c r="AE36" s="778"/>
      <c r="AF36" s="779">
        <v>588</v>
      </c>
      <c r="AG36" s="780"/>
      <c r="AH36" s="780"/>
      <c r="AI36" s="780"/>
      <c r="AJ36" s="781"/>
      <c r="AK36" s="848">
        <v>1077</v>
      </c>
      <c r="AL36" s="849"/>
      <c r="AM36" s="849"/>
      <c r="AN36" s="849"/>
      <c r="AO36" s="849"/>
      <c r="AP36" s="849">
        <v>23991</v>
      </c>
      <c r="AQ36" s="849"/>
      <c r="AR36" s="849"/>
      <c r="AS36" s="849"/>
      <c r="AT36" s="849"/>
      <c r="AU36" s="849">
        <v>14898</v>
      </c>
      <c r="AV36" s="849"/>
      <c r="AW36" s="849"/>
      <c r="AX36" s="849"/>
      <c r="AY36" s="849"/>
      <c r="AZ36" s="850" t="s">
        <v>476</v>
      </c>
      <c r="BA36" s="850"/>
      <c r="BB36" s="850"/>
      <c r="BC36" s="850"/>
      <c r="BD36" s="850"/>
      <c r="BE36" s="846" t="s">
        <v>533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384</v>
      </c>
      <c r="C37" s="774"/>
      <c r="D37" s="774"/>
      <c r="E37" s="774"/>
      <c r="F37" s="774"/>
      <c r="G37" s="774"/>
      <c r="H37" s="774"/>
      <c r="I37" s="774"/>
      <c r="J37" s="774"/>
      <c r="K37" s="774"/>
      <c r="L37" s="774"/>
      <c r="M37" s="774"/>
      <c r="N37" s="774"/>
      <c r="O37" s="774"/>
      <c r="P37" s="775"/>
      <c r="Q37" s="776">
        <v>31</v>
      </c>
      <c r="R37" s="777"/>
      <c r="S37" s="777"/>
      <c r="T37" s="777"/>
      <c r="U37" s="777"/>
      <c r="V37" s="777">
        <v>31</v>
      </c>
      <c r="W37" s="777"/>
      <c r="X37" s="777"/>
      <c r="Y37" s="777"/>
      <c r="Z37" s="777"/>
      <c r="AA37" s="777" t="s">
        <v>476</v>
      </c>
      <c r="AB37" s="777"/>
      <c r="AC37" s="777"/>
      <c r="AD37" s="777"/>
      <c r="AE37" s="778"/>
      <c r="AF37" s="779" t="s">
        <v>476</v>
      </c>
      <c r="AG37" s="780"/>
      <c r="AH37" s="780"/>
      <c r="AI37" s="780"/>
      <c r="AJ37" s="781"/>
      <c r="AK37" s="848">
        <v>14</v>
      </c>
      <c r="AL37" s="849"/>
      <c r="AM37" s="849"/>
      <c r="AN37" s="849"/>
      <c r="AO37" s="849"/>
      <c r="AP37" s="849" t="s">
        <v>476</v>
      </c>
      <c r="AQ37" s="849"/>
      <c r="AR37" s="849"/>
      <c r="AS37" s="849"/>
      <c r="AT37" s="849"/>
      <c r="AU37" s="849" t="s">
        <v>476</v>
      </c>
      <c r="AV37" s="849"/>
      <c r="AW37" s="849"/>
      <c r="AX37" s="849"/>
      <c r="AY37" s="849"/>
      <c r="AZ37" s="850" t="s">
        <v>476</v>
      </c>
      <c r="BA37" s="850"/>
      <c r="BB37" s="850"/>
      <c r="BC37" s="850"/>
      <c r="BD37" s="850"/>
      <c r="BE37" s="846" t="s">
        <v>534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385</v>
      </c>
      <c r="C38" s="774"/>
      <c r="D38" s="774"/>
      <c r="E38" s="774"/>
      <c r="F38" s="774"/>
      <c r="G38" s="774"/>
      <c r="H38" s="774"/>
      <c r="I38" s="774"/>
      <c r="J38" s="774"/>
      <c r="K38" s="774"/>
      <c r="L38" s="774"/>
      <c r="M38" s="774"/>
      <c r="N38" s="774"/>
      <c r="O38" s="774"/>
      <c r="P38" s="775"/>
      <c r="Q38" s="776">
        <v>16</v>
      </c>
      <c r="R38" s="777"/>
      <c r="S38" s="777"/>
      <c r="T38" s="777"/>
      <c r="U38" s="777"/>
      <c r="V38" s="777">
        <v>16</v>
      </c>
      <c r="W38" s="777"/>
      <c r="X38" s="777"/>
      <c r="Y38" s="777"/>
      <c r="Z38" s="777"/>
      <c r="AA38" s="777" t="s">
        <v>476</v>
      </c>
      <c r="AB38" s="777"/>
      <c r="AC38" s="777"/>
      <c r="AD38" s="777"/>
      <c r="AE38" s="778"/>
      <c r="AF38" s="779" t="s">
        <v>476</v>
      </c>
      <c r="AG38" s="780"/>
      <c r="AH38" s="780"/>
      <c r="AI38" s="780"/>
      <c r="AJ38" s="781"/>
      <c r="AK38" s="848">
        <v>15</v>
      </c>
      <c r="AL38" s="849"/>
      <c r="AM38" s="849"/>
      <c r="AN38" s="849"/>
      <c r="AO38" s="849"/>
      <c r="AP38" s="849" t="s">
        <v>476</v>
      </c>
      <c r="AQ38" s="849"/>
      <c r="AR38" s="849"/>
      <c r="AS38" s="849"/>
      <c r="AT38" s="849"/>
      <c r="AU38" s="849" t="s">
        <v>476</v>
      </c>
      <c r="AV38" s="849"/>
      <c r="AW38" s="849"/>
      <c r="AX38" s="849"/>
      <c r="AY38" s="849"/>
      <c r="AZ38" s="850" t="s">
        <v>476</v>
      </c>
      <c r="BA38" s="850"/>
      <c r="BB38" s="850"/>
      <c r="BC38" s="850"/>
      <c r="BD38" s="850"/>
      <c r="BE38" s="846" t="s">
        <v>534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5045</v>
      </c>
      <c r="AG63" s="860"/>
      <c r="AH63" s="860"/>
      <c r="AI63" s="860"/>
      <c r="AJ63" s="861"/>
      <c r="AK63" s="862"/>
      <c r="AL63" s="857"/>
      <c r="AM63" s="857"/>
      <c r="AN63" s="857"/>
      <c r="AO63" s="857"/>
      <c r="AP63" s="860">
        <v>33567</v>
      </c>
      <c r="AQ63" s="860"/>
      <c r="AR63" s="860"/>
      <c r="AS63" s="860"/>
      <c r="AT63" s="860"/>
      <c r="AU63" s="860">
        <v>14956</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535</v>
      </c>
      <c r="C68" s="888"/>
      <c r="D68" s="888"/>
      <c r="E68" s="888"/>
      <c r="F68" s="888"/>
      <c r="G68" s="888"/>
      <c r="H68" s="888"/>
      <c r="I68" s="888"/>
      <c r="J68" s="888"/>
      <c r="K68" s="888"/>
      <c r="L68" s="888"/>
      <c r="M68" s="888"/>
      <c r="N68" s="888"/>
      <c r="O68" s="888"/>
      <c r="P68" s="889"/>
      <c r="Q68" s="890">
        <v>594</v>
      </c>
      <c r="R68" s="884"/>
      <c r="S68" s="884"/>
      <c r="T68" s="884"/>
      <c r="U68" s="884"/>
      <c r="V68" s="884">
        <v>588</v>
      </c>
      <c r="W68" s="884"/>
      <c r="X68" s="884"/>
      <c r="Y68" s="884"/>
      <c r="Z68" s="884"/>
      <c r="AA68" s="884">
        <v>6</v>
      </c>
      <c r="AB68" s="884"/>
      <c r="AC68" s="884"/>
      <c r="AD68" s="884"/>
      <c r="AE68" s="884"/>
      <c r="AF68" s="884">
        <v>6</v>
      </c>
      <c r="AG68" s="884"/>
      <c r="AH68" s="884"/>
      <c r="AI68" s="884"/>
      <c r="AJ68" s="884"/>
      <c r="AK68" s="884">
        <v>374</v>
      </c>
      <c r="AL68" s="884"/>
      <c r="AM68" s="884"/>
      <c r="AN68" s="884"/>
      <c r="AO68" s="884"/>
      <c r="AP68" s="884" t="s">
        <v>476</v>
      </c>
      <c r="AQ68" s="884"/>
      <c r="AR68" s="884"/>
      <c r="AS68" s="884"/>
      <c r="AT68" s="884"/>
      <c r="AU68" s="884" t="s">
        <v>476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536</v>
      </c>
      <c r="C69" s="892"/>
      <c r="D69" s="892"/>
      <c r="E69" s="892"/>
      <c r="F69" s="892"/>
      <c r="G69" s="892"/>
      <c r="H69" s="892"/>
      <c r="I69" s="892"/>
      <c r="J69" s="892"/>
      <c r="K69" s="892"/>
      <c r="L69" s="892"/>
      <c r="M69" s="892"/>
      <c r="N69" s="892"/>
      <c r="O69" s="892"/>
      <c r="P69" s="893"/>
      <c r="Q69" s="894">
        <v>35</v>
      </c>
      <c r="R69" s="849"/>
      <c r="S69" s="849"/>
      <c r="T69" s="849"/>
      <c r="U69" s="849"/>
      <c r="V69" s="849">
        <v>30</v>
      </c>
      <c r="W69" s="849"/>
      <c r="X69" s="849"/>
      <c r="Y69" s="849"/>
      <c r="Z69" s="849"/>
      <c r="AA69" s="849">
        <v>5</v>
      </c>
      <c r="AB69" s="849"/>
      <c r="AC69" s="849"/>
      <c r="AD69" s="849"/>
      <c r="AE69" s="849"/>
      <c r="AF69" s="849">
        <v>5</v>
      </c>
      <c r="AG69" s="849"/>
      <c r="AH69" s="849"/>
      <c r="AI69" s="849"/>
      <c r="AJ69" s="849"/>
      <c r="AK69" s="849" t="s">
        <v>476</v>
      </c>
      <c r="AL69" s="849"/>
      <c r="AM69" s="849"/>
      <c r="AN69" s="849"/>
      <c r="AO69" s="849"/>
      <c r="AP69" s="849" t="s">
        <v>476</v>
      </c>
      <c r="AQ69" s="849"/>
      <c r="AR69" s="849"/>
      <c r="AS69" s="849"/>
      <c r="AT69" s="849"/>
      <c r="AU69" s="849" t="s">
        <v>476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537</v>
      </c>
      <c r="C70" s="892"/>
      <c r="D70" s="892"/>
      <c r="E70" s="892"/>
      <c r="F70" s="892"/>
      <c r="G70" s="892"/>
      <c r="H70" s="892"/>
      <c r="I70" s="892"/>
      <c r="J70" s="892"/>
      <c r="K70" s="892"/>
      <c r="L70" s="892"/>
      <c r="M70" s="892"/>
      <c r="N70" s="892"/>
      <c r="O70" s="892"/>
      <c r="P70" s="893"/>
      <c r="Q70" s="894">
        <v>78</v>
      </c>
      <c r="R70" s="849"/>
      <c r="S70" s="849"/>
      <c r="T70" s="849"/>
      <c r="U70" s="849"/>
      <c r="V70" s="849">
        <v>76</v>
      </c>
      <c r="W70" s="849"/>
      <c r="X70" s="849"/>
      <c r="Y70" s="849"/>
      <c r="Z70" s="849"/>
      <c r="AA70" s="849">
        <v>2</v>
      </c>
      <c r="AB70" s="849"/>
      <c r="AC70" s="849"/>
      <c r="AD70" s="849"/>
      <c r="AE70" s="849"/>
      <c r="AF70" s="849">
        <v>2</v>
      </c>
      <c r="AG70" s="849"/>
      <c r="AH70" s="849"/>
      <c r="AI70" s="849"/>
      <c r="AJ70" s="849"/>
      <c r="AK70" s="849" t="s">
        <v>476</v>
      </c>
      <c r="AL70" s="849"/>
      <c r="AM70" s="849"/>
      <c r="AN70" s="849"/>
      <c r="AO70" s="849"/>
      <c r="AP70" s="849" t="s">
        <v>476</v>
      </c>
      <c r="AQ70" s="849"/>
      <c r="AR70" s="849"/>
      <c r="AS70" s="849"/>
      <c r="AT70" s="849"/>
      <c r="AU70" s="849" t="s">
        <v>476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538</v>
      </c>
      <c r="C71" s="892"/>
      <c r="D71" s="892"/>
      <c r="E71" s="892"/>
      <c r="F71" s="892"/>
      <c r="G71" s="892"/>
      <c r="H71" s="892"/>
      <c r="I71" s="892"/>
      <c r="J71" s="892"/>
      <c r="K71" s="892"/>
      <c r="L71" s="892"/>
      <c r="M71" s="892"/>
      <c r="N71" s="892"/>
      <c r="O71" s="892"/>
      <c r="P71" s="893"/>
      <c r="Q71" s="894">
        <v>234938</v>
      </c>
      <c r="R71" s="849"/>
      <c r="S71" s="849"/>
      <c r="T71" s="849"/>
      <c r="U71" s="849"/>
      <c r="V71" s="849">
        <v>229219</v>
      </c>
      <c r="W71" s="849"/>
      <c r="X71" s="849"/>
      <c r="Y71" s="849"/>
      <c r="Z71" s="849"/>
      <c r="AA71" s="849">
        <v>5719</v>
      </c>
      <c r="AB71" s="849"/>
      <c r="AC71" s="849"/>
      <c r="AD71" s="849"/>
      <c r="AE71" s="849"/>
      <c r="AF71" s="849">
        <v>5719</v>
      </c>
      <c r="AG71" s="849"/>
      <c r="AH71" s="849"/>
      <c r="AI71" s="849"/>
      <c r="AJ71" s="849"/>
      <c r="AK71" s="849">
        <v>194</v>
      </c>
      <c r="AL71" s="849"/>
      <c r="AM71" s="849"/>
      <c r="AN71" s="849"/>
      <c r="AO71" s="849"/>
      <c r="AP71" s="849" t="s">
        <v>476</v>
      </c>
      <c r="AQ71" s="849"/>
      <c r="AR71" s="849"/>
      <c r="AS71" s="849"/>
      <c r="AT71" s="849"/>
      <c r="AU71" s="849" t="s">
        <v>476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5731</v>
      </c>
      <c r="AG88" s="860"/>
      <c r="AH88" s="860"/>
      <c r="AI88" s="860"/>
      <c r="AJ88" s="860"/>
      <c r="AK88" s="857"/>
      <c r="AL88" s="857"/>
      <c r="AM88" s="857"/>
      <c r="AN88" s="857"/>
      <c r="AO88" s="857"/>
      <c r="AP88" s="860" t="s">
        <v>476</v>
      </c>
      <c r="AQ88" s="860"/>
      <c r="AR88" s="860"/>
      <c r="AS88" s="860"/>
      <c r="AT88" s="860"/>
      <c r="AU88" s="860" t="s">
        <v>476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1301</v>
      </c>
      <c r="CS102" s="868"/>
      <c r="CT102" s="868"/>
      <c r="CU102" s="868"/>
      <c r="CV102" s="911"/>
      <c r="CW102" s="910">
        <v>64</v>
      </c>
      <c r="CX102" s="868"/>
      <c r="CY102" s="868"/>
      <c r="CZ102" s="868"/>
      <c r="DA102" s="911"/>
      <c r="DB102" s="910" t="s">
        <v>476</v>
      </c>
      <c r="DC102" s="868"/>
      <c r="DD102" s="868"/>
      <c r="DE102" s="868"/>
      <c r="DF102" s="911"/>
      <c r="DG102" s="910">
        <v>1210</v>
      </c>
      <c r="DH102" s="868"/>
      <c r="DI102" s="868"/>
      <c r="DJ102" s="868"/>
      <c r="DK102" s="911"/>
      <c r="DL102" s="910">
        <v>9</v>
      </c>
      <c r="DM102" s="868"/>
      <c r="DN102" s="868"/>
      <c r="DO102" s="868"/>
      <c r="DP102" s="911"/>
      <c r="DQ102" s="910">
        <v>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3847016</v>
      </c>
      <c r="AB110" s="920"/>
      <c r="AC110" s="920"/>
      <c r="AD110" s="920"/>
      <c r="AE110" s="921"/>
      <c r="AF110" s="922">
        <v>3773018</v>
      </c>
      <c r="AG110" s="920"/>
      <c r="AH110" s="920"/>
      <c r="AI110" s="920"/>
      <c r="AJ110" s="921"/>
      <c r="AK110" s="922">
        <v>3626997</v>
      </c>
      <c r="AL110" s="920"/>
      <c r="AM110" s="920"/>
      <c r="AN110" s="920"/>
      <c r="AO110" s="921"/>
      <c r="AP110" s="923">
        <v>18.2</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38702869</v>
      </c>
      <c r="BR110" s="957"/>
      <c r="BS110" s="957"/>
      <c r="BT110" s="957"/>
      <c r="BU110" s="957"/>
      <c r="BV110" s="957">
        <v>38661192</v>
      </c>
      <c r="BW110" s="957"/>
      <c r="BX110" s="957"/>
      <c r="BY110" s="957"/>
      <c r="BZ110" s="957"/>
      <c r="CA110" s="957">
        <v>38955252</v>
      </c>
      <c r="CB110" s="957"/>
      <c r="CC110" s="957"/>
      <c r="CD110" s="957"/>
      <c r="CE110" s="957"/>
      <c r="CF110" s="971">
        <v>195.5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329996</v>
      </c>
      <c r="BR111" s="950"/>
      <c r="BS111" s="950"/>
      <c r="BT111" s="950"/>
      <c r="BU111" s="950"/>
      <c r="BV111" s="950">
        <v>329006</v>
      </c>
      <c r="BW111" s="950"/>
      <c r="BX111" s="950"/>
      <c r="BY111" s="950"/>
      <c r="BZ111" s="950"/>
      <c r="CA111" s="950">
        <v>354854</v>
      </c>
      <c r="CB111" s="950"/>
      <c r="CC111" s="950"/>
      <c r="CD111" s="950"/>
      <c r="CE111" s="950"/>
      <c r="CF111" s="944">
        <v>1.8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14633072</v>
      </c>
      <c r="BR112" s="950"/>
      <c r="BS112" s="950"/>
      <c r="BT112" s="950"/>
      <c r="BU112" s="950"/>
      <c r="BV112" s="950">
        <v>14732668</v>
      </c>
      <c r="BW112" s="950"/>
      <c r="BX112" s="950"/>
      <c r="BY112" s="950"/>
      <c r="BZ112" s="950"/>
      <c r="CA112" s="950">
        <v>14955645</v>
      </c>
      <c r="CB112" s="950"/>
      <c r="CC112" s="950"/>
      <c r="CD112" s="950"/>
      <c r="CE112" s="950"/>
      <c r="CF112" s="944">
        <v>75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920580</v>
      </c>
      <c r="AB113" s="964"/>
      <c r="AC113" s="964"/>
      <c r="AD113" s="964"/>
      <c r="AE113" s="965"/>
      <c r="AF113" s="966">
        <v>925351</v>
      </c>
      <c r="AG113" s="964"/>
      <c r="AH113" s="964"/>
      <c r="AI113" s="964"/>
      <c r="AJ113" s="965"/>
      <c r="AK113" s="966">
        <v>953599</v>
      </c>
      <c r="AL113" s="964"/>
      <c r="AM113" s="964"/>
      <c r="AN113" s="964"/>
      <c r="AO113" s="965"/>
      <c r="AP113" s="967">
        <v>4.8</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107</v>
      </c>
      <c r="BR113" s="950"/>
      <c r="BS113" s="950"/>
      <c r="BT113" s="950"/>
      <c r="BU113" s="950"/>
      <c r="BV113" s="950" t="s">
        <v>107</v>
      </c>
      <c r="BW113" s="950"/>
      <c r="BX113" s="950"/>
      <c r="BY113" s="950"/>
      <c r="BZ113" s="950"/>
      <c r="CA113" s="950" t="s">
        <v>107</v>
      </c>
      <c r="CB113" s="950"/>
      <c r="CC113" s="950"/>
      <c r="CD113" s="950"/>
      <c r="CE113" s="950"/>
      <c r="CF113" s="944" t="s">
        <v>107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107</v>
      </c>
      <c r="AB114" s="989"/>
      <c r="AC114" s="989"/>
      <c r="AD114" s="989"/>
      <c r="AE114" s="990"/>
      <c r="AF114" s="991" t="s">
        <v>107</v>
      </c>
      <c r="AG114" s="989"/>
      <c r="AH114" s="989"/>
      <c r="AI114" s="989"/>
      <c r="AJ114" s="990"/>
      <c r="AK114" s="991" t="s">
        <v>107</v>
      </c>
      <c r="AL114" s="989"/>
      <c r="AM114" s="989"/>
      <c r="AN114" s="989"/>
      <c r="AO114" s="990"/>
      <c r="AP114" s="992" t="s">
        <v>107</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6761610</v>
      </c>
      <c r="BR114" s="950"/>
      <c r="BS114" s="950"/>
      <c r="BT114" s="950"/>
      <c r="BU114" s="950"/>
      <c r="BV114" s="950">
        <v>6390523</v>
      </c>
      <c r="BW114" s="950"/>
      <c r="BX114" s="950"/>
      <c r="BY114" s="950"/>
      <c r="BZ114" s="950"/>
      <c r="CA114" s="950">
        <v>5903987</v>
      </c>
      <c r="CB114" s="950"/>
      <c r="CC114" s="950"/>
      <c r="CD114" s="950"/>
      <c r="CE114" s="950"/>
      <c r="CF114" s="944">
        <v>29.6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28712</v>
      </c>
      <c r="AB115" s="964"/>
      <c r="AC115" s="964"/>
      <c r="AD115" s="964"/>
      <c r="AE115" s="965"/>
      <c r="AF115" s="966">
        <v>7559</v>
      </c>
      <c r="AG115" s="964"/>
      <c r="AH115" s="964"/>
      <c r="AI115" s="964"/>
      <c r="AJ115" s="965"/>
      <c r="AK115" s="966">
        <v>7379</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4441</v>
      </c>
      <c r="BR115" s="950"/>
      <c r="BS115" s="950"/>
      <c r="BT115" s="950"/>
      <c r="BU115" s="950"/>
      <c r="BV115" s="950">
        <v>2691</v>
      </c>
      <c r="BW115" s="950"/>
      <c r="BX115" s="950"/>
      <c r="BY115" s="950"/>
      <c r="BZ115" s="950"/>
      <c r="CA115" s="950">
        <v>906</v>
      </c>
      <c r="CB115" s="950"/>
      <c r="CC115" s="950"/>
      <c r="CD115" s="950"/>
      <c r="CE115" s="950"/>
      <c r="CF115" s="944">
        <v>0</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30805</v>
      </c>
      <c r="DH116" s="989"/>
      <c r="DI116" s="989"/>
      <c r="DJ116" s="989"/>
      <c r="DK116" s="990"/>
      <c r="DL116" s="991">
        <v>24043</v>
      </c>
      <c r="DM116" s="989"/>
      <c r="DN116" s="989"/>
      <c r="DO116" s="989"/>
      <c r="DP116" s="990"/>
      <c r="DQ116" s="991">
        <v>17281</v>
      </c>
      <c r="DR116" s="989"/>
      <c r="DS116" s="989"/>
      <c r="DT116" s="989"/>
      <c r="DU116" s="990"/>
      <c r="DV116" s="992">
        <v>0.1</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4796308</v>
      </c>
      <c r="AB117" s="996"/>
      <c r="AC117" s="996"/>
      <c r="AD117" s="996"/>
      <c r="AE117" s="997"/>
      <c r="AF117" s="995">
        <v>4705928</v>
      </c>
      <c r="AG117" s="996"/>
      <c r="AH117" s="996"/>
      <c r="AI117" s="996"/>
      <c r="AJ117" s="997"/>
      <c r="AK117" s="995">
        <v>4587975</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60431988</v>
      </c>
      <c r="BR118" s="1016"/>
      <c r="BS118" s="1016"/>
      <c r="BT118" s="1016"/>
      <c r="BU118" s="1016"/>
      <c r="BV118" s="1016">
        <v>60116080</v>
      </c>
      <c r="BW118" s="1016"/>
      <c r="BX118" s="1016"/>
      <c r="BY118" s="1016"/>
      <c r="BZ118" s="1016"/>
      <c r="CA118" s="1016">
        <v>60170644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10690555</v>
      </c>
      <c r="BR119" s="957"/>
      <c r="BS119" s="957"/>
      <c r="BT119" s="957"/>
      <c r="BU119" s="957"/>
      <c r="BV119" s="957">
        <v>10897570</v>
      </c>
      <c r="BW119" s="957"/>
      <c r="BX119" s="957"/>
      <c r="BY119" s="957"/>
      <c r="BZ119" s="957"/>
      <c r="CA119" s="957">
        <v>11812794</v>
      </c>
      <c r="CB119" s="957"/>
      <c r="CC119" s="957"/>
      <c r="CD119" s="957"/>
      <c r="CE119" s="957"/>
      <c r="CF119" s="971">
        <v>59.3</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299191</v>
      </c>
      <c r="DH119" s="1028"/>
      <c r="DI119" s="1028"/>
      <c r="DJ119" s="1028"/>
      <c r="DK119" s="1029"/>
      <c r="DL119" s="1030">
        <v>304963</v>
      </c>
      <c r="DM119" s="1028"/>
      <c r="DN119" s="1028"/>
      <c r="DO119" s="1028"/>
      <c r="DP119" s="1029"/>
      <c r="DQ119" s="1030">
        <v>337573</v>
      </c>
      <c r="DR119" s="1028"/>
      <c r="DS119" s="1028"/>
      <c r="DT119" s="1028"/>
      <c r="DU119" s="1029"/>
      <c r="DV119" s="1031">
        <v>1.7</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12559471</v>
      </c>
      <c r="BR120" s="950"/>
      <c r="BS120" s="950"/>
      <c r="BT120" s="950"/>
      <c r="BU120" s="950"/>
      <c r="BV120" s="950">
        <v>12185089</v>
      </c>
      <c r="BW120" s="950"/>
      <c r="BX120" s="950"/>
      <c r="BY120" s="950"/>
      <c r="BZ120" s="950"/>
      <c r="CA120" s="950">
        <v>11931500</v>
      </c>
      <c r="CB120" s="950"/>
      <c r="CC120" s="950"/>
      <c r="CD120" s="950"/>
      <c r="CE120" s="950"/>
      <c r="CF120" s="944">
        <v>59.9</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14550668</v>
      </c>
      <c r="DH120" s="957"/>
      <c r="DI120" s="957"/>
      <c r="DJ120" s="957"/>
      <c r="DK120" s="957"/>
      <c r="DL120" s="957">
        <v>14682735</v>
      </c>
      <c r="DM120" s="957"/>
      <c r="DN120" s="957"/>
      <c r="DO120" s="957"/>
      <c r="DP120" s="957"/>
      <c r="DQ120" s="957">
        <v>14898188</v>
      </c>
      <c r="DR120" s="957"/>
      <c r="DS120" s="957"/>
      <c r="DT120" s="957"/>
      <c r="DU120" s="957"/>
      <c r="DV120" s="958">
        <v>74.8</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38330730</v>
      </c>
      <c r="BR121" s="1016"/>
      <c r="BS121" s="1016"/>
      <c r="BT121" s="1016"/>
      <c r="BU121" s="1016"/>
      <c r="BV121" s="1016">
        <v>38343282</v>
      </c>
      <c r="BW121" s="1016"/>
      <c r="BX121" s="1016"/>
      <c r="BY121" s="1016"/>
      <c r="BZ121" s="1016"/>
      <c r="CA121" s="1016">
        <v>38774446</v>
      </c>
      <c r="CB121" s="1016"/>
      <c r="CC121" s="1016"/>
      <c r="CD121" s="1016"/>
      <c r="CE121" s="1016"/>
      <c r="CF121" s="1054">
        <v>194.6</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82404</v>
      </c>
      <c r="DH121" s="950"/>
      <c r="DI121" s="950"/>
      <c r="DJ121" s="950"/>
      <c r="DK121" s="950"/>
      <c r="DL121" s="950">
        <v>49933</v>
      </c>
      <c r="DM121" s="950"/>
      <c r="DN121" s="950"/>
      <c r="DO121" s="950"/>
      <c r="DP121" s="950"/>
      <c r="DQ121" s="950">
        <v>57457</v>
      </c>
      <c r="DR121" s="950"/>
      <c r="DS121" s="950"/>
      <c r="DT121" s="950"/>
      <c r="DU121" s="950"/>
      <c r="DV121" s="951">
        <v>0.3</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61580756</v>
      </c>
      <c r="BR122" s="1065"/>
      <c r="BS122" s="1065"/>
      <c r="BT122" s="1065"/>
      <c r="BU122" s="1065"/>
      <c r="BV122" s="1065">
        <v>61425941</v>
      </c>
      <c r="BW122" s="1065"/>
      <c r="BX122" s="1065"/>
      <c r="BY122" s="1065"/>
      <c r="BZ122" s="1065"/>
      <c r="CA122" s="1065">
        <v>62518740</v>
      </c>
      <c r="CB122" s="1065"/>
      <c r="CC122" s="1065"/>
      <c r="CD122" s="1065"/>
      <c r="CE122" s="1065"/>
      <c r="CF122" s="1017"/>
      <c r="CG122" s="1018"/>
      <c r="CH122" s="1018"/>
      <c r="CI122" s="1018"/>
      <c r="CJ122" s="1019"/>
      <c r="CK122" s="1046"/>
      <c r="CL122" s="1047"/>
      <c r="CM122" s="1047"/>
      <c r="CN122" s="1047"/>
      <c r="CO122" s="1048"/>
      <c r="CP122" s="1037" t="s">
        <v>385</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7739</v>
      </c>
      <c r="AB123" s="989"/>
      <c r="AC123" s="989"/>
      <c r="AD123" s="989"/>
      <c r="AE123" s="990"/>
      <c r="AF123" s="991">
        <v>7559</v>
      </c>
      <c r="AG123" s="989"/>
      <c r="AH123" s="989"/>
      <c r="AI123" s="989"/>
      <c r="AJ123" s="990"/>
      <c r="AK123" s="991">
        <v>7379</v>
      </c>
      <c r="AL123" s="989"/>
      <c r="AM123" s="989"/>
      <c r="AN123" s="989"/>
      <c r="AO123" s="990"/>
      <c r="AP123" s="992">
        <v>0</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107</v>
      </c>
      <c r="DH123" s="989"/>
      <c r="DI123" s="989"/>
      <c r="DJ123" s="989"/>
      <c r="DK123" s="990"/>
      <c r="DL123" s="991" t="s">
        <v>107</v>
      </c>
      <c r="DM123" s="989"/>
      <c r="DN123" s="989"/>
      <c r="DO123" s="989"/>
      <c r="DP123" s="990"/>
      <c r="DQ123" s="991" t="s">
        <v>107</v>
      </c>
      <c r="DR123" s="989"/>
      <c r="DS123" s="989"/>
      <c r="DT123" s="989"/>
      <c r="DU123" s="990"/>
      <c r="DV123" s="992" t="s">
        <v>107</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107</v>
      </c>
      <c r="DH124" s="1028"/>
      <c r="DI124" s="1028"/>
      <c r="DJ124" s="1028"/>
      <c r="DK124" s="1029"/>
      <c r="DL124" s="1030" t="s">
        <v>107</v>
      </c>
      <c r="DM124" s="1028"/>
      <c r="DN124" s="1028"/>
      <c r="DO124" s="1028"/>
      <c r="DP124" s="1029"/>
      <c r="DQ124" s="1030" t="s">
        <v>107</v>
      </c>
      <c r="DR124" s="1028"/>
      <c r="DS124" s="1028"/>
      <c r="DT124" s="1028"/>
      <c r="DU124" s="1029"/>
      <c r="DV124" s="1031" t="s">
        <v>107</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20253</v>
      </c>
      <c r="AB126" s="989"/>
      <c r="AC126" s="989"/>
      <c r="AD126" s="989"/>
      <c r="AE126" s="990"/>
      <c r="AF126" s="991" t="s">
        <v>107</v>
      </c>
      <c r="AG126" s="989"/>
      <c r="AH126" s="989"/>
      <c r="AI126" s="989"/>
      <c r="AJ126" s="990"/>
      <c r="AK126" s="991" t="s">
        <v>107</v>
      </c>
      <c r="AL126" s="989"/>
      <c r="AM126" s="989"/>
      <c r="AN126" s="989"/>
      <c r="AO126" s="990"/>
      <c r="AP126" s="992" t="s">
        <v>107</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720</v>
      </c>
      <c r="AB127" s="989"/>
      <c r="AC127" s="989"/>
      <c r="AD127" s="989"/>
      <c r="AE127" s="990"/>
      <c r="AF127" s="991" t="s">
        <v>107</v>
      </c>
      <c r="AG127" s="989"/>
      <c r="AH127" s="989"/>
      <c r="AI127" s="989"/>
      <c r="AJ127" s="990"/>
      <c r="AK127" s="991" t="s">
        <v>107</v>
      </c>
      <c r="AL127" s="989"/>
      <c r="AM127" s="989"/>
      <c r="AN127" s="989"/>
      <c r="AO127" s="990"/>
      <c r="AP127" s="992" t="s">
        <v>107</v>
      </c>
      <c r="AQ127" s="993"/>
      <c r="AR127" s="993"/>
      <c r="AS127" s="993"/>
      <c r="AT127" s="994"/>
      <c r="AU127" s="233"/>
      <c r="AV127" s="233"/>
      <c r="AW127" s="233"/>
      <c r="AX127" s="916" t="s">
        <v>449</v>
      </c>
      <c r="AY127" s="917"/>
      <c r="AZ127" s="917"/>
      <c r="BA127" s="917"/>
      <c r="BB127" s="917"/>
      <c r="BC127" s="917"/>
      <c r="BD127" s="917"/>
      <c r="BE127" s="918"/>
      <c r="BF127" s="1071" t="s">
        <v>107</v>
      </c>
      <c r="BG127" s="1072"/>
      <c r="BH127" s="1072"/>
      <c r="BI127" s="1072"/>
      <c r="BJ127" s="1072"/>
      <c r="BK127" s="1072"/>
      <c r="BL127" s="1081"/>
      <c r="BM127" s="1071">
        <v>12.24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v>4441</v>
      </c>
      <c r="DH127" s="1078"/>
      <c r="DI127" s="1078"/>
      <c r="DJ127" s="1078"/>
      <c r="DK127" s="1078"/>
      <c r="DL127" s="1078">
        <v>2691</v>
      </c>
      <c r="DM127" s="1078"/>
      <c r="DN127" s="1078"/>
      <c r="DO127" s="1078"/>
      <c r="DP127" s="1078"/>
      <c r="DQ127" s="1078">
        <v>906</v>
      </c>
      <c r="DR127" s="1078"/>
      <c r="DS127" s="1078"/>
      <c r="DT127" s="1078"/>
      <c r="DU127" s="1078"/>
      <c r="DV127" s="1079">
        <v>0</v>
      </c>
      <c r="DW127" s="1079"/>
      <c r="DX127" s="1079"/>
      <c r="DY127" s="1079"/>
      <c r="DZ127" s="1080"/>
    </row>
    <row r="128" spans="1:130" s="197" customFormat="1" ht="26.25" customHeight="1" x14ac:dyDescent="0.15">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1102897</v>
      </c>
      <c r="AB128" s="1120"/>
      <c r="AC128" s="1120"/>
      <c r="AD128" s="1120"/>
      <c r="AE128" s="1121"/>
      <c r="AF128" s="1122">
        <v>1049045</v>
      </c>
      <c r="AG128" s="1120"/>
      <c r="AH128" s="1120"/>
      <c r="AI128" s="1120"/>
      <c r="AJ128" s="1121"/>
      <c r="AK128" s="1122">
        <v>1004098</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17.239999999999998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22471469</v>
      </c>
      <c r="AB129" s="989"/>
      <c r="AC129" s="989"/>
      <c r="AD129" s="989"/>
      <c r="AE129" s="990"/>
      <c r="AF129" s="991">
        <v>22547553</v>
      </c>
      <c r="AG129" s="989"/>
      <c r="AH129" s="989"/>
      <c r="AI129" s="989"/>
      <c r="AJ129" s="990"/>
      <c r="AK129" s="991">
        <v>22875721</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3.3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2934014</v>
      </c>
      <c r="AB130" s="989"/>
      <c r="AC130" s="989"/>
      <c r="AD130" s="989"/>
      <c r="AE130" s="990"/>
      <c r="AF130" s="991">
        <v>3086785</v>
      </c>
      <c r="AG130" s="989"/>
      <c r="AH130" s="989"/>
      <c r="AI130" s="989"/>
      <c r="AJ130" s="990"/>
      <c r="AK130" s="991">
        <v>2945599</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107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19537455</v>
      </c>
      <c r="AB131" s="1028"/>
      <c r="AC131" s="1028"/>
      <c r="AD131" s="1028"/>
      <c r="AE131" s="1029"/>
      <c r="AF131" s="1030">
        <v>19460768</v>
      </c>
      <c r="AG131" s="1028"/>
      <c r="AH131" s="1028"/>
      <c r="AI131" s="1028"/>
      <c r="AJ131" s="1029"/>
      <c r="AK131" s="1030">
        <v>19930122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3.8868777940000001</v>
      </c>
      <c r="AB132" s="1134"/>
      <c r="AC132" s="1134"/>
      <c r="AD132" s="1134"/>
      <c r="AE132" s="1135"/>
      <c r="AF132" s="1136">
        <v>2.929473287</v>
      </c>
      <c r="AG132" s="1134"/>
      <c r="AH132" s="1134"/>
      <c r="AI132" s="1134"/>
      <c r="AJ132" s="1135"/>
      <c r="AK132" s="1136">
        <v>3.2025794919999999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3.9</v>
      </c>
      <c r="AB133" s="1141"/>
      <c r="AC133" s="1141"/>
      <c r="AD133" s="1141"/>
      <c r="AE133" s="1142"/>
      <c r="AF133" s="1140">
        <v>3.6</v>
      </c>
      <c r="AG133" s="1141"/>
      <c r="AH133" s="1141"/>
      <c r="AI133" s="1141"/>
      <c r="AJ133" s="1142"/>
      <c r="AK133" s="1140">
        <v>3.3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6819188</v>
      </c>
      <c r="L9" s="264">
        <v>57931</v>
      </c>
      <c r="M9" s="265">
        <v>56521</v>
      </c>
      <c r="N9" s="266">
        <v>2.5</v>
      </c>
    </row>
    <row r="10" spans="1:16" x14ac:dyDescent="0.15">
      <c r="A10" s="248"/>
      <c r="B10" s="244"/>
      <c r="C10" s="244"/>
      <c r="D10" s="244"/>
      <c r="E10" s="244"/>
      <c r="F10" s="244"/>
      <c r="G10" s="1149" t="s">
        <v>472</v>
      </c>
      <c r="H10" s="1150"/>
      <c r="I10" s="1150"/>
      <c r="J10" s="1151"/>
      <c r="K10" s="267">
        <v>360286</v>
      </c>
      <c r="L10" s="268">
        <v>3061</v>
      </c>
      <c r="M10" s="269">
        <v>5094</v>
      </c>
      <c r="N10" s="270">
        <v>-39.9</v>
      </c>
    </row>
    <row r="11" spans="1:16" ht="13.5" customHeight="1" x14ac:dyDescent="0.15">
      <c r="A11" s="248"/>
      <c r="B11" s="244"/>
      <c r="C11" s="244"/>
      <c r="D11" s="244"/>
      <c r="E11" s="244"/>
      <c r="F11" s="244"/>
      <c r="G11" s="1149" t="s">
        <v>473</v>
      </c>
      <c r="H11" s="1150"/>
      <c r="I11" s="1150"/>
      <c r="J11" s="1151"/>
      <c r="K11" s="267">
        <v>207</v>
      </c>
      <c r="L11" s="268">
        <v>2</v>
      </c>
      <c r="M11" s="269">
        <v>3978</v>
      </c>
      <c r="N11" s="270">
        <v>-99.9</v>
      </c>
    </row>
    <row r="12" spans="1:16" ht="13.5" customHeight="1" x14ac:dyDescent="0.15">
      <c r="A12" s="248"/>
      <c r="B12" s="244"/>
      <c r="C12" s="244"/>
      <c r="D12" s="244"/>
      <c r="E12" s="244"/>
      <c r="F12" s="244"/>
      <c r="G12" s="1149" t="s">
        <v>474</v>
      </c>
      <c r="H12" s="1150"/>
      <c r="I12" s="1150"/>
      <c r="J12" s="1151"/>
      <c r="K12" s="267">
        <v>16882</v>
      </c>
      <c r="L12" s="268">
        <v>143</v>
      </c>
      <c r="M12" s="269">
        <v>1244</v>
      </c>
      <c r="N12" s="270">
        <v>-88.5</v>
      </c>
    </row>
    <row r="13" spans="1:16" ht="13.5" customHeight="1" x14ac:dyDescent="0.15">
      <c r="A13" s="248"/>
      <c r="B13" s="244"/>
      <c r="C13" s="244"/>
      <c r="D13" s="244"/>
      <c r="E13" s="244"/>
      <c r="F13" s="244"/>
      <c r="G13" s="1149" t="s">
        <v>475</v>
      </c>
      <c r="H13" s="1150"/>
      <c r="I13" s="1150"/>
      <c r="J13" s="1151"/>
      <c r="K13" s="267" t="s">
        <v>476</v>
      </c>
      <c r="L13" s="268" t="s">
        <v>476</v>
      </c>
      <c r="M13" s="269">
        <v>18</v>
      </c>
      <c r="N13" s="270" t="s">
        <v>476</v>
      </c>
    </row>
    <row r="14" spans="1:16" ht="13.5" customHeight="1" x14ac:dyDescent="0.15">
      <c r="A14" s="248"/>
      <c r="B14" s="244"/>
      <c r="C14" s="244"/>
      <c r="D14" s="244"/>
      <c r="E14" s="244"/>
      <c r="F14" s="244"/>
      <c r="G14" s="1149" t="s">
        <v>477</v>
      </c>
      <c r="H14" s="1150"/>
      <c r="I14" s="1150"/>
      <c r="J14" s="1151"/>
      <c r="K14" s="267">
        <v>210926</v>
      </c>
      <c r="L14" s="268">
        <v>1792</v>
      </c>
      <c r="M14" s="269">
        <v>2228</v>
      </c>
      <c r="N14" s="270">
        <v>-19.600000000000001</v>
      </c>
    </row>
    <row r="15" spans="1:16" ht="13.5" customHeight="1" x14ac:dyDescent="0.15">
      <c r="A15" s="248"/>
      <c r="B15" s="244"/>
      <c r="C15" s="244"/>
      <c r="D15" s="244"/>
      <c r="E15" s="244"/>
      <c r="F15" s="244"/>
      <c r="G15" s="1149" t="s">
        <v>478</v>
      </c>
      <c r="H15" s="1150"/>
      <c r="I15" s="1150"/>
      <c r="J15" s="1151"/>
      <c r="K15" s="267">
        <v>53812</v>
      </c>
      <c r="L15" s="268">
        <v>457</v>
      </c>
      <c r="M15" s="269">
        <v>1508</v>
      </c>
      <c r="N15" s="270">
        <v>-69.7</v>
      </c>
    </row>
    <row r="16" spans="1:16" x14ac:dyDescent="0.15">
      <c r="A16" s="248"/>
      <c r="B16" s="244"/>
      <c r="C16" s="244"/>
      <c r="D16" s="244"/>
      <c r="E16" s="244"/>
      <c r="F16" s="244"/>
      <c r="G16" s="1152" t="s">
        <v>479</v>
      </c>
      <c r="H16" s="1153"/>
      <c r="I16" s="1153"/>
      <c r="J16" s="1154"/>
      <c r="K16" s="268">
        <v>-747170</v>
      </c>
      <c r="L16" s="268">
        <v>-6347</v>
      </c>
      <c r="M16" s="269">
        <v>-5476</v>
      </c>
      <c r="N16" s="270">
        <v>15.9</v>
      </c>
    </row>
    <row r="17" spans="1:16" x14ac:dyDescent="0.15">
      <c r="A17" s="248"/>
      <c r="B17" s="244"/>
      <c r="C17" s="244"/>
      <c r="D17" s="244"/>
      <c r="E17" s="244"/>
      <c r="F17" s="244"/>
      <c r="G17" s="1152" t="s">
        <v>166</v>
      </c>
      <c r="H17" s="1153"/>
      <c r="I17" s="1153"/>
      <c r="J17" s="1154"/>
      <c r="K17" s="268">
        <v>6714131</v>
      </c>
      <c r="L17" s="268">
        <v>57038</v>
      </c>
      <c r="M17" s="269">
        <v>65114</v>
      </c>
      <c r="N17" s="270">
        <v>-12.4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6.38</v>
      </c>
      <c r="L21" s="281">
        <v>6.38</v>
      </c>
      <c r="M21" s="282">
        <v>0</v>
      </c>
      <c r="N21" s="249"/>
      <c r="O21" s="283"/>
      <c r="P21" s="279"/>
    </row>
    <row r="22" spans="1:16" s="284" customFormat="1" x14ac:dyDescent="0.15">
      <c r="A22" s="279"/>
      <c r="B22" s="249"/>
      <c r="C22" s="249"/>
      <c r="D22" s="249"/>
      <c r="E22" s="249"/>
      <c r="F22" s="249"/>
      <c r="G22" s="1144" t="s">
        <v>485</v>
      </c>
      <c r="H22" s="1145"/>
      <c r="I22" s="1145"/>
      <c r="J22" s="1146"/>
      <c r="K22" s="285">
        <v>99</v>
      </c>
      <c r="L22" s="286">
        <v>99.8</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3626997</v>
      </c>
      <c r="L32" s="294">
        <v>30812</v>
      </c>
      <c r="M32" s="295">
        <v>35579</v>
      </c>
      <c r="N32" s="296">
        <v>-13.4</v>
      </c>
    </row>
    <row r="33" spans="1:16" ht="13.5" customHeight="1" x14ac:dyDescent="0.15">
      <c r="A33" s="248"/>
      <c r="B33" s="244"/>
      <c r="C33" s="244"/>
      <c r="D33" s="244"/>
      <c r="E33" s="244"/>
      <c r="F33" s="244"/>
      <c r="G33" s="1160" t="s">
        <v>490</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491</v>
      </c>
      <c r="H34" s="1161"/>
      <c r="I34" s="1161"/>
      <c r="J34" s="1162"/>
      <c r="K34" s="294" t="s">
        <v>476</v>
      </c>
      <c r="L34" s="294" t="s">
        <v>476</v>
      </c>
      <c r="M34" s="295">
        <v>9</v>
      </c>
      <c r="N34" s="296" t="s">
        <v>476</v>
      </c>
    </row>
    <row r="35" spans="1:16" ht="27" customHeight="1" x14ac:dyDescent="0.15">
      <c r="A35" s="248"/>
      <c r="B35" s="244"/>
      <c r="C35" s="244"/>
      <c r="D35" s="244"/>
      <c r="E35" s="244"/>
      <c r="F35" s="244"/>
      <c r="G35" s="1160" t="s">
        <v>492</v>
      </c>
      <c r="H35" s="1161"/>
      <c r="I35" s="1161"/>
      <c r="J35" s="1162"/>
      <c r="K35" s="294">
        <v>953599</v>
      </c>
      <c r="L35" s="294">
        <v>8101</v>
      </c>
      <c r="M35" s="295">
        <v>12310</v>
      </c>
      <c r="N35" s="296">
        <v>-34.200000000000003</v>
      </c>
    </row>
    <row r="36" spans="1:16" ht="27" customHeight="1" x14ac:dyDescent="0.15">
      <c r="A36" s="248"/>
      <c r="B36" s="244"/>
      <c r="C36" s="244"/>
      <c r="D36" s="244"/>
      <c r="E36" s="244"/>
      <c r="F36" s="244"/>
      <c r="G36" s="1160" t="s">
        <v>493</v>
      </c>
      <c r="H36" s="1161"/>
      <c r="I36" s="1161"/>
      <c r="J36" s="1162"/>
      <c r="K36" s="294" t="s">
        <v>476</v>
      </c>
      <c r="L36" s="294" t="s">
        <v>476</v>
      </c>
      <c r="M36" s="295">
        <v>1635</v>
      </c>
      <c r="N36" s="296" t="s">
        <v>476</v>
      </c>
    </row>
    <row r="37" spans="1:16" ht="13.5" customHeight="1" x14ac:dyDescent="0.15">
      <c r="A37" s="248"/>
      <c r="B37" s="244"/>
      <c r="C37" s="244"/>
      <c r="D37" s="244"/>
      <c r="E37" s="244"/>
      <c r="F37" s="244"/>
      <c r="G37" s="1160" t="s">
        <v>494</v>
      </c>
      <c r="H37" s="1161"/>
      <c r="I37" s="1161"/>
      <c r="J37" s="1162"/>
      <c r="K37" s="294">
        <v>7379</v>
      </c>
      <c r="L37" s="294">
        <v>63</v>
      </c>
      <c r="M37" s="295">
        <v>609</v>
      </c>
      <c r="N37" s="296">
        <v>-89.7</v>
      </c>
    </row>
    <row r="38" spans="1:16" ht="27" customHeight="1" x14ac:dyDescent="0.15">
      <c r="A38" s="248"/>
      <c r="B38" s="244"/>
      <c r="C38" s="244"/>
      <c r="D38" s="244"/>
      <c r="E38" s="244"/>
      <c r="F38" s="244"/>
      <c r="G38" s="1163" t="s">
        <v>495</v>
      </c>
      <c r="H38" s="1164"/>
      <c r="I38" s="1164"/>
      <c r="J38" s="1165"/>
      <c r="K38" s="297" t="s">
        <v>476</v>
      </c>
      <c r="L38" s="297" t="s">
        <v>476</v>
      </c>
      <c r="M38" s="298">
        <v>0</v>
      </c>
      <c r="N38" s="299" t="s">
        <v>476</v>
      </c>
      <c r="O38" s="293"/>
    </row>
    <row r="39" spans="1:16" x14ac:dyDescent="0.15">
      <c r="A39" s="248"/>
      <c r="B39" s="244"/>
      <c r="C39" s="244"/>
      <c r="D39" s="244"/>
      <c r="E39" s="244"/>
      <c r="F39" s="244"/>
      <c r="G39" s="1163" t="s">
        <v>496</v>
      </c>
      <c r="H39" s="1164"/>
      <c r="I39" s="1164"/>
      <c r="J39" s="1165"/>
      <c r="K39" s="300">
        <v>-1004098</v>
      </c>
      <c r="L39" s="300">
        <v>-8530</v>
      </c>
      <c r="M39" s="301">
        <v>-7873</v>
      </c>
      <c r="N39" s="302">
        <v>8.3000000000000007</v>
      </c>
      <c r="O39" s="293"/>
    </row>
    <row r="40" spans="1:16" ht="27" customHeight="1" x14ac:dyDescent="0.15">
      <c r="A40" s="248"/>
      <c r="B40" s="244"/>
      <c r="C40" s="244"/>
      <c r="D40" s="244"/>
      <c r="E40" s="244"/>
      <c r="F40" s="244"/>
      <c r="G40" s="1160" t="s">
        <v>497</v>
      </c>
      <c r="H40" s="1161"/>
      <c r="I40" s="1161"/>
      <c r="J40" s="1162"/>
      <c r="K40" s="300">
        <v>-2945599</v>
      </c>
      <c r="L40" s="300">
        <v>-25024</v>
      </c>
      <c r="M40" s="301">
        <v>-31099</v>
      </c>
      <c r="N40" s="302">
        <v>-19.5</v>
      </c>
      <c r="O40" s="293"/>
    </row>
    <row r="41" spans="1:16" x14ac:dyDescent="0.15">
      <c r="A41" s="248"/>
      <c r="B41" s="244"/>
      <c r="C41" s="244"/>
      <c r="D41" s="244"/>
      <c r="E41" s="244"/>
      <c r="F41" s="244"/>
      <c r="G41" s="1166" t="s">
        <v>277</v>
      </c>
      <c r="H41" s="1167"/>
      <c r="I41" s="1167"/>
      <c r="J41" s="1168"/>
      <c r="K41" s="294">
        <v>638278</v>
      </c>
      <c r="L41" s="300">
        <v>5422</v>
      </c>
      <c r="M41" s="301">
        <v>11170</v>
      </c>
      <c r="N41" s="302">
        <v>-51.5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3175416</v>
      </c>
      <c r="J51" s="320">
        <v>27026</v>
      </c>
      <c r="K51" s="321">
        <v>-25.6</v>
      </c>
      <c r="L51" s="322">
        <v>41433</v>
      </c>
      <c r="M51" s="323">
        <v>-19.2</v>
      </c>
      <c r="N51" s="324">
        <v>-6.4</v>
      </c>
    </row>
    <row r="52" spans="1:14" x14ac:dyDescent="0.15">
      <c r="A52" s="248"/>
      <c r="B52" s="244"/>
      <c r="C52" s="244"/>
      <c r="D52" s="244"/>
      <c r="E52" s="244"/>
      <c r="F52" s="244"/>
      <c r="G52" s="325"/>
      <c r="H52" s="326" t="s">
        <v>508</v>
      </c>
      <c r="I52" s="327">
        <v>1648127</v>
      </c>
      <c r="J52" s="328">
        <v>14027</v>
      </c>
      <c r="K52" s="329">
        <v>-12.4</v>
      </c>
      <c r="L52" s="330">
        <v>22351</v>
      </c>
      <c r="M52" s="331">
        <v>-23.1</v>
      </c>
      <c r="N52" s="332">
        <v>10.7</v>
      </c>
    </row>
    <row r="53" spans="1:14" x14ac:dyDescent="0.15">
      <c r="A53" s="248"/>
      <c r="B53" s="244"/>
      <c r="C53" s="244"/>
      <c r="D53" s="244"/>
      <c r="E53" s="244"/>
      <c r="F53" s="244"/>
      <c r="G53" s="310" t="s">
        <v>509</v>
      </c>
      <c r="H53" s="311"/>
      <c r="I53" s="319">
        <v>9271287</v>
      </c>
      <c r="J53" s="320">
        <v>78639</v>
      </c>
      <c r="K53" s="321">
        <v>191</v>
      </c>
      <c r="L53" s="322">
        <v>43493</v>
      </c>
      <c r="M53" s="323">
        <v>5</v>
      </c>
      <c r="N53" s="324">
        <v>186</v>
      </c>
    </row>
    <row r="54" spans="1:14" x14ac:dyDescent="0.15">
      <c r="A54" s="248"/>
      <c r="B54" s="244"/>
      <c r="C54" s="244"/>
      <c r="D54" s="244"/>
      <c r="E54" s="244"/>
      <c r="F54" s="244"/>
      <c r="G54" s="325"/>
      <c r="H54" s="326" t="s">
        <v>508</v>
      </c>
      <c r="I54" s="327">
        <v>1945929</v>
      </c>
      <c r="J54" s="328">
        <v>16505</v>
      </c>
      <c r="K54" s="329">
        <v>17.7</v>
      </c>
      <c r="L54" s="330">
        <v>23254</v>
      </c>
      <c r="M54" s="331">
        <v>4</v>
      </c>
      <c r="N54" s="332">
        <v>13.7</v>
      </c>
    </row>
    <row r="55" spans="1:14" x14ac:dyDescent="0.15">
      <c r="A55" s="248"/>
      <c r="B55" s="244"/>
      <c r="C55" s="244"/>
      <c r="D55" s="244"/>
      <c r="E55" s="244"/>
      <c r="F55" s="244"/>
      <c r="G55" s="310" t="s">
        <v>510</v>
      </c>
      <c r="H55" s="311"/>
      <c r="I55" s="319">
        <v>6806120</v>
      </c>
      <c r="J55" s="320">
        <v>57580</v>
      </c>
      <c r="K55" s="321">
        <v>-26.8</v>
      </c>
      <c r="L55" s="322">
        <v>50840</v>
      </c>
      <c r="M55" s="323">
        <v>16.899999999999999</v>
      </c>
      <c r="N55" s="324">
        <v>-43.7</v>
      </c>
    </row>
    <row r="56" spans="1:14" x14ac:dyDescent="0.15">
      <c r="A56" s="248"/>
      <c r="B56" s="244"/>
      <c r="C56" s="244"/>
      <c r="D56" s="244"/>
      <c r="E56" s="244"/>
      <c r="F56" s="244"/>
      <c r="G56" s="325"/>
      <c r="H56" s="326" t="s">
        <v>508</v>
      </c>
      <c r="I56" s="327">
        <v>1891918</v>
      </c>
      <c r="J56" s="328">
        <v>16006</v>
      </c>
      <c r="K56" s="329">
        <v>-3</v>
      </c>
      <c r="L56" s="330">
        <v>25367</v>
      </c>
      <c r="M56" s="331">
        <v>9.1</v>
      </c>
      <c r="N56" s="332">
        <v>-12.1</v>
      </c>
    </row>
    <row r="57" spans="1:14" x14ac:dyDescent="0.15">
      <c r="A57" s="248"/>
      <c r="B57" s="244"/>
      <c r="C57" s="244"/>
      <c r="D57" s="244"/>
      <c r="E57" s="244"/>
      <c r="F57" s="244"/>
      <c r="G57" s="310" t="s">
        <v>511</v>
      </c>
      <c r="H57" s="311"/>
      <c r="I57" s="319">
        <v>3854270</v>
      </c>
      <c r="J57" s="320">
        <v>32633</v>
      </c>
      <c r="K57" s="321">
        <v>-43.3</v>
      </c>
      <c r="L57" s="322">
        <v>53605</v>
      </c>
      <c r="M57" s="323">
        <v>5.4</v>
      </c>
      <c r="N57" s="324">
        <v>-48.7</v>
      </c>
    </row>
    <row r="58" spans="1:14" x14ac:dyDescent="0.15">
      <c r="A58" s="248"/>
      <c r="B58" s="244"/>
      <c r="C58" s="244"/>
      <c r="D58" s="244"/>
      <c r="E58" s="244"/>
      <c r="F58" s="244"/>
      <c r="G58" s="325"/>
      <c r="H58" s="326" t="s">
        <v>508</v>
      </c>
      <c r="I58" s="327">
        <v>2066742</v>
      </c>
      <c r="J58" s="328">
        <v>17498</v>
      </c>
      <c r="K58" s="329">
        <v>9.3000000000000007</v>
      </c>
      <c r="L58" s="330">
        <v>28343</v>
      </c>
      <c r="M58" s="331">
        <v>11.7</v>
      </c>
      <c r="N58" s="332">
        <v>-2.4</v>
      </c>
    </row>
    <row r="59" spans="1:14" x14ac:dyDescent="0.15">
      <c r="A59" s="248"/>
      <c r="B59" s="244"/>
      <c r="C59" s="244"/>
      <c r="D59" s="244"/>
      <c r="E59" s="244"/>
      <c r="F59" s="244"/>
      <c r="G59" s="310" t="s">
        <v>512</v>
      </c>
      <c r="H59" s="311"/>
      <c r="I59" s="319">
        <v>4972467</v>
      </c>
      <c r="J59" s="320">
        <v>42242</v>
      </c>
      <c r="K59" s="321">
        <v>29.4</v>
      </c>
      <c r="L59" s="322">
        <v>46440</v>
      </c>
      <c r="M59" s="323">
        <v>-13.4</v>
      </c>
      <c r="N59" s="324">
        <v>42.8</v>
      </c>
    </row>
    <row r="60" spans="1:14" x14ac:dyDescent="0.15">
      <c r="A60" s="248"/>
      <c r="B60" s="244"/>
      <c r="C60" s="244"/>
      <c r="D60" s="244"/>
      <c r="E60" s="244"/>
      <c r="F60" s="244"/>
      <c r="G60" s="325"/>
      <c r="H60" s="326" t="s">
        <v>508</v>
      </c>
      <c r="I60" s="333">
        <v>2433036</v>
      </c>
      <c r="J60" s="328">
        <v>20669</v>
      </c>
      <c r="K60" s="329">
        <v>18.100000000000001</v>
      </c>
      <c r="L60" s="330">
        <v>27658</v>
      </c>
      <c r="M60" s="331">
        <v>-2.4</v>
      </c>
      <c r="N60" s="332">
        <v>20.5</v>
      </c>
    </row>
    <row r="61" spans="1:14" x14ac:dyDescent="0.15">
      <c r="A61" s="248"/>
      <c r="B61" s="244"/>
      <c r="C61" s="244"/>
      <c r="D61" s="244"/>
      <c r="E61" s="244"/>
      <c r="F61" s="244"/>
      <c r="G61" s="310" t="s">
        <v>513</v>
      </c>
      <c r="H61" s="334"/>
      <c r="I61" s="335">
        <v>5615912</v>
      </c>
      <c r="J61" s="336">
        <v>47624</v>
      </c>
      <c r="K61" s="337">
        <v>24.9</v>
      </c>
      <c r="L61" s="338">
        <v>47162</v>
      </c>
      <c r="M61" s="339">
        <v>-1.1000000000000001</v>
      </c>
      <c r="N61" s="324">
        <v>26</v>
      </c>
    </row>
    <row r="62" spans="1:14" x14ac:dyDescent="0.15">
      <c r="A62" s="248"/>
      <c r="B62" s="244"/>
      <c r="C62" s="244"/>
      <c r="D62" s="244"/>
      <c r="E62" s="244"/>
      <c r="F62" s="244"/>
      <c r="G62" s="325"/>
      <c r="H62" s="326" t="s">
        <v>508</v>
      </c>
      <c r="I62" s="327">
        <v>1997150</v>
      </c>
      <c r="J62" s="328">
        <v>16941</v>
      </c>
      <c r="K62" s="329">
        <v>5.9</v>
      </c>
      <c r="L62" s="330">
        <v>25395</v>
      </c>
      <c r="M62" s="331">
        <v>-0.1</v>
      </c>
      <c r="N62" s="332">
        <v>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20.28</v>
      </c>
      <c r="G47" s="12">
        <v>22.91</v>
      </c>
      <c r="H47" s="12">
        <v>24.29</v>
      </c>
      <c r="I47" s="12">
        <v>24.18</v>
      </c>
      <c r="J47" s="13">
        <v>23.24</v>
      </c>
    </row>
    <row r="48" spans="2:10" ht="57.75" customHeight="1" x14ac:dyDescent="0.15">
      <c r="B48" s="14"/>
      <c r="C48" s="1171" t="s">
        <v>4</v>
      </c>
      <c r="D48" s="1171"/>
      <c r="E48" s="1172"/>
      <c r="F48" s="15">
        <v>6.95</v>
      </c>
      <c r="G48" s="16">
        <v>4.67</v>
      </c>
      <c r="H48" s="16">
        <v>7.1</v>
      </c>
      <c r="I48" s="16">
        <v>6.61</v>
      </c>
      <c r="J48" s="17">
        <v>5.59</v>
      </c>
    </row>
    <row r="49" spans="2:10" ht="57.75" customHeight="1" thickBot="1" x14ac:dyDescent="0.2">
      <c r="B49" s="18"/>
      <c r="C49" s="1173" t="s">
        <v>5</v>
      </c>
      <c r="D49" s="1173"/>
      <c r="E49" s="1174"/>
      <c r="F49" s="19" t="s">
        <v>520</v>
      </c>
      <c r="G49" s="20">
        <v>0.49</v>
      </c>
      <c r="H49" s="20">
        <v>4.05</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2017-03-13T07:29:06Z</cp:lastPrinted>
  <dcterms:created xsi:type="dcterms:W3CDTF">2017-02-15T21:46:16Z</dcterms:created>
  <dcterms:modified xsi:type="dcterms:W3CDTF">2017-05-11T05:55:34Z</dcterms:modified>
  <cp:category/>
</cp:coreProperties>
</file>