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6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C37" i="9"/>
  <c r="BE36" i="9"/>
  <c r="C36" i="9"/>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E34" i="9"/>
  <c r="BE35" i="9" s="1"/>
  <c r="AM34" i="9"/>
  <c r="AM35" i="9" s="1"/>
  <c r="AM36" i="9" s="1"/>
  <c r="CO34" i="9" l="1"/>
  <c r="CO35" i="9" s="1"/>
  <c r="CO36" i="9" s="1"/>
  <c r="CO37" i="9" s="1"/>
  <c r="CO38" i="9" s="1"/>
</calcChain>
</file>

<file path=xl/sharedStrings.xml><?xml version="1.0" encoding="utf-8"?>
<sst xmlns="http://schemas.openxmlformats.org/spreadsheetml/2006/main" count="1019" uniqueCount="571">
  <si>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</si>
  <si>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</si>
  <si>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</si>
  <si>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</si>
  <si>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</si>
  <si>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</si>
  <si>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</si>
  <si>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</si>
  <si>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</si>
  <si>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</si>
  <si>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</si>
  <si>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</si>
  <si>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</si>
  <si>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</si>
  <si>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</si>
  <si>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</si>
  <si>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</si>
  <si>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</si>
  <si>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</si>
  <si>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</si>
  <si>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</si>
  <si>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</si>
  <si>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</si>
  <si>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</si>
  <si>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</si>
  <si>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</si>
  <si>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</si>
  <si>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</si>
  <si>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</si>
  <si>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</si>
  <si>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</si>
  <si>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</si>
  <si>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</si>
  <si>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</si>
  <si>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</si>
  <si>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</si>
  <si>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</si>
  <si>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</si>
  <si>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</si>
  <si>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</si>
  <si>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</si>
  <si>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</si>
  <si>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</si>
  <si>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</si>
  <si>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</si>
  <si>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</si>
  <si>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</si>
  <si>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</si>
  <si>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</si>
  <si>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</si>
  <si>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</si>
  <si>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</si>
  <si>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</si>
  <si>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</si>
  <si>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</si>
  <si>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</si>
  <si>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</si>
  <si>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</si>
  <si>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</si>
  <si>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</si>
  <si>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</si>
  <si>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</si>
  <si>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</si>
  <si>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</si>
  <si>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</si>
  <si>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</si>
  <si>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</si>
  <si>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</si>
  <si>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</si>
  <si>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</si>
  <si>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</si>
  <si>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</si>
  <si>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</si>
  <si>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</si>
  <si>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</si>
  <si>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</si>
  <si>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</si>
  <si>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</si>
  <si>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</si>
  <si>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</si>
  <si>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</si>
  <si>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</si>
  <si>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光市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</si>
  <si>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</si>
  <si>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</si>
  <si>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</si>
  <si>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</si>
  <si>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</si>
  <si>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</si>
  <si>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</si>
  <si>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</si>
  <si>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</si>
  <si>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</si>
  <si>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</si>
  <si>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</si>
  <si>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</si>
  <si>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</si>
  <si>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</si>
  <si>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</si>
  <si>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</si>
  <si>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</si>
  <si>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</si>
  <si>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</si>
  <si>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</si>
  <si>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</si>
  <si>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</si>
  <si>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</si>
  <si>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</si>
  <si>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</si>
  <si>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</si>
  <si>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</si>
  <si>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</si>
  <si>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</si>
  <si>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</si>
  <si>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</si>
  <si>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</si>
  <si>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</si>
  <si>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</si>
  <si>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</si>
  <si>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</si>
  <si>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</si>
  <si>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</si>
  <si>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</si>
  <si>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</si>
  <si>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</si>
  <si>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</si>
  <si>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</si>
  <si>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</si>
  <si>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</si>
  <si>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</si>
  <si>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</si>
  <si>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</si>
  <si>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</si>
  <si>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</si>
  <si>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</si>
  <si>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</si>
  <si>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</si>
  <si>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</si>
  <si>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</si>
  <si>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</si>
  <si>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</si>
  <si>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</si>
  <si>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</si>
  <si>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</si>
  <si>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</si>
  <si>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</si>
  <si>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</si>
  <si>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</si>
  <si>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</si>
  <si>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</si>
  <si>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</si>
  <si>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</si>
  <si>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</si>
  <si>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</si>
  <si>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</si>
  <si>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</si>
  <si>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</si>
  <si>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</si>
  <si>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</si>
  <si>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</si>
  <si>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</si>
  <si>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</si>
  <si>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</si>
  <si>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</si>
  <si>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</si>
  <si>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</si>
  <si>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</si>
  <si>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</si>
  <si>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</si>
  <si>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</si>
  <si>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</si>
  <si>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</si>
  <si>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</si>
  <si>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</si>
  <si>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</si>
  <si>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</si>
  <si>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</si>
  <si>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</si>
  <si>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</si>
  <si>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</si>
  <si>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</si>
  <si>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</si>
  <si>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</si>
  <si>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</si>
  <si>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</si>
  <si>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</si>
  <si>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</si>
  <si>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</si>
  <si>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</si>
  <si>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</si>
  <si>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</si>
  <si>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</si>
  <si>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山口県光市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</si>
  <si>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</si>
  <si>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</si>
  <si>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</si>
  <si>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</si>
  <si>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</si>
  <si>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</si>
  <si>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</si>
  <si>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</si>
  <si>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</si>
  <si>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</si>
  <si>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</si>
  <si>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</si>
  <si>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</si>
  <si>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</si>
  <si>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</si>
  <si>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</si>
  <si>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</si>
  <si>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</si>
  <si>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</si>
  <si>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</si>
  <si>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</si>
  <si>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</si>
  <si>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</si>
  <si>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</si>
  <si>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</si>
  <si>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</si>
  <si>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</si>
  <si>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</si>
  <si>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</si>
  <si>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</si>
  <si>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</si>
  <si>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</si>
  <si>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</si>
  <si>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</si>
  <si>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</si>
  <si>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</si>
  <si>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</si>
  <si>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</si>
  <si>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</si>
  <si>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</si>
  <si>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</si>
  <si>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</si>
  <si>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</si>
  <si>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</si>
  <si>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</si>
  <si>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</si>
  <si>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</si>
  <si>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</si>
  <si>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</si>
  <si>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</si>
  <si>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</si>
  <si>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</si>
  <si>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</si>
  <si>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</si>
  <si>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</si>
  <si>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</si>
  <si>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</si>
  <si>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</si>
  <si>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</si>
  <si>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</si>
  <si>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</si>
  <si>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</si>
  <si>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</si>
  <si>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</si>
  <si>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</si>
  <si>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</si>
  <si>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</si>
  <si>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</si>
  <si>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</si>
  <si>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</si>
  <si>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</si>
  <si>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</si>
  <si>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</si>
  <si>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</si>
  <si>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</si>
  <si>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</si>
  <si>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</si>
  <si>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</si>
  <si>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</si>
  <si>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</si>
  <si>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</si>
  <si>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</si>
  <si>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</si>
  <si>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</si>
  <si>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</si>
  <si>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</si>
  <si>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</si>
  <si>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</si>
  <si>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</si>
  <si>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</si>
  <si>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</si>
  <si>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</si>
  <si>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</si>
  <si>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</si>
  <si>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</si>
  <si>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</si>
  <si>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</si>
  <si>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</si>
  <si>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</si>
  <si>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</si>
  <si>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</si>
  <si>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</si>
  <si>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</si>
  <si>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</si>
  <si>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</si>
  <si>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</si>
  <si>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</si>
  <si>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</si>
  <si>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</si>
  <si>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</si>
  <si>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</si>
  <si>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</si>
  <si>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</si>
  <si>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</si>
  <si>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</si>
  <si>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</si>
  <si>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</si>
  <si>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</si>
  <si>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</si>
  <si>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</si>
  <si>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</si>
  <si>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</si>
  <si>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</si>
  <si>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</si>
  <si>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</si>
  <si>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</si>
  <si>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</si>
  <si>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</si>
  <si>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</si>
  <si>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</si>
  <si>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</si>
  <si>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</si>
  <si>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</si>
  <si>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</si>
  <si>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</si>
  <si>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</si>
  <si>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</si>
  <si>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</si>
  <si>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</si>
  <si>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</si>
  <si>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</si>
  <si>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</si>
  <si>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</si>
  <si>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</si>
  <si>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</si>
  <si>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</si>
  <si>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</si>
  <si>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山口県光市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</si>
  <si>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</si>
  <si>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</si>
  <si>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</si>
  <si>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</si>
  <si>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</si>
  <si>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</si>
  <si>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</si>
  <si>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</si>
  <si>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</si>
  <si>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</si>
  <si>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</si>
  <si>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</si>
  <si>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</si>
  <si>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</si>
  <si>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</si>
  <si>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</si>
  <si>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</si>
  <si>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</si>
  <si>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</si>
  <si>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</si>
  <si>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</si>
  <si>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</si>
  <si>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</si>
  <si>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</si>
  <si>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</si>
  <si>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</si>
  <si>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</si>
  <si>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</si>
  <si>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</si>
  <si>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</si>
  <si>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</si>
  <si>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</si>
  <si>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</si>
  <si>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</si>
  <si>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</si>
  <si>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</si>
  <si>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</si>
  <si>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</si>
  <si>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病院事業会計</t>
    <phoneticPr fontId="5"/>
  </si>
  <si>
    <t>介護老人保健施設事業会計</t>
    <phoneticPr fontId="5"/>
  </si>
  <si>
    <t>簡易水道特別会計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</si>
  <si>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</si>
  <si>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</si>
  <si>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</si>
  <si>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</si>
  <si>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</si>
  <si>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</si>
  <si>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</si>
  <si>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</si>
  <si>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</si>
  <si>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</si>
  <si>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</si>
  <si>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</si>
  <si>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</si>
  <si>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</si>
  <si>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</si>
  <si>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</si>
  <si>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</si>
  <si>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</si>
  <si>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</si>
  <si>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</si>
  <si>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</si>
  <si>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</si>
  <si>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</si>
  <si>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</si>
  <si>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</si>
  <si>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</si>
  <si>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</si>
  <si>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</si>
  <si>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</si>
  <si>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</si>
  <si>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</si>
  <si>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</si>
  <si>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</si>
  <si>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</si>
  <si>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</si>
  <si>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</si>
  <si>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</si>
  <si>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</si>
  <si>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</si>
  <si>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</si>
  <si>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</si>
  <si>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</si>
  <si>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</si>
  <si>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</si>
  <si>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</si>
  <si>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</si>
  <si>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</si>
  <si>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</si>
  <si>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</si>
  <si>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</si>
  <si>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</si>
  <si>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</si>
  <si>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</si>
  <si>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</si>
  <si>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</si>
  <si>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</si>
  <si>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</si>
  <si>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</si>
  <si>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介護老人保健施設事業会計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</si>
  <si>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</si>
  <si>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</si>
  <si>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</si>
  <si>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</si>
  <si>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</si>
  <si>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</si>
  <si>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</si>
  <si>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</si>
  <si>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</si>
  <si>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</si>
  <si>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</si>
  <si>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</si>
  <si>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</si>
  <si>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</si>
  <si>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</si>
  <si>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</si>
  <si>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</si>
  <si>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</si>
  <si>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</si>
  <si>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</si>
  <si>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</si>
  <si>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</si>
  <si>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</si>
  <si>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</si>
  <si>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</si>
  <si>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</si>
  <si>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</si>
  <si>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</si>
  <si>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</si>
  <si>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</si>
  <si>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</si>
  <si>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</si>
  <si>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</si>
  <si>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</si>
  <si>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</si>
  <si>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</si>
  <si>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</si>
  <si>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</si>
  <si>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</si>
  <si>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</si>
  <si>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</si>
  <si>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</si>
  <si>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</si>
  <si>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</si>
  <si>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</si>
  <si>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</si>
  <si>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</si>
  <si>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</si>
  <si>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</si>
  <si>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</si>
  <si>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</si>
  <si>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</si>
  <si>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</si>
  <si>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</si>
  <si>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</si>
  <si>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</si>
  <si>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</si>
  <si>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</si>
  <si>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</si>
  <si>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</si>
  <si>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</si>
  <si>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</si>
  <si>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</si>
  <si>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</si>
  <si>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</si>
  <si>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</si>
  <si>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</si>
  <si>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</si>
  <si>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</si>
  <si>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</si>
  <si>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</si>
  <si>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</si>
  <si>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</si>
  <si>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</si>
  <si>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</si>
  <si>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</si>
  <si>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</si>
  <si>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</si>
  <si>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</si>
  <si>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</si>
  <si>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</si>
  <si>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</si>
  <si>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</si>
  <si>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5.29</t>
  </si>
  <si>
    <t>▲ 4.69</t>
  </si>
  <si>
    <t>▲ 3.30</t>
  </si>
  <si>
    <t>墓園特別会計</t>
  </si>
  <si>
    <t>▲ 0.00</t>
  </si>
  <si>
    <t>▲ 0.02</t>
  </si>
  <si>
    <t>▲ 0.01</t>
  </si>
  <si>
    <t>▲ 0.05</t>
  </si>
  <si>
    <t>病院事業会計</t>
  </si>
  <si>
    <t>水道事業会計</t>
  </si>
  <si>
    <t>一般会計</t>
  </si>
  <si>
    <t>介護老人保健施設事業会計</t>
  </si>
  <si>
    <t>国民健康保険特別会計</t>
  </si>
  <si>
    <t>介護保険特別会計</t>
  </si>
  <si>
    <t>簡易水道特別会計</t>
  </si>
  <si>
    <t>その他会計（赤字）</t>
  </si>
  <si>
    <t>その他会計（黒字）</t>
  </si>
  <si>
    <t>法適用企業</t>
  </si>
  <si>
    <t>法非適用企業</t>
  </si>
  <si>
    <t>周南地区衛生施設組合一般会計</t>
  </si>
  <si>
    <t>光地区消防組合一般会計</t>
  </si>
  <si>
    <t>周南東部環境施設組合一般会計</t>
  </si>
  <si>
    <t>山口県市町総合事務組合一般会計</t>
  </si>
  <si>
    <t>山口県市町総合事務組合非常勤職員公務災害補償特別会計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</si>
  <si>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</si>
  <si>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</si>
  <si>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</si>
  <si>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</si>
  <si>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t>
  </si>
  <si>
    <t>牛島海運</t>
    <rPh sb="0" eb="1">
      <t>ウシ</t>
    </rPh>
    <rPh sb="1" eb="2">
      <t>シマ</t>
    </rPh>
    <rPh sb="2" eb="4">
      <t>カイウン</t>
    </rPh>
    <phoneticPr fontId="10"/>
  </si>
  <si>
    <t>光市土地開発公社</t>
    <rPh sb="0" eb="2">
      <t>ヒカリシ</t>
    </rPh>
    <rPh sb="2" eb="4">
      <t>トチ</t>
    </rPh>
    <rPh sb="4" eb="6">
      <t>カイハツ</t>
    </rPh>
    <rPh sb="6" eb="8">
      <t>コウシャ</t>
    </rPh>
    <phoneticPr fontId="10"/>
  </si>
  <si>
    <t>光市スポーツ振興会</t>
    <rPh sb="0" eb="2">
      <t>ヒカリシ</t>
    </rPh>
    <rPh sb="6" eb="9">
      <t>シンコウカイ</t>
    </rPh>
    <phoneticPr fontId="10"/>
  </si>
  <si>
    <t>光市文化振興財団</t>
    <rPh sb="0" eb="2">
      <t>ヒカリシ</t>
    </rPh>
    <rPh sb="2" eb="4">
      <t>ブンカ</t>
    </rPh>
    <rPh sb="4" eb="6">
      <t>シンコウ</t>
    </rPh>
    <rPh sb="6" eb="8">
      <t>ザイダン</t>
    </rPh>
    <phoneticPr fontId="10"/>
  </si>
  <si>
    <t>やまぐち農林振興公社</t>
    <rPh sb="4" eb="6">
      <t>ノウリン</t>
    </rPh>
    <rPh sb="6" eb="8">
      <t>シンコウ</t>
    </rPh>
    <rPh sb="8" eb="10">
      <t>コウシャ</t>
    </rPh>
    <phoneticPr fontId="1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</si>
  <si>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</si>
  <si>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</si>
  <si>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</si>
  <si>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</si>
  <si>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</si>
  <si>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</si>
  <si>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</si>
  <si>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</si>
  <si>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</si>
  <si>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</si>
  <si>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</si>
  <si>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類似団体と比較して、将来負担比率及び有形固定資産減価償却率ともに高い水準にある。
　将来負担比率については、一般会計では起債事業の厳選により、臨時財政対策債を除いた起債残高は減少傾向にあるものの、二つの公立病院を抱えるなどの本市の特性により、公営企業債等繰入見込額が多額であるということが要因であると考えられる。
　一方、有形固定資産減価償却率については、有形固定資産額のうちそれぞれ１割程度を占める学校施設、公営住宅の有形固定資産減価償却率が70～85%程度と高いことなどが数値を押し上げている要因であり、将来負担比率上昇の抑制策を前提とした施設の保全対策を計画的に進めていく必要がある。
</t>
    <phoneticPr fontId="5"/>
  </si>
  <si>
    <t xml:space="preserve">　起債事業を厳選し、起債額を抑制してきた結果、将来負担比率、実質公債費比率とも改善傾向にある。
　平成26年度に将来負担比率が一時的に悪化しているが、これは、学校給食センター建設事業の実施に伴う起債残高の増加が主な要因である。また、この償還開始に伴う元利償還額の増加により、平成27年度の実質公債費比率の改善も鈍化している。
　今後、新病院建設事業等の大規模事業が控えており、数値の悪化が見込まれるため、財源確保など数値上昇の抑制に努める。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</si>
</sst>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48103</c:v>
                </c:pt>
                <c:pt idx="1">
                  <c:v>45761</c:v>
                </c:pt>
                <c:pt idx="2">
                  <c:v>56255</c:v>
                </c:pt>
                <c:pt idx="3">
                  <c:v>57944</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40785</c:v>
                </c:pt>
                <c:pt idx="1">
                  <c:v>32349</c:v>
                </c:pt>
                <c:pt idx="2">
                  <c:v>36880</c:v>
                </c:pt>
                <c:pt idx="3">
                  <c:v>47968</c:v>
                </c:pt>
                <c:pt idx="4">
                  <c:v>28802</c:v>
                </c:pt>
              </c:numCache>
            </c:numRef>
          </c:val>
          <c:smooth val="0"/>
        </c:ser>
        <c:dLbls>
          <c:showLegendKey val="0"/>
          <c:showVal val="0"/>
          <c:showCatName val="0"/>
          <c:showSerName val="0"/>
          <c:showPercent val="0"/>
          <c:showBubbleSize val="0"/>
        </c:dLbls>
        <c:marker val="1"/>
        <c:smooth val="0"/>
        <c:axId val="89920256"/>
        <c:axId val="89922176"/>
      </c:lineChart>
      <c:catAx>
        <c:axId val="89920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922176"/>
        <c:crosses val="autoZero"/>
        <c:auto val="1"/>
        <c:lblAlgn val="ctr"/>
        <c:lblOffset val="100"/>
        <c:tickLblSkip val="1"/>
        <c:tickMarkSkip val="1"/>
        <c:noMultiLvlLbl val="0"/>
      </c:catAx>
      <c:valAx>
        <c:axId val="8992217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920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9.25</c:v>
                </c:pt>
                <c:pt idx="1">
                  <c:v>5.55</c:v>
                </c:pt>
                <c:pt idx="2">
                  <c:v>5.68</c:v>
                </c:pt>
                <c:pt idx="3">
                  <c:v>5.28</c:v>
                </c:pt>
                <c:pt idx="4">
                  <c:v>5.61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17.48</c:v>
                </c:pt>
                <c:pt idx="1">
                  <c:v>15.77</c:v>
                </c:pt>
                <c:pt idx="2">
                  <c:v>28.2</c:v>
                </c:pt>
                <c:pt idx="3">
                  <c:v>22.4</c:v>
                </c:pt>
                <c:pt idx="4">
                  <c:v>19.41</c:v>
                </c:pt>
              </c:numCache>
            </c:numRef>
          </c:val>
        </c:ser>
        <c:dLbls>
          <c:showLegendKey val="0"/>
          <c:showVal val="0"/>
          <c:showCatName val="0"/>
          <c:showSerName val="0"/>
          <c:showPercent val="0"/>
          <c:showBubbleSize val="0"/>
        </c:dLbls>
        <c:gapWidth val="250"/>
        <c:overlap val="100"/>
        <c:axId val="108258432"/>
        <c:axId val="108260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4.37</c:v>
                </c:pt>
                <c:pt idx="1">
                  <c:v>-5.29</c:v>
                </c:pt>
                <c:pt idx="2">
                  <c:v>12.35</c:v>
                </c:pt>
                <c:pt idx="3">
                  <c:v>-4.6900000000000004</c:v>
                </c:pt>
                <c:pt idx="4">
                  <c:v>-3.3</c:v>
                </c:pt>
              </c:numCache>
            </c:numRef>
          </c:val>
          <c:smooth val="0"/>
        </c:ser>
        <c:dLbls>
          <c:showLegendKey val="0"/>
          <c:showVal val="0"/>
          <c:showCatName val="0"/>
          <c:showSerName val="0"/>
          <c:showPercent val="0"/>
          <c:showBubbleSize val="0"/>
        </c:dLbls>
        <c:marker val="1"/>
        <c:smooth val="0"/>
        <c:axId val="108258432"/>
        <c:axId val="108260352"/>
      </c:lineChart>
      <c:catAx>
        <c:axId val="10825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260352"/>
        <c:crosses val="autoZero"/>
        <c:auto val="1"/>
        <c:lblAlgn val="ctr"/>
        <c:lblOffset val="100"/>
        <c:tickLblSkip val="1"/>
        <c:tickMarkSkip val="1"/>
        <c:noMultiLvlLbl val="0"/>
      </c:catAx>
      <c:valAx>
        <c:axId val="108260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25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0.06</c:v>
                </c:pt>
                <c:pt idx="2">
                  <c:v>#N/A</c:v>
                </c:pt>
                <c:pt idx="3">
                  <c:v>0.08</c:v>
                </c:pt>
                <c:pt idx="4">
                  <c:v>#N/A</c:v>
                </c:pt>
                <c:pt idx="5">
                  <c:v>0.02</c:v>
                </c:pt>
                <c:pt idx="6">
                  <c:v>#N/A</c:v>
                </c:pt>
                <c:pt idx="7">
                  <c:v>0.06</c:v>
                </c:pt>
                <c:pt idx="8">
                  <c:v>#N/A</c:v>
                </c:pt>
                <c:pt idx="9">
                  <c:v>0.08</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0.64</c:v>
                </c:pt>
                <c:pt idx="2">
                  <c:v>#N/A</c:v>
                </c:pt>
                <c:pt idx="3">
                  <c:v>0.65</c:v>
                </c:pt>
                <c:pt idx="4">
                  <c:v>#N/A</c:v>
                </c:pt>
                <c:pt idx="5">
                  <c:v>0.81</c:v>
                </c:pt>
                <c:pt idx="6">
                  <c:v>#N/A</c:v>
                </c:pt>
                <c:pt idx="7">
                  <c:v>0.91</c:v>
                </c:pt>
                <c:pt idx="8">
                  <c:v>#N/A</c:v>
                </c:pt>
                <c:pt idx="9">
                  <c:v>1</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0.6</c:v>
                </c:pt>
                <c:pt idx="2">
                  <c:v>#N/A</c:v>
                </c:pt>
                <c:pt idx="3">
                  <c:v>1.81</c:v>
                </c:pt>
                <c:pt idx="4">
                  <c:v>#N/A</c:v>
                </c:pt>
                <c:pt idx="5">
                  <c:v>2.09</c:v>
                </c:pt>
                <c:pt idx="6">
                  <c:v>#N/A</c:v>
                </c:pt>
                <c:pt idx="7">
                  <c:v>2.93</c:v>
                </c:pt>
                <c:pt idx="8">
                  <c:v>#N/A</c:v>
                </c:pt>
                <c:pt idx="9">
                  <c:v>2.2400000000000002</c:v>
                </c:pt>
              </c:numCache>
            </c:numRef>
          </c:val>
        </c:ser>
        <c:ser>
          <c:idx val="5"/>
          <c:order val="5"/>
          <c:tx>
            <c:strRef>
              <c:f>データシート!$A$32</c:f>
              <c:strCache>
                <c:ptCount val="1"/>
                <c:pt idx="0">
                  <c:v>介護老人保健施設事業会計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3.36</c:v>
                </c:pt>
                <c:pt idx="2">
                  <c:v>#N/A</c:v>
                </c:pt>
                <c:pt idx="3">
                  <c:v>3.43</c:v>
                </c:pt>
                <c:pt idx="4">
                  <c:v>#N/A</c:v>
                </c:pt>
                <c:pt idx="5">
                  <c:v>3.42</c:v>
                </c:pt>
                <c:pt idx="6">
                  <c:v>#N/A</c:v>
                </c:pt>
                <c:pt idx="7">
                  <c:v>3.19</c:v>
                </c:pt>
                <c:pt idx="8">
                  <c:v>#N/A</c:v>
                </c:pt>
                <c:pt idx="9">
                  <c:v>3.03</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9.26</c:v>
                </c:pt>
                <c:pt idx="2">
                  <c:v>#N/A</c:v>
                </c:pt>
                <c:pt idx="3">
                  <c:v>5.56</c:v>
                </c:pt>
                <c:pt idx="4">
                  <c:v>#N/A</c:v>
                </c:pt>
                <c:pt idx="5">
                  <c:v>5.7</c:v>
                </c:pt>
                <c:pt idx="6">
                  <c:v>#N/A</c:v>
                </c:pt>
                <c:pt idx="7">
                  <c:v>5.29</c:v>
                </c:pt>
                <c:pt idx="8">
                  <c:v>#N/A</c:v>
                </c:pt>
                <c:pt idx="9">
                  <c:v>5.66</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4.82</c:v>
                </c:pt>
                <c:pt idx="2">
                  <c:v>#N/A</c:v>
                </c:pt>
                <c:pt idx="3">
                  <c:v>4.88</c:v>
                </c:pt>
                <c:pt idx="4">
                  <c:v>#N/A</c:v>
                </c:pt>
                <c:pt idx="5">
                  <c:v>6.38</c:v>
                </c:pt>
                <c:pt idx="6">
                  <c:v>#N/A</c:v>
                </c:pt>
                <c:pt idx="7">
                  <c:v>7.33</c:v>
                </c:pt>
                <c:pt idx="8">
                  <c:v>#N/A</c:v>
                </c:pt>
                <c:pt idx="9">
                  <c:v>8.43</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29.36</c:v>
                </c:pt>
                <c:pt idx="2">
                  <c:v>#N/A</c:v>
                </c:pt>
                <c:pt idx="3">
                  <c:v>32.08</c:v>
                </c:pt>
                <c:pt idx="4">
                  <c:v>#N/A</c:v>
                </c:pt>
                <c:pt idx="5">
                  <c:v>34.82</c:v>
                </c:pt>
                <c:pt idx="6">
                  <c:v>#N/A</c:v>
                </c:pt>
                <c:pt idx="7">
                  <c:v>35.01</c:v>
                </c:pt>
                <c:pt idx="8">
                  <c:v>#N/A</c:v>
                </c:pt>
                <c:pt idx="9">
                  <c:v>36.65</c:v>
                </c:pt>
              </c:numCache>
            </c:numRef>
          </c:val>
        </c:ser>
        <c:ser>
          <c:idx val="9"/>
          <c:order val="9"/>
          <c:tx>
            <c:strRef>
              <c:f>データシート!$A$36</c:f>
              <c:strCache>
                <c:ptCount val="1"/>
                <c:pt idx="0">
                  <c:v>墓園特別会計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c:v>
                </c:pt>
                <c:pt idx="2">
                  <c:v>0.02</c:v>
                </c:pt>
                <c:pt idx="3">
                  <c:v>#N/A</c:v>
                </c:pt>
                <c:pt idx="4">
                  <c:v>0.01</c:v>
                </c:pt>
                <c:pt idx="5">
                  <c:v>#N/A</c:v>
                </c:pt>
                <c:pt idx="6">
                  <c:v>0.01</c:v>
                </c:pt>
                <c:pt idx="7">
                  <c:v>#N/A</c:v>
                </c:pt>
                <c:pt idx="8">
                  <c:v>0.05</c:v>
                </c:pt>
                <c:pt idx="9">
                  <c:v>#N/A</c:v>
                </c:pt>
              </c:numCache>
            </c:numRef>
          </c:val>
        </c:ser>
        <c:dLbls>
          <c:showLegendKey val="0"/>
          <c:showVal val="0"/>
          <c:showCatName val="0"/>
          <c:showSerName val="0"/>
          <c:showPercent val="0"/>
          <c:showBubbleSize val="0"/>
        </c:dLbls>
        <c:gapWidth val="150"/>
        <c:overlap val="100"/>
        <c:axId val="108620416"/>
        <c:axId val="108626304"/>
      </c:barChart>
      <c:catAx>
        <c:axId val="10862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626304"/>
        <c:crosses val="autoZero"/>
        <c:auto val="1"/>
        <c:lblAlgn val="ctr"/>
        <c:lblOffset val="100"/>
        <c:tickLblSkip val="1"/>
        <c:tickMarkSkip val="1"/>
        <c:noMultiLvlLbl val="0"/>
      </c:catAx>
      <c:valAx>
        <c:axId val="108626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20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2527</c:v>
                </c:pt>
                <c:pt idx="5">
                  <c:v>2492</c:v>
                </c:pt>
                <c:pt idx="8">
                  <c:v>2471</c:v>
                </c:pt>
                <c:pt idx="11">
                  <c:v>2552</c:v>
                </c:pt>
                <c:pt idx="14">
                  <c:v>2509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27</c:v>
                </c:pt>
                <c:pt idx="3">
                  <c:v>27</c:v>
                </c:pt>
                <c:pt idx="6">
                  <c:v>25</c:v>
                </c:pt>
                <c:pt idx="9">
                  <c:v>19</c:v>
                </c:pt>
                <c:pt idx="12">
                  <c:v>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262</c:v>
                </c:pt>
                <c:pt idx="3">
                  <c:v>180</c:v>
                </c:pt>
                <c:pt idx="6">
                  <c:v>155</c:v>
                </c:pt>
                <c:pt idx="9">
                  <c:v>131</c:v>
                </c:pt>
                <c:pt idx="12">
                  <c:v>135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1477</c:v>
                </c:pt>
                <c:pt idx="3">
                  <c:v>1397</c:v>
                </c:pt>
                <c:pt idx="6">
                  <c:v>1303</c:v>
                </c:pt>
                <c:pt idx="9">
                  <c:v>1306</c:v>
                </c:pt>
                <c:pt idx="12">
                  <c:v>1237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2027</c:v>
                </c:pt>
                <c:pt idx="3">
                  <c:v>2067</c:v>
                </c:pt>
                <c:pt idx="6">
                  <c:v>2022</c:v>
                </c:pt>
                <c:pt idx="9">
                  <c:v>2199</c:v>
                </c:pt>
                <c:pt idx="12">
                  <c:v>2265</c:v>
                </c:pt>
              </c:numCache>
            </c:numRef>
          </c:val>
        </c:ser>
        <c:dLbls>
          <c:showLegendKey val="0"/>
          <c:showVal val="0"/>
          <c:showCatName val="0"/>
          <c:showSerName val="0"/>
          <c:showPercent val="0"/>
          <c:showBubbleSize val="0"/>
        </c:dLbls>
        <c:gapWidth val="100"/>
        <c:overlap val="100"/>
        <c:axId val="89753856"/>
        <c:axId val="89768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1266</c:v>
                </c:pt>
                <c:pt idx="2">
                  <c:v>#N/A</c:v>
                </c:pt>
                <c:pt idx="3">
                  <c:v>#N/A</c:v>
                </c:pt>
                <c:pt idx="4">
                  <c:v>1179</c:v>
                </c:pt>
                <c:pt idx="5">
                  <c:v>#N/A</c:v>
                </c:pt>
                <c:pt idx="6">
                  <c:v>#N/A</c:v>
                </c:pt>
                <c:pt idx="7">
                  <c:v>1034</c:v>
                </c:pt>
                <c:pt idx="8">
                  <c:v>#N/A</c:v>
                </c:pt>
                <c:pt idx="9">
                  <c:v>#N/A</c:v>
                </c:pt>
                <c:pt idx="10">
                  <c:v>1103</c:v>
                </c:pt>
                <c:pt idx="11">
                  <c:v>#N/A</c:v>
                </c:pt>
                <c:pt idx="12">
                  <c:v>#N/A</c:v>
                </c:pt>
                <c:pt idx="13">
                  <c:v>1145</c:v>
                </c:pt>
                <c:pt idx="14">
                  <c:v>#N/A</c:v>
                </c:pt>
              </c:numCache>
            </c:numRef>
          </c:val>
          <c:smooth val="0"/>
        </c:ser>
        <c:dLbls>
          <c:showLegendKey val="0"/>
          <c:showVal val="0"/>
          <c:showCatName val="0"/>
          <c:showSerName val="0"/>
          <c:showPercent val="0"/>
          <c:showBubbleSize val="0"/>
        </c:dLbls>
        <c:marker val="1"/>
        <c:smooth val="0"/>
        <c:axId val="89753856"/>
        <c:axId val="89768320"/>
      </c:lineChart>
      <c:catAx>
        <c:axId val="8975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768320"/>
        <c:crosses val="autoZero"/>
        <c:auto val="1"/>
        <c:lblAlgn val="ctr"/>
        <c:lblOffset val="100"/>
        <c:tickLblSkip val="1"/>
        <c:tickMarkSkip val="1"/>
        <c:noMultiLvlLbl val="0"/>
      </c:catAx>
      <c:valAx>
        <c:axId val="89768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75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20771</c:v>
                </c:pt>
                <c:pt idx="5">
                  <c:v>21717</c:v>
                </c:pt>
                <c:pt idx="8">
                  <c:v>22229</c:v>
                </c:pt>
                <c:pt idx="11">
                  <c:v>22787</c:v>
                </c:pt>
                <c:pt idx="14">
                  <c:v>23056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4367</c:v>
                </c:pt>
                <c:pt idx="5">
                  <c:v>4278</c:v>
                </c:pt>
                <c:pt idx="8">
                  <c:v>3980</c:v>
                </c:pt>
                <c:pt idx="11">
                  <c:v>3733</c:v>
                </c:pt>
                <c:pt idx="14">
                  <c:v>3524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4755</c:v>
                </c:pt>
                <c:pt idx="5">
                  <c:v>4352</c:v>
                </c:pt>
                <c:pt idx="8">
                  <c:v>6135</c:v>
                </c:pt>
                <c:pt idx="11">
                  <c:v>5442</c:v>
                </c:pt>
                <c:pt idx="14">
                  <c:v>5077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611</c:v>
                </c:pt>
                <c:pt idx="3">
                  <c:v>693</c:v>
                </c:pt>
                <c:pt idx="6">
                  <c:v>26</c:v>
                </c:pt>
                <c:pt idx="9">
                  <c:v>20</c:v>
                </c:pt>
                <c:pt idx="12">
                  <c:v>25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3829</c:v>
                </c:pt>
                <c:pt idx="3">
                  <c:v>3679</c:v>
                </c:pt>
                <c:pt idx="6">
                  <c:v>3487</c:v>
                </c:pt>
                <c:pt idx="9">
                  <c:v>3272</c:v>
                </c:pt>
                <c:pt idx="12">
                  <c:v>2927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1922</c:v>
                </c:pt>
                <c:pt idx="3">
                  <c:v>1092</c:v>
                </c:pt>
                <c:pt idx="6">
                  <c:v>1022</c:v>
                </c:pt>
                <c:pt idx="9">
                  <c:v>1175</c:v>
                </c:pt>
                <c:pt idx="12">
                  <c:v>1521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12025</c:v>
                </c:pt>
                <c:pt idx="3">
                  <c:v>11410</c:v>
                </c:pt>
                <c:pt idx="6">
                  <c:v>10982</c:v>
                </c:pt>
                <c:pt idx="9">
                  <c:v>10277</c:v>
                </c:pt>
                <c:pt idx="12">
                  <c:v>9494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125</c:v>
                </c:pt>
                <c:pt idx="3">
                  <c:v>102</c:v>
                </c:pt>
                <c:pt idx="6">
                  <c:v>81</c:v>
                </c:pt>
                <c:pt idx="9">
                  <c:v>64</c:v>
                </c:pt>
                <c:pt idx="12">
                  <c:v>49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19409</c:v>
                </c:pt>
                <c:pt idx="3">
                  <c:v>21033</c:v>
                </c:pt>
                <c:pt idx="6">
                  <c:v>22980</c:v>
                </c:pt>
                <c:pt idx="9">
                  <c:v>23810</c:v>
                </c:pt>
                <c:pt idx="12">
                  <c:v>23813</c:v>
                </c:pt>
              </c:numCache>
            </c:numRef>
          </c:val>
        </c:ser>
        <c:dLbls>
          <c:showLegendKey val="0"/>
          <c:showVal val="0"/>
          <c:showCatName val="0"/>
          <c:showSerName val="0"/>
          <c:showPercent val="0"/>
          <c:showBubbleSize val="0"/>
        </c:dLbls>
        <c:gapWidth val="100"/>
        <c:overlap val="100"/>
        <c:axId val="108544384"/>
        <c:axId val="108546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8027</c:v>
                </c:pt>
                <c:pt idx="2">
                  <c:v>#N/A</c:v>
                </c:pt>
                <c:pt idx="3">
                  <c:v>#N/A</c:v>
                </c:pt>
                <c:pt idx="4">
                  <c:v>7661</c:v>
                </c:pt>
                <c:pt idx="5">
                  <c:v>#N/A</c:v>
                </c:pt>
                <c:pt idx="6">
                  <c:v>#N/A</c:v>
                </c:pt>
                <c:pt idx="7">
                  <c:v>6234</c:v>
                </c:pt>
                <c:pt idx="8">
                  <c:v>#N/A</c:v>
                </c:pt>
                <c:pt idx="9">
                  <c:v>#N/A</c:v>
                </c:pt>
                <c:pt idx="10">
                  <c:v>6658</c:v>
                </c:pt>
                <c:pt idx="11">
                  <c:v>#N/A</c:v>
                </c:pt>
                <c:pt idx="12">
                  <c:v>#N/A</c:v>
                </c:pt>
                <c:pt idx="13">
                  <c:v>6172</c:v>
                </c:pt>
                <c:pt idx="14">
                  <c:v>#N/A</c:v>
                </c:pt>
              </c:numCache>
            </c:numRef>
          </c:val>
          <c:smooth val="0"/>
        </c:ser>
        <c:dLbls>
          <c:showLegendKey val="0"/>
          <c:showVal val="0"/>
          <c:showCatName val="0"/>
          <c:showSerName val="0"/>
          <c:showPercent val="0"/>
          <c:showBubbleSize val="0"/>
        </c:dLbls>
        <c:marker val="1"/>
        <c:smooth val="0"/>
        <c:axId val="108544384"/>
        <c:axId val="108546304"/>
      </c:lineChart>
      <c:catAx>
        <c:axId val="10854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546304"/>
        <c:crosses val="autoZero"/>
        <c:auto val="1"/>
        <c:lblAlgn val="ctr"/>
        <c:lblOffset val="100"/>
        <c:tickLblSkip val="1"/>
        <c:tickMarkSkip val="1"/>
        <c:noMultiLvlLbl val="0"/>
      </c:catAx>
      <c:valAx>
        <c:axId val="108546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54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{1AFCB30B-B41E-4A31-8BB4-2FBC23A19958}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{FAEC4F85-9DDB-4FC0-8D0F-744FE8CEB6D5}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{440885EF-8D3C-4DA5-AD0A-25251AA3011F}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{ADE76126-5A9C-46A0-8C21-201E804EBEBB}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{E46AEC47-1C55-482E-94DC-882B0CF66082}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61.6</c:v>
                </c:pt>
              </c:numCache>
            </c:numRef>
          </c:xVal>
          <c:yVal>
            <c:numRef>
              <c:f>公会計指標分析・財政指標組合せ分析表!$K$51:$O$51</c:f>
              <c:numCache>
                <c:formatCode>#,##0.0;"▲ "#,##0.0</c:formatCode>
                <c:ptCount val="5"/>
                <c:pt idx="4">
                  <c:v>56.3</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{A587A0EA-523B-46EE-9F6F-001D73677A29}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{93A98D77-659C-443D-9C27-A37ACCC70332}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{D272BBFF-84EC-4711-A429-FA19912D4C75}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{F198162C-828E-4560-A976-F5683B125BA0}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{1FC6B103-5A55-43DB-BE53-099C1D8FF5CC}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59.1</c:v>
                </c:pt>
              </c:numCache>
            </c:numRef>
          </c:xVal>
          <c:yVal>
            <c:numRef>
              <c:f>公会計指標分析・財政指標組合せ分析表!$K$55:$O$55</c:f>
              <c:numCache>
                <c:formatCode>#,##0.0;"▲ "#,##0.0</c:formatCode>
                <c:ptCount val="5"/>
                <c:pt idx="4">
                  <c:v>37.299999999999997</c:v>
                </c:pt>
              </c:numCache>
            </c:numRef>
          </c:yVal>
          <c:smooth val="0"/>
        </c:ser>
        <c:dLbls>
          <c:showLegendKey val="0"/>
          <c:showVal val="0"/>
          <c:showCatName val="0"/>
          <c:showSerName val="0"/>
          <c:showPercent val="0"/>
          <c:showBubbleSize val="0"/>
        </c:dLbls>
        <c:axId val="109740032"/>
        <c:axId val="109741952"/>
      </c:scatterChart>
      <c:valAx>
        <c:axId val="109740032"/>
        <c:scaling>
          <c:orientation val="minMax"/>
          <c:max val="61.9"/>
          <c:min val="58.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741952"/>
        <c:crosses val="autoZero"/>
        <c:crossBetween val="midCat"/>
      </c:valAx>
      <c:valAx>
        <c:axId val="109741952"/>
        <c:scaling>
          <c:orientation val="minMax"/>
          <c:max val="60"/>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740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{3EFF4EBA-B32A-4BF7-9639-D81ACB8DE07F}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{D86F2337-673C-4985-B9E6-1860C3B63C64}</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{A3134113-72FE-4267-9393-FE11FBFFEE49}</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{063D648E-F228-4DF8-8290-D0824FAFCA54}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{93760FF9-A1C2-47FB-BC42-F94B777760C7}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13.3</c:v>
                </c:pt>
                <c:pt idx="1">
                  <c:v>11.9</c:v>
                </c:pt>
                <c:pt idx="2">
                  <c:v>10.7</c:v>
                </c:pt>
                <c:pt idx="3">
                  <c:v>10.1</c:v>
                </c:pt>
                <c:pt idx="4">
                  <c:v>9.9</c:v>
                </c:pt>
              </c:numCache>
            </c:numRef>
          </c:xVal>
          <c:yVal>
            <c:numRef>
              <c:f>公会計指標分析・財政指標組合せ分析表!$K$73:$O$73</c:f>
              <c:numCache>
                <c:formatCode>#,##0.0;"▲ "#,##0.0</c:formatCode>
                <c:ptCount val="5"/>
                <c:pt idx="0">
                  <c:v>74.3</c:v>
                </c:pt>
                <c:pt idx="1">
                  <c:v>70.400000000000006</c:v>
                </c:pt>
                <c:pt idx="2">
                  <c:v>58</c:v>
                </c:pt>
                <c:pt idx="3">
                  <c:v>59.3</c:v>
                </c:pt>
                <c:pt idx="4">
                  <c:v>56.3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{84C23076-2E0B-4590-9510-02FC33F290D6}</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{8246D22C-D1B1-44E1-B1C1-42D8AFB26689}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{19AB1BC5-2F33-4FF5-AD6A-092901D81436}</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{C64C7ED3-38BE-4D0F-93AB-FD8E558B26D6}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{345F5333-59B0-4D38-B9E1-805115FDD949}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11.3</c:v>
                </c:pt>
                <c:pt idx="2">
                  <c:v>10.4</c:v>
                </c:pt>
                <c:pt idx="3">
                  <c:v>9.4</c:v>
                </c:pt>
                <c:pt idx="4">
                  <c:v>7.8</c:v>
                </c:pt>
              </c:numCache>
            </c:numRef>
          </c:xVal>
          <c:yVal>
            <c:numRef>
              <c:f>公会計指標分析・財政指標組合せ分析表!$K$77:$O$77</c:f>
              <c:numCache>
                <c:formatCode>#,##0.0;"▲ "#,##0.0</c:formatCode>
                <c:ptCount val="5"/>
                <c:pt idx="0">
                  <c:v>69.599999999999994</c:v>
                </c:pt>
                <c:pt idx="1">
                  <c:v>57.6</c:v>
                </c:pt>
                <c:pt idx="2">
                  <c:v>48.3</c:v>
                </c:pt>
                <c:pt idx="3">
                  <c:v>44.4</c:v>
                </c:pt>
                <c:pt idx="4">
                  <c:v>37.299999999999997</c:v>
                </c:pt>
              </c:numCache>
            </c:numRef>
          </c:yVal>
          <c:smooth val="0"/>
        </c:ser>
        <c:dLbls>
          <c:showLegendKey val="0"/>
          <c:showVal val="0"/>
          <c:showCatName val="0"/>
          <c:showSerName val="0"/>
          <c:showPercent val="0"/>
          <c:showBubbleSize val="0"/>
        </c:dLbls>
        <c:axId val="109874176"/>
        <c:axId val="109888640"/>
      </c:scatterChart>
      <c:valAx>
        <c:axId val="109874176"/>
        <c:scaling>
          <c:orientation val="minMax"/>
          <c:max val="13.799999999999999"/>
          <c:min val="7.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888640"/>
        <c:crosses val="autoZero"/>
        <c:crossBetween val="midCat"/>
      </c:valAx>
      <c:valAx>
        <c:axId val="109888640"/>
        <c:scaling>
          <c:orientation val="minMax"/>
          <c:max val="81"/>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8741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j-ea"/>
              <a:ea typeface="+mj-ea"/>
              <a:cs typeface="+mn-cs"/>
            </a:rPr>
            <a:t>　元利償還金等の額については、学校給食センター建設事業債や据置期間が終了した臨時財政対策債の償還開始により、増加しているものの、公営企業債の元利償還金に対する繰入金が減少傾向にあり、平成</a:t>
          </a:r>
          <a:r>
            <a:rPr kumimoji="1" lang="en-US" altLang="ja-JP" sz="1300">
              <a:solidFill>
                <a:schemeClr val="dk1"/>
              </a:solidFill>
              <a:effectLst/>
              <a:latin typeface="+mj-ea"/>
              <a:ea typeface="+mj-ea"/>
              <a:cs typeface="+mn-cs"/>
            </a:rPr>
            <a:t>23</a:t>
          </a:r>
          <a:r>
            <a:rPr kumimoji="1" lang="ja-JP" altLang="ja-JP" sz="1300">
              <a:solidFill>
                <a:schemeClr val="dk1"/>
              </a:solidFill>
              <a:effectLst/>
              <a:latin typeface="+mj-ea"/>
              <a:ea typeface="+mj-ea"/>
              <a:cs typeface="+mn-cs"/>
            </a:rPr>
            <a:t>年度と比較して、公営企業債の元利償還金に対する繰入金が</a:t>
          </a:r>
          <a:r>
            <a:rPr kumimoji="1" lang="en-US" altLang="ja-JP" sz="1300">
              <a:solidFill>
                <a:schemeClr val="dk1"/>
              </a:solidFill>
              <a:effectLst/>
              <a:latin typeface="+mj-ea"/>
              <a:ea typeface="+mj-ea"/>
              <a:cs typeface="+mn-cs"/>
            </a:rPr>
            <a:t>240</a:t>
          </a:r>
          <a:r>
            <a:rPr kumimoji="1" lang="ja-JP" altLang="ja-JP" sz="1300">
              <a:solidFill>
                <a:schemeClr val="dk1"/>
              </a:solidFill>
              <a:effectLst/>
              <a:latin typeface="+mj-ea"/>
              <a:ea typeface="+mj-ea"/>
              <a:cs typeface="+mn-cs"/>
            </a:rPr>
            <a:t>百万円減となっている。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算入公債費等については、ほぼ横ばいとなっている。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引き続き、起債充当事業を厳選し、さらに合併特例債等の交付税算入率の有利な起債を活用し、実質公債費比率の改善に努める。</a:t>
          </a:r>
          <a:endParaRPr kumimoji="1" lang="ja-JP" altLang="en-US" sz="1300">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j-ea"/>
              <a:ea typeface="+mj-ea"/>
              <a:cs typeface="+mn-cs"/>
            </a:rPr>
            <a:t>　室積コミュニティセンター整備事業の実施に伴う地方債の借入により、地方債の残高が増加したものの、病院事業会計や下水道事業特別会計等の公営企業債の減少により公営企業債等繰入見込額が大幅に減少したため、将来負担比率の分子は前年度比</a:t>
          </a:r>
          <a:r>
            <a:rPr kumimoji="1" lang="en-US" altLang="ja-JP" sz="1300">
              <a:solidFill>
                <a:schemeClr val="dk1"/>
              </a:solidFill>
              <a:effectLst/>
              <a:latin typeface="+mj-ea"/>
              <a:ea typeface="+mj-ea"/>
              <a:cs typeface="+mn-cs"/>
            </a:rPr>
            <a:t>486</a:t>
          </a:r>
          <a:r>
            <a:rPr kumimoji="1" lang="ja-JP" altLang="ja-JP" sz="1300">
              <a:solidFill>
                <a:schemeClr val="dk1"/>
              </a:solidFill>
              <a:effectLst/>
              <a:latin typeface="+mj-ea"/>
              <a:ea typeface="+mj-ea"/>
              <a:cs typeface="+mn-cs"/>
            </a:rPr>
            <a:t>百万円減の</a:t>
          </a:r>
          <a:r>
            <a:rPr kumimoji="1" lang="en-US" altLang="ja-JP" sz="1300">
              <a:solidFill>
                <a:schemeClr val="dk1"/>
              </a:solidFill>
              <a:effectLst/>
              <a:latin typeface="+mj-ea"/>
              <a:ea typeface="+mj-ea"/>
              <a:cs typeface="+mn-cs"/>
            </a:rPr>
            <a:t>6,172</a:t>
          </a:r>
          <a:r>
            <a:rPr kumimoji="1" lang="ja-JP" altLang="ja-JP" sz="1300">
              <a:solidFill>
                <a:schemeClr val="dk1"/>
              </a:solidFill>
              <a:effectLst/>
              <a:latin typeface="+mj-ea"/>
              <a:ea typeface="+mj-ea"/>
              <a:cs typeface="+mn-cs"/>
            </a:rPr>
            <a:t>百万円となった。</a:t>
          </a:r>
          <a:endParaRPr lang="ja-JP" altLang="ja-JP" sz="1300">
            <a:effectLst/>
            <a:latin typeface="+mj-ea"/>
            <a:ea typeface="+mj-ea"/>
          </a:endParaRPr>
        </a:p>
        <a:p>
          <a:r>
            <a:rPr kumimoji="1" lang="ja-JP" altLang="ja-JP" sz="1300">
              <a:solidFill>
                <a:schemeClr val="dk1"/>
              </a:solidFill>
              <a:effectLst/>
              <a:latin typeface="+mj-ea"/>
              <a:ea typeface="+mj-ea"/>
              <a:cs typeface="+mn-cs"/>
            </a:rPr>
            <a:t>　充当可能基金は、法人市民税の減少により財政調整基金を取り崩した影響から平成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年度に引き続き減少した。</a:t>
          </a:r>
          <a:endParaRPr lang="ja-JP" altLang="ja-JP" sz="1300">
            <a:effectLst/>
            <a:latin typeface="+mj-ea"/>
            <a:ea typeface="+mj-ea"/>
          </a:endParaRPr>
        </a:p>
        <a:p>
          <a:r>
            <a:rPr kumimoji="1" lang="ja-JP" altLang="ja-JP" sz="1300">
              <a:solidFill>
                <a:schemeClr val="dk1"/>
              </a:solidFill>
              <a:effectLst/>
              <a:latin typeface="+mj-ea"/>
              <a:ea typeface="+mj-ea"/>
              <a:cs typeface="+mn-cs"/>
            </a:rPr>
            <a:t>　今後においても、地方債の発行額抑制に努め、起債充当事業を厳選し、将来負担比率の改善を目指す。</a:t>
          </a:r>
          <a:endParaRPr lang="ja-JP" altLang="ja-JP" sz="1300">
            <a:effectLst/>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山口県光市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52,577
52,279
92.13
22,189,555
21,398,488
728,552
12,991,176
23,454,461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56.3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[ 61.6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類似団体内順位では中位にあるものの、全国平均や県平均と比べて高い水準にある。</a:t>
          </a:r>
        </a:p>
        <a:p>
          <a:r>
            <a:rPr kumimoji="1" lang="ja-JP" altLang="en-US" sz="1100">
              <a:latin typeface="ＭＳ Ｐゴシック"/>
            </a:rPr>
            <a:t>　これは、有形固定資産額のうちそれぞれ１割程度を占める学校施設、公営住宅の有形固定資産減価償却率が</a:t>
          </a:r>
          <a:r>
            <a:rPr kumimoji="1" lang="en-US" altLang="ja-JP" sz="1100">
              <a:latin typeface="ＭＳ Ｐゴシック"/>
            </a:rPr>
            <a:t>70</a:t>
          </a:r>
          <a:r>
            <a:rPr kumimoji="1" lang="ja-JP" altLang="en-US" sz="1100">
              <a:latin typeface="ＭＳ Ｐゴシック"/>
            </a:rPr>
            <a:t>～</a:t>
          </a:r>
          <a:r>
            <a:rPr kumimoji="1" lang="en-US" altLang="ja-JP" sz="1100">
              <a:latin typeface="ＭＳ Ｐゴシック"/>
            </a:rPr>
            <a:t>85%</a:t>
          </a:r>
          <a:r>
            <a:rPr kumimoji="1" lang="ja-JP" altLang="en-US" sz="1100">
              <a:latin typeface="ＭＳ Ｐゴシック"/>
            </a:rPr>
            <a:t>程度と、平均と比べて高いことなどが原因である。</a:t>
          </a:r>
        </a:p>
        <a:p>
          <a:r>
            <a:rPr kumimoji="1" lang="ja-JP" altLang="en-US" sz="1100">
              <a:latin typeface="ＭＳ Ｐゴシック"/>
            </a:rPr>
            <a:t>　このため、平成</a:t>
          </a:r>
          <a:r>
            <a:rPr kumimoji="1" lang="en-US" altLang="ja-JP" sz="1100">
              <a:latin typeface="ＭＳ Ｐゴシック"/>
            </a:rPr>
            <a:t>28</a:t>
          </a:r>
          <a:r>
            <a:rPr kumimoji="1" lang="ja-JP" altLang="en-US" sz="1100">
              <a:latin typeface="ＭＳ Ｐゴシック"/>
            </a:rPr>
            <a:t>年度策定の公共施設等総合管理計画に基づき、除却や統廃合による保有総量の適正化を図りながら老朽化対策を進めていく必要がある。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146050</xdr:rowOff>
    </xdr:from>
    <xdr:to>
      <xdr:col>3</xdr:col>
      <xdr:colOff>1170940</xdr:colOff>
      <xdr:row>34</xdr:row>
      <xdr:rowOff>13716</xdr:rowOff>
    </xdr:to>
    <xdr:cxnSp macro="">
      <xdr:nvCxnSpPr>
        <xdr:cNvPr id="62" name="直線コネクタ 61"/>
        <xdr:cNvCxnSpPr/>
      </xdr:nvCxnSpPr>
      <xdr:spPr>
        <a:xfrm flipV="1">
          <a:off x="4760595" y="538480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17543</xdr:rowOff>
    </xdr:from>
    <xdr:ext cx="405111" cy="259045"/>
    <xdr:sp macro="" textlink="">
      <xdr:nvSpPr>
        <xdr:cNvPr id="63" name="有形固定資産減価償却率最小値テキスト"/>
        <xdr:cNvSpPr txBox="1"/>
      </xdr:nvSpPr>
      <xdr:spPr>
        <a:xfrm>
          <a:off x="4813300" y="66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3</xdr:col>
      <xdr:colOff>1082675</xdr:colOff>
      <xdr:row>34</xdr:row>
      <xdr:rowOff>13716</xdr:rowOff>
    </xdr:from>
    <xdr:to>
      <xdr:col>3</xdr:col>
      <xdr:colOff>1260475</xdr:colOff>
      <xdr:row>34</xdr:row>
      <xdr:rowOff>13716</xdr:rowOff>
    </xdr:to>
    <xdr:cxnSp macro="">
      <xdr:nvCxnSpPr>
        <xdr:cNvPr id="64" name="直線コネクタ 63"/>
        <xdr:cNvCxnSpPr/>
      </xdr:nvCxnSpPr>
      <xdr:spPr>
        <a:xfrm>
          <a:off x="4673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92727</xdr:rowOff>
    </xdr:from>
    <xdr:ext cx="405111" cy="259045"/>
    <xdr:sp macro="" textlink="">
      <xdr:nvSpPr>
        <xdr:cNvPr id="65" name="有形固定資産減価償却率最大値テキスト"/>
        <xdr:cNvSpPr txBox="1"/>
      </xdr:nvSpPr>
      <xdr:spPr>
        <a:xfrm>
          <a:off x="4813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3</xdr:col>
      <xdr:colOff>1082675</xdr:colOff>
      <xdr:row>26</xdr:row>
      <xdr:rowOff>146050</xdr:rowOff>
    </xdr:from>
    <xdr:to>
      <xdr:col>3</xdr:col>
      <xdr:colOff>1260475</xdr:colOff>
      <xdr:row>26</xdr:row>
      <xdr:rowOff>146050</xdr:rowOff>
    </xdr:to>
    <xdr:cxnSp macro="">
      <xdr:nvCxnSpPr>
        <xdr:cNvPr id="66" name="直線コネクタ 65"/>
        <xdr:cNvCxnSpPr/>
      </xdr:nvCxnSpPr>
      <xdr:spPr>
        <a:xfrm>
          <a:off x="4673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29989</xdr:rowOff>
    </xdr:from>
    <xdr:ext cx="405111" cy="259045"/>
    <xdr:sp macro="" textlink="">
      <xdr:nvSpPr>
        <xdr:cNvPr id="67" name="有形固定資産減価償却率平均値テキスト"/>
        <xdr:cNvSpPr txBox="1"/>
      </xdr:nvSpPr>
      <xdr:spPr>
        <a:xfrm>
          <a:off x="4813300" y="57830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51562</xdr:rowOff>
    </xdr:from>
    <xdr:to>
      <xdr:col>3</xdr:col>
      <xdr:colOff>1222375</xdr:colOff>
      <xdr:row>29</xdr:row>
      <xdr:rowOff>153162</xdr:rowOff>
    </xdr:to>
    <xdr:sp macro="" textlink="">
      <xdr:nvSpPr>
        <xdr:cNvPr id="68" name="フローチャート : 判断 67"/>
        <xdr:cNvSpPr/>
      </xdr:nvSpPr>
      <xdr:spPr>
        <a:xfrm>
          <a:off x="47117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28</xdr:row>
      <xdr:rowOff>115062</xdr:rowOff>
    </xdr:from>
    <xdr:to>
      <xdr:col>3</xdr:col>
      <xdr:colOff>1222375</xdr:colOff>
      <xdr:row>29</xdr:row>
      <xdr:rowOff>45212</xdr:rowOff>
    </xdr:to>
    <xdr:sp macro="" textlink="">
      <xdr:nvSpPr>
        <xdr:cNvPr id="74" name="円/楕円 73"/>
        <xdr:cNvSpPr/>
      </xdr:nvSpPr>
      <xdr:spPr>
        <a:xfrm>
          <a:off x="4711700" y="56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137939</xdr:rowOff>
    </xdr:from>
    <xdr:ext cx="405111" cy="259045"/>
    <xdr:sp macro="" textlink="">
      <xdr:nvSpPr>
        <xdr:cNvPr id="75" name="有形固定資産減価償却率該当値テキスト"/>
        <xdr:cNvSpPr txBox="1"/>
      </xdr:nvSpPr>
      <xdr:spPr>
        <a:xfrm>
          <a:off x="4813300" y="554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6" name="正方形/長方形 7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7" name="正方形/長方形 7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78" name="正方形/長方形 7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79" name="正方形/長方形 7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0" name="正方形/長方形 7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1" name="正方形/長方形 8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2" name="正方形/長方形 8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3" name="正方形/長方形 8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4" name="正方形/長方形 8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52,577
52,279
92.13
22,189,555
21,398,488
728,552
12,991,176
23,454,461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163068</xdr:rowOff>
    </xdr:from>
    <xdr:to>
      <xdr:col>6</xdr:col>
      <xdr:colOff>510540</xdr:colOff>
      <xdr:row>41</xdr:row>
      <xdr:rowOff>119634</xdr:rowOff>
    </xdr:to>
    <xdr:cxnSp macro="">
      <xdr:nvCxnSpPr>
        <xdr:cNvPr id="55" name="直線コネクタ 54"/>
        <xdr:cNvCxnSpPr/>
      </xdr:nvCxnSpPr>
      <xdr:spPr>
        <a:xfrm flipV="1">
          <a:off x="4634865" y="5820918"/>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123461</xdr:rowOff>
    </xdr:from>
    <xdr:ext cx="405111" cy="259045"/>
    <xdr:sp macro="" textlink="">
      <xdr:nvSpPr>
        <xdr:cNvPr id="56" name="【道路】&#10;有形固定資産減価償却率最小値テキスト"/>
        <xdr:cNvSpPr txBox="1"/>
      </xdr:nvSpPr>
      <xdr:spPr>
        <a:xfrm>
          <a:off x="4724400" y="715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41</xdr:row>
      <xdr:rowOff>119634</xdr:rowOff>
    </xdr:from>
    <xdr:to>
      <xdr:col>6</xdr:col>
      <xdr:colOff>600075</xdr:colOff>
      <xdr:row>41</xdr:row>
      <xdr:rowOff>119634</xdr:rowOff>
    </xdr:to>
    <xdr:cxnSp macro="">
      <xdr:nvCxnSpPr>
        <xdr:cNvPr id="57" name="直線コネクタ 56"/>
        <xdr:cNvCxnSpPr/>
      </xdr:nvCxnSpPr>
      <xdr:spPr>
        <a:xfrm>
          <a:off x="4546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109745</xdr:rowOff>
    </xdr:from>
    <xdr:ext cx="405111" cy="259045"/>
    <xdr:sp macro="" textlink="">
      <xdr:nvSpPr>
        <xdr:cNvPr id="58" name="【道路】&#10;有形固定資産減価償却率最大値テキスト"/>
        <xdr:cNvSpPr txBox="1"/>
      </xdr:nvSpPr>
      <xdr:spPr>
        <a:xfrm>
          <a:off x="4724400" y="559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6</xdr:col>
      <xdr:colOff>422275</xdr:colOff>
      <xdr:row>33</xdr:row>
      <xdr:rowOff>163068</xdr:rowOff>
    </xdr:from>
    <xdr:to>
      <xdr:col>6</xdr:col>
      <xdr:colOff>600075</xdr:colOff>
      <xdr:row>33</xdr:row>
      <xdr:rowOff>163068</xdr:rowOff>
    </xdr:to>
    <xdr:cxnSp macro="">
      <xdr:nvCxnSpPr>
        <xdr:cNvPr id="59" name="直線コネクタ 58"/>
        <xdr:cNvCxnSpPr/>
      </xdr:nvCxnSpPr>
      <xdr:spPr>
        <a:xfrm>
          <a:off x="4546600" y="582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271</xdr:rowOff>
    </xdr:from>
    <xdr:ext cx="405111" cy="259045"/>
    <xdr:sp macro="" textlink="">
      <xdr:nvSpPr>
        <xdr:cNvPr id="60" name="【道路】&#10;有形固定資産減価償却率平均値テキスト"/>
        <xdr:cNvSpPr txBox="1"/>
      </xdr:nvSpPr>
      <xdr:spPr>
        <a:xfrm>
          <a:off x="4724400" y="6515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148844</xdr:rowOff>
    </xdr:from>
    <xdr:to>
      <xdr:col>6</xdr:col>
      <xdr:colOff>561975</xdr:colOff>
      <xdr:row>39</xdr:row>
      <xdr:rowOff>78994</xdr:rowOff>
    </xdr:to>
    <xdr:sp macro="" textlink="">
      <xdr:nvSpPr>
        <xdr:cNvPr id="61" name="フローチャート : 判断 60"/>
        <xdr:cNvSpPr/>
      </xdr:nvSpPr>
      <xdr:spPr>
        <a:xfrm>
          <a:off x="4584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39</xdr:row>
      <xdr:rowOff>61976</xdr:rowOff>
    </xdr:from>
    <xdr:to>
      <xdr:col>6</xdr:col>
      <xdr:colOff>561975</xdr:colOff>
      <xdr:row>39</xdr:row>
      <xdr:rowOff>163576</xdr:rowOff>
    </xdr:to>
    <xdr:sp macro="" textlink="">
      <xdr:nvSpPr>
        <xdr:cNvPr id="67" name="円/楕円 66"/>
        <xdr:cNvSpPr/>
      </xdr:nvSpPr>
      <xdr:spPr>
        <a:xfrm>
          <a:off x="4584700" y="67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40403</xdr:rowOff>
    </xdr:from>
    <xdr:ext cx="405111" cy="259045"/>
    <xdr:sp macro="" textlink="">
      <xdr:nvSpPr>
        <xdr:cNvPr id="68" name="【道路】&#10;有形固定資産減価償却率該当値テキスト"/>
        <xdr:cNvSpPr txBox="1"/>
      </xdr:nvSpPr>
      <xdr:spPr>
        <a:xfrm>
          <a:off x="4724400"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79" name="テキスト ボックス 7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0" name="直線コネクタ 7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1" name="テキスト ボックス 8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2" name="直線コネクタ 8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3" name="テキスト ボックス 8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4" name="直線コネクタ 8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5" name="テキスト ボックス 8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6" name="直線コネクタ 8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7" name="テキスト ボックス 8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8" name="直線コネクタ 8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89" name="テキスト ボックス 8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0" name="直線コネクタ 8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1" name="テキスト ボックス 9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63681</xdr:rowOff>
    </xdr:from>
    <xdr:to>
      <xdr:col>15</xdr:col>
      <xdr:colOff>180340</xdr:colOff>
      <xdr:row>42</xdr:row>
      <xdr:rowOff>94488</xdr:rowOff>
    </xdr:to>
    <xdr:cxnSp macro="">
      <xdr:nvCxnSpPr>
        <xdr:cNvPr id="95" name="直線コネクタ 94"/>
        <xdr:cNvCxnSpPr/>
      </xdr:nvCxnSpPr>
      <xdr:spPr>
        <a:xfrm flipV="1">
          <a:off x="10476865" y="5721531"/>
          <a:ext cx="0" cy="157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98315</xdr:rowOff>
    </xdr:from>
    <xdr:ext cx="469744" cy="259045"/>
    <xdr:sp macro="" textlink="">
      <xdr:nvSpPr>
        <xdr:cNvPr id="96" name="【道路】&#10;一人当たり延長最小値テキスト"/>
        <xdr:cNvSpPr txBox="1"/>
      </xdr:nvSpPr>
      <xdr:spPr>
        <a:xfrm>
          <a:off x="10566400" y="72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a:t>
          </a:r>
          <a:endParaRPr kumimoji="1" lang="ja-JP" altLang="en-US" sz="1000" b="1">
            <a:latin typeface="ＭＳ Ｐゴシック"/>
          </a:endParaRPr>
        </a:p>
      </xdr:txBody>
    </xdr:sp>
    <xdr:clientData/>
  </xdr:oneCellAnchor>
  <xdr:twoCellAnchor>
    <xdr:from>
      <xdr:col>15</xdr:col>
      <xdr:colOff>92075</xdr:colOff>
      <xdr:row>42</xdr:row>
      <xdr:rowOff>94488</xdr:rowOff>
    </xdr:from>
    <xdr:to>
      <xdr:col>15</xdr:col>
      <xdr:colOff>269875</xdr:colOff>
      <xdr:row>42</xdr:row>
      <xdr:rowOff>94488</xdr:rowOff>
    </xdr:to>
    <xdr:cxnSp macro="">
      <xdr:nvCxnSpPr>
        <xdr:cNvPr id="97" name="直線コネクタ 96"/>
        <xdr:cNvCxnSpPr/>
      </xdr:nvCxnSpPr>
      <xdr:spPr>
        <a:xfrm>
          <a:off x="10388600" y="7295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10358</xdr:rowOff>
    </xdr:from>
    <xdr:ext cx="534377" cy="259045"/>
    <xdr:sp macro="" textlink="">
      <xdr:nvSpPr>
        <xdr:cNvPr id="98" name="【道路】&#10;一人当たり延長最大値テキスト"/>
        <xdr:cNvSpPr txBox="1"/>
      </xdr:nvSpPr>
      <xdr:spPr>
        <a:xfrm>
          <a:off x="10566400" y="54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20.440</a:t>
          </a:r>
          <a:endParaRPr kumimoji="1" lang="ja-JP" altLang="en-US" sz="1000" b="1">
            <a:latin typeface="ＭＳ Ｐゴシック"/>
          </a:endParaRPr>
        </a:p>
      </xdr:txBody>
    </xdr:sp>
    <xdr:clientData/>
  </xdr:oneCellAnchor>
  <xdr:twoCellAnchor>
    <xdr:from>
      <xdr:col>15</xdr:col>
      <xdr:colOff>92075</xdr:colOff>
      <xdr:row>33</xdr:row>
      <xdr:rowOff>63681</xdr:rowOff>
    </xdr:from>
    <xdr:to>
      <xdr:col>15</xdr:col>
      <xdr:colOff>269875</xdr:colOff>
      <xdr:row>33</xdr:row>
      <xdr:rowOff>63681</xdr:rowOff>
    </xdr:to>
    <xdr:cxnSp macro="">
      <xdr:nvCxnSpPr>
        <xdr:cNvPr id="99" name="直線コネクタ 98"/>
        <xdr:cNvCxnSpPr/>
      </xdr:nvCxnSpPr>
      <xdr:spPr>
        <a:xfrm>
          <a:off x="10388600" y="572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41310</xdr:rowOff>
    </xdr:from>
    <xdr:ext cx="534377" cy="259045"/>
    <xdr:sp macro="" textlink="">
      <xdr:nvSpPr>
        <xdr:cNvPr id="100" name="【道路】&#10;一人当たり延長平均値テキスト"/>
        <xdr:cNvSpPr txBox="1"/>
      </xdr:nvSpPr>
      <xdr:spPr>
        <a:xfrm>
          <a:off x="10566400" y="6556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18433</xdr:rowOff>
    </xdr:from>
    <xdr:to>
      <xdr:col>15</xdr:col>
      <xdr:colOff>231775</xdr:colOff>
      <xdr:row>39</xdr:row>
      <xdr:rowOff>120033</xdr:rowOff>
    </xdr:to>
    <xdr:sp macro="" textlink="">
      <xdr:nvSpPr>
        <xdr:cNvPr id="101" name="フローチャート : 判断 100"/>
        <xdr:cNvSpPr/>
      </xdr:nvSpPr>
      <xdr:spPr>
        <a:xfrm>
          <a:off x="10426700" y="670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150585</xdr:rowOff>
    </xdr:from>
    <xdr:to>
      <xdr:col>15</xdr:col>
      <xdr:colOff>231775</xdr:colOff>
      <xdr:row>41</xdr:row>
      <xdr:rowOff>80735</xdr:rowOff>
    </xdr:to>
    <xdr:sp macro="" textlink="">
      <xdr:nvSpPr>
        <xdr:cNvPr id="107" name="円/楕円 106"/>
        <xdr:cNvSpPr/>
      </xdr:nvSpPr>
      <xdr:spPr>
        <a:xfrm>
          <a:off x="10426700" y="700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129012</xdr:rowOff>
    </xdr:from>
    <xdr:ext cx="469744" cy="259045"/>
    <xdr:sp macro="" textlink="">
      <xdr:nvSpPr>
        <xdr:cNvPr id="108" name="【道路】&#10;一人当たり延長該当値テキスト"/>
        <xdr:cNvSpPr txBox="1"/>
      </xdr:nvSpPr>
      <xdr:spPr>
        <a:xfrm>
          <a:off x="10566400" y="69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0" name="直線コネクタ 11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1" name="テキスト ボックス 12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2" name="直線コネクタ 12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3" name="テキスト ボックス 12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4" name="直線コネクタ 12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5" name="テキスト ボックス 12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6" name="直線コネクタ 12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7" name="テキスト ボックス 12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8" name="直線コネクタ 12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29" name="テキスト ボックス 12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0" name="直線コネクタ 12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1" name="テキスト ボックス 13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164919</xdr:rowOff>
    </xdr:from>
    <xdr:to>
      <xdr:col>6</xdr:col>
      <xdr:colOff>510540</xdr:colOff>
      <xdr:row>64</xdr:row>
      <xdr:rowOff>42454</xdr:rowOff>
    </xdr:to>
    <xdr:cxnSp macro="">
      <xdr:nvCxnSpPr>
        <xdr:cNvPr id="135" name="直線コネクタ 134"/>
        <xdr:cNvCxnSpPr/>
      </xdr:nvCxnSpPr>
      <xdr:spPr>
        <a:xfrm flipV="1">
          <a:off x="4634865" y="9594669"/>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46281</xdr:rowOff>
    </xdr:from>
    <xdr:ext cx="405111" cy="259045"/>
    <xdr:sp macro="" textlink="">
      <xdr:nvSpPr>
        <xdr:cNvPr id="136" name="【橋りょう・トンネル】&#10;有形固定資産減価償却率最小値テキスト"/>
        <xdr:cNvSpPr txBox="1"/>
      </xdr:nvSpPr>
      <xdr:spPr>
        <a:xfrm>
          <a:off x="47244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422275</xdr:colOff>
      <xdr:row>64</xdr:row>
      <xdr:rowOff>42454</xdr:rowOff>
    </xdr:from>
    <xdr:to>
      <xdr:col>6</xdr:col>
      <xdr:colOff>600075</xdr:colOff>
      <xdr:row>64</xdr:row>
      <xdr:rowOff>42454</xdr:rowOff>
    </xdr:to>
    <xdr:cxnSp macro="">
      <xdr:nvCxnSpPr>
        <xdr:cNvPr id="137" name="直線コネクタ 136"/>
        <xdr:cNvCxnSpPr/>
      </xdr:nvCxnSpPr>
      <xdr:spPr>
        <a:xfrm>
          <a:off x="4546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111596</xdr:rowOff>
    </xdr:from>
    <xdr:ext cx="405111" cy="259045"/>
    <xdr:sp macro="" textlink="">
      <xdr:nvSpPr>
        <xdr:cNvPr id="138" name="【橋りょう・トンネル】&#10;有形固定資産減価償却率最大値テキスト"/>
        <xdr:cNvSpPr txBox="1"/>
      </xdr:nvSpPr>
      <xdr:spPr>
        <a:xfrm>
          <a:off x="47244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6</xdr:col>
      <xdr:colOff>422275</xdr:colOff>
      <xdr:row>55</xdr:row>
      <xdr:rowOff>164919</xdr:rowOff>
    </xdr:from>
    <xdr:to>
      <xdr:col>6</xdr:col>
      <xdr:colOff>600075</xdr:colOff>
      <xdr:row>55</xdr:row>
      <xdr:rowOff>164919</xdr:rowOff>
    </xdr:to>
    <xdr:cxnSp macro="">
      <xdr:nvCxnSpPr>
        <xdr:cNvPr id="139" name="直線コネクタ 138"/>
        <xdr:cNvCxnSpPr/>
      </xdr:nvCxnSpPr>
      <xdr:spPr>
        <a:xfrm>
          <a:off x="4546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6004</xdr:rowOff>
    </xdr:from>
    <xdr:ext cx="405111" cy="259045"/>
    <xdr:sp macro="" textlink="">
      <xdr:nvSpPr>
        <xdr:cNvPr id="140" name="【橋りょう・トンネル】&#10;有形固定資産減価償却率平均値テキスト"/>
        <xdr:cNvSpPr txBox="1"/>
      </xdr:nvSpPr>
      <xdr:spPr>
        <a:xfrm>
          <a:off x="47244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27577</xdr:rowOff>
    </xdr:from>
    <xdr:to>
      <xdr:col>6</xdr:col>
      <xdr:colOff>561975</xdr:colOff>
      <xdr:row>60</xdr:row>
      <xdr:rowOff>129177</xdr:rowOff>
    </xdr:to>
    <xdr:sp macro="" textlink="">
      <xdr:nvSpPr>
        <xdr:cNvPr id="141" name="フローチャート : 判断 140"/>
        <xdr:cNvSpPr/>
      </xdr:nvSpPr>
      <xdr:spPr>
        <a:xfrm>
          <a:off x="4584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117384</xdr:rowOff>
    </xdr:from>
    <xdr:to>
      <xdr:col>6</xdr:col>
      <xdr:colOff>561975</xdr:colOff>
      <xdr:row>60</xdr:row>
      <xdr:rowOff>47534</xdr:rowOff>
    </xdr:to>
    <xdr:sp macro="" textlink="">
      <xdr:nvSpPr>
        <xdr:cNvPr id="147" name="円/楕円 146"/>
        <xdr:cNvSpPr/>
      </xdr:nvSpPr>
      <xdr:spPr>
        <a:xfrm>
          <a:off x="45847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140261</xdr:rowOff>
    </xdr:from>
    <xdr:ext cx="405111" cy="259045"/>
    <xdr:sp macro="" textlink="">
      <xdr:nvSpPr>
        <xdr:cNvPr id="148" name="【橋りょう・トンネル】&#10;有形固定資産減価償却率該当値テキスト"/>
        <xdr:cNvSpPr txBox="1"/>
      </xdr:nvSpPr>
      <xdr:spPr>
        <a:xfrm>
          <a:off x="4724400" y="1008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216,844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9" name="直線コネクタ 15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0" name="テキスト ボックス 15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1" name="直線コネクタ 16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2" name="テキスト ボックス 16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3" name="直線コネクタ 16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4" name="テキスト ボックス 16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5" name="直線コネクタ 16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6" name="テキスト ボックス 16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8" name="テキスト ボックス 16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9"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48221</xdr:rowOff>
    </xdr:from>
    <xdr:to>
      <xdr:col>15</xdr:col>
      <xdr:colOff>180340</xdr:colOff>
      <xdr:row>63</xdr:row>
      <xdr:rowOff>129673</xdr:rowOff>
    </xdr:to>
    <xdr:cxnSp macro="">
      <xdr:nvCxnSpPr>
        <xdr:cNvPr id="170" name="直線コネクタ 169"/>
        <xdr:cNvCxnSpPr/>
      </xdr:nvCxnSpPr>
      <xdr:spPr>
        <a:xfrm flipV="1">
          <a:off x="10476865" y="9649421"/>
          <a:ext cx="0" cy="1281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133500</xdr:rowOff>
    </xdr:from>
    <xdr:ext cx="534377" cy="259045"/>
    <xdr:sp macro="" textlink="">
      <xdr:nvSpPr>
        <xdr:cNvPr id="171" name="【橋りょう・トンネル】&#10;一人当たり有形固定資産（償却資産）額最小値テキスト"/>
        <xdr:cNvSpPr txBox="1"/>
      </xdr:nvSpPr>
      <xdr:spPr>
        <a:xfrm>
          <a:off x="10566400" y="1093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18,275</a:t>
          </a:r>
          <a:endParaRPr kumimoji="1" lang="ja-JP" altLang="en-US" sz="1000" b="1">
            <a:latin typeface="ＭＳ Ｐゴシック"/>
          </a:endParaRPr>
        </a:p>
      </xdr:txBody>
    </xdr:sp>
    <xdr:clientData/>
  </xdr:oneCellAnchor>
  <xdr:twoCellAnchor>
    <xdr:from>
      <xdr:col>15</xdr:col>
      <xdr:colOff>92075</xdr:colOff>
      <xdr:row>63</xdr:row>
      <xdr:rowOff>129673</xdr:rowOff>
    </xdr:from>
    <xdr:to>
      <xdr:col>15</xdr:col>
      <xdr:colOff>269875</xdr:colOff>
      <xdr:row>63</xdr:row>
      <xdr:rowOff>129673</xdr:rowOff>
    </xdr:to>
    <xdr:cxnSp macro="">
      <xdr:nvCxnSpPr>
        <xdr:cNvPr id="172" name="直線コネクタ 171"/>
        <xdr:cNvCxnSpPr/>
      </xdr:nvCxnSpPr>
      <xdr:spPr>
        <a:xfrm>
          <a:off x="10388600" y="1093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166348</xdr:rowOff>
    </xdr:from>
    <xdr:ext cx="599010" cy="259045"/>
    <xdr:sp macro="" textlink="">
      <xdr:nvSpPr>
        <xdr:cNvPr id="173" name="【橋りょう・トンネル】&#10;一人当たり有形固定資産（償却資産）額最大値テキスト"/>
        <xdr:cNvSpPr txBox="1"/>
      </xdr:nvSpPr>
      <xdr:spPr>
        <a:xfrm>
          <a:off x="10566400" y="9424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578,906</a:t>
          </a:r>
          <a:endParaRPr kumimoji="1" lang="ja-JP" altLang="en-US" sz="1000" b="1">
            <a:latin typeface="ＭＳ Ｐゴシック"/>
          </a:endParaRPr>
        </a:p>
      </xdr:txBody>
    </xdr:sp>
    <xdr:clientData/>
  </xdr:oneCellAnchor>
  <xdr:twoCellAnchor>
    <xdr:from>
      <xdr:col>15</xdr:col>
      <xdr:colOff>92075</xdr:colOff>
      <xdr:row>56</xdr:row>
      <xdr:rowOff>48221</xdr:rowOff>
    </xdr:from>
    <xdr:to>
      <xdr:col>15</xdr:col>
      <xdr:colOff>269875</xdr:colOff>
      <xdr:row>56</xdr:row>
      <xdr:rowOff>48221</xdr:rowOff>
    </xdr:to>
    <xdr:cxnSp macro="">
      <xdr:nvCxnSpPr>
        <xdr:cNvPr id="174" name="直線コネクタ 173"/>
        <xdr:cNvCxnSpPr/>
      </xdr:nvCxnSpPr>
      <xdr:spPr>
        <a:xfrm>
          <a:off x="10388600" y="964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74895</xdr:rowOff>
    </xdr:from>
    <xdr:ext cx="599010" cy="259045"/>
    <xdr:sp macro="" textlink="">
      <xdr:nvSpPr>
        <xdr:cNvPr id="175" name="【橋りょう・トンネル】&#10;一人当たり有形固定資産（償却資産）額平均値テキスト"/>
        <xdr:cNvSpPr txBox="1"/>
      </xdr:nvSpPr>
      <xdr:spPr>
        <a:xfrm>
          <a:off x="10566400" y="103618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180,023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52018</xdr:rowOff>
    </xdr:from>
    <xdr:to>
      <xdr:col>15</xdr:col>
      <xdr:colOff>231775</xdr:colOff>
      <xdr:row>61</xdr:row>
      <xdr:rowOff>153618</xdr:rowOff>
    </xdr:to>
    <xdr:sp macro="" textlink="">
      <xdr:nvSpPr>
        <xdr:cNvPr id="176" name="フローチャート : 判断 175"/>
        <xdr:cNvSpPr/>
      </xdr:nvSpPr>
      <xdr:spPr>
        <a:xfrm>
          <a:off x="10426700" y="1051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67578</xdr:rowOff>
    </xdr:from>
    <xdr:to>
      <xdr:col>15</xdr:col>
      <xdr:colOff>231775</xdr:colOff>
      <xdr:row>61</xdr:row>
      <xdr:rowOff>169178</xdr:rowOff>
    </xdr:to>
    <xdr:sp macro="" textlink="">
      <xdr:nvSpPr>
        <xdr:cNvPr id="182" name="円/楕円 181"/>
        <xdr:cNvSpPr/>
      </xdr:nvSpPr>
      <xdr:spPr>
        <a:xfrm>
          <a:off x="10426700" y="1052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46005</xdr:rowOff>
    </xdr:from>
    <xdr:ext cx="599010" cy="259045"/>
    <xdr:sp macro="" textlink="">
      <xdr:nvSpPr>
        <xdr:cNvPr id="183" name="【橋りょう・トンネル】&#10;一人当たり有形固定資産（償却資産）額該当値テキスト"/>
        <xdr:cNvSpPr txBox="1"/>
      </xdr:nvSpPr>
      <xdr:spPr>
        <a:xfrm>
          <a:off x="10566400" y="1050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173,216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4" name="正方形/長方形 183"/>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5" name="正方形/長方形 18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6" name="正方形/長方形 18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7" name="正方形/長方形 18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8" name="正方形/長方形 18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9" name="正方形/長方形 18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0" name="正方形/長方形 18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1" name="正方形/長方形 190"/>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2" name="テキスト ボックス 19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3" name="直線コネクタ 19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4" name="テキスト ボックス 19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5" name="直線コネクタ 19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6" name="テキスト ボックス 19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7" name="直線コネクタ 19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8" name="テキスト ボックス 19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9" name="直線コネクタ 19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0" name="テキスト ボックス 19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1" name="直線コネクタ 20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2" name="テキスト ボックス 20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3" name="直線コネクタ 20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4" name="テキスト ボックス 20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5"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147828</xdr:rowOff>
    </xdr:from>
    <xdr:to>
      <xdr:col>6</xdr:col>
      <xdr:colOff>510540</xdr:colOff>
      <xdr:row>85</xdr:row>
      <xdr:rowOff>170687</xdr:rowOff>
    </xdr:to>
    <xdr:cxnSp macro="">
      <xdr:nvCxnSpPr>
        <xdr:cNvPr id="206" name="直線コネクタ 205"/>
        <xdr:cNvCxnSpPr/>
      </xdr:nvCxnSpPr>
      <xdr:spPr>
        <a:xfrm flipV="1">
          <a:off x="4634865" y="13520928"/>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3064</xdr:rowOff>
    </xdr:from>
    <xdr:ext cx="405111" cy="259045"/>
    <xdr:sp macro="" textlink="">
      <xdr:nvSpPr>
        <xdr:cNvPr id="207" name="【公営住宅】&#10;有形固定資産減価償却率最小値テキスト"/>
        <xdr:cNvSpPr txBox="1"/>
      </xdr:nvSpPr>
      <xdr:spPr>
        <a:xfrm>
          <a:off x="4724400" y="1474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85</xdr:row>
      <xdr:rowOff>170687</xdr:rowOff>
    </xdr:from>
    <xdr:to>
      <xdr:col>6</xdr:col>
      <xdr:colOff>600075</xdr:colOff>
      <xdr:row>85</xdr:row>
      <xdr:rowOff>170687</xdr:rowOff>
    </xdr:to>
    <xdr:cxnSp macro="">
      <xdr:nvCxnSpPr>
        <xdr:cNvPr id="208" name="直線コネクタ 207"/>
        <xdr:cNvCxnSpPr/>
      </xdr:nvCxnSpPr>
      <xdr:spPr>
        <a:xfrm>
          <a:off x="4546600" y="1474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94505</xdr:rowOff>
    </xdr:from>
    <xdr:ext cx="405111" cy="259045"/>
    <xdr:sp macro="" textlink="">
      <xdr:nvSpPr>
        <xdr:cNvPr id="209" name="【公営住宅】&#10;有形固定資産減価償却率最大値テキスト"/>
        <xdr:cNvSpPr txBox="1"/>
      </xdr:nvSpPr>
      <xdr:spPr>
        <a:xfrm>
          <a:off x="4724400" y="1329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78</xdr:row>
      <xdr:rowOff>147828</xdr:rowOff>
    </xdr:from>
    <xdr:to>
      <xdr:col>6</xdr:col>
      <xdr:colOff>600075</xdr:colOff>
      <xdr:row>78</xdr:row>
      <xdr:rowOff>147828</xdr:rowOff>
    </xdr:to>
    <xdr:cxnSp macro="">
      <xdr:nvCxnSpPr>
        <xdr:cNvPr id="210" name="直線コネクタ 209"/>
        <xdr:cNvCxnSpPr/>
      </xdr:nvCxnSpPr>
      <xdr:spPr>
        <a:xfrm>
          <a:off x="4546600" y="135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48023</xdr:rowOff>
    </xdr:from>
    <xdr:ext cx="405111" cy="259045"/>
    <xdr:sp macro="" textlink="">
      <xdr:nvSpPr>
        <xdr:cNvPr id="211" name="【公営住宅】&#10;有形固定資産減価償却率平均値テキスト"/>
        <xdr:cNvSpPr txBox="1"/>
      </xdr:nvSpPr>
      <xdr:spPr>
        <a:xfrm>
          <a:off x="4724400" y="1410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69596</xdr:rowOff>
    </xdr:from>
    <xdr:to>
      <xdr:col>6</xdr:col>
      <xdr:colOff>561975</xdr:colOff>
      <xdr:row>82</xdr:row>
      <xdr:rowOff>171196</xdr:rowOff>
    </xdr:to>
    <xdr:sp macro="" textlink="">
      <xdr:nvSpPr>
        <xdr:cNvPr id="212" name="フローチャート : 判断 211"/>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3" name="テキスト ボックス 21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4" name="テキスト ボックス 21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5" name="テキスト ボックス 21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6" name="テキスト ボックス 21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7" name="テキスト ボックス 21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167894</xdr:rowOff>
    </xdr:from>
    <xdr:to>
      <xdr:col>6</xdr:col>
      <xdr:colOff>561975</xdr:colOff>
      <xdr:row>82</xdr:row>
      <xdr:rowOff>98044</xdr:rowOff>
    </xdr:to>
    <xdr:sp macro="" textlink="">
      <xdr:nvSpPr>
        <xdr:cNvPr id="218" name="円/楕円 217"/>
        <xdr:cNvSpPr/>
      </xdr:nvSpPr>
      <xdr:spPr>
        <a:xfrm>
          <a:off x="45847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19321</xdr:rowOff>
    </xdr:from>
    <xdr:ext cx="405111" cy="259045"/>
    <xdr:sp macro="" textlink="">
      <xdr:nvSpPr>
        <xdr:cNvPr id="219" name="【公営住宅】&#10;有形固定資産減価償却率該当値テキスト"/>
        <xdr:cNvSpPr txBox="1"/>
      </xdr:nvSpPr>
      <xdr:spPr>
        <a:xfrm>
          <a:off x="4724400" y="1390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0" name="正方形/長方形 219"/>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7" name="正方形/長方形 226"/>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0" name="直線コネクタ 2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1" name="テキスト ボックス 2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2" name="直線コネクタ 2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3" name="テキスト ボックス 2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4" name="直線コネクタ 2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5" name="テキスト ボックス 2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6" name="直線コネクタ 2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7" name="テキスト ボックス 2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8" name="直線コネクタ 2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39" name="テキスト ボックス 2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2"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40639</xdr:rowOff>
    </xdr:from>
    <xdr:to>
      <xdr:col>15</xdr:col>
      <xdr:colOff>180340</xdr:colOff>
      <xdr:row>86</xdr:row>
      <xdr:rowOff>85089</xdr:rowOff>
    </xdr:to>
    <xdr:cxnSp macro="">
      <xdr:nvCxnSpPr>
        <xdr:cNvPr id="243" name="直線コネクタ 242"/>
        <xdr:cNvCxnSpPr/>
      </xdr:nvCxnSpPr>
      <xdr:spPr>
        <a:xfrm flipV="1">
          <a:off x="10476865" y="13242289"/>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88916</xdr:rowOff>
    </xdr:from>
    <xdr:ext cx="469744" cy="259045"/>
    <xdr:sp macro="" textlink="">
      <xdr:nvSpPr>
        <xdr:cNvPr id="244" name="【公営住宅】&#10;一人当たり面積最小値テキスト"/>
        <xdr:cNvSpPr txBox="1"/>
      </xdr:nvSpPr>
      <xdr:spPr>
        <a:xfrm>
          <a:off x="105664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86</xdr:row>
      <xdr:rowOff>85089</xdr:rowOff>
    </xdr:from>
    <xdr:to>
      <xdr:col>15</xdr:col>
      <xdr:colOff>269875</xdr:colOff>
      <xdr:row>86</xdr:row>
      <xdr:rowOff>85089</xdr:rowOff>
    </xdr:to>
    <xdr:cxnSp macro="">
      <xdr:nvCxnSpPr>
        <xdr:cNvPr id="245" name="直線コネクタ 244"/>
        <xdr:cNvCxnSpPr/>
      </xdr:nvCxnSpPr>
      <xdr:spPr>
        <a:xfrm>
          <a:off x="10388600" y="1482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158766</xdr:rowOff>
    </xdr:from>
    <xdr:ext cx="469744" cy="259045"/>
    <xdr:sp macro="" textlink="">
      <xdr:nvSpPr>
        <xdr:cNvPr id="246" name="【公営住宅】&#10;一人当たり面積最大値テキスト"/>
        <xdr:cNvSpPr txBox="1"/>
      </xdr:nvSpPr>
      <xdr:spPr>
        <a:xfrm>
          <a:off x="10566400" y="1301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a:t>
          </a:r>
          <a:endParaRPr kumimoji="1" lang="ja-JP" altLang="en-US" sz="1000" b="1">
            <a:latin typeface="ＭＳ Ｐゴシック"/>
          </a:endParaRPr>
        </a:p>
      </xdr:txBody>
    </xdr:sp>
    <xdr:clientData/>
  </xdr:oneCellAnchor>
  <xdr:twoCellAnchor>
    <xdr:from>
      <xdr:col>15</xdr:col>
      <xdr:colOff>92075</xdr:colOff>
      <xdr:row>77</xdr:row>
      <xdr:rowOff>40639</xdr:rowOff>
    </xdr:from>
    <xdr:to>
      <xdr:col>15</xdr:col>
      <xdr:colOff>269875</xdr:colOff>
      <xdr:row>77</xdr:row>
      <xdr:rowOff>40639</xdr:rowOff>
    </xdr:to>
    <xdr:cxnSp macro="">
      <xdr:nvCxnSpPr>
        <xdr:cNvPr id="247" name="直線コネクタ 246"/>
        <xdr:cNvCxnSpPr/>
      </xdr:nvCxnSpPr>
      <xdr:spPr>
        <a:xfrm>
          <a:off x="10388600" y="13242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38116</xdr:rowOff>
    </xdr:from>
    <xdr:ext cx="469744" cy="259045"/>
    <xdr:sp macro="" textlink="">
      <xdr:nvSpPr>
        <xdr:cNvPr id="248" name="【公営住宅】&#10;一人当たり面積平均値テキスト"/>
        <xdr:cNvSpPr txBox="1"/>
      </xdr:nvSpPr>
      <xdr:spPr>
        <a:xfrm>
          <a:off x="10566400" y="1426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59689</xdr:rowOff>
    </xdr:from>
    <xdr:to>
      <xdr:col>15</xdr:col>
      <xdr:colOff>231775</xdr:colOff>
      <xdr:row>83</xdr:row>
      <xdr:rowOff>161289</xdr:rowOff>
    </xdr:to>
    <xdr:sp macro="" textlink="">
      <xdr:nvSpPr>
        <xdr:cNvPr id="249" name="フローチャート : 判断 248"/>
        <xdr:cNvSpPr/>
      </xdr:nvSpPr>
      <xdr:spPr>
        <a:xfrm>
          <a:off x="10426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0" name="テキスト ボックス 2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1" name="テキスト ボックス 2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2" name="テキスト ボックス 2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3" name="テキスト ボックス 2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4" name="テキスト ボックス 2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161289</xdr:rowOff>
    </xdr:from>
    <xdr:to>
      <xdr:col>15</xdr:col>
      <xdr:colOff>231775</xdr:colOff>
      <xdr:row>77</xdr:row>
      <xdr:rowOff>91439</xdr:rowOff>
    </xdr:to>
    <xdr:sp macro="" textlink="">
      <xdr:nvSpPr>
        <xdr:cNvPr id="255" name="円/楕円 254"/>
        <xdr:cNvSpPr/>
      </xdr:nvSpPr>
      <xdr:spPr>
        <a:xfrm>
          <a:off x="10426700" y="1319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76</xdr:row>
      <xdr:rowOff>114316</xdr:rowOff>
    </xdr:from>
    <xdr:ext cx="469744" cy="259045"/>
    <xdr:sp macro="" textlink="">
      <xdr:nvSpPr>
        <xdr:cNvPr id="256" name="【公営住宅】&#10;一人当たり面積該当値テキスト"/>
        <xdr:cNvSpPr txBox="1"/>
      </xdr:nvSpPr>
      <xdr:spPr>
        <a:xfrm>
          <a:off x="10566400" y="131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7" name="正方形/長方形 25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4" name="正方形/長方形 263"/>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5" name="テキスト ボックス 2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6" name="直線コネクタ 2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67" name="テキスト ボックス 26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68" name="直線コネクタ 26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69" name="テキスト ボックス 26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0" name="直線コネクタ 26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1" name="テキスト ボックス 27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2" name="直線コネクタ 27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3" name="テキスト ボックス 27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4" name="直線コネクタ 27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75" name="テキスト ボックス 27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6" name="直線コネクタ 27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77" name="テキスト ボックス 27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78" name="【港湾・漁港】&#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158496</xdr:rowOff>
    </xdr:from>
    <xdr:to>
      <xdr:col>6</xdr:col>
      <xdr:colOff>510540</xdr:colOff>
      <xdr:row>108</xdr:row>
      <xdr:rowOff>85344</xdr:rowOff>
    </xdr:to>
    <xdr:cxnSp macro="">
      <xdr:nvCxnSpPr>
        <xdr:cNvPr id="279" name="直線コネクタ 278"/>
        <xdr:cNvCxnSpPr/>
      </xdr:nvCxnSpPr>
      <xdr:spPr>
        <a:xfrm flipV="1">
          <a:off x="4634865" y="1730349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130827</xdr:rowOff>
    </xdr:from>
    <xdr:ext cx="405111" cy="259045"/>
    <xdr:sp macro="" textlink="">
      <xdr:nvSpPr>
        <xdr:cNvPr id="280" name="【港湾・漁港】&#10;有形固定資産減価償却率最小値テキスト"/>
        <xdr:cNvSpPr txBox="1"/>
      </xdr:nvSpPr>
      <xdr:spPr>
        <a:xfrm>
          <a:off x="4724400" y="186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a:t>
          </a:r>
          <a:endParaRPr kumimoji="1" lang="ja-JP" altLang="en-US" sz="1000" b="1">
            <a:latin typeface="ＭＳ Ｐゴシック"/>
          </a:endParaRPr>
        </a:p>
      </xdr:txBody>
    </xdr:sp>
    <xdr:clientData/>
  </xdr:oneCellAnchor>
  <xdr:twoCellAnchor>
    <xdr:from>
      <xdr:col>6</xdr:col>
      <xdr:colOff>422275</xdr:colOff>
      <xdr:row>108</xdr:row>
      <xdr:rowOff>85344</xdr:rowOff>
    </xdr:from>
    <xdr:to>
      <xdr:col>6</xdr:col>
      <xdr:colOff>600075</xdr:colOff>
      <xdr:row>108</xdr:row>
      <xdr:rowOff>85344</xdr:rowOff>
    </xdr:to>
    <xdr:cxnSp macro="">
      <xdr:nvCxnSpPr>
        <xdr:cNvPr id="281" name="直線コネクタ 280"/>
        <xdr:cNvCxnSpPr/>
      </xdr:nvCxnSpPr>
      <xdr:spPr>
        <a:xfrm>
          <a:off x="4546600" y="1860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105173</xdr:rowOff>
    </xdr:from>
    <xdr:ext cx="405111" cy="259045"/>
    <xdr:sp macro="" textlink="">
      <xdr:nvSpPr>
        <xdr:cNvPr id="282" name="【港湾・漁港】&#10;有形固定資産減価償却率最大値テキスト"/>
        <xdr:cNvSpPr txBox="1"/>
      </xdr:nvSpPr>
      <xdr:spPr>
        <a:xfrm>
          <a:off x="4724400" y="1707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6</xdr:col>
      <xdr:colOff>422275</xdr:colOff>
      <xdr:row>100</xdr:row>
      <xdr:rowOff>158496</xdr:rowOff>
    </xdr:from>
    <xdr:to>
      <xdr:col>6</xdr:col>
      <xdr:colOff>600075</xdr:colOff>
      <xdr:row>100</xdr:row>
      <xdr:rowOff>158496</xdr:rowOff>
    </xdr:to>
    <xdr:cxnSp macro="">
      <xdr:nvCxnSpPr>
        <xdr:cNvPr id="283" name="直線コネクタ 282"/>
        <xdr:cNvCxnSpPr/>
      </xdr:nvCxnSpPr>
      <xdr:spPr>
        <a:xfrm>
          <a:off x="4546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48277</xdr:rowOff>
    </xdr:from>
    <xdr:ext cx="405111" cy="259045"/>
    <xdr:sp macro="" textlink="">
      <xdr:nvSpPr>
        <xdr:cNvPr id="284" name="【港湾・漁港】&#10;有形固定資産減価償却率平均値テキスト"/>
        <xdr:cNvSpPr txBox="1"/>
      </xdr:nvSpPr>
      <xdr:spPr>
        <a:xfrm>
          <a:off x="4724400" y="18393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6</xdr:col>
      <xdr:colOff>460375</xdr:colOff>
      <xdr:row>108</xdr:row>
      <xdr:rowOff>25400</xdr:rowOff>
    </xdr:from>
    <xdr:to>
      <xdr:col>6</xdr:col>
      <xdr:colOff>561975</xdr:colOff>
      <xdr:row>108</xdr:row>
      <xdr:rowOff>127000</xdr:rowOff>
    </xdr:to>
    <xdr:sp macro="" textlink="">
      <xdr:nvSpPr>
        <xdr:cNvPr id="285" name="フローチャート : 判断 284"/>
        <xdr:cNvSpPr/>
      </xdr:nvSpPr>
      <xdr:spPr>
        <a:xfrm>
          <a:off x="4584700" y="185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6" name="テキスト ボックス 2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87" name="テキスト ボックス 2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88" name="テキスト ボックス 2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89" name="テキスト ボックス 2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0" name="テキスト ボックス 2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108</xdr:row>
      <xdr:rowOff>34544</xdr:rowOff>
    </xdr:from>
    <xdr:to>
      <xdr:col>6</xdr:col>
      <xdr:colOff>561975</xdr:colOff>
      <xdr:row>108</xdr:row>
      <xdr:rowOff>136144</xdr:rowOff>
    </xdr:to>
    <xdr:sp macro="" textlink="">
      <xdr:nvSpPr>
        <xdr:cNvPr id="291" name="円/楕円 290"/>
        <xdr:cNvSpPr/>
      </xdr:nvSpPr>
      <xdr:spPr>
        <a:xfrm>
          <a:off x="4584700" y="185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108</xdr:row>
      <xdr:rowOff>3827</xdr:rowOff>
    </xdr:from>
    <xdr:ext cx="405111" cy="259045"/>
    <xdr:sp macro="" textlink="">
      <xdr:nvSpPr>
        <xdr:cNvPr id="292" name="【港湾・漁港】&#10;有形固定資産減価償却率該当値テキスト"/>
        <xdr:cNvSpPr txBox="1"/>
      </xdr:nvSpPr>
      <xdr:spPr>
        <a:xfrm>
          <a:off x="4724400"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3" name="正方形/長方形 292"/>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4" name="正方形/長方形 2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5" name="正方形/長方形 2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6" name="正方形/長方形 2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7" name="正方形/長方形 2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8" name="正方形/長方形 2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9" name="正方形/長方形 2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0" name="正方形/長方形 299"/>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1" name="テキスト ボックス 30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2" name="直線コネクタ 30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303" name="直線コネクタ 30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64606</xdr:rowOff>
    </xdr:from>
    <xdr:ext cx="248786" cy="259045"/>
    <xdr:sp macro="" textlink="">
      <xdr:nvSpPr>
        <xdr:cNvPr id="304" name="テキスト ボックス 303"/>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05" name="直線コネクタ 30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106</xdr:row>
      <xdr:rowOff>80934</xdr:rowOff>
    </xdr:from>
    <xdr:ext cx="531299" cy="259045"/>
    <xdr:sp macro="" textlink="">
      <xdr:nvSpPr>
        <xdr:cNvPr id="306" name="テキスト ボックス 305"/>
        <xdr:cNvSpPr txBox="1"/>
      </xdr:nvSpPr>
      <xdr:spPr>
        <a:xfrm>
          <a:off x="6072701" y="1825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07" name="直線コネクタ 30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104</xdr:row>
      <xdr:rowOff>97263</xdr:rowOff>
    </xdr:from>
    <xdr:ext cx="531299" cy="259045"/>
    <xdr:sp macro="" textlink="">
      <xdr:nvSpPr>
        <xdr:cNvPr id="308" name="テキスト ボックス 307"/>
        <xdr:cNvSpPr txBox="1"/>
      </xdr:nvSpPr>
      <xdr:spPr>
        <a:xfrm>
          <a:off x="6072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09" name="直線コネクタ 30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102</xdr:row>
      <xdr:rowOff>113591</xdr:rowOff>
    </xdr:from>
    <xdr:ext cx="531299" cy="259045"/>
    <xdr:sp macro="" textlink="">
      <xdr:nvSpPr>
        <xdr:cNvPr id="310" name="テキスト ボックス 309"/>
        <xdr:cNvSpPr txBox="1"/>
      </xdr:nvSpPr>
      <xdr:spPr>
        <a:xfrm>
          <a:off x="6072701" y="1760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11" name="直線コネクタ 31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129920</xdr:rowOff>
    </xdr:from>
    <xdr:ext cx="531299" cy="259045"/>
    <xdr:sp macro="" textlink="">
      <xdr:nvSpPr>
        <xdr:cNvPr id="312" name="テキスト ボックス 311"/>
        <xdr:cNvSpPr txBox="1"/>
      </xdr:nvSpPr>
      <xdr:spPr>
        <a:xfrm>
          <a:off x="6072701" y="1727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13" name="直線コネクタ 31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98</xdr:row>
      <xdr:rowOff>146248</xdr:rowOff>
    </xdr:from>
    <xdr:ext cx="595419" cy="259045"/>
    <xdr:sp macro="" textlink="">
      <xdr:nvSpPr>
        <xdr:cNvPr id="314" name="テキスト ボックス 313"/>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5" name="直線コネクタ 31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16" name="テキスト ボックス 31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17" name="【港湾・漁港】&#10;一人当たり有形固定資産（償却資産）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158235</xdr:rowOff>
    </xdr:from>
    <xdr:to>
      <xdr:col>15</xdr:col>
      <xdr:colOff>180340</xdr:colOff>
      <xdr:row>109</xdr:row>
      <xdr:rowOff>28684</xdr:rowOff>
    </xdr:to>
    <xdr:cxnSp macro="">
      <xdr:nvCxnSpPr>
        <xdr:cNvPr id="318" name="直線コネクタ 317"/>
        <xdr:cNvCxnSpPr/>
      </xdr:nvCxnSpPr>
      <xdr:spPr>
        <a:xfrm flipV="1">
          <a:off x="10476865" y="17303235"/>
          <a:ext cx="0" cy="141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32511</xdr:rowOff>
    </xdr:from>
    <xdr:ext cx="378565" cy="259045"/>
    <xdr:sp macro="" textlink="">
      <xdr:nvSpPr>
        <xdr:cNvPr id="319" name="【港湾・漁港】&#10;一人当たり有形固定資産（償却資産）額最小値テキスト"/>
        <xdr:cNvSpPr txBox="1"/>
      </xdr:nvSpPr>
      <xdr:spPr>
        <a:xfrm>
          <a:off x="10566400" y="18720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15</xdr:col>
      <xdr:colOff>92075</xdr:colOff>
      <xdr:row>109</xdr:row>
      <xdr:rowOff>28684</xdr:rowOff>
    </xdr:from>
    <xdr:to>
      <xdr:col>15</xdr:col>
      <xdr:colOff>269875</xdr:colOff>
      <xdr:row>109</xdr:row>
      <xdr:rowOff>28684</xdr:rowOff>
    </xdr:to>
    <xdr:cxnSp macro="">
      <xdr:nvCxnSpPr>
        <xdr:cNvPr id="320" name="直線コネクタ 319"/>
        <xdr:cNvCxnSpPr/>
      </xdr:nvCxnSpPr>
      <xdr:spPr>
        <a:xfrm>
          <a:off x="10388600" y="1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104912</xdr:rowOff>
    </xdr:from>
    <xdr:ext cx="534377" cy="259045"/>
    <xdr:sp macro="" textlink="">
      <xdr:nvSpPr>
        <xdr:cNvPr id="321" name="【港湾・漁港】&#10;一人当たり有形固定資産（償却資産）額最大値テキスト"/>
        <xdr:cNvSpPr txBox="1"/>
      </xdr:nvSpPr>
      <xdr:spPr>
        <a:xfrm>
          <a:off x="10566400" y="1707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86,976</a:t>
          </a:r>
          <a:endParaRPr kumimoji="1" lang="ja-JP" altLang="en-US" sz="1000" b="1">
            <a:latin typeface="ＭＳ Ｐゴシック"/>
          </a:endParaRPr>
        </a:p>
      </xdr:txBody>
    </xdr:sp>
    <xdr:clientData/>
  </xdr:oneCellAnchor>
  <xdr:twoCellAnchor>
    <xdr:from>
      <xdr:col>15</xdr:col>
      <xdr:colOff>92075</xdr:colOff>
      <xdr:row>100</xdr:row>
      <xdr:rowOff>158235</xdr:rowOff>
    </xdr:from>
    <xdr:to>
      <xdr:col>15</xdr:col>
      <xdr:colOff>269875</xdr:colOff>
      <xdr:row>100</xdr:row>
      <xdr:rowOff>158235</xdr:rowOff>
    </xdr:to>
    <xdr:cxnSp macro="">
      <xdr:nvCxnSpPr>
        <xdr:cNvPr id="322" name="直線コネクタ 321"/>
        <xdr:cNvCxnSpPr/>
      </xdr:nvCxnSpPr>
      <xdr:spPr>
        <a:xfrm>
          <a:off x="10388600" y="1730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102957</xdr:rowOff>
    </xdr:from>
    <xdr:ext cx="534377" cy="259045"/>
    <xdr:sp macro="" textlink="">
      <xdr:nvSpPr>
        <xdr:cNvPr id="323" name="【港湾・漁港】&#10;一人当たり有形固定資産（償却資産）額平均値テキスト"/>
        <xdr:cNvSpPr txBox="1"/>
      </xdr:nvSpPr>
      <xdr:spPr>
        <a:xfrm>
          <a:off x="10566400" y="181052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33,429</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124530</xdr:rowOff>
    </xdr:from>
    <xdr:to>
      <xdr:col>15</xdr:col>
      <xdr:colOff>231775</xdr:colOff>
      <xdr:row>106</xdr:row>
      <xdr:rowOff>54680</xdr:rowOff>
    </xdr:to>
    <xdr:sp macro="" textlink="">
      <xdr:nvSpPr>
        <xdr:cNvPr id="324" name="フローチャート : 判断 323"/>
        <xdr:cNvSpPr/>
      </xdr:nvSpPr>
      <xdr:spPr>
        <a:xfrm>
          <a:off x="10426700" y="1812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5" name="テキスト ボックス 3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6" name="テキスト ボックス 3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7" name="テキスト ボックス 3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8" name="テキスト ボックス 3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9" name="テキスト ボックス 3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100</xdr:row>
      <xdr:rowOff>107435</xdr:rowOff>
    </xdr:from>
    <xdr:to>
      <xdr:col>15</xdr:col>
      <xdr:colOff>231775</xdr:colOff>
      <xdr:row>101</xdr:row>
      <xdr:rowOff>37585</xdr:rowOff>
    </xdr:to>
    <xdr:sp macro="" textlink="">
      <xdr:nvSpPr>
        <xdr:cNvPr id="330" name="円/楕円 329"/>
        <xdr:cNvSpPr/>
      </xdr:nvSpPr>
      <xdr:spPr>
        <a:xfrm>
          <a:off x="10426700" y="1725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60462</xdr:rowOff>
    </xdr:from>
    <xdr:ext cx="534377" cy="259045"/>
    <xdr:sp macro="" textlink="">
      <xdr:nvSpPr>
        <xdr:cNvPr id="331" name="【港湾・漁港】&#10;一人当たり有形固定資産（償却資産）額該当値テキスト"/>
        <xdr:cNvSpPr txBox="1"/>
      </xdr:nvSpPr>
      <xdr:spPr>
        <a:xfrm>
          <a:off x="10566400" y="1720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86,976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2" name="正方形/長方形 331"/>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39" name="正方形/長方形 338"/>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2" name="テキスト ボックス 34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43" name="直線コネクタ 34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44" name="テキスト ボックス 34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45" name="直線コネクタ 34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46" name="テキスト ボックス 34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47" name="直線コネクタ 34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48" name="テキスト ボックス 34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49" name="直線コネクタ 34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50" name="テキスト ボックス 349"/>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53"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57912</xdr:rowOff>
    </xdr:from>
    <xdr:to>
      <xdr:col>23</xdr:col>
      <xdr:colOff>516889</xdr:colOff>
      <xdr:row>42</xdr:row>
      <xdr:rowOff>14478</xdr:rowOff>
    </xdr:to>
    <xdr:cxnSp macro="">
      <xdr:nvCxnSpPr>
        <xdr:cNvPr id="354" name="直線コネクタ 353"/>
        <xdr:cNvCxnSpPr/>
      </xdr:nvCxnSpPr>
      <xdr:spPr>
        <a:xfrm flipV="1">
          <a:off x="16318864" y="605866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18305</xdr:rowOff>
    </xdr:from>
    <xdr:ext cx="405111" cy="259045"/>
    <xdr:sp macro="" textlink="">
      <xdr:nvSpPr>
        <xdr:cNvPr id="355" name="【認定こども園・幼稚園・保育所】&#10;有形固定資産減価償却率最小値テキスト"/>
        <xdr:cNvSpPr txBox="1"/>
      </xdr:nvSpPr>
      <xdr:spPr>
        <a:xfrm>
          <a:off x="16408400" y="721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23</xdr:col>
      <xdr:colOff>428625</xdr:colOff>
      <xdr:row>42</xdr:row>
      <xdr:rowOff>14478</xdr:rowOff>
    </xdr:from>
    <xdr:to>
      <xdr:col>23</xdr:col>
      <xdr:colOff>606425</xdr:colOff>
      <xdr:row>42</xdr:row>
      <xdr:rowOff>14478</xdr:rowOff>
    </xdr:to>
    <xdr:cxnSp macro="">
      <xdr:nvCxnSpPr>
        <xdr:cNvPr id="356" name="直線コネクタ 355"/>
        <xdr:cNvCxnSpPr/>
      </xdr:nvCxnSpPr>
      <xdr:spPr>
        <a:xfrm>
          <a:off x="16230600" y="721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4589</xdr:rowOff>
    </xdr:from>
    <xdr:ext cx="405111" cy="259045"/>
    <xdr:sp macro="" textlink="">
      <xdr:nvSpPr>
        <xdr:cNvPr id="357" name="【認定こども園・幼稚園・保育所】&#10;有形固定資産減価償却率最大値テキスト"/>
        <xdr:cNvSpPr txBox="1"/>
      </xdr:nvSpPr>
      <xdr:spPr>
        <a:xfrm>
          <a:off x="16408400" y="5833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428625</xdr:colOff>
      <xdr:row>35</xdr:row>
      <xdr:rowOff>57912</xdr:rowOff>
    </xdr:from>
    <xdr:to>
      <xdr:col>23</xdr:col>
      <xdr:colOff>606425</xdr:colOff>
      <xdr:row>35</xdr:row>
      <xdr:rowOff>57912</xdr:rowOff>
    </xdr:to>
    <xdr:cxnSp macro="">
      <xdr:nvCxnSpPr>
        <xdr:cNvPr id="358" name="直線コネクタ 357"/>
        <xdr:cNvCxnSpPr/>
      </xdr:nvCxnSpPr>
      <xdr:spPr>
        <a:xfrm>
          <a:off x="16230600" y="60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19829</xdr:rowOff>
    </xdr:from>
    <xdr:ext cx="405111" cy="259045"/>
    <xdr:sp macro="" textlink="">
      <xdr:nvSpPr>
        <xdr:cNvPr id="359" name="【認定こども園・幼稚園・保育所】&#10;有形固定資産減価償却率平均値テキスト"/>
        <xdr:cNvSpPr txBox="1"/>
      </xdr:nvSpPr>
      <xdr:spPr>
        <a:xfrm>
          <a:off x="16408400" y="636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41402</xdr:rowOff>
    </xdr:from>
    <xdr:to>
      <xdr:col>23</xdr:col>
      <xdr:colOff>568325</xdr:colOff>
      <xdr:row>37</xdr:row>
      <xdr:rowOff>143002</xdr:rowOff>
    </xdr:to>
    <xdr:sp macro="" textlink="">
      <xdr:nvSpPr>
        <xdr:cNvPr id="360" name="フローチャート : 判断 359"/>
        <xdr:cNvSpPr/>
      </xdr:nvSpPr>
      <xdr:spPr>
        <a:xfrm>
          <a:off x="16268700" y="63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1" name="テキスト ボックス 3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2" name="テキスト ボックス 3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3" name="テキスト ボックス 3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4" name="テキスト ボックス 3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5" name="テキスト ボックス 3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7112</xdr:rowOff>
    </xdr:from>
    <xdr:to>
      <xdr:col>23</xdr:col>
      <xdr:colOff>568325</xdr:colOff>
      <xdr:row>35</xdr:row>
      <xdr:rowOff>108712</xdr:rowOff>
    </xdr:to>
    <xdr:sp macro="" textlink="">
      <xdr:nvSpPr>
        <xdr:cNvPr id="366" name="円/楕円 365"/>
        <xdr:cNvSpPr/>
      </xdr:nvSpPr>
      <xdr:spPr>
        <a:xfrm>
          <a:off x="16268700" y="600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131589</xdr:rowOff>
    </xdr:from>
    <xdr:ext cx="405111" cy="259045"/>
    <xdr:sp macro="" textlink="">
      <xdr:nvSpPr>
        <xdr:cNvPr id="367" name="【認定こども園・幼稚園・保育所】&#10;有形固定資産減価償却率該当値テキスト"/>
        <xdr:cNvSpPr txBox="1"/>
      </xdr:nvSpPr>
      <xdr:spPr>
        <a:xfrm>
          <a:off x="16408400" y="596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68" name="正方形/長方形 367"/>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9" name="正方形/長方形 3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0" name="正方形/長方形 3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1" name="正方形/長方形 3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2" name="正方形/長方形 3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3" name="正方形/長方形 3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4" name="正方形/長方形 3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75" name="正方形/長方形 374"/>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6" name="テキスト ボックス 37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7" name="直線コネクタ 37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78" name="直線コネクタ 37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79" name="テキスト ボックス 37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80" name="直線コネクタ 37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81" name="テキスト ボックス 38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82" name="直線コネクタ 38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83" name="テキスト ボックス 38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84" name="直線コネクタ 38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85" name="テキスト ボックス 38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6" name="直線コネクタ 38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87" name="テキスト ボックス 38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88"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153924</xdr:rowOff>
    </xdr:from>
    <xdr:to>
      <xdr:col>32</xdr:col>
      <xdr:colOff>186689</xdr:colOff>
      <xdr:row>40</xdr:row>
      <xdr:rowOff>103632</xdr:rowOff>
    </xdr:to>
    <xdr:cxnSp macro="">
      <xdr:nvCxnSpPr>
        <xdr:cNvPr id="389" name="直線コネクタ 388"/>
        <xdr:cNvCxnSpPr/>
      </xdr:nvCxnSpPr>
      <xdr:spPr>
        <a:xfrm flipV="1">
          <a:off x="22160864" y="598322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107459</xdr:rowOff>
    </xdr:from>
    <xdr:ext cx="469744" cy="259045"/>
    <xdr:sp macro="" textlink="">
      <xdr:nvSpPr>
        <xdr:cNvPr id="390" name="【認定こども園・幼稚園・保育所】&#10;一人当たり面積最小値テキスト"/>
        <xdr:cNvSpPr txBox="1"/>
      </xdr:nvSpPr>
      <xdr:spPr>
        <a:xfrm>
          <a:off x="22250400" y="696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0.044</a:t>
          </a:r>
          <a:endParaRPr kumimoji="1" lang="ja-JP" altLang="en-US" sz="1000" b="1">
            <a:latin typeface="ＭＳ Ｐゴシック"/>
          </a:endParaRPr>
        </a:p>
      </xdr:txBody>
    </xdr:sp>
    <xdr:clientData/>
  </xdr:oneCellAnchor>
  <xdr:twoCellAnchor>
    <xdr:from>
      <xdr:col>32</xdr:col>
      <xdr:colOff>98425</xdr:colOff>
      <xdr:row>40</xdr:row>
      <xdr:rowOff>103632</xdr:rowOff>
    </xdr:from>
    <xdr:to>
      <xdr:col>32</xdr:col>
      <xdr:colOff>276225</xdr:colOff>
      <xdr:row>40</xdr:row>
      <xdr:rowOff>103632</xdr:rowOff>
    </xdr:to>
    <xdr:cxnSp macro="">
      <xdr:nvCxnSpPr>
        <xdr:cNvPr id="391" name="直線コネクタ 390"/>
        <xdr:cNvCxnSpPr/>
      </xdr:nvCxnSpPr>
      <xdr:spPr>
        <a:xfrm>
          <a:off x="22072600" y="696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100601</xdr:rowOff>
    </xdr:from>
    <xdr:ext cx="469744" cy="259045"/>
    <xdr:sp macro="" textlink="">
      <xdr:nvSpPr>
        <xdr:cNvPr id="392" name="【認定こども園・幼稚園・保育所】&#10;一人当たり面積最大値テキスト"/>
        <xdr:cNvSpPr txBox="1"/>
      </xdr:nvSpPr>
      <xdr:spPr>
        <a:xfrm>
          <a:off x="222504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34</xdr:row>
      <xdr:rowOff>153924</xdr:rowOff>
    </xdr:from>
    <xdr:to>
      <xdr:col>32</xdr:col>
      <xdr:colOff>276225</xdr:colOff>
      <xdr:row>34</xdr:row>
      <xdr:rowOff>153924</xdr:rowOff>
    </xdr:to>
    <xdr:cxnSp macro="">
      <xdr:nvCxnSpPr>
        <xdr:cNvPr id="393" name="直線コネクタ 392"/>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164863</xdr:rowOff>
    </xdr:from>
    <xdr:ext cx="469744" cy="259045"/>
    <xdr:sp macro="" textlink="">
      <xdr:nvSpPr>
        <xdr:cNvPr id="394" name="【認定こども園・幼稚園・保育所】&#10;一人当たり面積平均値テキスト"/>
        <xdr:cNvSpPr txBox="1"/>
      </xdr:nvSpPr>
      <xdr:spPr>
        <a:xfrm>
          <a:off x="22250400" y="6337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141986</xdr:rowOff>
    </xdr:from>
    <xdr:to>
      <xdr:col>32</xdr:col>
      <xdr:colOff>238125</xdr:colOff>
      <xdr:row>38</xdr:row>
      <xdr:rowOff>72136</xdr:rowOff>
    </xdr:to>
    <xdr:sp macro="" textlink="">
      <xdr:nvSpPr>
        <xdr:cNvPr id="395" name="フローチャート : 判断 394"/>
        <xdr:cNvSpPr/>
      </xdr:nvSpPr>
      <xdr:spPr>
        <a:xfrm>
          <a:off x="22110700" y="648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96" name="テキスト ボックス 39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97" name="テキスト ボックス 39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98" name="テキスト ボックス 39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99" name="テキスト ボックス 39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0" name="テキスト ボックス 39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91694</xdr:rowOff>
    </xdr:from>
    <xdr:to>
      <xdr:col>32</xdr:col>
      <xdr:colOff>238125</xdr:colOff>
      <xdr:row>40</xdr:row>
      <xdr:rowOff>21844</xdr:rowOff>
    </xdr:to>
    <xdr:sp macro="" textlink="">
      <xdr:nvSpPr>
        <xdr:cNvPr id="401" name="円/楕円 400"/>
        <xdr:cNvSpPr/>
      </xdr:nvSpPr>
      <xdr:spPr>
        <a:xfrm>
          <a:off x="221107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70121</xdr:rowOff>
    </xdr:from>
    <xdr:ext cx="469744" cy="259045"/>
    <xdr:sp macro="" textlink="">
      <xdr:nvSpPr>
        <xdr:cNvPr id="402" name="【認定こども園・幼稚園・保育所】&#10;一人当たり面積該当値テキスト"/>
        <xdr:cNvSpPr txBox="1"/>
      </xdr:nvSpPr>
      <xdr:spPr>
        <a:xfrm>
          <a:off x="22250400" y="67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03" name="正方形/長方形 402"/>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10" name="正方形/長方形 409"/>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3" name="テキスト ボックス 41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14" name="直線コネクタ 4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15" name="テキスト ボックス 41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16" name="直線コネクタ 4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17" name="テキスト ボックス 4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18" name="直線コネクタ 4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19" name="テキスト ボックス 4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20" name="直線コネクタ 4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21" name="テキスト ボックス 4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22" name="直線コネクタ 4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23" name="テキスト ボックス 42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25" name="テキスト ボックス 4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26"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91440</xdr:rowOff>
    </xdr:from>
    <xdr:to>
      <xdr:col>23</xdr:col>
      <xdr:colOff>516889</xdr:colOff>
      <xdr:row>64</xdr:row>
      <xdr:rowOff>72390</xdr:rowOff>
    </xdr:to>
    <xdr:cxnSp macro="">
      <xdr:nvCxnSpPr>
        <xdr:cNvPr id="427" name="直線コネクタ 426"/>
        <xdr:cNvCxnSpPr/>
      </xdr:nvCxnSpPr>
      <xdr:spPr>
        <a:xfrm flipV="1">
          <a:off x="16318864" y="969264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76217</xdr:rowOff>
    </xdr:from>
    <xdr:ext cx="405111" cy="259045"/>
    <xdr:sp macro="" textlink="">
      <xdr:nvSpPr>
        <xdr:cNvPr id="428" name="【学校施設】&#10;有形固定資産減価償却率最小値テキスト"/>
        <xdr:cNvSpPr txBox="1"/>
      </xdr:nvSpPr>
      <xdr:spPr>
        <a:xfrm>
          <a:off x="16408400" y="1104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23</xdr:col>
      <xdr:colOff>428625</xdr:colOff>
      <xdr:row>64</xdr:row>
      <xdr:rowOff>72390</xdr:rowOff>
    </xdr:from>
    <xdr:to>
      <xdr:col>23</xdr:col>
      <xdr:colOff>606425</xdr:colOff>
      <xdr:row>64</xdr:row>
      <xdr:rowOff>72390</xdr:rowOff>
    </xdr:to>
    <xdr:cxnSp macro="">
      <xdr:nvCxnSpPr>
        <xdr:cNvPr id="429" name="直線コネクタ 428"/>
        <xdr:cNvCxnSpPr/>
      </xdr:nvCxnSpPr>
      <xdr:spPr>
        <a:xfrm>
          <a:off x="16230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38117</xdr:rowOff>
    </xdr:from>
    <xdr:ext cx="405111" cy="259045"/>
    <xdr:sp macro="" textlink="">
      <xdr:nvSpPr>
        <xdr:cNvPr id="430" name="【学校施設】&#10;有形固定資産減価償却率最大値テキスト"/>
        <xdr:cNvSpPr txBox="1"/>
      </xdr:nvSpPr>
      <xdr:spPr>
        <a:xfrm>
          <a:off x="164084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23</xdr:col>
      <xdr:colOff>428625</xdr:colOff>
      <xdr:row>56</xdr:row>
      <xdr:rowOff>91440</xdr:rowOff>
    </xdr:from>
    <xdr:to>
      <xdr:col>23</xdr:col>
      <xdr:colOff>606425</xdr:colOff>
      <xdr:row>56</xdr:row>
      <xdr:rowOff>91440</xdr:rowOff>
    </xdr:to>
    <xdr:cxnSp macro="">
      <xdr:nvCxnSpPr>
        <xdr:cNvPr id="431" name="直線コネクタ 430"/>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118127</xdr:rowOff>
    </xdr:from>
    <xdr:ext cx="405111" cy="259045"/>
    <xdr:sp macro="" textlink="">
      <xdr:nvSpPr>
        <xdr:cNvPr id="432" name="【学校施設】&#10;有形固定資産減価償却率平均値テキスト"/>
        <xdr:cNvSpPr txBox="1"/>
      </xdr:nvSpPr>
      <xdr:spPr>
        <a:xfrm>
          <a:off x="16408400" y="1040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139700</xdr:rowOff>
    </xdr:from>
    <xdr:to>
      <xdr:col>23</xdr:col>
      <xdr:colOff>568325</xdr:colOff>
      <xdr:row>61</xdr:row>
      <xdr:rowOff>69850</xdr:rowOff>
    </xdr:to>
    <xdr:sp macro="" textlink="">
      <xdr:nvSpPr>
        <xdr:cNvPr id="433" name="フローチャート : 判断 432"/>
        <xdr:cNvSpPr/>
      </xdr:nvSpPr>
      <xdr:spPr>
        <a:xfrm>
          <a:off x="16268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34" name="テキスト ボックス 4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5" name="テキスト ボックス 4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6" name="テキスト ボックス 4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7" name="テキスト ボックス 4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8" name="テキスト ボックス 4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40640</xdr:rowOff>
    </xdr:from>
    <xdr:to>
      <xdr:col>23</xdr:col>
      <xdr:colOff>568325</xdr:colOff>
      <xdr:row>56</xdr:row>
      <xdr:rowOff>142240</xdr:rowOff>
    </xdr:to>
    <xdr:sp macro="" textlink="">
      <xdr:nvSpPr>
        <xdr:cNvPr id="439" name="円/楕円 438"/>
        <xdr:cNvSpPr/>
      </xdr:nvSpPr>
      <xdr:spPr>
        <a:xfrm>
          <a:off x="162687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165117</xdr:rowOff>
    </xdr:from>
    <xdr:ext cx="405111" cy="259045"/>
    <xdr:sp macro="" textlink="">
      <xdr:nvSpPr>
        <xdr:cNvPr id="440" name="【学校施設】&#10;有形固定資産減価償却率該当値テキスト"/>
        <xdr:cNvSpPr txBox="1"/>
      </xdr:nvSpPr>
      <xdr:spPr>
        <a:xfrm>
          <a:off x="16408400" y="9594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41" name="正方形/長方形 440"/>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2" name="正方形/長方形 4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3" name="正方形/長方形 4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4" name="正方形/長方形 4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5" name="正方形/長方形 4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6" name="正方形/長方形 4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7" name="正方形/長方形 4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48" name="正方形/長方形 447"/>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9" name="テキスト ボックス 4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0" name="直線コネクタ 4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1" name="テキスト ボックス 45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52" name="直線コネクタ 4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53" name="テキスト ボックス 4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54" name="直線コネクタ 4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55" name="テキスト ボックス 4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56" name="直線コネクタ 4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57" name="テキスト ボックス 45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58" name="直線コネクタ 4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59" name="テキスト ボックス 45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60" name="直線コネクタ 4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61" name="テキスト ボックス 46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2" name="直線コネクタ 4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3" name="テキスト ボックス 4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64"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62</xdr:row>
      <xdr:rowOff>152400</xdr:rowOff>
    </xdr:to>
    <xdr:cxnSp macro="">
      <xdr:nvCxnSpPr>
        <xdr:cNvPr id="465" name="直線コネクタ 464"/>
        <xdr:cNvCxnSpPr/>
      </xdr:nvCxnSpPr>
      <xdr:spPr>
        <a:xfrm flipV="1">
          <a:off x="22160864" y="94145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156227</xdr:rowOff>
    </xdr:from>
    <xdr:ext cx="469744" cy="259045"/>
    <xdr:sp macro="" textlink="">
      <xdr:nvSpPr>
        <xdr:cNvPr id="466" name="【学校施設】&#10;一人当たり面積最小値テキスト"/>
        <xdr:cNvSpPr txBox="1"/>
      </xdr:nvSpPr>
      <xdr:spPr>
        <a:xfrm>
          <a:off x="222504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a:t>
          </a:r>
          <a:endParaRPr kumimoji="1" lang="ja-JP" altLang="en-US" sz="1000" b="1">
            <a:latin typeface="ＭＳ Ｐゴシック"/>
          </a:endParaRPr>
        </a:p>
      </xdr:txBody>
    </xdr:sp>
    <xdr:clientData/>
  </xdr:oneCellAnchor>
  <xdr:twoCellAnchor>
    <xdr:from>
      <xdr:col>32</xdr:col>
      <xdr:colOff>98425</xdr:colOff>
      <xdr:row>62</xdr:row>
      <xdr:rowOff>152400</xdr:rowOff>
    </xdr:from>
    <xdr:to>
      <xdr:col>32</xdr:col>
      <xdr:colOff>276225</xdr:colOff>
      <xdr:row>62</xdr:row>
      <xdr:rowOff>152400</xdr:rowOff>
    </xdr:to>
    <xdr:cxnSp macro="">
      <xdr:nvCxnSpPr>
        <xdr:cNvPr id="467" name="直線コネクタ 466"/>
        <xdr:cNvCxnSpPr/>
      </xdr:nvCxnSpPr>
      <xdr:spPr>
        <a:xfrm>
          <a:off x="22072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68"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69" name="直線コネクタ 468"/>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64787</xdr:rowOff>
    </xdr:from>
    <xdr:ext cx="469744" cy="259045"/>
    <xdr:sp macro="" textlink="">
      <xdr:nvSpPr>
        <xdr:cNvPr id="470" name="【学校施設】&#10;一人当たり面積平均値テキスト"/>
        <xdr:cNvSpPr txBox="1"/>
      </xdr:nvSpPr>
      <xdr:spPr>
        <a:xfrm>
          <a:off x="22250400" y="10180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86360</xdr:rowOff>
    </xdr:from>
    <xdr:to>
      <xdr:col>32</xdr:col>
      <xdr:colOff>238125</xdr:colOff>
      <xdr:row>60</xdr:row>
      <xdr:rowOff>16510</xdr:rowOff>
    </xdr:to>
    <xdr:sp macro="" textlink="">
      <xdr:nvSpPr>
        <xdr:cNvPr id="471" name="フローチャート : 判断 470"/>
        <xdr:cNvSpPr/>
      </xdr:nvSpPr>
      <xdr:spPr>
        <a:xfrm>
          <a:off x="22110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2" name="テキスト ボックス 4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3" name="テキスト ボックス 4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4" name="テキスト ボックス 4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5" name="テキスト ボックス 4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6" name="テキスト ボックス 4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46355</xdr:rowOff>
    </xdr:from>
    <xdr:to>
      <xdr:col>32</xdr:col>
      <xdr:colOff>238125</xdr:colOff>
      <xdr:row>59</xdr:row>
      <xdr:rowOff>147955</xdr:rowOff>
    </xdr:to>
    <xdr:sp macro="" textlink="">
      <xdr:nvSpPr>
        <xdr:cNvPr id="477" name="円/楕円 476"/>
        <xdr:cNvSpPr/>
      </xdr:nvSpPr>
      <xdr:spPr>
        <a:xfrm>
          <a:off x="221107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69232</xdr:rowOff>
    </xdr:from>
    <xdr:ext cx="469744" cy="259045"/>
    <xdr:sp macro="" textlink="">
      <xdr:nvSpPr>
        <xdr:cNvPr id="478" name="【学校施設】&#10;一人当たり面積該当値テキスト"/>
        <xdr:cNvSpPr txBox="1"/>
      </xdr:nvSpPr>
      <xdr:spPr>
        <a:xfrm>
          <a:off x="22250400" y="1001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79" name="正方形/長方形 478"/>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0" name="正方形/長方形 4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1" name="正方形/長方形 4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2" name="正方形/長方形 4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3" name="正方形/長方形 4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4" name="正方形/長方形 4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5" name="正方形/長方形 4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86" name="正方形/長方形 485"/>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7" name="テキスト ボックス 4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8" name="直線コネクタ 4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89" name="テキスト ボックス 48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90" name="直線コネクタ 48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91" name="テキスト ボックス 49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92" name="直線コネクタ 49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93" name="テキスト ボックス 49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4" name="直線コネクタ 49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95" name="テキスト ボックス 49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96" name="直線コネクタ 49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97" name="テキスト ボックス 49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98" name="直線コネクタ 49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99" name="テキスト ボックス 49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0" name="直線コネクタ 4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01" name="テキスト ボックス 5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502"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66675</xdr:rowOff>
    </xdr:to>
    <xdr:cxnSp macro="">
      <xdr:nvCxnSpPr>
        <xdr:cNvPr id="503" name="直線コネクタ 502"/>
        <xdr:cNvCxnSpPr/>
      </xdr:nvCxnSpPr>
      <xdr:spPr>
        <a:xfrm flipV="1">
          <a:off x="16318864"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70502</xdr:rowOff>
    </xdr:from>
    <xdr:ext cx="405111" cy="259045"/>
    <xdr:sp macro="" textlink="">
      <xdr:nvSpPr>
        <xdr:cNvPr id="504" name="【児童館】&#10;有形固定資産減価償却率最小値テキスト"/>
        <xdr:cNvSpPr txBox="1"/>
      </xdr:nvSpPr>
      <xdr:spPr>
        <a:xfrm>
          <a:off x="164084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428625</xdr:colOff>
      <xdr:row>86</xdr:row>
      <xdr:rowOff>66675</xdr:rowOff>
    </xdr:from>
    <xdr:to>
      <xdr:col>23</xdr:col>
      <xdr:colOff>606425</xdr:colOff>
      <xdr:row>86</xdr:row>
      <xdr:rowOff>66675</xdr:rowOff>
    </xdr:to>
    <xdr:cxnSp macro="">
      <xdr:nvCxnSpPr>
        <xdr:cNvPr id="505" name="直線コネクタ 504"/>
        <xdr:cNvCxnSpPr/>
      </xdr:nvCxnSpPr>
      <xdr:spPr>
        <a:xfrm>
          <a:off x="16230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06"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07" name="直線コネクタ 50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100982</xdr:rowOff>
    </xdr:from>
    <xdr:ext cx="405111" cy="259045"/>
    <xdr:sp macro="" textlink="">
      <xdr:nvSpPr>
        <xdr:cNvPr id="508" name="【児童館】&#10;有形固定資産減価償却率平均値テキスト"/>
        <xdr:cNvSpPr txBox="1"/>
      </xdr:nvSpPr>
      <xdr:spPr>
        <a:xfrm>
          <a:off x="16408400" y="1415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122555</xdr:rowOff>
    </xdr:from>
    <xdr:to>
      <xdr:col>23</xdr:col>
      <xdr:colOff>568325</xdr:colOff>
      <xdr:row>83</xdr:row>
      <xdr:rowOff>52705</xdr:rowOff>
    </xdr:to>
    <xdr:sp macro="" textlink="">
      <xdr:nvSpPr>
        <xdr:cNvPr id="509" name="フローチャート : 判断 508"/>
        <xdr:cNvSpPr/>
      </xdr:nvSpPr>
      <xdr:spPr>
        <a:xfrm>
          <a:off x="162687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0" name="テキスト ボックス 5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1" name="テキスト ボックス 5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2" name="テキスト ボックス 5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3" name="テキスト ボックス 5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4" name="テキスト ボックス 5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80</xdr:row>
      <xdr:rowOff>6350</xdr:rowOff>
    </xdr:from>
    <xdr:to>
      <xdr:col>23</xdr:col>
      <xdr:colOff>568325</xdr:colOff>
      <xdr:row>80</xdr:row>
      <xdr:rowOff>107950</xdr:rowOff>
    </xdr:to>
    <xdr:sp macro="" textlink="">
      <xdr:nvSpPr>
        <xdr:cNvPr id="515" name="円/楕円 514"/>
        <xdr:cNvSpPr/>
      </xdr:nvSpPr>
      <xdr:spPr>
        <a:xfrm>
          <a:off x="162687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29227</xdr:rowOff>
    </xdr:from>
    <xdr:ext cx="405111" cy="259045"/>
    <xdr:sp macro="" textlink="">
      <xdr:nvSpPr>
        <xdr:cNvPr id="516" name="【児童館】&#10;有形固定資産減価償却率該当値テキスト"/>
        <xdr:cNvSpPr txBox="1"/>
      </xdr:nvSpPr>
      <xdr:spPr>
        <a:xfrm>
          <a:off x="16408400"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517" name="正方形/長方形 516"/>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8" name="正方形/長方形 5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9" name="正方形/長方形 5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0" name="正方形/長方形 5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1" name="正方形/長方形 5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2" name="正方形/長方形 5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3" name="正方形/長方形 5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24" name="正方形/長方形 523"/>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5" name="テキスト ボックス 5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6" name="直線コネクタ 5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7" name="直線コネクタ 52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8" name="テキスト ボックス 52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9" name="直線コネクタ 52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30" name="テキスト ボックス 52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1" name="直線コネクタ 53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2" name="テキスト ボックス 53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3" name="直線コネクタ 53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4" name="テキスト ボックス 53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5" name="直線コネクタ 53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6" name="テキスト ボックス 53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7" name="直線コネクタ 5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8" name="テキスト ボックス 5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39"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0</xdr:rowOff>
    </xdr:from>
    <xdr:to>
      <xdr:col>32</xdr:col>
      <xdr:colOff>186689</xdr:colOff>
      <xdr:row>86</xdr:row>
      <xdr:rowOff>0</xdr:rowOff>
    </xdr:to>
    <xdr:cxnSp macro="">
      <xdr:nvCxnSpPr>
        <xdr:cNvPr id="540" name="直線コネクタ 539"/>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3827</xdr:rowOff>
    </xdr:from>
    <xdr:ext cx="469744" cy="259045"/>
    <xdr:sp macro="" textlink="">
      <xdr:nvSpPr>
        <xdr:cNvPr id="541" name="【児童館】&#10;一人当たり面積最小値テキスト"/>
        <xdr:cNvSpPr txBox="1"/>
      </xdr:nvSpPr>
      <xdr:spPr>
        <a:xfrm>
          <a:off x="22250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0</xdr:rowOff>
    </xdr:from>
    <xdr:to>
      <xdr:col>32</xdr:col>
      <xdr:colOff>276225</xdr:colOff>
      <xdr:row>86</xdr:row>
      <xdr:rowOff>0</xdr:rowOff>
    </xdr:to>
    <xdr:cxnSp macro="">
      <xdr:nvCxnSpPr>
        <xdr:cNvPr id="542" name="直線コネクタ 541"/>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118127</xdr:rowOff>
    </xdr:from>
    <xdr:ext cx="469744" cy="259045"/>
    <xdr:sp macro="" textlink="">
      <xdr:nvSpPr>
        <xdr:cNvPr id="543" name="【児童館】&#10;一人当たり面積最大値テキスト"/>
        <xdr:cNvSpPr txBox="1"/>
      </xdr:nvSpPr>
      <xdr:spPr>
        <a:xfrm>
          <a:off x="222504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32</xdr:col>
      <xdr:colOff>98425</xdr:colOff>
      <xdr:row>78</xdr:row>
      <xdr:rowOff>0</xdr:rowOff>
    </xdr:from>
    <xdr:to>
      <xdr:col>32</xdr:col>
      <xdr:colOff>276225</xdr:colOff>
      <xdr:row>78</xdr:row>
      <xdr:rowOff>0</xdr:rowOff>
    </xdr:to>
    <xdr:cxnSp macro="">
      <xdr:nvCxnSpPr>
        <xdr:cNvPr id="544" name="直線コネクタ 543"/>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105427</xdr:rowOff>
    </xdr:from>
    <xdr:ext cx="469744" cy="259045"/>
    <xdr:sp macro="" textlink="">
      <xdr:nvSpPr>
        <xdr:cNvPr id="545" name="【児童館】&#10;一人当たり面積平均値テキスト"/>
        <xdr:cNvSpPr txBox="1"/>
      </xdr:nvSpPr>
      <xdr:spPr>
        <a:xfrm>
          <a:off x="22250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46" name="フローチャート : 判断 545"/>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7" name="テキスト ボックス 5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8" name="テキスト ボックス 5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9" name="テキスト ボックス 5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0" name="テキスト ボックス 5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1" name="テキスト ボックス 5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84</xdr:row>
      <xdr:rowOff>101600</xdr:rowOff>
    </xdr:from>
    <xdr:to>
      <xdr:col>32</xdr:col>
      <xdr:colOff>238125</xdr:colOff>
      <xdr:row>85</xdr:row>
      <xdr:rowOff>31750</xdr:rowOff>
    </xdr:to>
    <xdr:sp macro="" textlink="">
      <xdr:nvSpPr>
        <xdr:cNvPr id="552" name="円/楕円 551"/>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80027</xdr:rowOff>
    </xdr:from>
    <xdr:ext cx="469744" cy="259045"/>
    <xdr:sp macro="" textlink="">
      <xdr:nvSpPr>
        <xdr:cNvPr id="553" name="【児童館】&#10;一人当たり面積該当値テキスト"/>
        <xdr:cNvSpPr txBox="1"/>
      </xdr:nvSpPr>
      <xdr:spPr>
        <a:xfrm>
          <a:off x="222504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54" name="正方形/長方形 553"/>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5" name="正方形/長方形 5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6" name="正方形/長方形 5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7" name="正方形/長方形 5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8" name="正方形/長方形 5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9" name="正方形/長方形 5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0" name="正方形/長方形 5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61" name="正方形/長方形 560"/>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2" name="テキスト ボックス 5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3" name="直線コネクタ 5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4" name="テキスト ボックス 56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65" name="直線コネクタ 56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66" name="テキスト ボックス 56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67" name="直線コネクタ 56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68" name="テキスト ボックス 56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69" name="直線コネクタ 56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70" name="テキスト ボックス 56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71" name="直線コネクタ 57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72" name="テキスト ボックス 57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73" name="直線コネクタ 57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74" name="テキスト ボックス 57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5" name="直線コネクタ 5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76" name="テキスト ボックス 57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77"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3811</xdr:rowOff>
    </xdr:from>
    <xdr:to>
      <xdr:col>23</xdr:col>
      <xdr:colOff>516889</xdr:colOff>
      <xdr:row>108</xdr:row>
      <xdr:rowOff>140970</xdr:rowOff>
    </xdr:to>
    <xdr:cxnSp macro="">
      <xdr:nvCxnSpPr>
        <xdr:cNvPr id="578" name="直線コネクタ 577"/>
        <xdr:cNvCxnSpPr/>
      </xdr:nvCxnSpPr>
      <xdr:spPr>
        <a:xfrm flipV="1">
          <a:off x="16318864" y="17320261"/>
          <a:ext cx="0" cy="1337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144797</xdr:rowOff>
    </xdr:from>
    <xdr:ext cx="405111" cy="259045"/>
    <xdr:sp macro="" textlink="">
      <xdr:nvSpPr>
        <xdr:cNvPr id="579" name="【公民館】&#10;有形固定資産減価償却率最小値テキスト"/>
        <xdr:cNvSpPr txBox="1"/>
      </xdr:nvSpPr>
      <xdr:spPr>
        <a:xfrm>
          <a:off x="164084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40.3</a:t>
          </a:r>
          <a:endParaRPr kumimoji="1" lang="ja-JP" altLang="en-US" sz="1000" b="1">
            <a:latin typeface="ＭＳ Ｐゴシック"/>
          </a:endParaRPr>
        </a:p>
      </xdr:txBody>
    </xdr:sp>
    <xdr:clientData/>
  </xdr:oneCellAnchor>
  <xdr:twoCellAnchor>
    <xdr:from>
      <xdr:col>23</xdr:col>
      <xdr:colOff>428625</xdr:colOff>
      <xdr:row>108</xdr:row>
      <xdr:rowOff>140970</xdr:rowOff>
    </xdr:from>
    <xdr:to>
      <xdr:col>23</xdr:col>
      <xdr:colOff>606425</xdr:colOff>
      <xdr:row>108</xdr:row>
      <xdr:rowOff>140970</xdr:rowOff>
    </xdr:to>
    <xdr:cxnSp macro="">
      <xdr:nvCxnSpPr>
        <xdr:cNvPr id="580" name="直線コネクタ 579"/>
        <xdr:cNvCxnSpPr/>
      </xdr:nvCxnSpPr>
      <xdr:spPr>
        <a:xfrm>
          <a:off x="16230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121938</xdr:rowOff>
    </xdr:from>
    <xdr:ext cx="405111" cy="259045"/>
    <xdr:sp macro="" textlink="">
      <xdr:nvSpPr>
        <xdr:cNvPr id="581" name="【公民館】&#10;有形固定資産減価償却率最大値テキスト"/>
        <xdr:cNvSpPr txBox="1"/>
      </xdr:nvSpPr>
      <xdr:spPr>
        <a:xfrm>
          <a:off x="16408400" y="1709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23</xdr:col>
      <xdr:colOff>428625</xdr:colOff>
      <xdr:row>101</xdr:row>
      <xdr:rowOff>3811</xdr:rowOff>
    </xdr:from>
    <xdr:to>
      <xdr:col>23</xdr:col>
      <xdr:colOff>606425</xdr:colOff>
      <xdr:row>101</xdr:row>
      <xdr:rowOff>3811</xdr:rowOff>
    </xdr:to>
    <xdr:cxnSp macro="">
      <xdr:nvCxnSpPr>
        <xdr:cNvPr id="582" name="直線コネクタ 581"/>
        <xdr:cNvCxnSpPr/>
      </xdr:nvCxnSpPr>
      <xdr:spPr>
        <a:xfrm>
          <a:off x="16230600" y="1732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144797</xdr:rowOff>
    </xdr:from>
    <xdr:ext cx="405111" cy="259045"/>
    <xdr:sp macro="" textlink="">
      <xdr:nvSpPr>
        <xdr:cNvPr id="583" name="【公民館】&#10;有形固定資産減価償却率平均値テキスト"/>
        <xdr:cNvSpPr txBox="1"/>
      </xdr:nvSpPr>
      <xdr:spPr>
        <a:xfrm>
          <a:off x="16408400" y="18147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166370</xdr:rowOff>
    </xdr:from>
    <xdr:to>
      <xdr:col>23</xdr:col>
      <xdr:colOff>568325</xdr:colOff>
      <xdr:row>106</xdr:row>
      <xdr:rowOff>96520</xdr:rowOff>
    </xdr:to>
    <xdr:sp macro="" textlink="">
      <xdr:nvSpPr>
        <xdr:cNvPr id="584" name="フローチャート : 判断 583"/>
        <xdr:cNvSpPr/>
      </xdr:nvSpPr>
      <xdr:spPr>
        <a:xfrm>
          <a:off x="16268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5" name="テキスト ボックス 5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6" name="テキスト ボックス 5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7" name="テキスト ボックス 5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8" name="テキスト ボックス 5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9" name="テキスト ボックス 5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100</xdr:row>
      <xdr:rowOff>158750</xdr:rowOff>
    </xdr:from>
    <xdr:to>
      <xdr:col>23</xdr:col>
      <xdr:colOff>568325</xdr:colOff>
      <xdr:row>101</xdr:row>
      <xdr:rowOff>88900</xdr:rowOff>
    </xdr:to>
    <xdr:sp macro="" textlink="">
      <xdr:nvSpPr>
        <xdr:cNvPr id="590" name="円/楕円 589"/>
        <xdr:cNvSpPr/>
      </xdr:nvSpPr>
      <xdr:spPr>
        <a:xfrm>
          <a:off x="162687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77487</xdr:rowOff>
    </xdr:from>
    <xdr:ext cx="405111" cy="259045"/>
    <xdr:sp macro="" textlink="">
      <xdr:nvSpPr>
        <xdr:cNvPr id="591" name="【公民館】&#10;有形固定資産減価償却率該当値テキスト"/>
        <xdr:cNvSpPr txBox="1"/>
      </xdr:nvSpPr>
      <xdr:spPr>
        <a:xfrm>
          <a:off x="16408400" y="17222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92" name="正方形/長方形 591"/>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3" name="正方形/長方形 5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4" name="正方形/長方形 5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5" name="正方形/長方形 5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6" name="正方形/長方形 5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7" name="正方形/長方形 5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8" name="正方形/長方形 5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99" name="正方形/長方形 598"/>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0" name="テキスト ボックス 5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1" name="直線コネクタ 6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02" name="直線コネクタ 60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03" name="テキスト ボックス 60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04" name="直線コネクタ 60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05" name="テキスト ボックス 60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06" name="直線コネクタ 60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07" name="テキスト ボックス 60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08" name="直線コネクタ 60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09" name="テキスト ボックス 60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0" name="直線コネクタ 6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1" name="テキスト ボックス 6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612"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9906</xdr:rowOff>
    </xdr:from>
    <xdr:to>
      <xdr:col>32</xdr:col>
      <xdr:colOff>186689</xdr:colOff>
      <xdr:row>107</xdr:row>
      <xdr:rowOff>169926</xdr:rowOff>
    </xdr:to>
    <xdr:cxnSp macro="">
      <xdr:nvCxnSpPr>
        <xdr:cNvPr id="613" name="直線コネクタ 612"/>
        <xdr:cNvCxnSpPr/>
      </xdr:nvCxnSpPr>
      <xdr:spPr>
        <a:xfrm flipV="1">
          <a:off x="22160864" y="1732635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2303</xdr:rowOff>
    </xdr:from>
    <xdr:ext cx="469744" cy="259045"/>
    <xdr:sp macro="" textlink="">
      <xdr:nvSpPr>
        <xdr:cNvPr id="614" name="【公民館】&#10;一人当たり面積最小値テキスト"/>
        <xdr:cNvSpPr txBox="1"/>
      </xdr:nvSpPr>
      <xdr:spPr>
        <a:xfrm>
          <a:off x="22250400" y="185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107</xdr:row>
      <xdr:rowOff>169926</xdr:rowOff>
    </xdr:from>
    <xdr:to>
      <xdr:col>32</xdr:col>
      <xdr:colOff>276225</xdr:colOff>
      <xdr:row>107</xdr:row>
      <xdr:rowOff>169926</xdr:rowOff>
    </xdr:to>
    <xdr:cxnSp macro="">
      <xdr:nvCxnSpPr>
        <xdr:cNvPr id="615" name="直線コネクタ 614"/>
        <xdr:cNvCxnSpPr/>
      </xdr:nvCxnSpPr>
      <xdr:spPr>
        <a:xfrm>
          <a:off x="22072600" y="185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128033</xdr:rowOff>
    </xdr:from>
    <xdr:ext cx="469744" cy="259045"/>
    <xdr:sp macro="" textlink="">
      <xdr:nvSpPr>
        <xdr:cNvPr id="616" name="【公民館】&#10;一人当たり面積最大値テキスト"/>
        <xdr:cNvSpPr txBox="1"/>
      </xdr:nvSpPr>
      <xdr:spPr>
        <a:xfrm>
          <a:off x="22250400" y="1710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0.277</a:t>
          </a:r>
          <a:endParaRPr kumimoji="1" lang="ja-JP" altLang="en-US" sz="1000" b="1">
            <a:latin typeface="ＭＳ Ｐゴシック"/>
          </a:endParaRPr>
        </a:p>
      </xdr:txBody>
    </xdr:sp>
    <xdr:clientData/>
  </xdr:oneCellAnchor>
  <xdr:twoCellAnchor>
    <xdr:from>
      <xdr:col>32</xdr:col>
      <xdr:colOff>98425</xdr:colOff>
      <xdr:row>101</xdr:row>
      <xdr:rowOff>9906</xdr:rowOff>
    </xdr:from>
    <xdr:to>
      <xdr:col>32</xdr:col>
      <xdr:colOff>276225</xdr:colOff>
      <xdr:row>101</xdr:row>
      <xdr:rowOff>9906</xdr:rowOff>
    </xdr:to>
    <xdr:cxnSp macro="">
      <xdr:nvCxnSpPr>
        <xdr:cNvPr id="617" name="直線コネクタ 616"/>
        <xdr:cNvCxnSpPr/>
      </xdr:nvCxnSpPr>
      <xdr:spPr>
        <a:xfrm>
          <a:off x="22072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99840</xdr:rowOff>
    </xdr:from>
    <xdr:ext cx="469744" cy="259045"/>
    <xdr:sp macro="" textlink="">
      <xdr:nvSpPr>
        <xdr:cNvPr id="618" name="【公民館】&#10;一人当たり面積平均値テキスト"/>
        <xdr:cNvSpPr txBox="1"/>
      </xdr:nvSpPr>
      <xdr:spPr>
        <a:xfrm>
          <a:off x="22250400" y="17930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121413</xdr:rowOff>
    </xdr:from>
    <xdr:to>
      <xdr:col>32</xdr:col>
      <xdr:colOff>238125</xdr:colOff>
      <xdr:row>105</xdr:row>
      <xdr:rowOff>51563</xdr:rowOff>
    </xdr:to>
    <xdr:sp macro="" textlink="">
      <xdr:nvSpPr>
        <xdr:cNvPr id="619" name="フローチャート : 判断 618"/>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0" name="テキスト ボックス 6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1" name="テキスト ボックス 6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2" name="テキスト ボックス 6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3" name="テキスト ボックス 6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4" name="テキスト ボックス 6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104</xdr:row>
      <xdr:rowOff>98552</xdr:rowOff>
    </xdr:from>
    <xdr:to>
      <xdr:col>32</xdr:col>
      <xdr:colOff>238125</xdr:colOff>
      <xdr:row>105</xdr:row>
      <xdr:rowOff>28702</xdr:rowOff>
    </xdr:to>
    <xdr:sp macro="" textlink="">
      <xdr:nvSpPr>
        <xdr:cNvPr id="625" name="円/楕円 624"/>
        <xdr:cNvSpPr/>
      </xdr:nvSpPr>
      <xdr:spPr>
        <a:xfrm>
          <a:off x="221107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121429</xdr:rowOff>
    </xdr:from>
    <xdr:ext cx="469744" cy="259045"/>
    <xdr:sp macro="" textlink="">
      <xdr:nvSpPr>
        <xdr:cNvPr id="626" name="【公民館】&#10;一人当たり面積該当値テキスト"/>
        <xdr:cNvSpPr txBox="1"/>
      </xdr:nvSpPr>
      <xdr:spPr>
        <a:xfrm>
          <a:off x="22250400" y="1778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27" name="正方形/長方形 626"/>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28" name="正方形/長方形 6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29" name="テキスト ボックス 628"/>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類似団体と比較して特に有形固定資産減価償却率が高くなっている施設は、公民館、幼稚園・保育所、児童館、学校施設である。</a:t>
          </a:r>
        </a:p>
        <a:p>
          <a:r>
            <a:rPr kumimoji="1" lang="ja-JP" altLang="en-US" sz="1300">
              <a:latin typeface="ＭＳ Ｐゴシック"/>
            </a:rPr>
            <a:t>　公民館については、</a:t>
          </a:r>
          <a:r>
            <a:rPr kumimoji="1" lang="en-US" altLang="ja-JP" sz="1300">
              <a:latin typeface="ＭＳ Ｐゴシック"/>
            </a:rPr>
            <a:t>11</a:t>
          </a:r>
          <a:r>
            <a:rPr kumimoji="1" lang="ja-JP" altLang="en-US" sz="1300">
              <a:latin typeface="ＭＳ Ｐゴシック"/>
            </a:rPr>
            <a:t>館中</a:t>
          </a:r>
          <a:r>
            <a:rPr kumimoji="1" lang="en-US" altLang="ja-JP" sz="1300">
              <a:latin typeface="ＭＳ Ｐゴシック"/>
            </a:rPr>
            <a:t>10</a:t>
          </a:r>
          <a:r>
            <a:rPr kumimoji="1" lang="ja-JP" altLang="en-US" sz="1300">
              <a:latin typeface="ＭＳ Ｐゴシック"/>
            </a:rPr>
            <a:t>館が建築後</a:t>
          </a:r>
          <a:r>
            <a:rPr kumimoji="1" lang="en-US" altLang="ja-JP" sz="1300">
              <a:latin typeface="ＭＳ Ｐゴシック"/>
            </a:rPr>
            <a:t>34</a:t>
          </a:r>
          <a:r>
            <a:rPr kumimoji="1" lang="ja-JP" altLang="en-US" sz="1300">
              <a:latin typeface="ＭＳ Ｐゴシック"/>
            </a:rPr>
            <a:t>年以上経過しており、老朽化が進んでいる。公民館のうち</a:t>
          </a:r>
          <a:r>
            <a:rPr kumimoji="1" lang="en-US" altLang="ja-JP" sz="1300">
              <a:latin typeface="ＭＳ Ｐゴシック"/>
            </a:rPr>
            <a:t>1</a:t>
          </a:r>
          <a:r>
            <a:rPr kumimoji="1" lang="ja-JP" altLang="en-US" sz="1300">
              <a:latin typeface="ＭＳ Ｐゴシック"/>
            </a:rPr>
            <a:t>館については支所等との複合型施設として整備中であり、他についても他施設への機能集約等を検討する。</a:t>
          </a:r>
        </a:p>
        <a:p>
          <a:r>
            <a:rPr kumimoji="1" lang="ja-JP" altLang="en-US" sz="1300">
              <a:latin typeface="ＭＳ Ｐゴシック"/>
            </a:rPr>
            <a:t>　幼稚園、児童館については建築後</a:t>
          </a:r>
          <a:r>
            <a:rPr kumimoji="1" lang="en-US" altLang="ja-JP" sz="1300">
              <a:latin typeface="ＭＳ Ｐゴシック"/>
            </a:rPr>
            <a:t>34</a:t>
          </a:r>
          <a:r>
            <a:rPr kumimoji="1" lang="ja-JP" altLang="en-US" sz="1300">
              <a:latin typeface="ＭＳ Ｐゴシック"/>
            </a:rPr>
            <a:t>年以上、保育所については建築後</a:t>
          </a:r>
          <a:r>
            <a:rPr kumimoji="1" lang="en-US" altLang="ja-JP" sz="1300">
              <a:latin typeface="ＭＳ Ｐゴシック"/>
            </a:rPr>
            <a:t>39</a:t>
          </a:r>
          <a:r>
            <a:rPr kumimoji="1" lang="ja-JP" altLang="en-US" sz="1300">
              <a:latin typeface="ＭＳ Ｐゴシック"/>
            </a:rPr>
            <a:t>年以上経過しており、特に保育所の老朽化が進んでいる。このため、子育て世帯のニーズに対応しながら施設の集約等について検討する。</a:t>
          </a:r>
        </a:p>
        <a:p>
          <a:r>
            <a:rPr kumimoji="1" lang="ja-JP" altLang="en-US" sz="1300">
              <a:latin typeface="ＭＳ Ｐゴシック"/>
            </a:rPr>
            <a:t>　学校施設については、小学校が有形固定資産減価償却率</a:t>
          </a:r>
          <a:r>
            <a:rPr kumimoji="1" lang="en-US" altLang="ja-JP" sz="1300">
              <a:latin typeface="ＭＳ Ｐゴシック"/>
            </a:rPr>
            <a:t>87.9</a:t>
          </a:r>
          <a:r>
            <a:rPr kumimoji="1" lang="ja-JP" altLang="en-US" sz="1300">
              <a:latin typeface="ＭＳ Ｐゴシック"/>
            </a:rPr>
            <a:t>％、中学校が</a:t>
          </a:r>
          <a:r>
            <a:rPr kumimoji="1" lang="en-US" altLang="ja-JP" sz="1300">
              <a:latin typeface="ＭＳ Ｐゴシック"/>
            </a:rPr>
            <a:t>81.8</a:t>
          </a:r>
          <a:r>
            <a:rPr kumimoji="1" lang="ja-JP" altLang="en-US" sz="1300">
              <a:latin typeface="ＭＳ Ｐゴシック"/>
            </a:rPr>
            <a:t>％となっており、特に小学校の有形固定資産減価償却率が高くなっている。今後は、適正規模・適正配置等を踏まえた学校数や学校規模の適正化の検討とあわせて、適切な維持補修を行っていく。</a:t>
          </a:r>
        </a:p>
        <a:p>
          <a:r>
            <a:rPr kumimoji="1" lang="ja-JP" altLang="en-US" sz="1300">
              <a:latin typeface="ＭＳ Ｐゴシック"/>
            </a:rPr>
            <a:t>　また、公営住宅については、一人当たり面積が類似団体平均や全国平均に比べて高い数値となっており、公共施設等総合管理計画に基づく総量の縮減を進めていく。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52,577
52,279
92.13
22,189,555
21,398,488
728,552
12,991,176
23,454,461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41910</xdr:rowOff>
    </xdr:from>
    <xdr:to>
      <xdr:col>6</xdr:col>
      <xdr:colOff>510540</xdr:colOff>
      <xdr:row>41</xdr:row>
      <xdr:rowOff>83058</xdr:rowOff>
    </xdr:to>
    <xdr:cxnSp macro="">
      <xdr:nvCxnSpPr>
        <xdr:cNvPr id="55" name="直線コネクタ 54"/>
        <xdr:cNvCxnSpPr/>
      </xdr:nvCxnSpPr>
      <xdr:spPr>
        <a:xfrm flipV="1">
          <a:off x="4634865" y="5699760"/>
          <a:ext cx="0"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86885</xdr:rowOff>
    </xdr:from>
    <xdr:ext cx="405111" cy="259045"/>
    <xdr:sp macro="" textlink="">
      <xdr:nvSpPr>
        <xdr:cNvPr id="56" name="【図書館】&#10;有形固定資産減価償却率最小値テキスト"/>
        <xdr:cNvSpPr txBox="1"/>
      </xdr:nvSpPr>
      <xdr:spPr>
        <a:xfrm>
          <a:off x="47244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6</xdr:col>
      <xdr:colOff>422275</xdr:colOff>
      <xdr:row>41</xdr:row>
      <xdr:rowOff>83058</xdr:rowOff>
    </xdr:from>
    <xdr:to>
      <xdr:col>6</xdr:col>
      <xdr:colOff>600075</xdr:colOff>
      <xdr:row>41</xdr:row>
      <xdr:rowOff>83058</xdr:rowOff>
    </xdr:to>
    <xdr:cxnSp macro="">
      <xdr:nvCxnSpPr>
        <xdr:cNvPr id="57" name="直線コネクタ 56"/>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160037</xdr:rowOff>
    </xdr:from>
    <xdr:ext cx="405111" cy="259045"/>
    <xdr:sp macro="" textlink="">
      <xdr:nvSpPr>
        <xdr:cNvPr id="58" name="【図書館】&#10;有形固定資産減価償却率最大値テキスト"/>
        <xdr:cNvSpPr txBox="1"/>
      </xdr:nvSpPr>
      <xdr:spPr>
        <a:xfrm>
          <a:off x="47244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6</xdr:col>
      <xdr:colOff>422275</xdr:colOff>
      <xdr:row>33</xdr:row>
      <xdr:rowOff>41910</xdr:rowOff>
    </xdr:from>
    <xdr:to>
      <xdr:col>6</xdr:col>
      <xdr:colOff>600075</xdr:colOff>
      <xdr:row>33</xdr:row>
      <xdr:rowOff>41910</xdr:rowOff>
    </xdr:to>
    <xdr:cxnSp macro="">
      <xdr:nvCxnSpPr>
        <xdr:cNvPr id="59" name="直線コネクタ 58"/>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163847</xdr:rowOff>
    </xdr:from>
    <xdr:ext cx="405111" cy="259045"/>
    <xdr:sp macro="" textlink="">
      <xdr:nvSpPr>
        <xdr:cNvPr id="60" name="【図書館】&#10;有形固定資産減価償却率平均値テキスト"/>
        <xdr:cNvSpPr txBox="1"/>
      </xdr:nvSpPr>
      <xdr:spPr>
        <a:xfrm>
          <a:off x="4724400" y="667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13970</xdr:rowOff>
    </xdr:from>
    <xdr:to>
      <xdr:col>6</xdr:col>
      <xdr:colOff>561975</xdr:colOff>
      <xdr:row>39</xdr:row>
      <xdr:rowOff>115570</xdr:rowOff>
    </xdr:to>
    <xdr:sp macro="" textlink="">
      <xdr:nvSpPr>
        <xdr:cNvPr id="61" name="フローチャート : 判断 60"/>
        <xdr:cNvSpPr/>
      </xdr:nvSpPr>
      <xdr:spPr>
        <a:xfrm>
          <a:off x="4584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162560</xdr:rowOff>
    </xdr:from>
    <xdr:to>
      <xdr:col>6</xdr:col>
      <xdr:colOff>561975</xdr:colOff>
      <xdr:row>33</xdr:row>
      <xdr:rowOff>92710</xdr:rowOff>
    </xdr:to>
    <xdr:sp macro="" textlink="">
      <xdr:nvSpPr>
        <xdr:cNvPr id="67" name="円/楕円 66"/>
        <xdr:cNvSpPr/>
      </xdr:nvSpPr>
      <xdr:spPr>
        <a:xfrm>
          <a:off x="4584700" y="56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115587</xdr:rowOff>
    </xdr:from>
    <xdr:ext cx="405111" cy="259045"/>
    <xdr:sp macro="" textlink="">
      <xdr:nvSpPr>
        <xdr:cNvPr id="68" name="【図書館】&#10;有形固定資産減価償却率該当値テキスト"/>
        <xdr:cNvSpPr txBox="1"/>
      </xdr:nvSpPr>
      <xdr:spPr>
        <a:xfrm>
          <a:off x="4724400" y="5601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7" name="テキスト ボックス 7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79" name="直線コネクタ 7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0" name="テキスト ボックス 7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1" name="直線コネクタ 8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2" name="テキスト ボックス 8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3" name="直線コネクタ 8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4" name="テキスト ボックス 8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5" name="直線コネクタ 8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6" name="テキスト ボックス 8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7" name="直線コネクタ 8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88" name="テキスト ボックス 8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89" name="直線コネクタ 8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0" name="テキスト ボックス 8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3"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41</xdr:row>
      <xdr:rowOff>100693</xdr:rowOff>
    </xdr:to>
    <xdr:cxnSp macro="">
      <xdr:nvCxnSpPr>
        <xdr:cNvPr id="94" name="直線コネクタ 93"/>
        <xdr:cNvCxnSpPr/>
      </xdr:nvCxnSpPr>
      <xdr:spPr>
        <a:xfrm flipV="1">
          <a:off x="10476865" y="5676900"/>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104520</xdr:rowOff>
    </xdr:from>
    <xdr:ext cx="469744" cy="259045"/>
    <xdr:sp macro="" textlink="">
      <xdr:nvSpPr>
        <xdr:cNvPr id="95" name="【図書館】&#10;一人当たり面積最小値テキスト"/>
        <xdr:cNvSpPr txBox="1"/>
      </xdr:nvSpPr>
      <xdr:spPr>
        <a:xfrm>
          <a:off x="10566400" y="713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100693</xdr:rowOff>
    </xdr:from>
    <xdr:to>
      <xdr:col>15</xdr:col>
      <xdr:colOff>269875</xdr:colOff>
      <xdr:row>41</xdr:row>
      <xdr:rowOff>100693</xdr:rowOff>
    </xdr:to>
    <xdr:cxnSp macro="">
      <xdr:nvCxnSpPr>
        <xdr:cNvPr id="96" name="直線コネクタ 95"/>
        <xdr:cNvCxnSpPr/>
      </xdr:nvCxnSpPr>
      <xdr:spPr>
        <a:xfrm>
          <a:off x="10388600" y="713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7"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8" name="直線コネクタ 9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154413</xdr:rowOff>
    </xdr:from>
    <xdr:ext cx="469744" cy="259045"/>
    <xdr:sp macro="" textlink="">
      <xdr:nvSpPr>
        <xdr:cNvPr id="99" name="【図書館】&#10;一人当たり面積平均値テキスト"/>
        <xdr:cNvSpPr txBox="1"/>
      </xdr:nvSpPr>
      <xdr:spPr>
        <a:xfrm>
          <a:off x="10566400" y="6326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131536</xdr:rowOff>
    </xdr:from>
    <xdr:to>
      <xdr:col>15</xdr:col>
      <xdr:colOff>231775</xdr:colOff>
      <xdr:row>38</xdr:row>
      <xdr:rowOff>61686</xdr:rowOff>
    </xdr:to>
    <xdr:sp macro="" textlink="">
      <xdr:nvSpPr>
        <xdr:cNvPr id="100" name="フローチャート : 判断 99"/>
        <xdr:cNvSpPr/>
      </xdr:nvSpPr>
      <xdr:spPr>
        <a:xfrm>
          <a:off x="104267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1" name="テキスト ボックス 10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2" name="テキスト ボックス 10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3" name="テキスト ボックス 10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4" name="テキスト ボックス 10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5" name="テキスト ボックス 10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82550</xdr:rowOff>
    </xdr:from>
    <xdr:to>
      <xdr:col>15</xdr:col>
      <xdr:colOff>231775</xdr:colOff>
      <xdr:row>40</xdr:row>
      <xdr:rowOff>12700</xdr:rowOff>
    </xdr:to>
    <xdr:sp macro="" textlink="">
      <xdr:nvSpPr>
        <xdr:cNvPr id="106" name="円/楕円 105"/>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60977</xdr:rowOff>
    </xdr:from>
    <xdr:ext cx="469744" cy="259045"/>
    <xdr:sp macro="" textlink="">
      <xdr:nvSpPr>
        <xdr:cNvPr id="107" name="【図書館】&#10;一人当たり面積該当値テキスト"/>
        <xdr:cNvSpPr txBox="1"/>
      </xdr:nvSpPr>
      <xdr:spPr>
        <a:xfrm>
          <a:off x="105664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8" name="正方形/長方形 107"/>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5" name="正方形/長方形 114"/>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8" name="テキスト ボックス 11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9" name="直線コネクタ 11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0" name="テキスト ボックス 11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1" name="直線コネクタ 12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2" name="テキスト ボックス 12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3" name="直線コネクタ 12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4" name="テキスト ボックス 12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5" name="直線コネクタ 12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6" name="テキスト ボックス 12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7" name="直線コネクタ 12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28" name="テキスト ボックス 12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1"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137160</xdr:rowOff>
    </xdr:from>
    <xdr:to>
      <xdr:col>6</xdr:col>
      <xdr:colOff>510540</xdr:colOff>
      <xdr:row>64</xdr:row>
      <xdr:rowOff>49530</xdr:rowOff>
    </xdr:to>
    <xdr:cxnSp macro="">
      <xdr:nvCxnSpPr>
        <xdr:cNvPr id="132" name="直線コネクタ 131"/>
        <xdr:cNvCxnSpPr/>
      </xdr:nvCxnSpPr>
      <xdr:spPr>
        <a:xfrm flipV="1">
          <a:off x="4634865" y="956691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53357</xdr:rowOff>
    </xdr:from>
    <xdr:ext cx="405111" cy="259045"/>
    <xdr:sp macro="" textlink="">
      <xdr:nvSpPr>
        <xdr:cNvPr id="133" name="【体育館・プール】&#10;有形固定資産減価償却率最小値テキスト"/>
        <xdr:cNvSpPr txBox="1"/>
      </xdr:nvSpPr>
      <xdr:spPr>
        <a:xfrm>
          <a:off x="47244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6</xdr:col>
      <xdr:colOff>422275</xdr:colOff>
      <xdr:row>64</xdr:row>
      <xdr:rowOff>49530</xdr:rowOff>
    </xdr:from>
    <xdr:to>
      <xdr:col>6</xdr:col>
      <xdr:colOff>600075</xdr:colOff>
      <xdr:row>64</xdr:row>
      <xdr:rowOff>49530</xdr:rowOff>
    </xdr:to>
    <xdr:cxnSp macro="">
      <xdr:nvCxnSpPr>
        <xdr:cNvPr id="134" name="直線コネクタ 133"/>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83837</xdr:rowOff>
    </xdr:from>
    <xdr:ext cx="405111" cy="259045"/>
    <xdr:sp macro="" textlink="">
      <xdr:nvSpPr>
        <xdr:cNvPr id="135" name="【体育館・プール】&#10;有形固定資産減価償却率最大値テキスト"/>
        <xdr:cNvSpPr txBox="1"/>
      </xdr:nvSpPr>
      <xdr:spPr>
        <a:xfrm>
          <a:off x="47244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6</xdr:col>
      <xdr:colOff>422275</xdr:colOff>
      <xdr:row>55</xdr:row>
      <xdr:rowOff>137160</xdr:rowOff>
    </xdr:from>
    <xdr:to>
      <xdr:col>6</xdr:col>
      <xdr:colOff>600075</xdr:colOff>
      <xdr:row>55</xdr:row>
      <xdr:rowOff>137160</xdr:rowOff>
    </xdr:to>
    <xdr:cxnSp macro="">
      <xdr:nvCxnSpPr>
        <xdr:cNvPr id="136" name="直線コネクタ 135"/>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143527</xdr:rowOff>
    </xdr:from>
    <xdr:ext cx="405111" cy="259045"/>
    <xdr:sp macro="" textlink="">
      <xdr:nvSpPr>
        <xdr:cNvPr id="137" name="【体育館・プール】&#10;有形固定資産減価償却率平均値テキスト"/>
        <xdr:cNvSpPr txBox="1"/>
      </xdr:nvSpPr>
      <xdr:spPr>
        <a:xfrm>
          <a:off x="47244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120650</xdr:rowOff>
    </xdr:from>
    <xdr:to>
      <xdr:col>6</xdr:col>
      <xdr:colOff>561975</xdr:colOff>
      <xdr:row>60</xdr:row>
      <xdr:rowOff>50800</xdr:rowOff>
    </xdr:to>
    <xdr:sp macro="" textlink="">
      <xdr:nvSpPr>
        <xdr:cNvPr id="138" name="フローチャート : 判断 137"/>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60</xdr:row>
      <xdr:rowOff>84455</xdr:rowOff>
    </xdr:from>
    <xdr:to>
      <xdr:col>6</xdr:col>
      <xdr:colOff>561975</xdr:colOff>
      <xdr:row>61</xdr:row>
      <xdr:rowOff>14605</xdr:rowOff>
    </xdr:to>
    <xdr:sp macro="" textlink="">
      <xdr:nvSpPr>
        <xdr:cNvPr id="144" name="円/楕円 143"/>
        <xdr:cNvSpPr/>
      </xdr:nvSpPr>
      <xdr:spPr>
        <a:xfrm>
          <a:off x="45847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62882</xdr:rowOff>
    </xdr:from>
    <xdr:ext cx="405111" cy="259045"/>
    <xdr:sp macro="" textlink="">
      <xdr:nvSpPr>
        <xdr:cNvPr id="145" name="【体育館・プール】&#10;有形固定資産減価償却率該当値テキスト"/>
        <xdr:cNvSpPr txBox="1"/>
      </xdr:nvSpPr>
      <xdr:spPr>
        <a:xfrm>
          <a:off x="4724400"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6" name="正方形/長方形 145"/>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3" name="正方形/長方形 152"/>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6" name="直線コネクタ 15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7" name="テキスト ボックス 15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8" name="直線コネクタ 15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59" name="テキスト ボックス 15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0" name="直線コネクタ 15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1" name="テキスト ボックス 16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2" name="直線コネクタ 16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3" name="テキスト ボックス 16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4" name="直線コネクタ 16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5" name="テキスト ボックス 16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6"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96012</xdr:rowOff>
    </xdr:from>
    <xdr:to>
      <xdr:col>15</xdr:col>
      <xdr:colOff>180340</xdr:colOff>
      <xdr:row>62</xdr:row>
      <xdr:rowOff>100584</xdr:rowOff>
    </xdr:to>
    <xdr:cxnSp macro="">
      <xdr:nvCxnSpPr>
        <xdr:cNvPr id="167" name="直線コネクタ 166"/>
        <xdr:cNvCxnSpPr/>
      </xdr:nvCxnSpPr>
      <xdr:spPr>
        <a:xfrm flipV="1">
          <a:off x="10476865" y="969721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104411</xdr:rowOff>
    </xdr:from>
    <xdr:ext cx="469744" cy="259045"/>
    <xdr:sp macro="" textlink="">
      <xdr:nvSpPr>
        <xdr:cNvPr id="168" name="【体育館・プール】&#10;一人当たり面積最小値テキスト"/>
        <xdr:cNvSpPr txBox="1"/>
      </xdr:nvSpPr>
      <xdr:spPr>
        <a:xfrm>
          <a:off x="10566400" y="1073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15</xdr:col>
      <xdr:colOff>92075</xdr:colOff>
      <xdr:row>62</xdr:row>
      <xdr:rowOff>100584</xdr:rowOff>
    </xdr:from>
    <xdr:to>
      <xdr:col>15</xdr:col>
      <xdr:colOff>269875</xdr:colOff>
      <xdr:row>62</xdr:row>
      <xdr:rowOff>100584</xdr:rowOff>
    </xdr:to>
    <xdr:cxnSp macro="">
      <xdr:nvCxnSpPr>
        <xdr:cNvPr id="169" name="直線コネクタ 168"/>
        <xdr:cNvCxnSpPr/>
      </xdr:nvCxnSpPr>
      <xdr:spPr>
        <a:xfrm>
          <a:off x="10388600" y="1073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42689</xdr:rowOff>
    </xdr:from>
    <xdr:ext cx="469744" cy="259045"/>
    <xdr:sp macro="" textlink="">
      <xdr:nvSpPr>
        <xdr:cNvPr id="170" name="【体育館・プール】&#10;一人当たり面積最大値テキスト"/>
        <xdr:cNvSpPr txBox="1"/>
      </xdr:nvSpPr>
      <xdr:spPr>
        <a:xfrm>
          <a:off x="105664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0.279</a:t>
          </a:r>
          <a:endParaRPr kumimoji="1" lang="ja-JP" altLang="en-US" sz="1000" b="1">
            <a:latin typeface="ＭＳ Ｐゴシック"/>
          </a:endParaRPr>
        </a:p>
      </xdr:txBody>
    </xdr:sp>
    <xdr:clientData/>
  </xdr:oneCellAnchor>
  <xdr:twoCellAnchor>
    <xdr:from>
      <xdr:col>15</xdr:col>
      <xdr:colOff>92075</xdr:colOff>
      <xdr:row>56</xdr:row>
      <xdr:rowOff>96012</xdr:rowOff>
    </xdr:from>
    <xdr:to>
      <xdr:col>15</xdr:col>
      <xdr:colOff>269875</xdr:colOff>
      <xdr:row>56</xdr:row>
      <xdr:rowOff>96012</xdr:rowOff>
    </xdr:to>
    <xdr:cxnSp macro="">
      <xdr:nvCxnSpPr>
        <xdr:cNvPr id="171" name="直線コネクタ 170"/>
        <xdr:cNvCxnSpPr/>
      </xdr:nvCxnSpPr>
      <xdr:spPr>
        <a:xfrm>
          <a:off x="10388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67073</xdr:rowOff>
    </xdr:from>
    <xdr:ext cx="469744" cy="259045"/>
    <xdr:sp macro="" textlink="">
      <xdr:nvSpPr>
        <xdr:cNvPr id="172" name="【体育館・プール】&#10;一人当たり面積平均値テキスト"/>
        <xdr:cNvSpPr txBox="1"/>
      </xdr:nvSpPr>
      <xdr:spPr>
        <a:xfrm>
          <a:off x="10566400" y="10182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88646</xdr:rowOff>
    </xdr:from>
    <xdr:to>
      <xdr:col>15</xdr:col>
      <xdr:colOff>231775</xdr:colOff>
      <xdr:row>60</xdr:row>
      <xdr:rowOff>18796</xdr:rowOff>
    </xdr:to>
    <xdr:sp macro="" textlink="">
      <xdr:nvSpPr>
        <xdr:cNvPr id="173" name="フローチャート : 判断 172"/>
        <xdr:cNvSpPr/>
      </xdr:nvSpPr>
      <xdr:spPr>
        <a:xfrm>
          <a:off x="10426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150368</xdr:rowOff>
    </xdr:from>
    <xdr:to>
      <xdr:col>15</xdr:col>
      <xdr:colOff>231775</xdr:colOff>
      <xdr:row>57</xdr:row>
      <xdr:rowOff>80518</xdr:rowOff>
    </xdr:to>
    <xdr:sp macro="" textlink="">
      <xdr:nvSpPr>
        <xdr:cNvPr id="179" name="円/楕円 178"/>
        <xdr:cNvSpPr/>
      </xdr:nvSpPr>
      <xdr:spPr>
        <a:xfrm>
          <a:off x="10426700" y="975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65295</xdr:rowOff>
    </xdr:from>
    <xdr:ext cx="469744" cy="259045"/>
    <xdr:sp macro="" textlink="">
      <xdr:nvSpPr>
        <xdr:cNvPr id="180" name="【体育館・プール】&#10;一人当たり面積該当値テキスト"/>
        <xdr:cNvSpPr txBox="1"/>
      </xdr:nvSpPr>
      <xdr:spPr>
        <a:xfrm>
          <a:off x="10566400" y="966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1" name="正方形/長方形 180"/>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2" name="正方形/長方形 18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3" name="正方形/長方形 18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4" name="正方形/長方形 18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5" name="正方形/長方形 18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6" name="正方形/長方形 18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7" name="正方形/長方形 18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8" name="正方形/長方形 187"/>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9" name="テキスト ボックス 18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0" name="直線コネクタ 18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1" name="テキスト ボックス 19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2" name="直線コネクタ 19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3" name="テキスト ボックス 19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4" name="直線コネクタ 19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95" name="テキスト ボックス 19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96" name="直線コネクタ 19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97" name="テキスト ボックス 19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98" name="直線コネクタ 19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99" name="テキスト ボックス 19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0" name="直線コネクタ 19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1" name="テキスト ボックス 20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2" name="直線コネクタ 20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3" name="テキスト ボックス 202"/>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5" name="テキスト ボックス 20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6"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62593</xdr:rowOff>
    </xdr:from>
    <xdr:to>
      <xdr:col>6</xdr:col>
      <xdr:colOff>510540</xdr:colOff>
      <xdr:row>86</xdr:row>
      <xdr:rowOff>28302</xdr:rowOff>
    </xdr:to>
    <xdr:cxnSp macro="">
      <xdr:nvCxnSpPr>
        <xdr:cNvPr id="207" name="直線コネクタ 206"/>
        <xdr:cNvCxnSpPr/>
      </xdr:nvCxnSpPr>
      <xdr:spPr>
        <a:xfrm flipV="1">
          <a:off x="4634865" y="13264243"/>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32129</xdr:rowOff>
    </xdr:from>
    <xdr:ext cx="405111" cy="259045"/>
    <xdr:sp macro="" textlink="">
      <xdr:nvSpPr>
        <xdr:cNvPr id="208" name="【福祉施設】&#10;有形固定資産減価償却率最小値テキスト"/>
        <xdr:cNvSpPr txBox="1"/>
      </xdr:nvSpPr>
      <xdr:spPr>
        <a:xfrm>
          <a:off x="4724400" y="1477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422275</xdr:colOff>
      <xdr:row>86</xdr:row>
      <xdr:rowOff>28302</xdr:rowOff>
    </xdr:from>
    <xdr:to>
      <xdr:col>6</xdr:col>
      <xdr:colOff>600075</xdr:colOff>
      <xdr:row>86</xdr:row>
      <xdr:rowOff>28302</xdr:rowOff>
    </xdr:to>
    <xdr:cxnSp macro="">
      <xdr:nvCxnSpPr>
        <xdr:cNvPr id="209" name="直線コネクタ 208"/>
        <xdr:cNvCxnSpPr/>
      </xdr:nvCxnSpPr>
      <xdr:spPr>
        <a:xfrm>
          <a:off x="4546600" y="1477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9270</xdr:rowOff>
    </xdr:from>
    <xdr:ext cx="405111" cy="259045"/>
    <xdr:sp macro="" textlink="">
      <xdr:nvSpPr>
        <xdr:cNvPr id="210" name="【福祉施設】&#10;有形固定資産減価償却率最大値テキスト"/>
        <xdr:cNvSpPr txBox="1"/>
      </xdr:nvSpPr>
      <xdr:spPr>
        <a:xfrm>
          <a:off x="4724400" y="1303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6</xdr:col>
      <xdr:colOff>422275</xdr:colOff>
      <xdr:row>77</xdr:row>
      <xdr:rowOff>62593</xdr:rowOff>
    </xdr:from>
    <xdr:to>
      <xdr:col>6</xdr:col>
      <xdr:colOff>600075</xdr:colOff>
      <xdr:row>77</xdr:row>
      <xdr:rowOff>62593</xdr:rowOff>
    </xdr:to>
    <xdr:cxnSp macro="">
      <xdr:nvCxnSpPr>
        <xdr:cNvPr id="211" name="直線コネクタ 210"/>
        <xdr:cNvCxnSpPr/>
      </xdr:nvCxnSpPr>
      <xdr:spPr>
        <a:xfrm>
          <a:off x="4546600" y="1326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21245</xdr:rowOff>
    </xdr:from>
    <xdr:ext cx="405111" cy="259045"/>
    <xdr:sp macro="" textlink="">
      <xdr:nvSpPr>
        <xdr:cNvPr id="212" name="【福祉施設】&#10;有形固定資産減価償却率平均値テキスト"/>
        <xdr:cNvSpPr txBox="1"/>
      </xdr:nvSpPr>
      <xdr:spPr>
        <a:xfrm>
          <a:off x="4724400" y="1408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42818</xdr:rowOff>
    </xdr:from>
    <xdr:to>
      <xdr:col>6</xdr:col>
      <xdr:colOff>561975</xdr:colOff>
      <xdr:row>82</xdr:row>
      <xdr:rowOff>144418</xdr:rowOff>
    </xdr:to>
    <xdr:sp macro="" textlink="">
      <xdr:nvSpPr>
        <xdr:cNvPr id="213" name="フローチャート : 判断 212"/>
        <xdr:cNvSpPr/>
      </xdr:nvSpPr>
      <xdr:spPr>
        <a:xfrm>
          <a:off x="4584700" y="141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4" name="テキスト ボックス 21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5" name="テキスト ボックス 21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6" name="テキスト ボックス 21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7" name="テキスト ボックス 21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8" name="テキスト ボックス 21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79</xdr:row>
      <xdr:rowOff>113030</xdr:rowOff>
    </xdr:from>
    <xdr:to>
      <xdr:col>6</xdr:col>
      <xdr:colOff>561975</xdr:colOff>
      <xdr:row>80</xdr:row>
      <xdr:rowOff>43180</xdr:rowOff>
    </xdr:to>
    <xdr:sp macro="" textlink="">
      <xdr:nvSpPr>
        <xdr:cNvPr id="219" name="円/楕円 218"/>
        <xdr:cNvSpPr/>
      </xdr:nvSpPr>
      <xdr:spPr>
        <a:xfrm>
          <a:off x="45847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135907</xdr:rowOff>
    </xdr:from>
    <xdr:ext cx="405111" cy="259045"/>
    <xdr:sp macro="" textlink="">
      <xdr:nvSpPr>
        <xdr:cNvPr id="220" name="【福祉施設】&#10;有形固定資産減価償却率該当値テキスト"/>
        <xdr:cNvSpPr txBox="1"/>
      </xdr:nvSpPr>
      <xdr:spPr>
        <a:xfrm>
          <a:off x="4724400"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1" name="正方形/長方形 220"/>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8" name="正方形/長方形 227"/>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9" name="テキスト ボックス 2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0" name="直線コネクタ 2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1" name="直線コネクタ 23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2" name="テキスト ボックス 23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3" name="直線コネクタ 23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4" name="テキスト ボックス 23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5" name="直線コネクタ 23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6" name="テキスト ボックス 23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37" name="直線コネクタ 23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38" name="テキスト ボックス 23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39" name="直線コネクタ 23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0" name="テキスト ボックス 23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1" name="直線コネクタ 24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2" name="テキスト ボックス 24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5"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144236</xdr:rowOff>
    </xdr:from>
    <xdr:to>
      <xdr:col>15</xdr:col>
      <xdr:colOff>180340</xdr:colOff>
      <xdr:row>85</xdr:row>
      <xdr:rowOff>100693</xdr:rowOff>
    </xdr:to>
    <xdr:cxnSp macro="">
      <xdr:nvCxnSpPr>
        <xdr:cNvPr id="246" name="直線コネクタ 245"/>
        <xdr:cNvCxnSpPr/>
      </xdr:nvCxnSpPr>
      <xdr:spPr>
        <a:xfrm flipV="1">
          <a:off x="10476865" y="13345886"/>
          <a:ext cx="0" cy="132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104520</xdr:rowOff>
    </xdr:from>
    <xdr:ext cx="469744" cy="259045"/>
    <xdr:sp macro="" textlink="">
      <xdr:nvSpPr>
        <xdr:cNvPr id="247" name="【福祉施設】&#10;一人当たり面積最小値テキスト"/>
        <xdr:cNvSpPr txBox="1"/>
      </xdr:nvSpPr>
      <xdr:spPr>
        <a:xfrm>
          <a:off x="10566400"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100693</xdr:rowOff>
    </xdr:from>
    <xdr:to>
      <xdr:col>15</xdr:col>
      <xdr:colOff>269875</xdr:colOff>
      <xdr:row>85</xdr:row>
      <xdr:rowOff>100693</xdr:rowOff>
    </xdr:to>
    <xdr:cxnSp macro="">
      <xdr:nvCxnSpPr>
        <xdr:cNvPr id="248" name="直線コネクタ 247"/>
        <xdr:cNvCxnSpPr/>
      </xdr:nvCxnSpPr>
      <xdr:spPr>
        <a:xfrm>
          <a:off x="103886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90913</xdr:rowOff>
    </xdr:from>
    <xdr:ext cx="469744" cy="259045"/>
    <xdr:sp macro="" textlink="">
      <xdr:nvSpPr>
        <xdr:cNvPr id="249" name="【福祉施設】&#10;一人当たり面積最大値テキスト"/>
        <xdr:cNvSpPr txBox="1"/>
      </xdr:nvSpPr>
      <xdr:spPr>
        <a:xfrm>
          <a:off x="105664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0.144</a:t>
          </a:r>
          <a:endParaRPr kumimoji="1" lang="ja-JP" altLang="en-US" sz="1000" b="1">
            <a:latin typeface="ＭＳ Ｐゴシック"/>
          </a:endParaRPr>
        </a:p>
      </xdr:txBody>
    </xdr:sp>
    <xdr:clientData/>
  </xdr:oneCellAnchor>
  <xdr:twoCellAnchor>
    <xdr:from>
      <xdr:col>15</xdr:col>
      <xdr:colOff>92075</xdr:colOff>
      <xdr:row>77</xdr:row>
      <xdr:rowOff>144236</xdr:rowOff>
    </xdr:from>
    <xdr:to>
      <xdr:col>15</xdr:col>
      <xdr:colOff>269875</xdr:colOff>
      <xdr:row>77</xdr:row>
      <xdr:rowOff>144236</xdr:rowOff>
    </xdr:to>
    <xdr:cxnSp macro="">
      <xdr:nvCxnSpPr>
        <xdr:cNvPr id="250" name="直線コネクタ 249"/>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94541</xdr:rowOff>
    </xdr:from>
    <xdr:ext cx="469744" cy="259045"/>
    <xdr:sp macro="" textlink="">
      <xdr:nvSpPr>
        <xdr:cNvPr id="251" name="【福祉施設】&#10;一人当たり面積平均値テキスト"/>
        <xdr:cNvSpPr txBox="1"/>
      </xdr:nvSpPr>
      <xdr:spPr>
        <a:xfrm>
          <a:off x="10566400" y="13810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71664</xdr:rowOff>
    </xdr:from>
    <xdr:to>
      <xdr:col>15</xdr:col>
      <xdr:colOff>231775</xdr:colOff>
      <xdr:row>82</xdr:row>
      <xdr:rowOff>1814</xdr:rowOff>
    </xdr:to>
    <xdr:sp macro="" textlink="">
      <xdr:nvSpPr>
        <xdr:cNvPr id="252" name="フローチャート : 判断 251"/>
        <xdr:cNvSpPr/>
      </xdr:nvSpPr>
      <xdr:spPr>
        <a:xfrm>
          <a:off x="10426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49893</xdr:rowOff>
    </xdr:from>
    <xdr:to>
      <xdr:col>15</xdr:col>
      <xdr:colOff>231775</xdr:colOff>
      <xdr:row>85</xdr:row>
      <xdr:rowOff>151493</xdr:rowOff>
    </xdr:to>
    <xdr:sp macro="" textlink="">
      <xdr:nvSpPr>
        <xdr:cNvPr id="258" name="円/楕円 257"/>
        <xdr:cNvSpPr/>
      </xdr:nvSpPr>
      <xdr:spPr>
        <a:xfrm>
          <a:off x="104267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136270</xdr:rowOff>
    </xdr:from>
    <xdr:ext cx="469744" cy="259045"/>
    <xdr:sp macro="" textlink="">
      <xdr:nvSpPr>
        <xdr:cNvPr id="259" name="【福祉施設】&#10;一人当たり面積該当値テキスト"/>
        <xdr:cNvSpPr txBox="1"/>
      </xdr:nvSpPr>
      <xdr:spPr>
        <a:xfrm>
          <a:off x="10566400" y="1453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0" name="正方形/長方形 259"/>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7" name="正方形/長方形 266"/>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8" name="テキスト ボックス 2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9" name="直線コネクタ 2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0" name="テキスト ボックス 26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1" name="直線コネクタ 27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2" name="テキスト ボックス 27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3" name="直線コネクタ 27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4" name="テキスト ボックス 27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5" name="直線コネクタ 27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6" name="テキスト ボックス 27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7" name="直線コネクタ 27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78" name="テキスト ボックス 27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79" name="直線コネクタ 27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0" name="テキスト ボックス 27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1" name="直線コネクタ 2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2" name="テキスト ボックス 28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3"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7620</xdr:rowOff>
    </xdr:from>
    <xdr:to>
      <xdr:col>6</xdr:col>
      <xdr:colOff>510540</xdr:colOff>
      <xdr:row>108</xdr:row>
      <xdr:rowOff>78105</xdr:rowOff>
    </xdr:to>
    <xdr:cxnSp macro="">
      <xdr:nvCxnSpPr>
        <xdr:cNvPr id="284" name="直線コネクタ 283"/>
        <xdr:cNvCxnSpPr/>
      </xdr:nvCxnSpPr>
      <xdr:spPr>
        <a:xfrm flipV="1">
          <a:off x="4634865" y="1732407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81932</xdr:rowOff>
    </xdr:from>
    <xdr:ext cx="405111" cy="259045"/>
    <xdr:sp macro="" textlink="">
      <xdr:nvSpPr>
        <xdr:cNvPr id="285" name="【市民会館】&#10;有形固定資産減価償却率最小値テキスト"/>
        <xdr:cNvSpPr txBox="1"/>
      </xdr:nvSpPr>
      <xdr:spPr>
        <a:xfrm>
          <a:off x="4724400" y="185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422275</xdr:colOff>
      <xdr:row>108</xdr:row>
      <xdr:rowOff>78105</xdr:rowOff>
    </xdr:from>
    <xdr:to>
      <xdr:col>6</xdr:col>
      <xdr:colOff>600075</xdr:colOff>
      <xdr:row>108</xdr:row>
      <xdr:rowOff>78105</xdr:rowOff>
    </xdr:to>
    <xdr:cxnSp macro="">
      <xdr:nvCxnSpPr>
        <xdr:cNvPr id="286" name="直線コネクタ 285"/>
        <xdr:cNvCxnSpPr/>
      </xdr:nvCxnSpPr>
      <xdr:spPr>
        <a:xfrm>
          <a:off x="4546600" y="1859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125747</xdr:rowOff>
    </xdr:from>
    <xdr:ext cx="405111" cy="259045"/>
    <xdr:sp macro="" textlink="">
      <xdr:nvSpPr>
        <xdr:cNvPr id="287" name="【市民会館】&#10;有形固定資産減価償却率最大値テキスト"/>
        <xdr:cNvSpPr txBox="1"/>
      </xdr:nvSpPr>
      <xdr:spPr>
        <a:xfrm>
          <a:off x="47244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101</xdr:row>
      <xdr:rowOff>7620</xdr:rowOff>
    </xdr:from>
    <xdr:to>
      <xdr:col>6</xdr:col>
      <xdr:colOff>600075</xdr:colOff>
      <xdr:row>101</xdr:row>
      <xdr:rowOff>7620</xdr:rowOff>
    </xdr:to>
    <xdr:cxnSp macro="">
      <xdr:nvCxnSpPr>
        <xdr:cNvPr id="288" name="直線コネクタ 287"/>
        <xdr:cNvCxnSpPr/>
      </xdr:nvCxnSpPr>
      <xdr:spPr>
        <a:xfrm>
          <a:off x="4546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289"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290" name="フローチャート : 判断 289"/>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1" name="テキスト ボックス 2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2" name="テキスト ボックス 2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3" name="テキスト ボックス 2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4" name="テキスト ボックス 2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5" name="テキスト ボックス 2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100</xdr:row>
      <xdr:rowOff>128270</xdr:rowOff>
    </xdr:from>
    <xdr:to>
      <xdr:col>6</xdr:col>
      <xdr:colOff>561975</xdr:colOff>
      <xdr:row>101</xdr:row>
      <xdr:rowOff>58420</xdr:rowOff>
    </xdr:to>
    <xdr:sp macro="" textlink="">
      <xdr:nvSpPr>
        <xdr:cNvPr id="296" name="円/楕円 295"/>
        <xdr:cNvSpPr/>
      </xdr:nvSpPr>
      <xdr:spPr>
        <a:xfrm>
          <a:off x="45847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81297</xdr:rowOff>
    </xdr:from>
    <xdr:ext cx="405111" cy="259045"/>
    <xdr:sp macro="" textlink="">
      <xdr:nvSpPr>
        <xdr:cNvPr id="297" name="【市民会館】&#10;有形固定資産減価償却率該当値テキスト"/>
        <xdr:cNvSpPr txBox="1"/>
      </xdr:nvSpPr>
      <xdr:spPr>
        <a:xfrm>
          <a:off x="4724400" y="1722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8" name="正方形/長方形 297"/>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9" name="正方形/長方形 2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0" name="正方形/長方形 2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1" name="正方形/長方形 3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2" name="正方形/長方形 3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3" name="正方形/長方形 3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4" name="正方形/長方形 3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5" name="正方形/長方形 304"/>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6" name="テキスト ボックス 3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7" name="直線コネクタ 3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08" name="直線コネクタ 30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09" name="テキスト ボックス 30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0" name="直線コネクタ 30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11" name="テキスト ボックス 31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2" name="直線コネクタ 31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13" name="テキスト ボックス 31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4" name="直線コネクタ 31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15" name="テキスト ボックス 31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6" name="直線コネクタ 3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7" name="テキスト ボックス 3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18"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105918</xdr:rowOff>
    </xdr:from>
    <xdr:to>
      <xdr:col>15</xdr:col>
      <xdr:colOff>180340</xdr:colOff>
      <xdr:row>107</xdr:row>
      <xdr:rowOff>165354</xdr:rowOff>
    </xdr:to>
    <xdr:cxnSp macro="">
      <xdr:nvCxnSpPr>
        <xdr:cNvPr id="319" name="直線コネクタ 318"/>
        <xdr:cNvCxnSpPr/>
      </xdr:nvCxnSpPr>
      <xdr:spPr>
        <a:xfrm flipV="1">
          <a:off x="10476865" y="1742236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169181</xdr:rowOff>
    </xdr:from>
    <xdr:ext cx="469744" cy="259045"/>
    <xdr:sp macro="" textlink="">
      <xdr:nvSpPr>
        <xdr:cNvPr id="320" name="【市民会館】&#10;一人当たり面積最小値テキスト"/>
        <xdr:cNvSpPr txBox="1"/>
      </xdr:nvSpPr>
      <xdr:spPr>
        <a:xfrm>
          <a:off x="10566400" y="1851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107</xdr:row>
      <xdr:rowOff>165354</xdr:rowOff>
    </xdr:from>
    <xdr:to>
      <xdr:col>15</xdr:col>
      <xdr:colOff>269875</xdr:colOff>
      <xdr:row>107</xdr:row>
      <xdr:rowOff>165354</xdr:rowOff>
    </xdr:to>
    <xdr:cxnSp macro="">
      <xdr:nvCxnSpPr>
        <xdr:cNvPr id="321" name="直線コネクタ 320"/>
        <xdr:cNvCxnSpPr/>
      </xdr:nvCxnSpPr>
      <xdr:spPr>
        <a:xfrm>
          <a:off x="10388600" y="1851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52595</xdr:rowOff>
    </xdr:from>
    <xdr:ext cx="469744" cy="259045"/>
    <xdr:sp macro="" textlink="">
      <xdr:nvSpPr>
        <xdr:cNvPr id="322" name="【市民会館】&#10;一人当たり面積最大値テキスト"/>
        <xdr:cNvSpPr txBox="1"/>
      </xdr:nvSpPr>
      <xdr:spPr>
        <a:xfrm>
          <a:off x="105664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0.256</a:t>
          </a:r>
          <a:endParaRPr kumimoji="1" lang="ja-JP" altLang="en-US" sz="1000" b="1">
            <a:latin typeface="ＭＳ Ｐゴシック"/>
          </a:endParaRPr>
        </a:p>
      </xdr:txBody>
    </xdr:sp>
    <xdr:clientData/>
  </xdr:oneCellAnchor>
  <xdr:twoCellAnchor>
    <xdr:from>
      <xdr:col>15</xdr:col>
      <xdr:colOff>92075</xdr:colOff>
      <xdr:row>101</xdr:row>
      <xdr:rowOff>105918</xdr:rowOff>
    </xdr:from>
    <xdr:to>
      <xdr:col>15</xdr:col>
      <xdr:colOff>269875</xdr:colOff>
      <xdr:row>101</xdr:row>
      <xdr:rowOff>105918</xdr:rowOff>
    </xdr:to>
    <xdr:cxnSp macro="">
      <xdr:nvCxnSpPr>
        <xdr:cNvPr id="323" name="直線コネクタ 322"/>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148862</xdr:rowOff>
    </xdr:from>
    <xdr:ext cx="469744" cy="259045"/>
    <xdr:sp macro="" textlink="">
      <xdr:nvSpPr>
        <xdr:cNvPr id="324" name="【市民会館】&#10;一人当たり面積平均値テキスト"/>
        <xdr:cNvSpPr txBox="1"/>
      </xdr:nvSpPr>
      <xdr:spPr>
        <a:xfrm>
          <a:off x="10566400" y="17808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125985</xdr:rowOff>
    </xdr:from>
    <xdr:to>
      <xdr:col>15</xdr:col>
      <xdr:colOff>231775</xdr:colOff>
      <xdr:row>105</xdr:row>
      <xdr:rowOff>56135</xdr:rowOff>
    </xdr:to>
    <xdr:sp macro="" textlink="">
      <xdr:nvSpPr>
        <xdr:cNvPr id="325" name="フローチャート : 判断 324"/>
        <xdr:cNvSpPr/>
      </xdr:nvSpPr>
      <xdr:spPr>
        <a:xfrm>
          <a:off x="104267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6" name="テキスト ボックス 32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7" name="テキスト ボックス 32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8" name="テキスト ボックス 32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9" name="テキスト ボックス 32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0" name="テキスト ボックス 32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105</xdr:row>
      <xdr:rowOff>169418</xdr:rowOff>
    </xdr:from>
    <xdr:to>
      <xdr:col>15</xdr:col>
      <xdr:colOff>231775</xdr:colOff>
      <xdr:row>106</xdr:row>
      <xdr:rowOff>99568</xdr:rowOff>
    </xdr:to>
    <xdr:sp macro="" textlink="">
      <xdr:nvSpPr>
        <xdr:cNvPr id="331" name="円/楕円 330"/>
        <xdr:cNvSpPr/>
      </xdr:nvSpPr>
      <xdr:spPr>
        <a:xfrm>
          <a:off x="104267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147845</xdr:rowOff>
    </xdr:from>
    <xdr:ext cx="469744" cy="259045"/>
    <xdr:sp macro="" textlink="">
      <xdr:nvSpPr>
        <xdr:cNvPr id="332" name="【市民会館】&#10;一人当たり面積該当値テキスト"/>
        <xdr:cNvSpPr txBox="1"/>
      </xdr:nvSpPr>
      <xdr:spPr>
        <a:xfrm>
          <a:off x="10566400"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3" name="正方形/長方形 33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0" name="正方形/長方形 339"/>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341" name="正方形/長方形 34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43,647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48" name="正方形/長方形 347"/>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349" name="正方形/長方形 348"/>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0" name="正方形/長方形 3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1" name="正方形/長方形 3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2" name="正方形/長方形 3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3" name="正方形/長方形 3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4" name="正方形/長方形 3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5" name="正方形/長方形 3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6" name="正方形/長方形 355"/>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7" name="テキスト ボックス 3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8" name="直線コネクタ 3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9" name="テキスト ボックス 35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60" name="直線コネクタ 35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61" name="テキスト ボックス 36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62" name="直線コネクタ 36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63" name="テキスト ボックス 36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64" name="直線コネクタ 36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65" name="テキスト ボックス 36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66" name="直線コネクタ 36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67" name="テキスト ボックス 36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68" name="直線コネクタ 36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69" name="テキスト ボックス 36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70" name="直線コネクタ 36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71" name="テキスト ボックス 37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2" name="直線コネクタ 3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3" name="テキスト ボックス 3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4"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99604</xdr:rowOff>
    </xdr:from>
    <xdr:to>
      <xdr:col>23</xdr:col>
      <xdr:colOff>516889</xdr:colOff>
      <xdr:row>64</xdr:row>
      <xdr:rowOff>104503</xdr:rowOff>
    </xdr:to>
    <xdr:cxnSp macro="">
      <xdr:nvCxnSpPr>
        <xdr:cNvPr id="375" name="直線コネクタ 374"/>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108330</xdr:rowOff>
    </xdr:from>
    <xdr:ext cx="405111" cy="259045"/>
    <xdr:sp macro="" textlink="">
      <xdr:nvSpPr>
        <xdr:cNvPr id="376" name="【保健センター・保健所】&#10;有形固定資産減価償却率最小値テキスト"/>
        <xdr:cNvSpPr txBox="1"/>
      </xdr:nvSpPr>
      <xdr:spPr>
        <a:xfrm>
          <a:off x="164084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23</xdr:col>
      <xdr:colOff>428625</xdr:colOff>
      <xdr:row>64</xdr:row>
      <xdr:rowOff>104503</xdr:rowOff>
    </xdr:from>
    <xdr:to>
      <xdr:col>23</xdr:col>
      <xdr:colOff>606425</xdr:colOff>
      <xdr:row>64</xdr:row>
      <xdr:rowOff>104503</xdr:rowOff>
    </xdr:to>
    <xdr:cxnSp macro="">
      <xdr:nvCxnSpPr>
        <xdr:cNvPr id="377" name="直線コネクタ 376"/>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46281</xdr:rowOff>
    </xdr:from>
    <xdr:ext cx="405111" cy="259045"/>
    <xdr:sp macro="" textlink="">
      <xdr:nvSpPr>
        <xdr:cNvPr id="378" name="【保健センター・保健所】&#10;有形固定資産減価償却率最大値テキスト"/>
        <xdr:cNvSpPr txBox="1"/>
      </xdr:nvSpPr>
      <xdr:spPr>
        <a:xfrm>
          <a:off x="164084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428625</xdr:colOff>
      <xdr:row>55</xdr:row>
      <xdr:rowOff>99604</xdr:rowOff>
    </xdr:from>
    <xdr:to>
      <xdr:col>23</xdr:col>
      <xdr:colOff>606425</xdr:colOff>
      <xdr:row>55</xdr:row>
      <xdr:rowOff>99604</xdr:rowOff>
    </xdr:to>
    <xdr:cxnSp macro="">
      <xdr:nvCxnSpPr>
        <xdr:cNvPr id="379" name="直線コネクタ 378"/>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156590</xdr:rowOff>
    </xdr:from>
    <xdr:ext cx="405111" cy="259045"/>
    <xdr:sp macro="" textlink="">
      <xdr:nvSpPr>
        <xdr:cNvPr id="380" name="【保健センター・保健所】&#10;有形固定資産減価償却率平均値テキスト"/>
        <xdr:cNvSpPr txBox="1"/>
      </xdr:nvSpPr>
      <xdr:spPr>
        <a:xfrm>
          <a:off x="16408400" y="1010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133713</xdr:rowOff>
    </xdr:from>
    <xdr:to>
      <xdr:col>23</xdr:col>
      <xdr:colOff>568325</xdr:colOff>
      <xdr:row>60</xdr:row>
      <xdr:rowOff>63863</xdr:rowOff>
    </xdr:to>
    <xdr:sp macro="" textlink="">
      <xdr:nvSpPr>
        <xdr:cNvPr id="381" name="フローチャート : 判断 380"/>
        <xdr:cNvSpPr/>
      </xdr:nvSpPr>
      <xdr:spPr>
        <a:xfrm>
          <a:off x="162687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2" name="テキスト ボックス 3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3" name="テキスト ボックス 3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4" name="テキスト ボックス 3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5" name="テキスト ボックス 3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6" name="テキスト ボックス 3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62</xdr:row>
      <xdr:rowOff>14515</xdr:rowOff>
    </xdr:from>
    <xdr:to>
      <xdr:col>23</xdr:col>
      <xdr:colOff>568325</xdr:colOff>
      <xdr:row>62</xdr:row>
      <xdr:rowOff>116115</xdr:rowOff>
    </xdr:to>
    <xdr:sp macro="" textlink="">
      <xdr:nvSpPr>
        <xdr:cNvPr id="387" name="円/楕円 386"/>
        <xdr:cNvSpPr/>
      </xdr:nvSpPr>
      <xdr:spPr>
        <a:xfrm>
          <a:off x="162687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164392</xdr:rowOff>
    </xdr:from>
    <xdr:ext cx="405111" cy="259045"/>
    <xdr:sp macro="" textlink="">
      <xdr:nvSpPr>
        <xdr:cNvPr id="388" name="【保健センター・保健所】&#10;有形固定資産減価償却率該当値テキスト"/>
        <xdr:cNvSpPr txBox="1"/>
      </xdr:nvSpPr>
      <xdr:spPr>
        <a:xfrm>
          <a:off x="16408400"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9" name="正方形/長方形 388"/>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0" name="正方形/長方形 3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1" name="正方形/長方形 3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2" name="正方形/長方形 3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3" name="正方形/長方形 3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4" name="正方形/長方形 3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5" name="正方形/長方形 3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6" name="正方形/長方形 395"/>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7" name="テキスト ボックス 39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8" name="直線コネクタ 39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9" name="テキスト ボックス 39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0" name="直線コネクタ 39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1" name="テキスト ボックス 40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2" name="直線コネクタ 40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3" name="テキスト ボックス 40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4" name="直線コネクタ 40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5" name="テキスト ボックス 40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6" name="直線コネクタ 40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7" name="テキスト ボックス 40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8" name="直線コネクタ 40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9" name="テキスト ボックス 40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0" name="直線コネクタ 4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1" name="テキスト ボックス 41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2"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95250</xdr:rowOff>
    </xdr:from>
    <xdr:to>
      <xdr:col>32</xdr:col>
      <xdr:colOff>186689</xdr:colOff>
      <xdr:row>64</xdr:row>
      <xdr:rowOff>0</xdr:rowOff>
    </xdr:to>
    <xdr:cxnSp macro="">
      <xdr:nvCxnSpPr>
        <xdr:cNvPr id="413" name="直線コネクタ 412"/>
        <xdr:cNvCxnSpPr/>
      </xdr:nvCxnSpPr>
      <xdr:spPr>
        <a:xfrm flipV="1">
          <a:off x="22160864" y="95250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14"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15" name="直線コネクタ 414"/>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41927</xdr:rowOff>
    </xdr:from>
    <xdr:ext cx="469744" cy="259045"/>
    <xdr:sp macro="" textlink="">
      <xdr:nvSpPr>
        <xdr:cNvPr id="416" name="【保健センター・保健所】&#10;一人当たり面積最大値テキスト"/>
        <xdr:cNvSpPr txBox="1"/>
      </xdr:nvSpPr>
      <xdr:spPr>
        <a:xfrm>
          <a:off x="22250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0.050</a:t>
          </a:r>
          <a:endParaRPr kumimoji="1" lang="ja-JP" altLang="en-US" sz="1000" b="1">
            <a:latin typeface="ＭＳ Ｐゴシック"/>
          </a:endParaRPr>
        </a:p>
      </xdr:txBody>
    </xdr:sp>
    <xdr:clientData/>
  </xdr:oneCellAnchor>
  <xdr:twoCellAnchor>
    <xdr:from>
      <xdr:col>32</xdr:col>
      <xdr:colOff>98425</xdr:colOff>
      <xdr:row>55</xdr:row>
      <xdr:rowOff>95250</xdr:rowOff>
    </xdr:from>
    <xdr:to>
      <xdr:col>32</xdr:col>
      <xdr:colOff>276225</xdr:colOff>
      <xdr:row>55</xdr:row>
      <xdr:rowOff>95250</xdr:rowOff>
    </xdr:to>
    <xdr:cxnSp macro="">
      <xdr:nvCxnSpPr>
        <xdr:cNvPr id="417" name="直線コネクタ 416"/>
        <xdr:cNvCxnSpPr/>
      </xdr:nvCxnSpPr>
      <xdr:spPr>
        <a:xfrm>
          <a:off x="22072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41927</xdr:rowOff>
    </xdr:from>
    <xdr:ext cx="469744" cy="259045"/>
    <xdr:sp macro="" textlink="">
      <xdr:nvSpPr>
        <xdr:cNvPr id="418" name="【保健センター・保健所】&#10;一人当たり面積平均値テキスト"/>
        <xdr:cNvSpPr txBox="1"/>
      </xdr:nvSpPr>
      <xdr:spPr>
        <a:xfrm>
          <a:off x="222504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63500</xdr:rowOff>
    </xdr:from>
    <xdr:to>
      <xdr:col>32</xdr:col>
      <xdr:colOff>238125</xdr:colOff>
      <xdr:row>60</xdr:row>
      <xdr:rowOff>165100</xdr:rowOff>
    </xdr:to>
    <xdr:sp macro="" textlink="">
      <xdr:nvSpPr>
        <xdr:cNvPr id="419" name="フローチャート : 判断 418"/>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0" name="テキスト ボックス 41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1" name="テキスト ボックス 42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2" name="テキスト ボックス 42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3" name="テキスト ボックス 42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4" name="テキスト ボックス 42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6350</xdr:rowOff>
    </xdr:from>
    <xdr:to>
      <xdr:col>32</xdr:col>
      <xdr:colOff>238125</xdr:colOff>
      <xdr:row>59</xdr:row>
      <xdr:rowOff>107950</xdr:rowOff>
    </xdr:to>
    <xdr:sp macro="" textlink="">
      <xdr:nvSpPr>
        <xdr:cNvPr id="425" name="円/楕円 424"/>
        <xdr:cNvSpPr/>
      </xdr:nvSpPr>
      <xdr:spPr>
        <a:xfrm>
          <a:off x="22110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29227</xdr:rowOff>
    </xdr:from>
    <xdr:ext cx="469744" cy="259045"/>
    <xdr:sp macro="" textlink="">
      <xdr:nvSpPr>
        <xdr:cNvPr id="426" name="【保健センター・保健所】&#10;一人当たり面積該当値テキスト"/>
        <xdr:cNvSpPr txBox="1"/>
      </xdr:nvSpPr>
      <xdr:spPr>
        <a:xfrm>
          <a:off x="22250400"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7" name="正方形/長方形 426"/>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8" name="正方形/長方形 4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9" name="正方形/長方形 4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0" name="正方形/長方形 4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1" name="正方形/長方形 4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2" name="正方形/長方形 4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3" name="正方形/長方形 4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4" name="正方形/長方形 433"/>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35" name="正方形/長方形 434"/>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6" name="正方形/長方形 4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7" name="正方形/長方形 4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8" name="正方形/長方形 4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9" name="正方形/長方形 4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0" name="正方形/長方形 4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1" name="正方形/長方形 4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42" name="正方形/長方形 441"/>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43" name="正方形/長方形 442"/>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4" name="正方形/長方形 4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5" name="正方形/長方形 4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6" name="正方形/長方形 4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7" name="正方形/長方形 4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8" name="正方形/長方形 4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9" name="正方形/長方形 4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50" name="正方形/長方形 449"/>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1" name="テキスト ボックス 4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2" name="直線コネクタ 4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53" name="テキスト ボックス 45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54" name="直線コネクタ 45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55" name="テキスト ボックス 45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56" name="直線コネクタ 45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57" name="テキスト ボックス 45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58" name="直線コネクタ 45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59" name="テキスト ボックス 45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60" name="直線コネクタ 45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61" name="テキスト ボックス 46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2" name="直線コネクタ 4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3" name="テキスト ボックス 4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4"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14478</xdr:rowOff>
    </xdr:from>
    <xdr:to>
      <xdr:col>23</xdr:col>
      <xdr:colOff>516889</xdr:colOff>
      <xdr:row>107</xdr:row>
      <xdr:rowOff>165354</xdr:rowOff>
    </xdr:to>
    <xdr:cxnSp macro="">
      <xdr:nvCxnSpPr>
        <xdr:cNvPr id="465" name="直線コネクタ 464"/>
        <xdr:cNvCxnSpPr/>
      </xdr:nvCxnSpPr>
      <xdr:spPr>
        <a:xfrm flipV="1">
          <a:off x="16318864" y="1715947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169181</xdr:rowOff>
    </xdr:from>
    <xdr:ext cx="405111" cy="259045"/>
    <xdr:sp macro="" textlink="">
      <xdr:nvSpPr>
        <xdr:cNvPr id="466" name="【庁舎】&#10;有形固定資産減価償却率最小値テキスト"/>
        <xdr:cNvSpPr txBox="1"/>
      </xdr:nvSpPr>
      <xdr:spPr>
        <a:xfrm>
          <a:off x="16408400" y="1851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428625</xdr:colOff>
      <xdr:row>107</xdr:row>
      <xdr:rowOff>165354</xdr:rowOff>
    </xdr:from>
    <xdr:to>
      <xdr:col>23</xdr:col>
      <xdr:colOff>606425</xdr:colOff>
      <xdr:row>107</xdr:row>
      <xdr:rowOff>165354</xdr:rowOff>
    </xdr:to>
    <xdr:cxnSp macro="">
      <xdr:nvCxnSpPr>
        <xdr:cNvPr id="467" name="直線コネクタ 466"/>
        <xdr:cNvCxnSpPr/>
      </xdr:nvCxnSpPr>
      <xdr:spPr>
        <a:xfrm>
          <a:off x="16230600" y="1851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132605</xdr:rowOff>
    </xdr:from>
    <xdr:ext cx="405111" cy="259045"/>
    <xdr:sp macro="" textlink="">
      <xdr:nvSpPr>
        <xdr:cNvPr id="468" name="【庁舎】&#10;有形固定資産減価償却率最大値テキスト"/>
        <xdr:cNvSpPr txBox="1"/>
      </xdr:nvSpPr>
      <xdr:spPr>
        <a:xfrm>
          <a:off x="16408400" y="1693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428625</xdr:colOff>
      <xdr:row>100</xdr:row>
      <xdr:rowOff>14478</xdr:rowOff>
    </xdr:from>
    <xdr:to>
      <xdr:col>23</xdr:col>
      <xdr:colOff>606425</xdr:colOff>
      <xdr:row>100</xdr:row>
      <xdr:rowOff>14478</xdr:rowOff>
    </xdr:to>
    <xdr:cxnSp macro="">
      <xdr:nvCxnSpPr>
        <xdr:cNvPr id="469" name="直線コネクタ 468"/>
        <xdr:cNvCxnSpPr/>
      </xdr:nvCxnSpPr>
      <xdr:spPr>
        <a:xfrm>
          <a:off x="16230600" y="1715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168419</xdr:rowOff>
    </xdr:from>
    <xdr:ext cx="405111" cy="259045"/>
    <xdr:sp macro="" textlink="">
      <xdr:nvSpPr>
        <xdr:cNvPr id="470" name="【庁舎】&#10;有形固定資産減価償却率平均値テキスト"/>
        <xdr:cNvSpPr txBox="1"/>
      </xdr:nvSpPr>
      <xdr:spPr>
        <a:xfrm>
          <a:off x="16408400" y="17656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18542</xdr:rowOff>
    </xdr:from>
    <xdr:to>
      <xdr:col>23</xdr:col>
      <xdr:colOff>568325</xdr:colOff>
      <xdr:row>103</xdr:row>
      <xdr:rowOff>120142</xdr:rowOff>
    </xdr:to>
    <xdr:sp macro="" textlink="">
      <xdr:nvSpPr>
        <xdr:cNvPr id="471" name="フローチャート : 判断 470"/>
        <xdr:cNvSpPr/>
      </xdr:nvSpPr>
      <xdr:spPr>
        <a:xfrm>
          <a:off x="16268700" y="1767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2" name="テキスト ボックス 4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3" name="テキスト ボックス 4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4" name="テキスト ボックス 4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5" name="テキスト ボックス 4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6" name="テキスト ボックス 4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101</xdr:row>
      <xdr:rowOff>100837</xdr:rowOff>
    </xdr:from>
    <xdr:to>
      <xdr:col>23</xdr:col>
      <xdr:colOff>568325</xdr:colOff>
      <xdr:row>102</xdr:row>
      <xdr:rowOff>30987</xdr:rowOff>
    </xdr:to>
    <xdr:sp macro="" textlink="">
      <xdr:nvSpPr>
        <xdr:cNvPr id="477" name="円/楕円 476"/>
        <xdr:cNvSpPr/>
      </xdr:nvSpPr>
      <xdr:spPr>
        <a:xfrm>
          <a:off x="16268700" y="1741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123714</xdr:rowOff>
    </xdr:from>
    <xdr:ext cx="405111" cy="259045"/>
    <xdr:sp macro="" textlink="">
      <xdr:nvSpPr>
        <xdr:cNvPr id="478" name="【庁舎】&#10;有形固定資産減価償却率該当値テキスト"/>
        <xdr:cNvSpPr txBox="1"/>
      </xdr:nvSpPr>
      <xdr:spPr>
        <a:xfrm>
          <a:off x="16408400" y="1726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79" name="正方形/長方形 478"/>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0" name="正方形/長方形 4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1" name="正方形/長方形 4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2" name="正方形/長方形 4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3" name="正方形/長方形 4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4" name="正方形/長方形 4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5" name="正方形/長方形 4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6" name="正方形/長方形 485"/>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7" name="テキスト ボックス 4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8" name="直線コネクタ 4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89" name="テキスト ボックス 48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490" name="直線コネクタ 48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91" name="テキスト ボックス 49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92" name="直線コネクタ 49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93" name="テキスト ボックス 49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94" name="直線コネクタ 49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95" name="テキスト ボックス 49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96" name="直線コネクタ 49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97" name="テキスト ボックス 49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8" name="直線コネクタ 4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9" name="テキスト ボックス 4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00"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9906</xdr:rowOff>
    </xdr:from>
    <xdr:to>
      <xdr:col>32</xdr:col>
      <xdr:colOff>186689</xdr:colOff>
      <xdr:row>107</xdr:row>
      <xdr:rowOff>124206</xdr:rowOff>
    </xdr:to>
    <xdr:cxnSp macro="">
      <xdr:nvCxnSpPr>
        <xdr:cNvPr id="501" name="直線コネクタ 500"/>
        <xdr:cNvCxnSpPr/>
      </xdr:nvCxnSpPr>
      <xdr:spPr>
        <a:xfrm flipV="1">
          <a:off x="22160864" y="17326356"/>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128033</xdr:rowOff>
    </xdr:from>
    <xdr:ext cx="469744" cy="259045"/>
    <xdr:sp macro="" textlink="">
      <xdr:nvSpPr>
        <xdr:cNvPr id="502" name="【庁舎】&#10;一人当たり面積最小値テキスト"/>
        <xdr:cNvSpPr txBox="1"/>
      </xdr:nvSpPr>
      <xdr:spPr>
        <a:xfrm>
          <a:off x="22250400" y="1847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0.127</a:t>
          </a:r>
          <a:endParaRPr kumimoji="1" lang="ja-JP" altLang="en-US" sz="1000" b="1">
            <a:latin typeface="ＭＳ Ｐゴシック"/>
          </a:endParaRPr>
        </a:p>
      </xdr:txBody>
    </xdr:sp>
    <xdr:clientData/>
  </xdr:oneCellAnchor>
  <xdr:twoCellAnchor>
    <xdr:from>
      <xdr:col>32</xdr:col>
      <xdr:colOff>98425</xdr:colOff>
      <xdr:row>107</xdr:row>
      <xdr:rowOff>124206</xdr:rowOff>
    </xdr:from>
    <xdr:to>
      <xdr:col>32</xdr:col>
      <xdr:colOff>276225</xdr:colOff>
      <xdr:row>107</xdr:row>
      <xdr:rowOff>124206</xdr:rowOff>
    </xdr:to>
    <xdr:cxnSp macro="">
      <xdr:nvCxnSpPr>
        <xdr:cNvPr id="503" name="直線コネクタ 502"/>
        <xdr:cNvCxnSpPr/>
      </xdr:nvCxnSpPr>
      <xdr:spPr>
        <a:xfrm>
          <a:off x="22072600" y="1846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128033</xdr:rowOff>
    </xdr:from>
    <xdr:ext cx="469744" cy="259045"/>
    <xdr:sp macro="" textlink="">
      <xdr:nvSpPr>
        <xdr:cNvPr id="504" name="【庁舎】&#10;一人当たり面積最大値テキスト"/>
        <xdr:cNvSpPr txBox="1"/>
      </xdr:nvSpPr>
      <xdr:spPr>
        <a:xfrm>
          <a:off x="22250400" y="1710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0.377</a:t>
          </a:r>
          <a:endParaRPr kumimoji="1" lang="ja-JP" altLang="en-US" sz="1000" b="1">
            <a:latin typeface="ＭＳ Ｐゴシック"/>
          </a:endParaRPr>
        </a:p>
      </xdr:txBody>
    </xdr:sp>
    <xdr:clientData/>
  </xdr:oneCellAnchor>
  <xdr:twoCellAnchor>
    <xdr:from>
      <xdr:col>32</xdr:col>
      <xdr:colOff>98425</xdr:colOff>
      <xdr:row>101</xdr:row>
      <xdr:rowOff>9906</xdr:rowOff>
    </xdr:from>
    <xdr:to>
      <xdr:col>32</xdr:col>
      <xdr:colOff>276225</xdr:colOff>
      <xdr:row>101</xdr:row>
      <xdr:rowOff>9906</xdr:rowOff>
    </xdr:to>
    <xdr:cxnSp macro="">
      <xdr:nvCxnSpPr>
        <xdr:cNvPr id="505" name="直線コネクタ 504"/>
        <xdr:cNvCxnSpPr/>
      </xdr:nvCxnSpPr>
      <xdr:spPr>
        <a:xfrm>
          <a:off x="22072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115840</xdr:rowOff>
    </xdr:from>
    <xdr:ext cx="469744" cy="259045"/>
    <xdr:sp macro="" textlink="">
      <xdr:nvSpPr>
        <xdr:cNvPr id="506" name="【庁舎】&#10;一人当たり面積平均値テキスト"/>
        <xdr:cNvSpPr txBox="1"/>
      </xdr:nvSpPr>
      <xdr:spPr>
        <a:xfrm>
          <a:off x="22250400" y="18118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137413</xdr:rowOff>
    </xdr:from>
    <xdr:to>
      <xdr:col>32</xdr:col>
      <xdr:colOff>238125</xdr:colOff>
      <xdr:row>106</xdr:row>
      <xdr:rowOff>67563</xdr:rowOff>
    </xdr:to>
    <xdr:sp macro="" textlink="">
      <xdr:nvSpPr>
        <xdr:cNvPr id="507" name="フローチャート : 判断 506"/>
        <xdr:cNvSpPr/>
      </xdr:nvSpPr>
      <xdr:spPr>
        <a:xfrm>
          <a:off x="22110700" y="1813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8" name="テキスト ボックス 5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9" name="テキスト ボックス 5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0" name="テキスト ボックス 5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1" name="テキスト ボックス 5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2" name="テキスト ボックス 5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103</xdr:row>
      <xdr:rowOff>50546</xdr:rowOff>
    </xdr:from>
    <xdr:to>
      <xdr:col>32</xdr:col>
      <xdr:colOff>238125</xdr:colOff>
      <xdr:row>103</xdr:row>
      <xdr:rowOff>152146</xdr:rowOff>
    </xdr:to>
    <xdr:sp macro="" textlink="">
      <xdr:nvSpPr>
        <xdr:cNvPr id="513" name="円/楕円 512"/>
        <xdr:cNvSpPr/>
      </xdr:nvSpPr>
      <xdr:spPr>
        <a:xfrm>
          <a:off x="221107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73423</xdr:rowOff>
    </xdr:from>
    <xdr:ext cx="469744" cy="259045"/>
    <xdr:sp macro="" textlink="">
      <xdr:nvSpPr>
        <xdr:cNvPr id="514" name="【庁舎】&#10;一人当たり面積該当値テキスト"/>
        <xdr:cNvSpPr txBox="1"/>
      </xdr:nvSpPr>
      <xdr:spPr>
        <a:xfrm>
          <a:off x="22250400" y="1756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5" name="正方形/長方形 51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6" name="正方形/長方形 5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7" name="テキスト ボックス 51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類似団体と比較して特に有形固定資産減価償却率が高くなっている施設は市民会館、図書館等の文化施設、庁舎、福祉施設である。</a:t>
          </a:r>
        </a:p>
        <a:p>
          <a:r>
            <a:rPr kumimoji="1" lang="ja-JP" altLang="en-US" sz="1300">
              <a:latin typeface="ＭＳ Ｐゴシック"/>
            </a:rPr>
            <a:t>　市民会館は建築後</a:t>
          </a:r>
          <a:r>
            <a:rPr kumimoji="1" lang="en-US" altLang="ja-JP" sz="1300">
              <a:latin typeface="ＭＳ Ｐゴシック"/>
            </a:rPr>
            <a:t>44</a:t>
          </a:r>
          <a:r>
            <a:rPr kumimoji="1" lang="ja-JP" altLang="en-US" sz="1300">
              <a:latin typeface="ＭＳ Ｐゴシック"/>
            </a:rPr>
            <a:t>年、図書館は</a:t>
          </a:r>
          <a:r>
            <a:rPr kumimoji="1" lang="en-US" altLang="ja-JP" sz="1300">
              <a:latin typeface="ＭＳ Ｐゴシック"/>
            </a:rPr>
            <a:t>39</a:t>
          </a:r>
          <a:r>
            <a:rPr kumimoji="1" lang="ja-JP" altLang="en-US" sz="1300">
              <a:latin typeface="ＭＳ Ｐゴシック"/>
            </a:rPr>
            <a:t>年経過しており、特に前者は耐用年数である</a:t>
          </a:r>
          <a:r>
            <a:rPr kumimoji="1" lang="en-US" altLang="ja-JP" sz="1300">
              <a:latin typeface="ＭＳ Ｐゴシック"/>
            </a:rPr>
            <a:t>47</a:t>
          </a:r>
          <a:r>
            <a:rPr kumimoji="1" lang="ja-JP" altLang="en-US" sz="1300">
              <a:latin typeface="ＭＳ Ｐゴシック"/>
            </a:rPr>
            <a:t>年を経過しつつある。今後の更新は</a:t>
          </a:r>
          <a:r>
            <a:rPr kumimoji="1" lang="en-US" altLang="ja-JP" sz="1300">
              <a:latin typeface="ＭＳ Ｐゴシック"/>
            </a:rPr>
            <a:t>PPP</a:t>
          </a:r>
          <a:r>
            <a:rPr kumimoji="1" lang="ja-JP" altLang="en-US" sz="1300">
              <a:latin typeface="ＭＳ Ｐゴシック"/>
            </a:rPr>
            <a:t>や</a:t>
          </a:r>
          <a:r>
            <a:rPr kumimoji="1" lang="en-US" altLang="ja-JP" sz="1300">
              <a:latin typeface="ＭＳ Ｐゴシック"/>
            </a:rPr>
            <a:t>PFI</a:t>
          </a:r>
          <a:r>
            <a:rPr kumimoji="1" lang="ja-JP" altLang="en-US" sz="1300">
              <a:latin typeface="ＭＳ Ｐゴシック"/>
            </a:rPr>
            <a:t>といった民間資金の活用による整備を検討するほか、他の施設との複合化などによる保有総量の縮減を図る。</a:t>
          </a:r>
        </a:p>
        <a:p>
          <a:r>
            <a:rPr kumimoji="1" lang="ja-JP" altLang="en-US" sz="1300">
              <a:latin typeface="ＭＳ Ｐゴシック"/>
            </a:rPr>
            <a:t>　市役所本庁舎は建築後</a:t>
          </a:r>
          <a:r>
            <a:rPr kumimoji="1" lang="en-US" altLang="ja-JP" sz="1300">
              <a:latin typeface="ＭＳ Ｐゴシック"/>
            </a:rPr>
            <a:t>48</a:t>
          </a:r>
          <a:r>
            <a:rPr kumimoji="1" lang="ja-JP" altLang="en-US" sz="1300">
              <a:latin typeface="ＭＳ Ｐゴシック"/>
            </a:rPr>
            <a:t>年、支所については建築後</a:t>
          </a:r>
          <a:r>
            <a:rPr kumimoji="1" lang="en-US" altLang="ja-JP" sz="1300">
              <a:latin typeface="ＭＳ Ｐゴシック"/>
            </a:rPr>
            <a:t>50</a:t>
          </a:r>
          <a:r>
            <a:rPr kumimoji="1" lang="ja-JP" altLang="en-US" sz="1300">
              <a:latin typeface="ＭＳ Ｐゴシック"/>
            </a:rPr>
            <a:t>年を経過し、老朽化が進んでいる。市役所本庁舎については、今後の整備について検討を進める。また、支所については、公民館、図書館分室との複合型施設として更新し機能集約、総量圧縮を図る。</a:t>
          </a:r>
        </a:p>
        <a:p>
          <a:r>
            <a:rPr kumimoji="1" lang="ja-JP" altLang="en-US" sz="1300">
              <a:latin typeface="ＭＳ Ｐゴシック"/>
            </a:rPr>
            <a:t>　福祉施設については、平成以降に建築したものが多い中にあって、障害者（児）地域支援施設が耐用年数の</a:t>
          </a:r>
          <a:r>
            <a:rPr kumimoji="1" lang="en-US" altLang="ja-JP" sz="1300">
              <a:latin typeface="ＭＳ Ｐゴシック"/>
            </a:rPr>
            <a:t>47</a:t>
          </a:r>
          <a:r>
            <a:rPr kumimoji="1" lang="ja-JP" altLang="en-US" sz="1300">
              <a:latin typeface="ＭＳ Ｐゴシック"/>
            </a:rPr>
            <a:t>年を経過しており、除外した場合の有形固定資産減価償却率は類似団体平均以下の</a:t>
          </a:r>
          <a:r>
            <a:rPr kumimoji="1" lang="en-US" altLang="ja-JP" sz="1300">
              <a:latin typeface="ＭＳ Ｐゴシック"/>
            </a:rPr>
            <a:t>53.2%</a:t>
          </a:r>
          <a:r>
            <a:rPr kumimoji="1" lang="ja-JP" altLang="en-US" sz="1300">
              <a:latin typeface="ＭＳ Ｐゴシック"/>
            </a:rPr>
            <a:t>となる。引き続き適切な維持管理に努めるとともに、保有総量の適正化に向け、行政によるサービス提供の必要性等、サービスのあり方を検証し、空き施設への移転等を検討する。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52,577
52,279
92.13
22,189,555
21,398,488
728,552
12,991,176
23,454,461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56.3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財政力指数については、全国平均及び山口県平均と比較して高い水準にある。平成</a:t>
          </a:r>
          <a:r>
            <a:rPr kumimoji="1" lang="en-US" altLang="ja-JP" sz="1200">
              <a:solidFill>
                <a:schemeClr val="dk1"/>
              </a:solidFill>
              <a:effectLst/>
              <a:latin typeface="+mj-ea"/>
              <a:ea typeface="+mj-ea"/>
              <a:cs typeface="+mn-cs"/>
            </a:rPr>
            <a:t>27</a:t>
          </a:r>
          <a:r>
            <a:rPr kumimoji="1" lang="ja-JP" altLang="ja-JP" sz="1200">
              <a:solidFill>
                <a:schemeClr val="dk1"/>
              </a:solidFill>
              <a:effectLst/>
              <a:latin typeface="+mj-ea"/>
              <a:ea typeface="+mj-ea"/>
              <a:cs typeface="+mn-cs"/>
            </a:rPr>
            <a:t>年度の指数は、前年度と比べ</a:t>
          </a:r>
          <a:r>
            <a:rPr kumimoji="1" lang="en-US" altLang="ja-JP" sz="1200">
              <a:solidFill>
                <a:schemeClr val="dk1"/>
              </a:solidFill>
              <a:effectLst/>
              <a:latin typeface="+mj-ea"/>
              <a:ea typeface="+mj-ea"/>
              <a:cs typeface="+mn-cs"/>
            </a:rPr>
            <a:t>0.01</a:t>
          </a:r>
          <a:r>
            <a:rPr kumimoji="1" lang="ja-JP" altLang="ja-JP" sz="1200">
              <a:solidFill>
                <a:schemeClr val="dk1"/>
              </a:solidFill>
              <a:effectLst/>
              <a:latin typeface="+mj-ea"/>
              <a:ea typeface="+mj-ea"/>
              <a:cs typeface="+mn-cs"/>
            </a:rPr>
            <a:t>ポイント低下した。これは、法人市民税法人税割が、主要法人の業績悪化の影響で減少したこと等による基準財政収入額の減少によるものである。</a:t>
          </a:r>
          <a:endParaRPr lang="ja-JP" altLang="ja-JP" sz="1200">
            <a:effectLst/>
            <a:latin typeface="+mj-ea"/>
            <a:ea typeface="+mj-ea"/>
          </a:endParaRPr>
        </a:p>
        <a:p>
          <a:r>
            <a:rPr kumimoji="1" lang="ja-JP" altLang="ja-JP" sz="1200">
              <a:solidFill>
                <a:schemeClr val="dk1"/>
              </a:solidFill>
              <a:effectLst/>
              <a:latin typeface="+mj-ea"/>
              <a:ea typeface="+mj-ea"/>
              <a:cs typeface="+mn-cs"/>
            </a:rPr>
            <a:t>　今後も、安定した財政運営のため、引き続き自主財源等の確保に努める。</a:t>
          </a:r>
          <a:endParaRPr lang="ja-JP" altLang="ja-JP" sz="120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96308</xdr:rowOff>
    </xdr:to>
    <xdr:cxnSp macro="">
      <xdr:nvCxnSpPr>
        <xdr:cNvPr id="68" name="直線コネクタ 67"/>
        <xdr:cNvCxnSpPr/>
      </xdr:nvCxnSpPr>
      <xdr:spPr>
        <a:xfrm>
          <a:off x="4114800" y="71056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42</xdr:row>
      <xdr:rowOff>5292</xdr:rowOff>
    </xdr:to>
    <xdr:cxnSp macro="">
      <xdr:nvCxnSpPr>
        <xdr:cNvPr id="71" name="直線コネクタ 70"/>
        <xdr:cNvCxnSpPr/>
      </xdr:nvCxnSpPr>
      <xdr:spPr>
        <a:xfrm flipV="1">
          <a:off x="3225800" y="7105650"/>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151994</xdr:rowOff>
    </xdr:from>
    <xdr:ext cx="736600" cy="259045"/>
    <xdr:sp macro="" textlink="">
      <xdr:nvSpPr>
        <xdr:cNvPr id="73" name="テキスト ボックス 72"/>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5292</xdr:rowOff>
    </xdr:from>
    <xdr:to>
      <xdr:col>4</xdr:col>
      <xdr:colOff>482600</xdr:colOff>
      <xdr:row>42</xdr:row>
      <xdr:rowOff>5292</xdr:rowOff>
    </xdr:to>
    <xdr:cxnSp macro="">
      <xdr:nvCxnSpPr>
        <xdr:cNvPr id="74" name="直線コネクタ 73"/>
        <xdr:cNvCxnSpPr/>
      </xdr:nvCxnSpPr>
      <xdr:spPr>
        <a:xfrm>
          <a:off x="2336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85725</xdr:rowOff>
    </xdr:from>
    <xdr:to>
      <xdr:col>4</xdr:col>
      <xdr:colOff>533400</xdr:colOff>
      <xdr:row>42</xdr:row>
      <xdr:rowOff>15875</xdr:rowOff>
    </xdr:to>
    <xdr:sp macro="" textlink="">
      <xdr:nvSpPr>
        <xdr:cNvPr id="75" name="フローチャート : 判断 74"/>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26052</xdr:rowOff>
    </xdr:from>
    <xdr:ext cx="762000" cy="259045"/>
    <xdr:sp macro="" textlink="">
      <xdr:nvSpPr>
        <xdr:cNvPr id="76" name="テキスト ボックス 75"/>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42</xdr:row>
      <xdr:rowOff>5292</xdr:rowOff>
    </xdr:to>
    <xdr:cxnSp macro="">
      <xdr:nvCxnSpPr>
        <xdr:cNvPr id="77" name="直線コネクタ 76"/>
        <xdr:cNvCxnSpPr/>
      </xdr:nvCxnSpPr>
      <xdr:spPr>
        <a:xfrm>
          <a:off x="1447800" y="714586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8" name="フローチャート : 判断 77"/>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79" name="テキスト ボックス 78"/>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80" name="フローチャート : 判断 79"/>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652</xdr:rowOff>
    </xdr:from>
    <xdr:ext cx="762000" cy="259045"/>
    <xdr:sp macro="" textlink="">
      <xdr:nvSpPr>
        <xdr:cNvPr id="81" name="テキスト ボックス 80"/>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87" name="円/楕円 86"/>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62035</xdr:rowOff>
    </xdr:from>
    <xdr:ext cx="762000" cy="259045"/>
    <xdr:sp macro="" textlink="">
      <xdr:nvSpPr>
        <xdr:cNvPr id="88" name="財政力該当値テキスト"/>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9" name="円/楕円 88"/>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90" name="テキスト ボックス 89"/>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125942</xdr:rowOff>
    </xdr:from>
    <xdr:to>
      <xdr:col>4</xdr:col>
      <xdr:colOff>533400</xdr:colOff>
      <xdr:row>42</xdr:row>
      <xdr:rowOff>56092</xdr:rowOff>
    </xdr:to>
    <xdr:sp macro="" textlink="">
      <xdr:nvSpPr>
        <xdr:cNvPr id="91" name="円/楕円 90"/>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40869</xdr:rowOff>
    </xdr:from>
    <xdr:ext cx="762000" cy="259045"/>
    <xdr:sp macro="" textlink="">
      <xdr:nvSpPr>
        <xdr:cNvPr id="92" name="テキスト ボックス 91"/>
        <xdr:cNvSpPr txBox="1"/>
      </xdr:nvSpPr>
      <xdr:spPr>
        <a:xfrm>
          <a:off x="2844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125942</xdr:rowOff>
    </xdr:from>
    <xdr:to>
      <xdr:col>3</xdr:col>
      <xdr:colOff>330200</xdr:colOff>
      <xdr:row>42</xdr:row>
      <xdr:rowOff>56092</xdr:rowOff>
    </xdr:to>
    <xdr:sp macro="" textlink="">
      <xdr:nvSpPr>
        <xdr:cNvPr id="93" name="円/楕円 92"/>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40869</xdr:rowOff>
    </xdr:from>
    <xdr:ext cx="762000" cy="259045"/>
    <xdr:sp macro="" textlink="">
      <xdr:nvSpPr>
        <xdr:cNvPr id="94" name="テキスト ボックス 93"/>
        <xdr:cNvSpPr txBox="1"/>
      </xdr:nvSpPr>
      <xdr:spPr>
        <a:xfrm>
          <a:off x="1955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5" name="円/楕円 94"/>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96" name="テキスト ボックス 95"/>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経常経費充当一般財源については、公債費等の増加により前年度に比べて</a:t>
          </a:r>
          <a:r>
            <a:rPr kumimoji="1" lang="en-US" altLang="ja-JP" sz="1200">
              <a:solidFill>
                <a:schemeClr val="dk1"/>
              </a:solidFill>
              <a:effectLst/>
              <a:latin typeface="+mj-ea"/>
              <a:ea typeface="+mj-ea"/>
              <a:cs typeface="+mn-cs"/>
            </a:rPr>
            <a:t>1.0</a:t>
          </a:r>
          <a:r>
            <a:rPr kumimoji="1" lang="ja-JP" altLang="ja-JP" sz="1200">
              <a:solidFill>
                <a:schemeClr val="dk1"/>
              </a:solidFill>
              <a:effectLst/>
              <a:latin typeface="+mj-ea"/>
              <a:ea typeface="+mj-ea"/>
              <a:cs typeface="+mn-cs"/>
            </a:rPr>
            <a:t>％増加したものの、経常一般財源歳入額については、普通交付税や地方消費税交付金の増加等により前年度に比べて</a:t>
          </a:r>
          <a:r>
            <a:rPr kumimoji="1" lang="en-US" altLang="ja-JP" sz="1200">
              <a:solidFill>
                <a:schemeClr val="dk1"/>
              </a:solidFill>
              <a:effectLst/>
              <a:latin typeface="+mj-ea"/>
              <a:ea typeface="+mj-ea"/>
              <a:cs typeface="+mn-cs"/>
            </a:rPr>
            <a:t>8.8</a:t>
          </a:r>
          <a:r>
            <a:rPr kumimoji="1" lang="ja-JP" altLang="ja-JP" sz="1200">
              <a:solidFill>
                <a:schemeClr val="dk1"/>
              </a:solidFill>
              <a:effectLst/>
              <a:latin typeface="+mj-ea"/>
              <a:ea typeface="+mj-ea"/>
              <a:cs typeface="+mn-cs"/>
            </a:rPr>
            <a:t>％の増加となった。このことにより、経常収支比率は、前年度に比べて</a:t>
          </a:r>
          <a:r>
            <a:rPr kumimoji="1" lang="en-US" altLang="ja-JP" sz="1200">
              <a:solidFill>
                <a:schemeClr val="dk1"/>
              </a:solidFill>
              <a:effectLst/>
              <a:latin typeface="+mj-ea"/>
              <a:ea typeface="+mj-ea"/>
              <a:cs typeface="+mn-cs"/>
            </a:rPr>
            <a:t>7.3</a:t>
          </a:r>
          <a:r>
            <a:rPr kumimoji="1" lang="ja-JP" altLang="ja-JP" sz="1200">
              <a:solidFill>
                <a:schemeClr val="dk1"/>
              </a:solidFill>
              <a:effectLst/>
              <a:latin typeface="+mj-ea"/>
              <a:ea typeface="+mj-ea"/>
              <a:cs typeface="+mn-cs"/>
            </a:rPr>
            <a:t>ポイント低下の</a:t>
          </a:r>
          <a:r>
            <a:rPr kumimoji="1" lang="en-US" altLang="ja-JP" sz="1200">
              <a:solidFill>
                <a:schemeClr val="dk1"/>
              </a:solidFill>
              <a:effectLst/>
              <a:latin typeface="+mj-ea"/>
              <a:ea typeface="+mj-ea"/>
              <a:cs typeface="+mn-cs"/>
            </a:rPr>
            <a:t>94.2</a:t>
          </a:r>
          <a:r>
            <a:rPr kumimoji="1" lang="ja-JP" altLang="ja-JP" sz="1200">
              <a:solidFill>
                <a:schemeClr val="dk1"/>
              </a:solidFill>
              <a:effectLst/>
              <a:latin typeface="+mj-ea"/>
              <a:ea typeface="+mj-ea"/>
              <a:cs typeface="+mn-cs"/>
            </a:rPr>
            <a:t>％となったが、全国平均及び山口県平均、類似団体平均を引き続き上回っている。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今後も、公債費の削減や需用費等の抑制に努め、財政硬直化の改善を図る。</a:t>
          </a:r>
          <a:endParaRPr lang="ja-JP" altLang="ja-JP" sz="1200">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94742</xdr:rowOff>
    </xdr:from>
    <xdr:to>
      <xdr:col>7</xdr:col>
      <xdr:colOff>152400</xdr:colOff>
      <xdr:row>67</xdr:row>
      <xdr:rowOff>104140</xdr:rowOff>
    </xdr:to>
    <xdr:cxnSp macro="">
      <xdr:nvCxnSpPr>
        <xdr:cNvPr id="129" name="直線コネクタ 128"/>
        <xdr:cNvCxnSpPr/>
      </xdr:nvCxnSpPr>
      <xdr:spPr>
        <a:xfrm flipV="1">
          <a:off x="4114800" y="11238992"/>
          <a:ext cx="8382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41910</xdr:rowOff>
    </xdr:from>
    <xdr:to>
      <xdr:col>6</xdr:col>
      <xdr:colOff>0</xdr:colOff>
      <xdr:row>67</xdr:row>
      <xdr:rowOff>104140</xdr:rowOff>
    </xdr:to>
    <xdr:cxnSp macro="">
      <xdr:nvCxnSpPr>
        <xdr:cNvPr id="132" name="直線コネクタ 131"/>
        <xdr:cNvCxnSpPr/>
      </xdr:nvCxnSpPr>
      <xdr:spPr>
        <a:xfrm>
          <a:off x="3225800" y="10843260"/>
          <a:ext cx="889000" cy="7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3" name="フローチャート : 判断 132"/>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119651</xdr:rowOff>
    </xdr:from>
    <xdr:ext cx="736600" cy="259045"/>
    <xdr:sp macro="" textlink="">
      <xdr:nvSpPr>
        <xdr:cNvPr id="134" name="テキスト ボックス 133"/>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41910</xdr:rowOff>
    </xdr:from>
    <xdr:to>
      <xdr:col>4</xdr:col>
      <xdr:colOff>482600</xdr:colOff>
      <xdr:row>66</xdr:row>
      <xdr:rowOff>77724</xdr:rowOff>
    </xdr:to>
    <xdr:cxnSp macro="">
      <xdr:nvCxnSpPr>
        <xdr:cNvPr id="135" name="直線コネクタ 134"/>
        <xdr:cNvCxnSpPr/>
      </xdr:nvCxnSpPr>
      <xdr:spPr>
        <a:xfrm flipV="1">
          <a:off x="2336800" y="10843260"/>
          <a:ext cx="889000" cy="55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150368</xdr:rowOff>
    </xdr:from>
    <xdr:to>
      <xdr:col>4</xdr:col>
      <xdr:colOff>533400</xdr:colOff>
      <xdr:row>64</xdr:row>
      <xdr:rowOff>80518</xdr:rowOff>
    </xdr:to>
    <xdr:sp macro="" textlink="">
      <xdr:nvSpPr>
        <xdr:cNvPr id="136" name="フローチャート : 判断 135"/>
        <xdr:cNvSpPr/>
      </xdr:nvSpPr>
      <xdr:spPr>
        <a:xfrm>
          <a:off x="31750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65295</xdr:rowOff>
    </xdr:from>
    <xdr:ext cx="762000" cy="259045"/>
    <xdr:sp macro="" textlink="">
      <xdr:nvSpPr>
        <xdr:cNvPr id="137" name="テキスト ボックス 136"/>
        <xdr:cNvSpPr txBox="1"/>
      </xdr:nvSpPr>
      <xdr:spPr>
        <a:xfrm>
          <a:off x="2844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85090</xdr:rowOff>
    </xdr:from>
    <xdr:to>
      <xdr:col>3</xdr:col>
      <xdr:colOff>279400</xdr:colOff>
      <xdr:row>66</xdr:row>
      <xdr:rowOff>77724</xdr:rowOff>
    </xdr:to>
    <xdr:cxnSp macro="">
      <xdr:nvCxnSpPr>
        <xdr:cNvPr id="138" name="直線コネクタ 137"/>
        <xdr:cNvCxnSpPr/>
      </xdr:nvCxnSpPr>
      <xdr:spPr>
        <a:xfrm>
          <a:off x="1447800" y="1122934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134129</xdr:rowOff>
    </xdr:from>
    <xdr:ext cx="762000" cy="259045"/>
    <xdr:sp macro="" textlink="">
      <xdr:nvSpPr>
        <xdr:cNvPr id="140" name="テキスト ボックス 139"/>
        <xdr:cNvSpPr txBox="1"/>
      </xdr:nvSpPr>
      <xdr:spPr>
        <a:xfrm>
          <a:off x="1955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1" name="フローチャート : 判断 140"/>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2" name="テキスト ボックス 141"/>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43942</xdr:rowOff>
    </xdr:from>
    <xdr:to>
      <xdr:col>7</xdr:col>
      <xdr:colOff>203200</xdr:colOff>
      <xdr:row>65</xdr:row>
      <xdr:rowOff>145542</xdr:rowOff>
    </xdr:to>
    <xdr:sp macro="" textlink="">
      <xdr:nvSpPr>
        <xdr:cNvPr id="148" name="円/楕円 147"/>
        <xdr:cNvSpPr/>
      </xdr:nvSpPr>
      <xdr:spPr>
        <a:xfrm>
          <a:off x="49022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16019</xdr:rowOff>
    </xdr:from>
    <xdr:ext cx="762000" cy="259045"/>
    <xdr:sp macro="" textlink="">
      <xdr:nvSpPr>
        <xdr:cNvPr id="149" name="財政構造の弾力性該当値テキスト"/>
        <xdr:cNvSpPr txBox="1"/>
      </xdr:nvSpPr>
      <xdr:spPr>
        <a:xfrm>
          <a:off x="5041900" y="1116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53340</xdr:rowOff>
    </xdr:from>
    <xdr:to>
      <xdr:col>6</xdr:col>
      <xdr:colOff>50800</xdr:colOff>
      <xdr:row>67</xdr:row>
      <xdr:rowOff>154940</xdr:rowOff>
    </xdr:to>
    <xdr:sp macro="" textlink="">
      <xdr:nvSpPr>
        <xdr:cNvPr id="150" name="円/楕円 149"/>
        <xdr:cNvSpPr/>
      </xdr:nvSpPr>
      <xdr:spPr>
        <a:xfrm>
          <a:off x="4064000" y="115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139717</xdr:rowOff>
    </xdr:from>
    <xdr:ext cx="736600" cy="259045"/>
    <xdr:sp macro="" textlink="">
      <xdr:nvSpPr>
        <xdr:cNvPr id="151" name="テキスト ボックス 150"/>
        <xdr:cNvSpPr txBox="1"/>
      </xdr:nvSpPr>
      <xdr:spPr>
        <a:xfrm>
          <a:off x="3733800" y="11626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162560</xdr:rowOff>
    </xdr:from>
    <xdr:to>
      <xdr:col>4</xdr:col>
      <xdr:colOff>533400</xdr:colOff>
      <xdr:row>63</xdr:row>
      <xdr:rowOff>92710</xdr:rowOff>
    </xdr:to>
    <xdr:sp macro="" textlink="">
      <xdr:nvSpPr>
        <xdr:cNvPr id="152" name="円/楕円 151"/>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102887</xdr:rowOff>
    </xdr:from>
    <xdr:ext cx="762000" cy="259045"/>
    <xdr:sp macro="" textlink="">
      <xdr:nvSpPr>
        <xdr:cNvPr id="153" name="テキスト ボックス 152"/>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26924</xdr:rowOff>
    </xdr:from>
    <xdr:to>
      <xdr:col>3</xdr:col>
      <xdr:colOff>330200</xdr:colOff>
      <xdr:row>66</xdr:row>
      <xdr:rowOff>128524</xdr:rowOff>
    </xdr:to>
    <xdr:sp macro="" textlink="">
      <xdr:nvSpPr>
        <xdr:cNvPr id="154" name="円/楕円 153"/>
        <xdr:cNvSpPr/>
      </xdr:nvSpPr>
      <xdr:spPr>
        <a:xfrm>
          <a:off x="2286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113301</xdr:rowOff>
    </xdr:from>
    <xdr:ext cx="762000" cy="259045"/>
    <xdr:sp macro="" textlink="">
      <xdr:nvSpPr>
        <xdr:cNvPr id="155" name="テキスト ボックス 154"/>
        <xdr:cNvSpPr txBox="1"/>
      </xdr:nvSpPr>
      <xdr:spPr>
        <a:xfrm>
          <a:off x="1955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34290</xdr:rowOff>
    </xdr:from>
    <xdr:to>
      <xdr:col>2</xdr:col>
      <xdr:colOff>127000</xdr:colOff>
      <xdr:row>65</xdr:row>
      <xdr:rowOff>135890</xdr:rowOff>
    </xdr:to>
    <xdr:sp macro="" textlink="">
      <xdr:nvSpPr>
        <xdr:cNvPr id="156" name="円/楕円 155"/>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120667</xdr:rowOff>
    </xdr:from>
    <xdr:ext cx="762000" cy="259045"/>
    <xdr:sp macro="" textlink="">
      <xdr:nvSpPr>
        <xdr:cNvPr id="157" name="テキスト ボックス 156"/>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[113,196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人件費・物件費等については、全国平均及び山口県平均、類似団体平均のいずれも下回っている。物件費において</a:t>
          </a:r>
          <a:r>
            <a:rPr kumimoji="1" lang="ja-JP" altLang="en-US" sz="1200">
              <a:solidFill>
                <a:schemeClr val="dk1"/>
              </a:solidFill>
              <a:effectLst/>
              <a:latin typeface="+mj-ea"/>
              <a:ea typeface="+mj-ea"/>
              <a:cs typeface="+mn-cs"/>
            </a:rPr>
            <a:t>、</a:t>
          </a:r>
          <a:r>
            <a:rPr kumimoji="1" lang="ja-JP" altLang="ja-JP" sz="1200">
              <a:solidFill>
                <a:schemeClr val="dk1"/>
              </a:solidFill>
              <a:effectLst/>
              <a:latin typeface="+mj-ea"/>
              <a:ea typeface="+mj-ea"/>
              <a:cs typeface="+mn-cs"/>
            </a:rPr>
            <a:t>社会保障・税番号制度へのシステム対応経費の増加等によって、前年度と比べて</a:t>
          </a:r>
          <a:r>
            <a:rPr kumimoji="1" lang="en-US" altLang="ja-JP" sz="1200">
              <a:solidFill>
                <a:schemeClr val="dk1"/>
              </a:solidFill>
              <a:effectLst/>
              <a:latin typeface="+mj-ea"/>
              <a:ea typeface="+mj-ea"/>
              <a:cs typeface="+mn-cs"/>
            </a:rPr>
            <a:t>2,602</a:t>
          </a:r>
          <a:r>
            <a:rPr kumimoji="1" lang="ja-JP" altLang="ja-JP" sz="1200">
              <a:solidFill>
                <a:schemeClr val="dk1"/>
              </a:solidFill>
              <a:effectLst/>
              <a:latin typeface="+mj-ea"/>
              <a:ea typeface="+mj-ea"/>
              <a:cs typeface="+mn-cs"/>
            </a:rPr>
            <a:t>円の増加となった。</a:t>
          </a:r>
          <a:endParaRPr lang="ja-JP" altLang="ja-JP" sz="1200">
            <a:effectLst/>
            <a:latin typeface="+mj-ea"/>
            <a:ea typeface="+mj-ea"/>
          </a:endParaRPr>
        </a:p>
        <a:p>
          <a:r>
            <a:rPr kumimoji="1" lang="ja-JP" altLang="ja-JP" sz="1200">
              <a:solidFill>
                <a:schemeClr val="dk1"/>
              </a:solidFill>
              <a:effectLst/>
              <a:latin typeface="+mj-ea"/>
              <a:ea typeface="+mj-ea"/>
              <a:cs typeface="+mn-cs"/>
            </a:rPr>
            <a:t>　引き続き、人件費の適正化や内部事務経費の削減に努める。</a:t>
          </a:r>
          <a:endParaRPr lang="ja-JP" altLang="ja-JP" sz="1200">
            <a:effectLst/>
            <a:latin typeface="+mj-ea"/>
            <a:ea typeface="+mj-ea"/>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40174</xdr:rowOff>
    </xdr:from>
    <xdr:to>
      <xdr:col>7</xdr:col>
      <xdr:colOff>152400</xdr:colOff>
      <xdr:row>83</xdr:row>
      <xdr:rowOff>85021</xdr:rowOff>
    </xdr:to>
    <xdr:cxnSp macro="">
      <xdr:nvCxnSpPr>
        <xdr:cNvPr id="194" name="直線コネクタ 193"/>
        <xdr:cNvCxnSpPr/>
      </xdr:nvCxnSpPr>
      <xdr:spPr>
        <a:xfrm>
          <a:off x="4114800" y="14270524"/>
          <a:ext cx="838200" cy="4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162313</xdr:rowOff>
    </xdr:from>
    <xdr:to>
      <xdr:col>6</xdr:col>
      <xdr:colOff>0</xdr:colOff>
      <xdr:row>83</xdr:row>
      <xdr:rowOff>40174</xdr:rowOff>
    </xdr:to>
    <xdr:cxnSp macro="">
      <xdr:nvCxnSpPr>
        <xdr:cNvPr id="197" name="直線コネクタ 196"/>
        <xdr:cNvCxnSpPr/>
      </xdr:nvCxnSpPr>
      <xdr:spPr>
        <a:xfrm>
          <a:off x="3225800" y="14221213"/>
          <a:ext cx="889000" cy="4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157721</xdr:rowOff>
    </xdr:from>
    <xdr:to>
      <xdr:col>6</xdr:col>
      <xdr:colOff>50800</xdr:colOff>
      <xdr:row>83</xdr:row>
      <xdr:rowOff>87871</xdr:rowOff>
    </xdr:to>
    <xdr:sp macro="" textlink="">
      <xdr:nvSpPr>
        <xdr:cNvPr id="198" name="フローチャート : 判断 197"/>
        <xdr:cNvSpPr/>
      </xdr:nvSpPr>
      <xdr:spPr>
        <a:xfrm>
          <a:off x="4064000" y="1421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98048</xdr:rowOff>
    </xdr:from>
    <xdr:ext cx="736600" cy="259045"/>
    <xdr:sp macro="" textlink="">
      <xdr:nvSpPr>
        <xdr:cNvPr id="199" name="テキスト ボックス 198"/>
        <xdr:cNvSpPr txBox="1"/>
      </xdr:nvSpPr>
      <xdr:spPr>
        <a:xfrm>
          <a:off x="3733800" y="13985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162313</xdr:rowOff>
    </xdr:from>
    <xdr:to>
      <xdr:col>4</xdr:col>
      <xdr:colOff>482600</xdr:colOff>
      <xdr:row>83</xdr:row>
      <xdr:rowOff>46585</xdr:rowOff>
    </xdr:to>
    <xdr:cxnSp macro="">
      <xdr:nvCxnSpPr>
        <xdr:cNvPr id="200" name="直線コネクタ 199"/>
        <xdr:cNvCxnSpPr/>
      </xdr:nvCxnSpPr>
      <xdr:spPr>
        <a:xfrm flipV="1">
          <a:off x="2336800" y="14221213"/>
          <a:ext cx="889000" cy="5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100861</xdr:rowOff>
    </xdr:from>
    <xdr:to>
      <xdr:col>4</xdr:col>
      <xdr:colOff>533400</xdr:colOff>
      <xdr:row>83</xdr:row>
      <xdr:rowOff>31011</xdr:rowOff>
    </xdr:to>
    <xdr:sp macro="" textlink="">
      <xdr:nvSpPr>
        <xdr:cNvPr id="201" name="フローチャート : 判断 200"/>
        <xdr:cNvSpPr/>
      </xdr:nvSpPr>
      <xdr:spPr>
        <a:xfrm>
          <a:off x="3175000" y="141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41188</xdr:rowOff>
    </xdr:from>
    <xdr:ext cx="762000" cy="259045"/>
    <xdr:sp macro="" textlink="">
      <xdr:nvSpPr>
        <xdr:cNvPr id="202" name="テキスト ボックス 201"/>
        <xdr:cNvSpPr txBox="1"/>
      </xdr:nvSpPr>
      <xdr:spPr>
        <a:xfrm>
          <a:off x="2844800" y="1392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46585</xdr:rowOff>
    </xdr:from>
    <xdr:to>
      <xdr:col>3</xdr:col>
      <xdr:colOff>279400</xdr:colOff>
      <xdr:row>83</xdr:row>
      <xdr:rowOff>48929</xdr:rowOff>
    </xdr:to>
    <xdr:cxnSp macro="">
      <xdr:nvCxnSpPr>
        <xdr:cNvPr id="203" name="直線コネクタ 202"/>
        <xdr:cNvCxnSpPr/>
      </xdr:nvCxnSpPr>
      <xdr:spPr>
        <a:xfrm flipV="1">
          <a:off x="1447800" y="14276935"/>
          <a:ext cx="8890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123647</xdr:rowOff>
    </xdr:from>
    <xdr:to>
      <xdr:col>3</xdr:col>
      <xdr:colOff>330200</xdr:colOff>
      <xdr:row>83</xdr:row>
      <xdr:rowOff>53797</xdr:rowOff>
    </xdr:to>
    <xdr:sp macro="" textlink="">
      <xdr:nvSpPr>
        <xdr:cNvPr id="204" name="フローチャート : 判断 203"/>
        <xdr:cNvSpPr/>
      </xdr:nvSpPr>
      <xdr:spPr>
        <a:xfrm>
          <a:off x="2286000" y="14182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63974</xdr:rowOff>
    </xdr:from>
    <xdr:ext cx="762000" cy="259045"/>
    <xdr:sp macro="" textlink="">
      <xdr:nvSpPr>
        <xdr:cNvPr id="205" name="テキスト ボックス 204"/>
        <xdr:cNvSpPr txBox="1"/>
      </xdr:nvSpPr>
      <xdr:spPr>
        <a:xfrm>
          <a:off x="1955800" y="139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41994</xdr:rowOff>
    </xdr:from>
    <xdr:to>
      <xdr:col>2</xdr:col>
      <xdr:colOff>127000</xdr:colOff>
      <xdr:row>83</xdr:row>
      <xdr:rowOff>143594</xdr:rowOff>
    </xdr:to>
    <xdr:sp macro="" textlink="">
      <xdr:nvSpPr>
        <xdr:cNvPr id="206" name="フローチャート : 判断 205"/>
        <xdr:cNvSpPr/>
      </xdr:nvSpPr>
      <xdr:spPr>
        <a:xfrm>
          <a:off x="1397000" y="142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128371</xdr:rowOff>
    </xdr:from>
    <xdr:ext cx="762000" cy="259045"/>
    <xdr:sp macro="" textlink="">
      <xdr:nvSpPr>
        <xdr:cNvPr id="207" name="テキスト ボックス 206"/>
        <xdr:cNvSpPr txBox="1"/>
      </xdr:nvSpPr>
      <xdr:spPr>
        <a:xfrm>
          <a:off x="1066800" y="1435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34221</xdr:rowOff>
    </xdr:from>
    <xdr:to>
      <xdr:col>7</xdr:col>
      <xdr:colOff>203200</xdr:colOff>
      <xdr:row>83</xdr:row>
      <xdr:rowOff>135821</xdr:rowOff>
    </xdr:to>
    <xdr:sp macro="" textlink="">
      <xdr:nvSpPr>
        <xdr:cNvPr id="213" name="円/楕円 212"/>
        <xdr:cNvSpPr/>
      </xdr:nvSpPr>
      <xdr:spPr>
        <a:xfrm>
          <a:off x="4902200" y="142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50748</xdr:rowOff>
    </xdr:from>
    <xdr:ext cx="762000" cy="259045"/>
    <xdr:sp macro="" textlink="">
      <xdr:nvSpPr>
        <xdr:cNvPr id="214" name="人件費・物件費等の状況該当値テキスト"/>
        <xdr:cNvSpPr txBox="1"/>
      </xdr:nvSpPr>
      <xdr:spPr>
        <a:xfrm>
          <a:off x="5041900" y="1410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113,196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160824</xdr:rowOff>
    </xdr:from>
    <xdr:to>
      <xdr:col>6</xdr:col>
      <xdr:colOff>50800</xdr:colOff>
      <xdr:row>83</xdr:row>
      <xdr:rowOff>90974</xdr:rowOff>
    </xdr:to>
    <xdr:sp macro="" textlink="">
      <xdr:nvSpPr>
        <xdr:cNvPr id="215" name="円/楕円 214"/>
        <xdr:cNvSpPr/>
      </xdr:nvSpPr>
      <xdr:spPr>
        <a:xfrm>
          <a:off x="4064000" y="142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75751</xdr:rowOff>
    </xdr:from>
    <xdr:ext cx="736600" cy="259045"/>
    <xdr:sp macro="" textlink="">
      <xdr:nvSpPr>
        <xdr:cNvPr id="216" name="テキスト ボックス 215"/>
        <xdr:cNvSpPr txBox="1"/>
      </xdr:nvSpPr>
      <xdr:spPr>
        <a:xfrm>
          <a:off x="3733800" y="14306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110,594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111513</xdr:rowOff>
    </xdr:from>
    <xdr:to>
      <xdr:col>4</xdr:col>
      <xdr:colOff>533400</xdr:colOff>
      <xdr:row>83</xdr:row>
      <xdr:rowOff>41663</xdr:rowOff>
    </xdr:to>
    <xdr:sp macro="" textlink="">
      <xdr:nvSpPr>
        <xdr:cNvPr id="217" name="円/楕円 216"/>
        <xdr:cNvSpPr/>
      </xdr:nvSpPr>
      <xdr:spPr>
        <a:xfrm>
          <a:off x="3175000" y="1417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26440</xdr:rowOff>
    </xdr:from>
    <xdr:ext cx="762000" cy="259045"/>
    <xdr:sp macro="" textlink="">
      <xdr:nvSpPr>
        <xdr:cNvPr id="218" name="テキスト ボックス 217"/>
        <xdr:cNvSpPr txBox="1"/>
      </xdr:nvSpPr>
      <xdr:spPr>
        <a:xfrm>
          <a:off x="2844800" y="1425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107,733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167235</xdr:rowOff>
    </xdr:from>
    <xdr:to>
      <xdr:col>3</xdr:col>
      <xdr:colOff>330200</xdr:colOff>
      <xdr:row>83</xdr:row>
      <xdr:rowOff>97385</xdr:rowOff>
    </xdr:to>
    <xdr:sp macro="" textlink="">
      <xdr:nvSpPr>
        <xdr:cNvPr id="219" name="円/楕円 218"/>
        <xdr:cNvSpPr/>
      </xdr:nvSpPr>
      <xdr:spPr>
        <a:xfrm>
          <a:off x="2286000" y="142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82162</xdr:rowOff>
    </xdr:from>
    <xdr:ext cx="762000" cy="259045"/>
    <xdr:sp macro="" textlink="">
      <xdr:nvSpPr>
        <xdr:cNvPr id="220" name="テキスト ボックス 219"/>
        <xdr:cNvSpPr txBox="1"/>
      </xdr:nvSpPr>
      <xdr:spPr>
        <a:xfrm>
          <a:off x="1955800" y="1431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110,966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169579</xdr:rowOff>
    </xdr:from>
    <xdr:to>
      <xdr:col>2</xdr:col>
      <xdr:colOff>127000</xdr:colOff>
      <xdr:row>83</xdr:row>
      <xdr:rowOff>99729</xdr:rowOff>
    </xdr:to>
    <xdr:sp macro="" textlink="">
      <xdr:nvSpPr>
        <xdr:cNvPr id="221" name="円/楕円 220"/>
        <xdr:cNvSpPr/>
      </xdr:nvSpPr>
      <xdr:spPr>
        <a:xfrm>
          <a:off x="1397000" y="1422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109906</xdr:rowOff>
    </xdr:from>
    <xdr:ext cx="762000" cy="259045"/>
    <xdr:sp macro="" textlink="">
      <xdr:nvSpPr>
        <xdr:cNvPr id="222" name="テキスト ボックス 221"/>
        <xdr:cNvSpPr txBox="1"/>
      </xdr:nvSpPr>
      <xdr:spPr>
        <a:xfrm>
          <a:off x="1066800" y="1399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平成</a:t>
          </a:r>
          <a:r>
            <a:rPr kumimoji="1" lang="en-US" altLang="ja-JP" sz="1200">
              <a:solidFill>
                <a:schemeClr val="dk1"/>
              </a:solidFill>
              <a:effectLst/>
              <a:latin typeface="+mj-ea"/>
              <a:ea typeface="+mj-ea"/>
              <a:cs typeface="+mn-cs"/>
            </a:rPr>
            <a:t>27</a:t>
          </a:r>
          <a:r>
            <a:rPr kumimoji="1" lang="ja-JP" altLang="ja-JP" sz="1200">
              <a:solidFill>
                <a:schemeClr val="dk1"/>
              </a:solidFill>
              <a:effectLst/>
              <a:latin typeface="+mj-ea"/>
              <a:ea typeface="+mj-ea"/>
              <a:cs typeface="+mn-cs"/>
            </a:rPr>
            <a:t>年度は職員の採用・退職に伴う職員構成の変動等により、前年度と比べて</a:t>
          </a:r>
          <a:r>
            <a:rPr kumimoji="1" lang="en-US" altLang="ja-JP" sz="1200">
              <a:solidFill>
                <a:schemeClr val="dk1"/>
              </a:solidFill>
              <a:effectLst/>
              <a:latin typeface="+mj-ea"/>
              <a:ea typeface="+mj-ea"/>
              <a:cs typeface="+mn-cs"/>
            </a:rPr>
            <a:t>1.2</a:t>
          </a:r>
          <a:r>
            <a:rPr kumimoji="1" lang="ja-JP" altLang="ja-JP" sz="1200">
              <a:solidFill>
                <a:schemeClr val="dk1"/>
              </a:solidFill>
              <a:effectLst/>
              <a:latin typeface="+mj-ea"/>
              <a:ea typeface="+mj-ea"/>
              <a:cs typeface="+mn-cs"/>
            </a:rPr>
            <a:t>ポイント低下したものの、引き続き類似団体平均を上回っている。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今後も国や県、県内市町等の動向を注視しながら、給与制度の運用や、給与水準の適正化に努める。</a:t>
          </a:r>
          <a:endParaRPr lang="ja-JP" altLang="ja-JP" sz="1200">
            <a:effectLst/>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122766</xdr:rowOff>
    </xdr:from>
    <xdr:to>
      <xdr:col>24</xdr:col>
      <xdr:colOff>558800</xdr:colOff>
      <xdr:row>85</xdr:row>
      <xdr:rowOff>89202</xdr:rowOff>
    </xdr:to>
    <xdr:cxnSp macro="">
      <xdr:nvCxnSpPr>
        <xdr:cNvPr id="258" name="直線コネクタ 257"/>
        <xdr:cNvCxnSpPr/>
      </xdr:nvCxnSpPr>
      <xdr:spPr>
        <a:xfrm flipV="1">
          <a:off x="16179800" y="14524566"/>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9"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89202</xdr:rowOff>
    </xdr:from>
    <xdr:to>
      <xdr:col>23</xdr:col>
      <xdr:colOff>406400</xdr:colOff>
      <xdr:row>85</xdr:row>
      <xdr:rowOff>100693</xdr:rowOff>
    </xdr:to>
    <xdr:cxnSp macro="">
      <xdr:nvCxnSpPr>
        <xdr:cNvPr id="261" name="直線コネクタ 260"/>
        <xdr:cNvCxnSpPr/>
      </xdr:nvCxnSpPr>
      <xdr:spPr>
        <a:xfrm flipV="1">
          <a:off x="15290800" y="146624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63" name="テキスト ボックス 262"/>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100693</xdr:rowOff>
    </xdr:from>
    <xdr:to>
      <xdr:col>22</xdr:col>
      <xdr:colOff>203200</xdr:colOff>
      <xdr:row>89</xdr:row>
      <xdr:rowOff>138793</xdr:rowOff>
    </xdr:to>
    <xdr:cxnSp macro="">
      <xdr:nvCxnSpPr>
        <xdr:cNvPr id="264" name="直線コネクタ 263"/>
        <xdr:cNvCxnSpPr/>
      </xdr:nvCxnSpPr>
      <xdr:spPr>
        <a:xfrm flipV="1">
          <a:off x="14401800" y="14673943"/>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71059</xdr:rowOff>
    </xdr:from>
    <xdr:to>
      <xdr:col>22</xdr:col>
      <xdr:colOff>254000</xdr:colOff>
      <xdr:row>84</xdr:row>
      <xdr:rowOff>1209</xdr:rowOff>
    </xdr:to>
    <xdr:sp macro="" textlink="">
      <xdr:nvSpPr>
        <xdr:cNvPr id="265" name="フローチャート : 判断 264"/>
        <xdr:cNvSpPr/>
      </xdr:nvSpPr>
      <xdr:spPr>
        <a:xfrm>
          <a:off x="15240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11386</xdr:rowOff>
    </xdr:from>
    <xdr:ext cx="762000" cy="259045"/>
    <xdr:sp macro="" textlink="">
      <xdr:nvSpPr>
        <xdr:cNvPr id="266" name="テキスト ボックス 265"/>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138793</xdr:rowOff>
    </xdr:from>
    <xdr:to>
      <xdr:col>21</xdr:col>
      <xdr:colOff>0</xdr:colOff>
      <xdr:row>90</xdr:row>
      <xdr:rowOff>82248</xdr:rowOff>
    </xdr:to>
    <xdr:cxnSp macro="">
      <xdr:nvCxnSpPr>
        <xdr:cNvPr id="267" name="直線コネクタ 266"/>
        <xdr:cNvCxnSpPr/>
      </xdr:nvCxnSpPr>
      <xdr:spPr>
        <a:xfrm flipV="1">
          <a:off x="13512800" y="1539784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87086</xdr:rowOff>
    </xdr:from>
    <xdr:to>
      <xdr:col>21</xdr:col>
      <xdr:colOff>50800</xdr:colOff>
      <xdr:row>89</xdr:row>
      <xdr:rowOff>17236</xdr:rowOff>
    </xdr:to>
    <xdr:sp macro="" textlink="">
      <xdr:nvSpPr>
        <xdr:cNvPr id="268" name="フローチャート : 判断 267"/>
        <xdr:cNvSpPr/>
      </xdr:nvSpPr>
      <xdr:spPr>
        <a:xfrm>
          <a:off x="14351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27413</xdr:rowOff>
    </xdr:from>
    <xdr:ext cx="762000" cy="259045"/>
    <xdr:sp macro="" textlink="">
      <xdr:nvSpPr>
        <xdr:cNvPr id="269" name="テキスト ボックス 268"/>
        <xdr:cNvSpPr txBox="1"/>
      </xdr:nvSpPr>
      <xdr:spPr>
        <a:xfrm>
          <a:off x="14020800" y="1494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70" name="フローチャート : 判断 269"/>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71" name="テキスト ボックス 270"/>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77" name="円/楕円 276"/>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44043</xdr:rowOff>
    </xdr:from>
    <xdr:ext cx="762000" cy="259045"/>
    <xdr:sp macro="" textlink="">
      <xdr:nvSpPr>
        <xdr:cNvPr id="278" name="給与水準   （国との比較）該当値テキスト"/>
        <xdr:cNvSpPr txBox="1"/>
      </xdr:nvSpPr>
      <xdr:spPr>
        <a:xfrm>
          <a:off x="17106900" y="144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38402</xdr:rowOff>
    </xdr:from>
    <xdr:to>
      <xdr:col>23</xdr:col>
      <xdr:colOff>457200</xdr:colOff>
      <xdr:row>85</xdr:row>
      <xdr:rowOff>140002</xdr:rowOff>
    </xdr:to>
    <xdr:sp macro="" textlink="">
      <xdr:nvSpPr>
        <xdr:cNvPr id="279" name="円/楕円 278"/>
        <xdr:cNvSpPr/>
      </xdr:nvSpPr>
      <xdr:spPr>
        <a:xfrm>
          <a:off x="16129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124779</xdr:rowOff>
    </xdr:from>
    <xdr:ext cx="736600" cy="259045"/>
    <xdr:sp macro="" textlink="">
      <xdr:nvSpPr>
        <xdr:cNvPr id="280" name="テキスト ボックス 279"/>
        <xdr:cNvSpPr txBox="1"/>
      </xdr:nvSpPr>
      <xdr:spPr>
        <a:xfrm>
          <a:off x="15798800" y="1469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49893</xdr:rowOff>
    </xdr:from>
    <xdr:to>
      <xdr:col>22</xdr:col>
      <xdr:colOff>254000</xdr:colOff>
      <xdr:row>85</xdr:row>
      <xdr:rowOff>151493</xdr:rowOff>
    </xdr:to>
    <xdr:sp macro="" textlink="">
      <xdr:nvSpPr>
        <xdr:cNvPr id="281" name="円/楕円 280"/>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136270</xdr:rowOff>
    </xdr:from>
    <xdr:ext cx="762000" cy="259045"/>
    <xdr:sp macro="" textlink="">
      <xdr:nvSpPr>
        <xdr:cNvPr id="282" name="テキスト ボックス 281"/>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87993</xdr:rowOff>
    </xdr:from>
    <xdr:to>
      <xdr:col>21</xdr:col>
      <xdr:colOff>50800</xdr:colOff>
      <xdr:row>90</xdr:row>
      <xdr:rowOff>18143</xdr:rowOff>
    </xdr:to>
    <xdr:sp macro="" textlink="">
      <xdr:nvSpPr>
        <xdr:cNvPr id="283" name="円/楕円 282"/>
        <xdr:cNvSpPr/>
      </xdr:nvSpPr>
      <xdr:spPr>
        <a:xfrm>
          <a:off x="14351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2920</xdr:rowOff>
    </xdr:from>
    <xdr:ext cx="762000" cy="259045"/>
    <xdr:sp macro="" textlink="">
      <xdr:nvSpPr>
        <xdr:cNvPr id="284" name="テキスト ボックス 283"/>
        <xdr:cNvSpPr txBox="1"/>
      </xdr:nvSpPr>
      <xdr:spPr>
        <a:xfrm>
          <a:off x="14020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31448</xdr:rowOff>
    </xdr:from>
    <xdr:to>
      <xdr:col>19</xdr:col>
      <xdr:colOff>533400</xdr:colOff>
      <xdr:row>90</xdr:row>
      <xdr:rowOff>133048</xdr:rowOff>
    </xdr:to>
    <xdr:sp macro="" textlink="">
      <xdr:nvSpPr>
        <xdr:cNvPr id="285" name="円/楕円 284"/>
        <xdr:cNvSpPr/>
      </xdr:nvSpPr>
      <xdr:spPr>
        <a:xfrm>
          <a:off x="13462000" y="154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117825</xdr:rowOff>
    </xdr:from>
    <xdr:ext cx="762000" cy="259045"/>
    <xdr:sp macro="" textlink="">
      <xdr:nvSpPr>
        <xdr:cNvPr id="286" name="テキスト ボックス 285"/>
        <xdr:cNvSpPr txBox="1"/>
      </xdr:nvSpPr>
      <xdr:spPr>
        <a:xfrm>
          <a:off x="13131800" y="1554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普通会計に属する職員が</a:t>
          </a:r>
          <a:r>
            <a:rPr kumimoji="1" lang="en-US" altLang="ja-JP" sz="1200">
              <a:solidFill>
                <a:schemeClr val="dk1"/>
              </a:solidFill>
              <a:effectLst/>
              <a:latin typeface="+mj-ea"/>
              <a:ea typeface="+mj-ea"/>
              <a:cs typeface="+mn-cs"/>
            </a:rPr>
            <a:t>1</a:t>
          </a:r>
          <a:r>
            <a:rPr kumimoji="1" lang="ja-JP" altLang="ja-JP" sz="1200">
              <a:solidFill>
                <a:schemeClr val="dk1"/>
              </a:solidFill>
              <a:effectLst/>
              <a:latin typeface="+mj-ea"/>
              <a:ea typeface="+mj-ea"/>
              <a:cs typeface="+mn-cs"/>
            </a:rPr>
            <a:t>人減少したものの、人口減少により、前年度と比べて</a:t>
          </a:r>
          <a:r>
            <a:rPr kumimoji="1" lang="en-US" altLang="ja-JP" sz="1200">
              <a:solidFill>
                <a:schemeClr val="dk1"/>
              </a:solidFill>
              <a:effectLst/>
              <a:latin typeface="+mj-ea"/>
              <a:ea typeface="+mj-ea"/>
              <a:cs typeface="+mn-cs"/>
            </a:rPr>
            <a:t>0.04</a:t>
          </a:r>
          <a:r>
            <a:rPr kumimoji="1" lang="ja-JP" altLang="ja-JP" sz="1200">
              <a:solidFill>
                <a:schemeClr val="dk1"/>
              </a:solidFill>
              <a:effectLst/>
              <a:latin typeface="+mj-ea"/>
              <a:ea typeface="+mj-ea"/>
              <a:cs typeface="+mn-cs"/>
            </a:rPr>
            <a:t>人増加した。類似団体平均と比較すると、</a:t>
          </a:r>
          <a:r>
            <a:rPr kumimoji="1" lang="en-US" altLang="ja-JP" sz="1200">
              <a:solidFill>
                <a:schemeClr val="dk1"/>
              </a:solidFill>
              <a:effectLst/>
              <a:latin typeface="+mj-ea"/>
              <a:ea typeface="+mj-ea"/>
              <a:cs typeface="+mn-cs"/>
            </a:rPr>
            <a:t>0.39</a:t>
          </a:r>
          <a:r>
            <a:rPr kumimoji="1" lang="ja-JP" altLang="ja-JP" sz="1200">
              <a:solidFill>
                <a:schemeClr val="dk1"/>
              </a:solidFill>
              <a:effectLst/>
              <a:latin typeface="+mj-ea"/>
              <a:ea typeface="+mj-ea"/>
              <a:cs typeface="+mn-cs"/>
            </a:rPr>
            <a:t>人下回っており、今後も引き続き、効率的な職員配置により、職員数の適正管理に努める。</a:t>
          </a:r>
          <a:endParaRPr lang="ja-JP" altLang="ja-JP" sz="1200">
            <a:effectLst/>
            <a:latin typeface="+mj-ea"/>
            <a:ea typeface="+mj-ea"/>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69109</xdr:rowOff>
    </xdr:from>
    <xdr:to>
      <xdr:col>24</xdr:col>
      <xdr:colOff>558800</xdr:colOff>
      <xdr:row>61</xdr:row>
      <xdr:rowOff>77153</xdr:rowOff>
    </xdr:to>
    <xdr:cxnSp macro="">
      <xdr:nvCxnSpPr>
        <xdr:cNvPr id="321" name="直線コネクタ 320"/>
        <xdr:cNvCxnSpPr/>
      </xdr:nvCxnSpPr>
      <xdr:spPr>
        <a:xfrm>
          <a:off x="16179800" y="10527559"/>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22"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38946</xdr:rowOff>
    </xdr:from>
    <xdr:to>
      <xdr:col>23</xdr:col>
      <xdr:colOff>406400</xdr:colOff>
      <xdr:row>61</xdr:row>
      <xdr:rowOff>69109</xdr:rowOff>
    </xdr:to>
    <xdr:cxnSp macro="">
      <xdr:nvCxnSpPr>
        <xdr:cNvPr id="324" name="直線コネクタ 323"/>
        <xdr:cNvCxnSpPr/>
      </xdr:nvCxnSpPr>
      <xdr:spPr>
        <a:xfrm>
          <a:off x="15290800" y="1049739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76623</xdr:rowOff>
    </xdr:from>
    <xdr:to>
      <xdr:col>23</xdr:col>
      <xdr:colOff>457200</xdr:colOff>
      <xdr:row>62</xdr:row>
      <xdr:rowOff>6773</xdr:rowOff>
    </xdr:to>
    <xdr:sp macro="" textlink="">
      <xdr:nvSpPr>
        <xdr:cNvPr id="325" name="フローチャート : 判断 324"/>
        <xdr:cNvSpPr/>
      </xdr:nvSpPr>
      <xdr:spPr>
        <a:xfrm>
          <a:off x="16129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163000</xdr:rowOff>
    </xdr:from>
    <xdr:ext cx="736600" cy="259045"/>
    <xdr:sp macro="" textlink="">
      <xdr:nvSpPr>
        <xdr:cNvPr id="326" name="テキスト ボックス 325"/>
        <xdr:cNvSpPr txBox="1"/>
      </xdr:nvSpPr>
      <xdr:spPr>
        <a:xfrm>
          <a:off x="15798800" y="1062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38946</xdr:rowOff>
    </xdr:from>
    <xdr:to>
      <xdr:col>22</xdr:col>
      <xdr:colOff>203200</xdr:colOff>
      <xdr:row>61</xdr:row>
      <xdr:rowOff>51012</xdr:rowOff>
    </xdr:to>
    <xdr:cxnSp macro="">
      <xdr:nvCxnSpPr>
        <xdr:cNvPr id="327" name="直線コネクタ 326"/>
        <xdr:cNvCxnSpPr/>
      </xdr:nvCxnSpPr>
      <xdr:spPr>
        <a:xfrm flipV="1">
          <a:off x="14401800" y="1049739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76623</xdr:rowOff>
    </xdr:from>
    <xdr:to>
      <xdr:col>22</xdr:col>
      <xdr:colOff>254000</xdr:colOff>
      <xdr:row>62</xdr:row>
      <xdr:rowOff>6773</xdr:rowOff>
    </xdr:to>
    <xdr:sp macro="" textlink="">
      <xdr:nvSpPr>
        <xdr:cNvPr id="328" name="フローチャート : 判断 327"/>
        <xdr:cNvSpPr/>
      </xdr:nvSpPr>
      <xdr:spPr>
        <a:xfrm>
          <a:off x="15240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163000</xdr:rowOff>
    </xdr:from>
    <xdr:ext cx="762000" cy="259045"/>
    <xdr:sp macro="" textlink="">
      <xdr:nvSpPr>
        <xdr:cNvPr id="329" name="テキスト ボックス 328"/>
        <xdr:cNvSpPr txBox="1"/>
      </xdr:nvSpPr>
      <xdr:spPr>
        <a:xfrm>
          <a:off x="14909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44979</xdr:rowOff>
    </xdr:from>
    <xdr:to>
      <xdr:col>21</xdr:col>
      <xdr:colOff>0</xdr:colOff>
      <xdr:row>61</xdr:row>
      <xdr:rowOff>51012</xdr:rowOff>
    </xdr:to>
    <xdr:cxnSp macro="">
      <xdr:nvCxnSpPr>
        <xdr:cNvPr id="330" name="直線コネクタ 329"/>
        <xdr:cNvCxnSpPr/>
      </xdr:nvCxnSpPr>
      <xdr:spPr>
        <a:xfrm>
          <a:off x="13512800" y="1050342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80645</xdr:rowOff>
    </xdr:from>
    <xdr:to>
      <xdr:col>21</xdr:col>
      <xdr:colOff>50800</xdr:colOff>
      <xdr:row>62</xdr:row>
      <xdr:rowOff>10795</xdr:rowOff>
    </xdr:to>
    <xdr:sp macro="" textlink="">
      <xdr:nvSpPr>
        <xdr:cNvPr id="331" name="フローチャート : 判断 330"/>
        <xdr:cNvSpPr/>
      </xdr:nvSpPr>
      <xdr:spPr>
        <a:xfrm>
          <a:off x="14351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167022</xdr:rowOff>
    </xdr:from>
    <xdr:ext cx="762000" cy="259045"/>
    <xdr:sp macro="" textlink="">
      <xdr:nvSpPr>
        <xdr:cNvPr id="332" name="テキスト ボックス 331"/>
        <xdr:cNvSpPr txBox="1"/>
      </xdr:nvSpPr>
      <xdr:spPr>
        <a:xfrm>
          <a:off x="14020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130916</xdr:rowOff>
    </xdr:from>
    <xdr:to>
      <xdr:col>19</xdr:col>
      <xdr:colOff>533400</xdr:colOff>
      <xdr:row>62</xdr:row>
      <xdr:rowOff>61066</xdr:rowOff>
    </xdr:to>
    <xdr:sp macro="" textlink="">
      <xdr:nvSpPr>
        <xdr:cNvPr id="333" name="フローチャート : 判断 332"/>
        <xdr:cNvSpPr/>
      </xdr:nvSpPr>
      <xdr:spPr>
        <a:xfrm>
          <a:off x="13462000" y="1058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45843</xdr:rowOff>
    </xdr:from>
    <xdr:ext cx="762000" cy="259045"/>
    <xdr:sp macro="" textlink="">
      <xdr:nvSpPr>
        <xdr:cNvPr id="334" name="テキスト ボックス 333"/>
        <xdr:cNvSpPr txBox="1"/>
      </xdr:nvSpPr>
      <xdr:spPr>
        <a:xfrm>
          <a:off x="13131800" y="1067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26353</xdr:rowOff>
    </xdr:from>
    <xdr:to>
      <xdr:col>24</xdr:col>
      <xdr:colOff>609600</xdr:colOff>
      <xdr:row>61</xdr:row>
      <xdr:rowOff>127953</xdr:rowOff>
    </xdr:to>
    <xdr:sp macro="" textlink="">
      <xdr:nvSpPr>
        <xdr:cNvPr id="340" name="円/楕円 339"/>
        <xdr:cNvSpPr/>
      </xdr:nvSpPr>
      <xdr:spPr>
        <a:xfrm>
          <a:off x="169672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42880</xdr:rowOff>
    </xdr:from>
    <xdr:ext cx="762000" cy="259045"/>
    <xdr:sp macro="" textlink="">
      <xdr:nvSpPr>
        <xdr:cNvPr id="341" name="定員管理の状況該当値テキスト"/>
        <xdr:cNvSpPr txBox="1"/>
      </xdr:nvSpPr>
      <xdr:spPr>
        <a:xfrm>
          <a:off x="17106900" y="1032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18309</xdr:rowOff>
    </xdr:from>
    <xdr:to>
      <xdr:col>23</xdr:col>
      <xdr:colOff>457200</xdr:colOff>
      <xdr:row>61</xdr:row>
      <xdr:rowOff>119909</xdr:rowOff>
    </xdr:to>
    <xdr:sp macro="" textlink="">
      <xdr:nvSpPr>
        <xdr:cNvPr id="342" name="円/楕円 341"/>
        <xdr:cNvSpPr/>
      </xdr:nvSpPr>
      <xdr:spPr>
        <a:xfrm>
          <a:off x="16129000" y="104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130086</xdr:rowOff>
    </xdr:from>
    <xdr:ext cx="736600" cy="259045"/>
    <xdr:sp macro="" textlink="">
      <xdr:nvSpPr>
        <xdr:cNvPr id="343" name="テキスト ボックス 342"/>
        <xdr:cNvSpPr txBox="1"/>
      </xdr:nvSpPr>
      <xdr:spPr>
        <a:xfrm>
          <a:off x="15798800" y="10245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159596</xdr:rowOff>
    </xdr:from>
    <xdr:to>
      <xdr:col>22</xdr:col>
      <xdr:colOff>254000</xdr:colOff>
      <xdr:row>61</xdr:row>
      <xdr:rowOff>89746</xdr:rowOff>
    </xdr:to>
    <xdr:sp macro="" textlink="">
      <xdr:nvSpPr>
        <xdr:cNvPr id="344" name="円/楕円 343"/>
        <xdr:cNvSpPr/>
      </xdr:nvSpPr>
      <xdr:spPr>
        <a:xfrm>
          <a:off x="15240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99923</xdr:rowOff>
    </xdr:from>
    <xdr:ext cx="762000" cy="259045"/>
    <xdr:sp macro="" textlink="">
      <xdr:nvSpPr>
        <xdr:cNvPr id="345" name="テキスト ボックス 344"/>
        <xdr:cNvSpPr txBox="1"/>
      </xdr:nvSpPr>
      <xdr:spPr>
        <a:xfrm>
          <a:off x="14909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212</xdr:rowOff>
    </xdr:from>
    <xdr:to>
      <xdr:col>21</xdr:col>
      <xdr:colOff>50800</xdr:colOff>
      <xdr:row>61</xdr:row>
      <xdr:rowOff>101812</xdr:rowOff>
    </xdr:to>
    <xdr:sp macro="" textlink="">
      <xdr:nvSpPr>
        <xdr:cNvPr id="346" name="円/楕円 345"/>
        <xdr:cNvSpPr/>
      </xdr:nvSpPr>
      <xdr:spPr>
        <a:xfrm>
          <a:off x="14351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111989</xdr:rowOff>
    </xdr:from>
    <xdr:ext cx="762000" cy="259045"/>
    <xdr:sp macro="" textlink="">
      <xdr:nvSpPr>
        <xdr:cNvPr id="347" name="テキスト ボックス 346"/>
        <xdr:cNvSpPr txBox="1"/>
      </xdr:nvSpPr>
      <xdr:spPr>
        <a:xfrm>
          <a:off x="14020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165629</xdr:rowOff>
    </xdr:from>
    <xdr:to>
      <xdr:col>19</xdr:col>
      <xdr:colOff>533400</xdr:colOff>
      <xdr:row>61</xdr:row>
      <xdr:rowOff>95779</xdr:rowOff>
    </xdr:to>
    <xdr:sp macro="" textlink="">
      <xdr:nvSpPr>
        <xdr:cNvPr id="348" name="円/楕円 347"/>
        <xdr:cNvSpPr/>
      </xdr:nvSpPr>
      <xdr:spPr>
        <a:xfrm>
          <a:off x="13462000" y="104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105956</xdr:rowOff>
    </xdr:from>
    <xdr:ext cx="762000" cy="259045"/>
    <xdr:sp macro="" textlink="">
      <xdr:nvSpPr>
        <xdr:cNvPr id="349" name="テキスト ボックス 348"/>
        <xdr:cNvSpPr txBox="1"/>
      </xdr:nvSpPr>
      <xdr:spPr>
        <a:xfrm>
          <a:off x="13131800" y="1022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a:t>
          </a:r>
          <a:r>
            <a:rPr kumimoji="1" lang="en-US" altLang="ja-JP" sz="1200">
              <a:solidFill>
                <a:schemeClr val="dk1"/>
              </a:solidFill>
              <a:effectLst/>
              <a:latin typeface="+mj-ea"/>
              <a:ea typeface="+mj-ea"/>
              <a:cs typeface="+mn-cs"/>
            </a:rPr>
            <a:t>3</a:t>
          </a:r>
          <a:r>
            <a:rPr kumimoji="1" lang="ja-JP" altLang="ja-JP" sz="1200">
              <a:solidFill>
                <a:schemeClr val="dk1"/>
              </a:solidFill>
              <a:effectLst/>
              <a:latin typeface="+mj-ea"/>
              <a:ea typeface="+mj-ea"/>
              <a:cs typeface="+mn-cs"/>
            </a:rPr>
            <a:t>ヵ年平均では、類似団体平均を</a:t>
          </a:r>
          <a:r>
            <a:rPr kumimoji="1" lang="en-US" altLang="ja-JP" sz="1200">
              <a:solidFill>
                <a:schemeClr val="dk1"/>
              </a:solidFill>
              <a:effectLst/>
              <a:latin typeface="+mj-ea"/>
              <a:ea typeface="+mj-ea"/>
              <a:cs typeface="+mn-cs"/>
            </a:rPr>
            <a:t>2.1</a:t>
          </a:r>
          <a:r>
            <a:rPr kumimoji="1" lang="ja-JP" altLang="ja-JP" sz="1200">
              <a:solidFill>
                <a:schemeClr val="dk1"/>
              </a:solidFill>
              <a:effectLst/>
              <a:latin typeface="+mj-ea"/>
              <a:ea typeface="+mj-ea"/>
              <a:cs typeface="+mn-cs"/>
            </a:rPr>
            <a:t>ポイント上回っているものの、前年度と比べて</a:t>
          </a:r>
          <a:r>
            <a:rPr kumimoji="1" lang="en-US" altLang="ja-JP" sz="1200">
              <a:solidFill>
                <a:schemeClr val="dk1"/>
              </a:solidFill>
              <a:effectLst/>
              <a:latin typeface="+mj-ea"/>
              <a:ea typeface="+mj-ea"/>
              <a:cs typeface="+mn-cs"/>
            </a:rPr>
            <a:t>0.2</a:t>
          </a:r>
          <a:r>
            <a:rPr kumimoji="1" lang="ja-JP" altLang="ja-JP" sz="1200">
              <a:solidFill>
                <a:schemeClr val="dk1"/>
              </a:solidFill>
              <a:effectLst/>
              <a:latin typeface="+mj-ea"/>
              <a:ea typeface="+mj-ea"/>
              <a:cs typeface="+mn-cs"/>
            </a:rPr>
            <a:t>ポイント低下した。平成</a:t>
          </a:r>
          <a:r>
            <a:rPr kumimoji="1" lang="en-US" altLang="ja-JP" sz="1200">
              <a:solidFill>
                <a:schemeClr val="dk1"/>
              </a:solidFill>
              <a:effectLst/>
              <a:latin typeface="+mj-ea"/>
              <a:ea typeface="+mj-ea"/>
              <a:cs typeface="+mn-cs"/>
            </a:rPr>
            <a:t>27</a:t>
          </a:r>
          <a:r>
            <a:rPr kumimoji="1" lang="ja-JP" altLang="ja-JP" sz="1200">
              <a:solidFill>
                <a:schemeClr val="dk1"/>
              </a:solidFill>
              <a:effectLst/>
              <a:latin typeface="+mj-ea"/>
              <a:ea typeface="+mj-ea"/>
              <a:cs typeface="+mn-cs"/>
            </a:rPr>
            <a:t>年度単年度の実質公債費比率では、公営企業債の償還に充てられたと認められる繰出金が減少したものの、学校給食センター建設事業債等の償還開始に伴う元利償還金の増加や法人税割の減少に伴う標準財政規模の減少により、数値は上昇した。</a:t>
          </a:r>
          <a:endParaRPr lang="ja-JP" altLang="ja-JP" sz="1200">
            <a:effectLst/>
            <a:latin typeface="+mj-ea"/>
            <a:ea typeface="+mj-ea"/>
          </a:endParaRPr>
        </a:p>
        <a:p>
          <a:r>
            <a:rPr kumimoji="1" lang="ja-JP" altLang="ja-JP" sz="1200">
              <a:solidFill>
                <a:schemeClr val="dk1"/>
              </a:solidFill>
              <a:effectLst/>
              <a:latin typeface="+mj-ea"/>
              <a:ea typeface="+mj-ea"/>
              <a:cs typeface="+mn-cs"/>
            </a:rPr>
            <a:t>　今後においても、地方債の発行抑制等によって、引き続き数値の改善に努める。</a:t>
          </a:r>
          <a:endParaRPr lang="ja-JP" altLang="ja-JP" sz="1200">
            <a:effectLst/>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120968</xdr:rowOff>
    </xdr:from>
    <xdr:to>
      <xdr:col>24</xdr:col>
      <xdr:colOff>558800</xdr:colOff>
      <xdr:row>40</xdr:row>
      <xdr:rowOff>133032</xdr:rowOff>
    </xdr:to>
    <xdr:cxnSp macro="">
      <xdr:nvCxnSpPr>
        <xdr:cNvPr id="379" name="直線コネクタ 378"/>
        <xdr:cNvCxnSpPr/>
      </xdr:nvCxnSpPr>
      <xdr:spPr>
        <a:xfrm flipV="1">
          <a:off x="16179800" y="6978968"/>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131462</xdr:rowOff>
    </xdr:from>
    <xdr:ext cx="762000" cy="259045"/>
    <xdr:sp macro="" textlink="">
      <xdr:nvSpPr>
        <xdr:cNvPr id="380" name="公債費負担の状況平均値テキスト"/>
        <xdr:cNvSpPr txBox="1"/>
      </xdr:nvSpPr>
      <xdr:spPr>
        <a:xfrm>
          <a:off x="17106900" y="664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133032</xdr:rowOff>
    </xdr:from>
    <xdr:to>
      <xdr:col>23</xdr:col>
      <xdr:colOff>406400</xdr:colOff>
      <xdr:row>40</xdr:row>
      <xdr:rowOff>169228</xdr:rowOff>
    </xdr:to>
    <xdr:cxnSp macro="">
      <xdr:nvCxnSpPr>
        <xdr:cNvPr id="382" name="直線コネクタ 381"/>
        <xdr:cNvCxnSpPr/>
      </xdr:nvCxnSpPr>
      <xdr:spPr>
        <a:xfrm flipV="1">
          <a:off x="15290800" y="699103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40005</xdr:rowOff>
    </xdr:from>
    <xdr:to>
      <xdr:col>23</xdr:col>
      <xdr:colOff>457200</xdr:colOff>
      <xdr:row>40</xdr:row>
      <xdr:rowOff>141605</xdr:rowOff>
    </xdr:to>
    <xdr:sp macro="" textlink="">
      <xdr:nvSpPr>
        <xdr:cNvPr id="383" name="フローチャート : 判断 382"/>
        <xdr:cNvSpPr/>
      </xdr:nvSpPr>
      <xdr:spPr>
        <a:xfrm>
          <a:off x="16129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151782</xdr:rowOff>
    </xdr:from>
    <xdr:ext cx="736600" cy="259045"/>
    <xdr:sp macro="" textlink="">
      <xdr:nvSpPr>
        <xdr:cNvPr id="384" name="テキスト ボックス 383"/>
        <xdr:cNvSpPr txBox="1"/>
      </xdr:nvSpPr>
      <xdr:spPr>
        <a:xfrm>
          <a:off x="15798800" y="666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169228</xdr:rowOff>
    </xdr:from>
    <xdr:to>
      <xdr:col>22</xdr:col>
      <xdr:colOff>203200</xdr:colOff>
      <xdr:row>41</xdr:row>
      <xdr:rowOff>70168</xdr:rowOff>
    </xdr:to>
    <xdr:cxnSp macro="">
      <xdr:nvCxnSpPr>
        <xdr:cNvPr id="385" name="直線コネクタ 384"/>
        <xdr:cNvCxnSpPr/>
      </xdr:nvCxnSpPr>
      <xdr:spPr>
        <a:xfrm flipV="1">
          <a:off x="14401800" y="702722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6" name="フローチャート :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40657</xdr:rowOff>
    </xdr:from>
    <xdr:ext cx="762000" cy="259045"/>
    <xdr:sp macro="" textlink="">
      <xdr:nvSpPr>
        <xdr:cNvPr id="387" name="テキスト ボックス 386"/>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70168</xdr:rowOff>
    </xdr:from>
    <xdr:to>
      <xdr:col>21</xdr:col>
      <xdr:colOff>0</xdr:colOff>
      <xdr:row>41</xdr:row>
      <xdr:rowOff>154622</xdr:rowOff>
    </xdr:to>
    <xdr:cxnSp macro="">
      <xdr:nvCxnSpPr>
        <xdr:cNvPr id="388" name="直線コネクタ 387"/>
        <xdr:cNvCxnSpPr/>
      </xdr:nvCxnSpPr>
      <xdr:spPr>
        <a:xfrm flipV="1">
          <a:off x="13512800" y="7099618"/>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154622</xdr:rowOff>
    </xdr:from>
    <xdr:to>
      <xdr:col>21</xdr:col>
      <xdr:colOff>50800</xdr:colOff>
      <xdr:row>41</xdr:row>
      <xdr:rowOff>84772</xdr:rowOff>
    </xdr:to>
    <xdr:sp macro="" textlink="">
      <xdr:nvSpPr>
        <xdr:cNvPr id="389" name="フローチャート : 判断 388"/>
        <xdr:cNvSpPr/>
      </xdr:nvSpPr>
      <xdr:spPr>
        <a:xfrm>
          <a:off x="14351000" y="701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94949</xdr:rowOff>
    </xdr:from>
    <xdr:ext cx="762000" cy="259045"/>
    <xdr:sp macro="" textlink="">
      <xdr:nvSpPr>
        <xdr:cNvPr id="390" name="テキスト ボックス 389"/>
        <xdr:cNvSpPr txBox="1"/>
      </xdr:nvSpPr>
      <xdr:spPr>
        <a:xfrm>
          <a:off x="14020800" y="678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37465</xdr:rowOff>
    </xdr:from>
    <xdr:to>
      <xdr:col>19</xdr:col>
      <xdr:colOff>533400</xdr:colOff>
      <xdr:row>41</xdr:row>
      <xdr:rowOff>139065</xdr:rowOff>
    </xdr:to>
    <xdr:sp macro="" textlink="">
      <xdr:nvSpPr>
        <xdr:cNvPr id="391" name="フローチャート : 判断 390"/>
        <xdr:cNvSpPr/>
      </xdr:nvSpPr>
      <xdr:spPr>
        <a:xfrm>
          <a:off x="13462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149242</xdr:rowOff>
    </xdr:from>
    <xdr:ext cx="762000" cy="259045"/>
    <xdr:sp macro="" textlink="">
      <xdr:nvSpPr>
        <xdr:cNvPr id="392" name="テキスト ボックス 391"/>
        <xdr:cNvSpPr txBox="1"/>
      </xdr:nvSpPr>
      <xdr:spPr>
        <a:xfrm>
          <a:off x="13131800" y="683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70168</xdr:rowOff>
    </xdr:from>
    <xdr:to>
      <xdr:col>24</xdr:col>
      <xdr:colOff>609600</xdr:colOff>
      <xdr:row>41</xdr:row>
      <xdr:rowOff>318</xdr:rowOff>
    </xdr:to>
    <xdr:sp macro="" textlink="">
      <xdr:nvSpPr>
        <xdr:cNvPr id="398" name="円/楕円 397"/>
        <xdr:cNvSpPr/>
      </xdr:nvSpPr>
      <xdr:spPr>
        <a:xfrm>
          <a:off x="169672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42245</xdr:rowOff>
    </xdr:from>
    <xdr:ext cx="762000" cy="259045"/>
    <xdr:sp macro="" textlink="">
      <xdr:nvSpPr>
        <xdr:cNvPr id="399" name="公債費負担の状況該当値テキスト"/>
        <xdr:cNvSpPr txBox="1"/>
      </xdr:nvSpPr>
      <xdr:spPr>
        <a:xfrm>
          <a:off x="17106900" y="690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82232</xdr:rowOff>
    </xdr:from>
    <xdr:to>
      <xdr:col>23</xdr:col>
      <xdr:colOff>457200</xdr:colOff>
      <xdr:row>41</xdr:row>
      <xdr:rowOff>12382</xdr:rowOff>
    </xdr:to>
    <xdr:sp macro="" textlink="">
      <xdr:nvSpPr>
        <xdr:cNvPr id="400" name="円/楕円 399"/>
        <xdr:cNvSpPr/>
      </xdr:nvSpPr>
      <xdr:spPr>
        <a:xfrm>
          <a:off x="16129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168609</xdr:rowOff>
    </xdr:from>
    <xdr:ext cx="736600" cy="259045"/>
    <xdr:sp macro="" textlink="">
      <xdr:nvSpPr>
        <xdr:cNvPr id="401" name="テキスト ボックス 400"/>
        <xdr:cNvSpPr txBox="1"/>
      </xdr:nvSpPr>
      <xdr:spPr>
        <a:xfrm>
          <a:off x="15798800" y="702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118428</xdr:rowOff>
    </xdr:from>
    <xdr:to>
      <xdr:col>22</xdr:col>
      <xdr:colOff>254000</xdr:colOff>
      <xdr:row>41</xdr:row>
      <xdr:rowOff>48578</xdr:rowOff>
    </xdr:to>
    <xdr:sp macro="" textlink="">
      <xdr:nvSpPr>
        <xdr:cNvPr id="402" name="円/楕円 401"/>
        <xdr:cNvSpPr/>
      </xdr:nvSpPr>
      <xdr:spPr>
        <a:xfrm>
          <a:off x="15240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33355</xdr:rowOff>
    </xdr:from>
    <xdr:ext cx="762000" cy="259045"/>
    <xdr:sp macro="" textlink="">
      <xdr:nvSpPr>
        <xdr:cNvPr id="403" name="テキスト ボックス 402"/>
        <xdr:cNvSpPr txBox="1"/>
      </xdr:nvSpPr>
      <xdr:spPr>
        <a:xfrm>
          <a:off x="149098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19368</xdr:rowOff>
    </xdr:from>
    <xdr:to>
      <xdr:col>21</xdr:col>
      <xdr:colOff>50800</xdr:colOff>
      <xdr:row>41</xdr:row>
      <xdr:rowOff>120968</xdr:rowOff>
    </xdr:to>
    <xdr:sp macro="" textlink="">
      <xdr:nvSpPr>
        <xdr:cNvPr id="404" name="円/楕円 403"/>
        <xdr:cNvSpPr/>
      </xdr:nvSpPr>
      <xdr:spPr>
        <a:xfrm>
          <a:off x="14351000" y="70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105745</xdr:rowOff>
    </xdr:from>
    <xdr:ext cx="762000" cy="259045"/>
    <xdr:sp macro="" textlink="">
      <xdr:nvSpPr>
        <xdr:cNvPr id="405" name="テキスト ボックス 404"/>
        <xdr:cNvSpPr txBox="1"/>
      </xdr:nvSpPr>
      <xdr:spPr>
        <a:xfrm>
          <a:off x="14020800" y="713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406" name="円/楕円 405"/>
        <xdr:cNvSpPr/>
      </xdr:nvSpPr>
      <xdr:spPr>
        <a:xfrm>
          <a:off x="13462000" y="71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18749</xdr:rowOff>
    </xdr:from>
    <xdr:ext cx="762000" cy="259045"/>
    <xdr:sp macro="" textlink="">
      <xdr:nvSpPr>
        <xdr:cNvPr id="407" name="テキスト ボックス 406"/>
        <xdr:cNvSpPr txBox="1"/>
      </xdr:nvSpPr>
      <xdr:spPr>
        <a:xfrm>
          <a:off x="13131800" y="72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財政調整基金の取崩しに伴う充当可能基金の減少や都市計画税等の減少による特定財源見込額の減少があったものの、公営企業債等繰入金見込額や退職手当負担見込額の減少による将来負担額の減少があったため、前年度に比べて</a:t>
          </a:r>
          <a:r>
            <a:rPr kumimoji="1" lang="en-US" altLang="ja-JP" sz="1200">
              <a:solidFill>
                <a:schemeClr val="dk1"/>
              </a:solidFill>
              <a:effectLst/>
              <a:latin typeface="+mj-ea"/>
              <a:ea typeface="+mj-ea"/>
              <a:cs typeface="+mn-cs"/>
            </a:rPr>
            <a:t>3</a:t>
          </a:r>
          <a:r>
            <a:rPr kumimoji="1" lang="ja-JP" altLang="ja-JP" sz="1200">
              <a:solidFill>
                <a:schemeClr val="dk1"/>
              </a:solidFill>
              <a:effectLst/>
              <a:latin typeface="+mj-ea"/>
              <a:ea typeface="+mj-ea"/>
              <a:cs typeface="+mn-cs"/>
            </a:rPr>
            <a:t>ポイント低下した。</a:t>
          </a:r>
          <a:endParaRPr lang="ja-JP" altLang="ja-JP" sz="1200">
            <a:effectLst/>
            <a:latin typeface="+mj-ea"/>
            <a:ea typeface="+mj-ea"/>
          </a:endParaRPr>
        </a:p>
        <a:p>
          <a:r>
            <a:rPr kumimoji="1" lang="ja-JP" altLang="ja-JP" sz="1200">
              <a:solidFill>
                <a:schemeClr val="dk1"/>
              </a:solidFill>
              <a:effectLst/>
              <a:latin typeface="+mj-ea"/>
              <a:ea typeface="+mj-ea"/>
              <a:cs typeface="+mn-cs"/>
            </a:rPr>
            <a:t>　今後も事業費の抑制に努め、数値の維持・改善を図る。</a:t>
          </a:r>
          <a:endParaRPr lang="ja-JP" altLang="ja-JP" sz="1200">
            <a:effectLst/>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80306</xdr:rowOff>
    </xdr:from>
    <xdr:to>
      <xdr:col>24</xdr:col>
      <xdr:colOff>558800</xdr:colOff>
      <xdr:row>16</xdr:row>
      <xdr:rowOff>104436</xdr:rowOff>
    </xdr:to>
    <xdr:cxnSp macro="">
      <xdr:nvCxnSpPr>
        <xdr:cNvPr id="441" name="直線コネクタ 440"/>
        <xdr:cNvCxnSpPr/>
      </xdr:nvCxnSpPr>
      <xdr:spPr>
        <a:xfrm flipV="1">
          <a:off x="16179800" y="282350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64660</xdr:rowOff>
    </xdr:from>
    <xdr:ext cx="762000" cy="259045"/>
    <xdr:sp macro="" textlink="">
      <xdr:nvSpPr>
        <xdr:cNvPr id="442" name="将来負担の状況平均値テキスト"/>
        <xdr:cNvSpPr txBox="1"/>
      </xdr:nvSpPr>
      <xdr:spPr>
        <a:xfrm>
          <a:off x="17106900" y="24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3" name="フローチャート : 判断 442"/>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93980</xdr:rowOff>
    </xdr:from>
    <xdr:to>
      <xdr:col>23</xdr:col>
      <xdr:colOff>406400</xdr:colOff>
      <xdr:row>16</xdr:row>
      <xdr:rowOff>104436</xdr:rowOff>
    </xdr:to>
    <xdr:cxnSp macro="">
      <xdr:nvCxnSpPr>
        <xdr:cNvPr id="444" name="直線コネクタ 443"/>
        <xdr:cNvCxnSpPr/>
      </xdr:nvCxnSpPr>
      <xdr:spPr>
        <a:xfrm>
          <a:off x="15290800" y="2837180"/>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105241</xdr:rowOff>
    </xdr:from>
    <xdr:to>
      <xdr:col>23</xdr:col>
      <xdr:colOff>457200</xdr:colOff>
      <xdr:row>16</xdr:row>
      <xdr:rowOff>35391</xdr:rowOff>
    </xdr:to>
    <xdr:sp macro="" textlink="">
      <xdr:nvSpPr>
        <xdr:cNvPr id="445" name="フローチャート : 判断 444"/>
        <xdr:cNvSpPr/>
      </xdr:nvSpPr>
      <xdr:spPr>
        <a:xfrm>
          <a:off x="16129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45568</xdr:rowOff>
    </xdr:from>
    <xdr:ext cx="736600" cy="259045"/>
    <xdr:sp macro="" textlink="">
      <xdr:nvSpPr>
        <xdr:cNvPr id="446" name="テキスト ボックス 445"/>
        <xdr:cNvSpPr txBox="1"/>
      </xdr:nvSpPr>
      <xdr:spPr>
        <a:xfrm>
          <a:off x="15798800" y="244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93980</xdr:rowOff>
    </xdr:from>
    <xdr:to>
      <xdr:col>22</xdr:col>
      <xdr:colOff>203200</xdr:colOff>
      <xdr:row>17</xdr:row>
      <xdr:rowOff>22267</xdr:rowOff>
    </xdr:to>
    <xdr:cxnSp macro="">
      <xdr:nvCxnSpPr>
        <xdr:cNvPr id="447" name="直線コネクタ 446"/>
        <xdr:cNvCxnSpPr/>
      </xdr:nvCxnSpPr>
      <xdr:spPr>
        <a:xfrm flipV="1">
          <a:off x="14401800" y="2837180"/>
          <a:ext cx="889000" cy="9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136610</xdr:rowOff>
    </xdr:from>
    <xdr:to>
      <xdr:col>22</xdr:col>
      <xdr:colOff>254000</xdr:colOff>
      <xdr:row>16</xdr:row>
      <xdr:rowOff>66760</xdr:rowOff>
    </xdr:to>
    <xdr:sp macro="" textlink="">
      <xdr:nvSpPr>
        <xdr:cNvPr id="448" name="フローチャート : 判断 447"/>
        <xdr:cNvSpPr/>
      </xdr:nvSpPr>
      <xdr:spPr>
        <a:xfrm>
          <a:off x="15240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76937</xdr:rowOff>
    </xdr:from>
    <xdr:ext cx="762000" cy="259045"/>
    <xdr:sp macro="" textlink="">
      <xdr:nvSpPr>
        <xdr:cNvPr id="449" name="テキスト ボックス 448"/>
        <xdr:cNvSpPr txBox="1"/>
      </xdr:nvSpPr>
      <xdr:spPr>
        <a:xfrm>
          <a:off x="14909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22267</xdr:rowOff>
    </xdr:from>
    <xdr:to>
      <xdr:col>21</xdr:col>
      <xdr:colOff>0</xdr:colOff>
      <xdr:row>17</xdr:row>
      <xdr:rowOff>53636</xdr:rowOff>
    </xdr:to>
    <xdr:cxnSp macro="">
      <xdr:nvCxnSpPr>
        <xdr:cNvPr id="450" name="直線コネクタ 449"/>
        <xdr:cNvCxnSpPr/>
      </xdr:nvCxnSpPr>
      <xdr:spPr>
        <a:xfrm flipV="1">
          <a:off x="13512800" y="293691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39963</xdr:rowOff>
    </xdr:from>
    <xdr:to>
      <xdr:col>21</xdr:col>
      <xdr:colOff>50800</xdr:colOff>
      <xdr:row>16</xdr:row>
      <xdr:rowOff>141563</xdr:rowOff>
    </xdr:to>
    <xdr:sp macro="" textlink="">
      <xdr:nvSpPr>
        <xdr:cNvPr id="451" name="フローチャート : 判断 450"/>
        <xdr:cNvSpPr/>
      </xdr:nvSpPr>
      <xdr:spPr>
        <a:xfrm>
          <a:off x="14351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151740</xdr:rowOff>
    </xdr:from>
    <xdr:ext cx="762000" cy="259045"/>
    <xdr:sp macro="" textlink="">
      <xdr:nvSpPr>
        <xdr:cNvPr id="452" name="テキスト ボックス 451"/>
        <xdr:cNvSpPr txBox="1"/>
      </xdr:nvSpPr>
      <xdr:spPr>
        <a:xfrm>
          <a:off x="14020800" y="255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136483</xdr:rowOff>
    </xdr:from>
    <xdr:to>
      <xdr:col>19</xdr:col>
      <xdr:colOff>533400</xdr:colOff>
      <xdr:row>17</xdr:row>
      <xdr:rowOff>66633</xdr:rowOff>
    </xdr:to>
    <xdr:sp macro="" textlink="">
      <xdr:nvSpPr>
        <xdr:cNvPr id="453" name="フローチャート : 判断 452"/>
        <xdr:cNvSpPr/>
      </xdr:nvSpPr>
      <xdr:spPr>
        <a:xfrm>
          <a:off x="13462000" y="28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76810</xdr:rowOff>
    </xdr:from>
    <xdr:ext cx="762000" cy="259045"/>
    <xdr:sp macro="" textlink="">
      <xdr:nvSpPr>
        <xdr:cNvPr id="454" name="テキスト ボックス 453"/>
        <xdr:cNvSpPr txBox="1"/>
      </xdr:nvSpPr>
      <xdr:spPr>
        <a:xfrm>
          <a:off x="13131800" y="2648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29506</xdr:rowOff>
    </xdr:from>
    <xdr:to>
      <xdr:col>24</xdr:col>
      <xdr:colOff>609600</xdr:colOff>
      <xdr:row>16</xdr:row>
      <xdr:rowOff>131106</xdr:rowOff>
    </xdr:to>
    <xdr:sp macro="" textlink="">
      <xdr:nvSpPr>
        <xdr:cNvPr id="460" name="円/楕円 459"/>
        <xdr:cNvSpPr/>
      </xdr:nvSpPr>
      <xdr:spPr>
        <a:xfrm>
          <a:off x="16967200" y="27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1583</xdr:rowOff>
    </xdr:from>
    <xdr:ext cx="762000" cy="259045"/>
    <xdr:sp macro="" textlink="">
      <xdr:nvSpPr>
        <xdr:cNvPr id="461" name="将来負担の状況該当値テキスト"/>
        <xdr:cNvSpPr txBox="1"/>
      </xdr:nvSpPr>
      <xdr:spPr>
        <a:xfrm>
          <a:off x="17106900" y="274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53636</xdr:rowOff>
    </xdr:from>
    <xdr:to>
      <xdr:col>23</xdr:col>
      <xdr:colOff>457200</xdr:colOff>
      <xdr:row>16</xdr:row>
      <xdr:rowOff>155236</xdr:rowOff>
    </xdr:to>
    <xdr:sp macro="" textlink="">
      <xdr:nvSpPr>
        <xdr:cNvPr id="462" name="円/楕円 461"/>
        <xdr:cNvSpPr/>
      </xdr:nvSpPr>
      <xdr:spPr>
        <a:xfrm>
          <a:off x="16129000" y="27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140013</xdr:rowOff>
    </xdr:from>
    <xdr:ext cx="736600" cy="259045"/>
    <xdr:sp macro="" textlink="">
      <xdr:nvSpPr>
        <xdr:cNvPr id="463" name="テキスト ボックス 462"/>
        <xdr:cNvSpPr txBox="1"/>
      </xdr:nvSpPr>
      <xdr:spPr>
        <a:xfrm>
          <a:off x="15798800" y="288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43180</xdr:rowOff>
    </xdr:from>
    <xdr:to>
      <xdr:col>22</xdr:col>
      <xdr:colOff>254000</xdr:colOff>
      <xdr:row>16</xdr:row>
      <xdr:rowOff>144780</xdr:rowOff>
    </xdr:to>
    <xdr:sp macro="" textlink="">
      <xdr:nvSpPr>
        <xdr:cNvPr id="464" name="円/楕円 463"/>
        <xdr:cNvSpPr/>
      </xdr:nvSpPr>
      <xdr:spPr>
        <a:xfrm>
          <a:off x="152400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129557</xdr:rowOff>
    </xdr:from>
    <xdr:ext cx="762000" cy="259045"/>
    <xdr:sp macro="" textlink="">
      <xdr:nvSpPr>
        <xdr:cNvPr id="465" name="テキスト ボックス 464"/>
        <xdr:cNvSpPr txBox="1"/>
      </xdr:nvSpPr>
      <xdr:spPr>
        <a:xfrm>
          <a:off x="14909800" y="28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142917</xdr:rowOff>
    </xdr:from>
    <xdr:to>
      <xdr:col>21</xdr:col>
      <xdr:colOff>50800</xdr:colOff>
      <xdr:row>17</xdr:row>
      <xdr:rowOff>73067</xdr:rowOff>
    </xdr:to>
    <xdr:sp macro="" textlink="">
      <xdr:nvSpPr>
        <xdr:cNvPr id="466" name="円/楕円 465"/>
        <xdr:cNvSpPr/>
      </xdr:nvSpPr>
      <xdr:spPr>
        <a:xfrm>
          <a:off x="14351000" y="288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57844</xdr:rowOff>
    </xdr:from>
    <xdr:ext cx="762000" cy="259045"/>
    <xdr:sp macro="" textlink="">
      <xdr:nvSpPr>
        <xdr:cNvPr id="467" name="テキスト ボックス 466"/>
        <xdr:cNvSpPr txBox="1"/>
      </xdr:nvSpPr>
      <xdr:spPr>
        <a:xfrm>
          <a:off x="14020800" y="297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2836</xdr:rowOff>
    </xdr:from>
    <xdr:to>
      <xdr:col>19</xdr:col>
      <xdr:colOff>533400</xdr:colOff>
      <xdr:row>17</xdr:row>
      <xdr:rowOff>104436</xdr:rowOff>
    </xdr:to>
    <xdr:sp macro="" textlink="">
      <xdr:nvSpPr>
        <xdr:cNvPr id="468" name="円/楕円 467"/>
        <xdr:cNvSpPr/>
      </xdr:nvSpPr>
      <xdr:spPr>
        <a:xfrm>
          <a:off x="13462000" y="291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89213</xdr:rowOff>
    </xdr:from>
    <xdr:ext cx="762000" cy="259045"/>
    <xdr:sp macro="" textlink="">
      <xdr:nvSpPr>
        <xdr:cNvPr id="469" name="テキスト ボックス 468"/>
        <xdr:cNvSpPr txBox="1"/>
      </xdr:nvSpPr>
      <xdr:spPr>
        <a:xfrm>
          <a:off x="13131800" y="30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52,577
52,279
92.13
22,189,555
21,398,488
728,552
12,991,176
23,454,461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56.3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職員給与、退職金ともに増加し、人件費に係る経常経費充当一般財源は</a:t>
          </a:r>
          <a:r>
            <a:rPr kumimoji="1" lang="en-US" altLang="ja-JP" sz="1200">
              <a:solidFill>
                <a:schemeClr val="dk1"/>
              </a:solidFill>
              <a:effectLst/>
              <a:latin typeface="+mj-ea"/>
              <a:ea typeface="+mj-ea"/>
              <a:cs typeface="+mn-cs"/>
            </a:rPr>
            <a:t>227,533</a:t>
          </a:r>
          <a:r>
            <a:rPr kumimoji="1" lang="ja-JP" altLang="ja-JP" sz="1200">
              <a:solidFill>
                <a:schemeClr val="dk1"/>
              </a:solidFill>
              <a:effectLst/>
              <a:latin typeface="+mj-ea"/>
              <a:ea typeface="+mj-ea"/>
              <a:cs typeface="+mn-cs"/>
            </a:rPr>
            <a:t>千円増加した。一方、経常一般財源歳入額が</a:t>
          </a:r>
          <a:r>
            <a:rPr kumimoji="1" lang="en-US" altLang="ja-JP" sz="1200">
              <a:solidFill>
                <a:schemeClr val="dk1"/>
              </a:solidFill>
              <a:effectLst/>
              <a:latin typeface="+mj-ea"/>
              <a:ea typeface="+mj-ea"/>
              <a:cs typeface="+mn-cs"/>
            </a:rPr>
            <a:t>1,091,833</a:t>
          </a:r>
          <a:r>
            <a:rPr kumimoji="1" lang="ja-JP" altLang="ja-JP" sz="1200">
              <a:solidFill>
                <a:schemeClr val="dk1"/>
              </a:solidFill>
              <a:effectLst/>
              <a:latin typeface="+mj-ea"/>
              <a:ea typeface="+mj-ea"/>
              <a:cs typeface="+mn-cs"/>
            </a:rPr>
            <a:t>千円増加したため、経常収支比率は前年度に比べて</a:t>
          </a:r>
          <a:r>
            <a:rPr kumimoji="1" lang="en-US" altLang="ja-JP" sz="1200">
              <a:solidFill>
                <a:schemeClr val="dk1"/>
              </a:solidFill>
              <a:effectLst/>
              <a:latin typeface="+mj-ea"/>
              <a:ea typeface="+mj-ea"/>
              <a:cs typeface="+mn-cs"/>
            </a:rPr>
            <a:t>0.2</a:t>
          </a:r>
          <a:r>
            <a:rPr kumimoji="1" lang="ja-JP" altLang="ja-JP" sz="1200">
              <a:solidFill>
                <a:schemeClr val="dk1"/>
              </a:solidFill>
              <a:effectLst/>
              <a:latin typeface="+mj-ea"/>
              <a:ea typeface="+mj-ea"/>
              <a:cs typeface="+mn-cs"/>
            </a:rPr>
            <a:t>ポイント低下の</a:t>
          </a:r>
          <a:r>
            <a:rPr kumimoji="1" lang="en-US" altLang="ja-JP" sz="1200">
              <a:solidFill>
                <a:schemeClr val="dk1"/>
              </a:solidFill>
              <a:effectLst/>
              <a:latin typeface="+mj-ea"/>
              <a:ea typeface="+mj-ea"/>
              <a:cs typeface="+mn-cs"/>
            </a:rPr>
            <a:t>23.3</a:t>
          </a:r>
          <a:r>
            <a:rPr kumimoji="1" lang="ja-JP" altLang="ja-JP" sz="1200">
              <a:solidFill>
                <a:schemeClr val="dk1"/>
              </a:solidFill>
              <a:effectLst/>
              <a:latin typeface="+mj-ea"/>
              <a:ea typeface="+mj-ea"/>
              <a:cs typeface="+mn-cs"/>
            </a:rPr>
            <a:t>％となったが、類似団体平均を</a:t>
          </a:r>
          <a:r>
            <a:rPr kumimoji="1" lang="en-US" altLang="ja-JP" sz="1200">
              <a:solidFill>
                <a:schemeClr val="dk1"/>
              </a:solidFill>
              <a:effectLst/>
              <a:latin typeface="+mj-ea"/>
              <a:ea typeface="+mj-ea"/>
              <a:cs typeface="+mn-cs"/>
            </a:rPr>
            <a:t>0.6</a:t>
          </a:r>
          <a:r>
            <a:rPr kumimoji="1" lang="ja-JP" altLang="ja-JP" sz="1200">
              <a:solidFill>
                <a:schemeClr val="dk1"/>
              </a:solidFill>
              <a:effectLst/>
              <a:latin typeface="+mj-ea"/>
              <a:ea typeface="+mj-ea"/>
              <a:cs typeface="+mn-cs"/>
            </a:rPr>
            <a:t>ポイント上回った。</a:t>
          </a:r>
          <a:endParaRPr lang="ja-JP" altLang="ja-JP" sz="1200">
            <a:effectLst/>
            <a:latin typeface="+mj-ea"/>
            <a:ea typeface="+mj-ea"/>
          </a:endParaRPr>
        </a:p>
        <a:p>
          <a:r>
            <a:rPr kumimoji="1" lang="ja-JP" altLang="ja-JP" sz="1200">
              <a:solidFill>
                <a:schemeClr val="dk1"/>
              </a:solidFill>
              <a:effectLst/>
              <a:latin typeface="+mj-ea"/>
              <a:ea typeface="+mj-ea"/>
              <a:cs typeface="+mn-cs"/>
            </a:rPr>
            <a:t>　今後も職員数の適正管理、時間外勤務手当の削減に取組むこと等によって適正な管理に努める。</a:t>
          </a:r>
          <a:endParaRPr lang="ja-JP" altLang="ja-JP" sz="1200">
            <a:effectLst/>
            <a:latin typeface="+mj-ea"/>
            <a:ea typeface="+mj-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111760</xdr:rowOff>
    </xdr:from>
    <xdr:to>
      <xdr:col>7</xdr:col>
      <xdr:colOff>15875</xdr:colOff>
      <xdr:row>36</xdr:row>
      <xdr:rowOff>127000</xdr:rowOff>
    </xdr:to>
    <xdr:cxnSp macro="">
      <xdr:nvCxnSpPr>
        <xdr:cNvPr id="66" name="直線コネクタ 65"/>
        <xdr:cNvCxnSpPr/>
      </xdr:nvCxnSpPr>
      <xdr:spPr>
        <a:xfrm flipV="1">
          <a:off x="3987800" y="6283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39370</xdr:rowOff>
    </xdr:from>
    <xdr:to>
      <xdr:col>5</xdr:col>
      <xdr:colOff>549275</xdr:colOff>
      <xdr:row>36</xdr:row>
      <xdr:rowOff>127000</xdr:rowOff>
    </xdr:to>
    <xdr:cxnSp macro="">
      <xdr:nvCxnSpPr>
        <xdr:cNvPr id="69" name="直線コネクタ 68"/>
        <xdr:cNvCxnSpPr/>
      </xdr:nvCxnSpPr>
      <xdr:spPr>
        <a:xfrm>
          <a:off x="3098800" y="60401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39370</xdr:rowOff>
    </xdr:from>
    <xdr:to>
      <xdr:col>4</xdr:col>
      <xdr:colOff>346075</xdr:colOff>
      <xdr:row>36</xdr:row>
      <xdr:rowOff>149860</xdr:rowOff>
    </xdr:to>
    <xdr:cxnSp macro="">
      <xdr:nvCxnSpPr>
        <xdr:cNvPr id="72" name="直線コネクタ 71"/>
        <xdr:cNvCxnSpPr/>
      </xdr:nvCxnSpPr>
      <xdr:spPr>
        <a:xfrm flipV="1">
          <a:off x="2209800" y="604012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37</xdr:row>
      <xdr:rowOff>8890</xdr:rowOff>
    </xdr:to>
    <xdr:cxnSp macro="">
      <xdr:nvCxnSpPr>
        <xdr:cNvPr id="75" name="直線コネクタ 74"/>
        <xdr:cNvCxnSpPr/>
      </xdr:nvCxnSpPr>
      <xdr:spPr>
        <a:xfrm flipV="1">
          <a:off x="1320800" y="6322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106680</xdr:rowOff>
    </xdr:from>
    <xdr:to>
      <xdr:col>1</xdr:col>
      <xdr:colOff>676275</xdr:colOff>
      <xdr:row>37</xdr:row>
      <xdr:rowOff>36830</xdr:rowOff>
    </xdr:to>
    <xdr:sp macro="" textlink="">
      <xdr:nvSpPr>
        <xdr:cNvPr id="78" name="フローチャート :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85" name="円/楕円 84"/>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33037</xdr:rowOff>
    </xdr:from>
    <xdr:ext cx="762000" cy="259045"/>
    <xdr:sp macro="" textlink="">
      <xdr:nvSpPr>
        <xdr:cNvPr id="86" name="人件費該当値テキスト"/>
        <xdr:cNvSpPr txBox="1"/>
      </xdr:nvSpPr>
      <xdr:spPr>
        <a:xfrm>
          <a:off x="49149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76200</xdr:rowOff>
    </xdr:from>
    <xdr:to>
      <xdr:col>5</xdr:col>
      <xdr:colOff>600075</xdr:colOff>
      <xdr:row>37</xdr:row>
      <xdr:rowOff>6350</xdr:rowOff>
    </xdr:to>
    <xdr:sp macro="" textlink="">
      <xdr:nvSpPr>
        <xdr:cNvPr id="87" name="円/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88" name="テキスト ボックス 87"/>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160020</xdr:rowOff>
    </xdr:from>
    <xdr:to>
      <xdr:col>4</xdr:col>
      <xdr:colOff>396875</xdr:colOff>
      <xdr:row>35</xdr:row>
      <xdr:rowOff>90170</xdr:rowOff>
    </xdr:to>
    <xdr:sp macro="" textlink="">
      <xdr:nvSpPr>
        <xdr:cNvPr id="89" name="円/楕円 88"/>
        <xdr:cNvSpPr/>
      </xdr:nvSpPr>
      <xdr:spPr>
        <a:xfrm>
          <a:off x="3048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100347</xdr:rowOff>
    </xdr:from>
    <xdr:ext cx="762000" cy="259045"/>
    <xdr:sp macro="" textlink="">
      <xdr:nvSpPr>
        <xdr:cNvPr id="90" name="テキスト ボックス 89"/>
        <xdr:cNvSpPr txBox="1"/>
      </xdr:nvSpPr>
      <xdr:spPr>
        <a:xfrm>
          <a:off x="2717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91" name="円/楕円 90"/>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92" name="テキスト ボックス 91"/>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93" name="円/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94" name="テキスト ボックス 93"/>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物件費に係る経常経費充当一般財源については、学校給食センター管理運営事業や放課後児童クラブ管理運営事業等の増加により、</a:t>
          </a:r>
          <a:r>
            <a:rPr kumimoji="1" lang="en-US" altLang="ja-JP" sz="1200">
              <a:solidFill>
                <a:schemeClr val="dk1"/>
              </a:solidFill>
              <a:effectLst/>
              <a:latin typeface="+mj-ea"/>
              <a:ea typeface="+mj-ea"/>
              <a:cs typeface="+mn-cs"/>
            </a:rPr>
            <a:t>26,286</a:t>
          </a:r>
          <a:r>
            <a:rPr kumimoji="1" lang="ja-JP" altLang="ja-JP" sz="1200">
              <a:solidFill>
                <a:schemeClr val="dk1"/>
              </a:solidFill>
              <a:effectLst/>
              <a:latin typeface="+mj-ea"/>
              <a:ea typeface="+mj-ea"/>
              <a:cs typeface="+mn-cs"/>
            </a:rPr>
            <a:t>千円増加した。しかしながら、経常一般財源歳入額が増加したため、前年度と比べて</a:t>
          </a:r>
          <a:r>
            <a:rPr kumimoji="1" lang="en-US" altLang="ja-JP" sz="1200">
              <a:solidFill>
                <a:schemeClr val="dk1"/>
              </a:solidFill>
              <a:effectLst/>
              <a:latin typeface="+mj-ea"/>
              <a:ea typeface="+mj-ea"/>
              <a:cs typeface="+mn-cs"/>
            </a:rPr>
            <a:t>1.0</a:t>
          </a:r>
          <a:r>
            <a:rPr kumimoji="1" lang="ja-JP" altLang="ja-JP" sz="1200">
              <a:solidFill>
                <a:schemeClr val="dk1"/>
              </a:solidFill>
              <a:effectLst/>
              <a:latin typeface="+mj-ea"/>
              <a:ea typeface="+mj-ea"/>
              <a:cs typeface="+mn-cs"/>
            </a:rPr>
            <a:t>ポイント低下の</a:t>
          </a:r>
          <a:r>
            <a:rPr kumimoji="1" lang="en-US" altLang="ja-JP" sz="1200">
              <a:solidFill>
                <a:schemeClr val="dk1"/>
              </a:solidFill>
              <a:effectLst/>
              <a:latin typeface="+mj-ea"/>
              <a:ea typeface="+mj-ea"/>
              <a:cs typeface="+mn-cs"/>
            </a:rPr>
            <a:t>13.4</a:t>
          </a:r>
          <a:r>
            <a:rPr kumimoji="1" lang="ja-JP" altLang="ja-JP" sz="1200">
              <a:solidFill>
                <a:schemeClr val="dk1"/>
              </a:solidFill>
              <a:effectLst/>
              <a:latin typeface="+mj-ea"/>
              <a:ea typeface="+mj-ea"/>
              <a:cs typeface="+mn-cs"/>
            </a:rPr>
            <a:t>％となり、類似団体平均を</a:t>
          </a:r>
          <a:r>
            <a:rPr kumimoji="1" lang="en-US" altLang="ja-JP" sz="1200">
              <a:solidFill>
                <a:schemeClr val="dk1"/>
              </a:solidFill>
              <a:effectLst/>
              <a:latin typeface="+mj-ea"/>
              <a:ea typeface="+mj-ea"/>
              <a:cs typeface="+mn-cs"/>
            </a:rPr>
            <a:t>2.0</a:t>
          </a:r>
          <a:r>
            <a:rPr kumimoji="1" lang="ja-JP" altLang="ja-JP" sz="1200">
              <a:solidFill>
                <a:schemeClr val="dk1"/>
              </a:solidFill>
              <a:effectLst/>
              <a:latin typeface="+mj-ea"/>
              <a:ea typeface="+mj-ea"/>
              <a:cs typeface="+mn-cs"/>
            </a:rPr>
            <a:t>ポイント下回った。</a:t>
          </a:r>
          <a:endParaRPr lang="ja-JP" altLang="ja-JP" sz="1200">
            <a:effectLst/>
            <a:latin typeface="+mj-ea"/>
            <a:ea typeface="+mj-ea"/>
          </a:endParaRPr>
        </a:p>
        <a:p>
          <a:r>
            <a:rPr kumimoji="1" lang="ja-JP" altLang="ja-JP" sz="1200">
              <a:solidFill>
                <a:schemeClr val="dk1"/>
              </a:solidFill>
              <a:effectLst/>
              <a:latin typeface="+mj-ea"/>
              <a:ea typeface="+mj-ea"/>
              <a:cs typeface="+mn-cs"/>
            </a:rPr>
            <a:t>　今後も、事務事業や施設管理経費等の見直しを図り、内部事務経費等の削減に努める。</a:t>
          </a:r>
          <a:endParaRPr lang="ja-JP" altLang="ja-JP" sz="1200">
            <a:effectLst/>
            <a:latin typeface="+mj-ea"/>
            <a:ea typeface="+mj-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37846</xdr:rowOff>
    </xdr:from>
    <xdr:to>
      <xdr:col>24</xdr:col>
      <xdr:colOff>31750</xdr:colOff>
      <xdr:row>15</xdr:row>
      <xdr:rowOff>129286</xdr:rowOff>
    </xdr:to>
    <xdr:cxnSp macro="">
      <xdr:nvCxnSpPr>
        <xdr:cNvPr id="125" name="直線コネクタ 124"/>
        <xdr:cNvCxnSpPr/>
      </xdr:nvCxnSpPr>
      <xdr:spPr>
        <a:xfrm flipV="1">
          <a:off x="15671800" y="260959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35560</xdr:rowOff>
    </xdr:from>
    <xdr:to>
      <xdr:col>22</xdr:col>
      <xdr:colOff>565150</xdr:colOff>
      <xdr:row>15</xdr:row>
      <xdr:rowOff>129286</xdr:rowOff>
    </xdr:to>
    <xdr:cxnSp macro="">
      <xdr:nvCxnSpPr>
        <xdr:cNvPr id="128" name="直線コネクタ 127"/>
        <xdr:cNvCxnSpPr/>
      </xdr:nvCxnSpPr>
      <xdr:spPr>
        <a:xfrm>
          <a:off x="14782800" y="2435860"/>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69342</xdr:rowOff>
    </xdr:from>
    <xdr:to>
      <xdr:col>22</xdr:col>
      <xdr:colOff>615950</xdr:colOff>
      <xdr:row>15</xdr:row>
      <xdr:rowOff>170942</xdr:rowOff>
    </xdr:to>
    <xdr:sp macro="" textlink="">
      <xdr:nvSpPr>
        <xdr:cNvPr id="129" name="フローチャート : 判断 128"/>
        <xdr:cNvSpPr/>
      </xdr:nvSpPr>
      <xdr:spPr>
        <a:xfrm>
          <a:off x="15621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9669</xdr:rowOff>
    </xdr:from>
    <xdr:ext cx="736600" cy="259045"/>
    <xdr:sp macro="" textlink="">
      <xdr:nvSpPr>
        <xdr:cNvPr id="130" name="テキスト ボックス 129"/>
        <xdr:cNvSpPr txBox="1"/>
      </xdr:nvSpPr>
      <xdr:spPr>
        <a:xfrm>
          <a:off x="15290800" y="2409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35560</xdr:rowOff>
    </xdr:from>
    <xdr:to>
      <xdr:col>21</xdr:col>
      <xdr:colOff>361950</xdr:colOff>
      <xdr:row>14</xdr:row>
      <xdr:rowOff>117856</xdr:rowOff>
    </xdr:to>
    <xdr:cxnSp macro="">
      <xdr:nvCxnSpPr>
        <xdr:cNvPr id="131" name="直線コネクタ 130"/>
        <xdr:cNvCxnSpPr/>
      </xdr:nvCxnSpPr>
      <xdr:spPr>
        <a:xfrm flipV="1">
          <a:off x="13893800" y="24358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41910</xdr:rowOff>
    </xdr:from>
    <xdr:to>
      <xdr:col>21</xdr:col>
      <xdr:colOff>412750</xdr:colOff>
      <xdr:row>15</xdr:row>
      <xdr:rowOff>143510</xdr:rowOff>
    </xdr:to>
    <xdr:sp macro="" textlink="">
      <xdr:nvSpPr>
        <xdr:cNvPr id="132" name="フローチャート : 判断 131"/>
        <xdr:cNvSpPr/>
      </xdr:nvSpPr>
      <xdr:spPr>
        <a:xfrm>
          <a:off x="14732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128287</xdr:rowOff>
    </xdr:from>
    <xdr:ext cx="762000" cy="259045"/>
    <xdr:sp macro="" textlink="">
      <xdr:nvSpPr>
        <xdr:cNvPr id="133" name="テキスト ボックス 132"/>
        <xdr:cNvSpPr txBox="1"/>
      </xdr:nvSpPr>
      <xdr:spPr>
        <a:xfrm>
          <a:off x="14401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26416</xdr:rowOff>
    </xdr:from>
    <xdr:to>
      <xdr:col>20</xdr:col>
      <xdr:colOff>158750</xdr:colOff>
      <xdr:row>14</xdr:row>
      <xdr:rowOff>117856</xdr:rowOff>
    </xdr:to>
    <xdr:cxnSp macro="">
      <xdr:nvCxnSpPr>
        <xdr:cNvPr id="134" name="直線コネクタ 133"/>
        <xdr:cNvCxnSpPr/>
      </xdr:nvCxnSpPr>
      <xdr:spPr>
        <a:xfrm>
          <a:off x="13004800" y="24267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82567</xdr:rowOff>
    </xdr:from>
    <xdr:ext cx="762000" cy="259045"/>
    <xdr:sp macro="" textlink="">
      <xdr:nvSpPr>
        <xdr:cNvPr id="136" name="テキスト ボックス 13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131064</xdr:rowOff>
    </xdr:from>
    <xdr:to>
      <xdr:col>19</xdr:col>
      <xdr:colOff>6350</xdr:colOff>
      <xdr:row>15</xdr:row>
      <xdr:rowOff>61214</xdr:rowOff>
    </xdr:to>
    <xdr:sp macro="" textlink="">
      <xdr:nvSpPr>
        <xdr:cNvPr id="137" name="フローチャート :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45991</xdr:rowOff>
    </xdr:from>
    <xdr:ext cx="762000" cy="259045"/>
    <xdr:sp macro="" textlink="">
      <xdr:nvSpPr>
        <xdr:cNvPr id="138" name="テキスト ボックス 137"/>
        <xdr:cNvSpPr txBox="1"/>
      </xdr:nvSpPr>
      <xdr:spPr>
        <a:xfrm>
          <a:off x="12623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158496</xdr:rowOff>
    </xdr:from>
    <xdr:to>
      <xdr:col>24</xdr:col>
      <xdr:colOff>82550</xdr:colOff>
      <xdr:row>15</xdr:row>
      <xdr:rowOff>88646</xdr:rowOff>
    </xdr:to>
    <xdr:sp macro="" textlink="">
      <xdr:nvSpPr>
        <xdr:cNvPr id="144" name="円/楕円 143"/>
        <xdr:cNvSpPr/>
      </xdr:nvSpPr>
      <xdr:spPr>
        <a:xfrm>
          <a:off x="164592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3573</xdr:rowOff>
    </xdr:from>
    <xdr:ext cx="762000" cy="259045"/>
    <xdr:sp macro="" textlink="">
      <xdr:nvSpPr>
        <xdr:cNvPr id="145" name="物件費該当値テキスト"/>
        <xdr:cNvSpPr txBox="1"/>
      </xdr:nvSpPr>
      <xdr:spPr>
        <a:xfrm>
          <a:off x="16598900" y="24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78486</xdr:rowOff>
    </xdr:from>
    <xdr:to>
      <xdr:col>22</xdr:col>
      <xdr:colOff>615950</xdr:colOff>
      <xdr:row>16</xdr:row>
      <xdr:rowOff>8636</xdr:rowOff>
    </xdr:to>
    <xdr:sp macro="" textlink="">
      <xdr:nvSpPr>
        <xdr:cNvPr id="146" name="円/楕円 145"/>
        <xdr:cNvSpPr/>
      </xdr:nvSpPr>
      <xdr:spPr>
        <a:xfrm>
          <a:off x="15621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164863</xdr:rowOff>
    </xdr:from>
    <xdr:ext cx="736600" cy="259045"/>
    <xdr:sp macro="" textlink="">
      <xdr:nvSpPr>
        <xdr:cNvPr id="147" name="テキスト ボックス 146"/>
        <xdr:cNvSpPr txBox="1"/>
      </xdr:nvSpPr>
      <xdr:spPr>
        <a:xfrm>
          <a:off x="15290800" y="2736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156210</xdr:rowOff>
    </xdr:from>
    <xdr:to>
      <xdr:col>21</xdr:col>
      <xdr:colOff>412750</xdr:colOff>
      <xdr:row>14</xdr:row>
      <xdr:rowOff>86360</xdr:rowOff>
    </xdr:to>
    <xdr:sp macro="" textlink="">
      <xdr:nvSpPr>
        <xdr:cNvPr id="148" name="円/楕円 147"/>
        <xdr:cNvSpPr/>
      </xdr:nvSpPr>
      <xdr:spPr>
        <a:xfrm>
          <a:off x="14732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96537</xdr:rowOff>
    </xdr:from>
    <xdr:ext cx="762000" cy="259045"/>
    <xdr:sp macro="" textlink="">
      <xdr:nvSpPr>
        <xdr:cNvPr id="149" name="テキスト ボックス 148"/>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67056</xdr:rowOff>
    </xdr:from>
    <xdr:to>
      <xdr:col>20</xdr:col>
      <xdr:colOff>209550</xdr:colOff>
      <xdr:row>14</xdr:row>
      <xdr:rowOff>168656</xdr:rowOff>
    </xdr:to>
    <xdr:sp macro="" textlink="">
      <xdr:nvSpPr>
        <xdr:cNvPr id="150" name="円/楕円 149"/>
        <xdr:cNvSpPr/>
      </xdr:nvSpPr>
      <xdr:spPr>
        <a:xfrm>
          <a:off x="13843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7383</xdr:rowOff>
    </xdr:from>
    <xdr:ext cx="762000" cy="259045"/>
    <xdr:sp macro="" textlink="">
      <xdr:nvSpPr>
        <xdr:cNvPr id="151" name="テキスト ボックス 150"/>
        <xdr:cNvSpPr txBox="1"/>
      </xdr:nvSpPr>
      <xdr:spPr>
        <a:xfrm>
          <a:off x="13512800" y="22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147066</xdr:rowOff>
    </xdr:from>
    <xdr:to>
      <xdr:col>19</xdr:col>
      <xdr:colOff>6350</xdr:colOff>
      <xdr:row>14</xdr:row>
      <xdr:rowOff>77216</xdr:rowOff>
    </xdr:to>
    <xdr:sp macro="" textlink="">
      <xdr:nvSpPr>
        <xdr:cNvPr id="152" name="円/楕円 151"/>
        <xdr:cNvSpPr/>
      </xdr:nvSpPr>
      <xdr:spPr>
        <a:xfrm>
          <a:off x="12954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87393</xdr:rowOff>
    </xdr:from>
    <xdr:ext cx="762000" cy="259045"/>
    <xdr:sp macro="" textlink="">
      <xdr:nvSpPr>
        <xdr:cNvPr id="153" name="テキスト ボックス 152"/>
        <xdr:cNvSpPr txBox="1"/>
      </xdr:nvSpPr>
      <xdr:spPr>
        <a:xfrm>
          <a:off x="12623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扶助費に係る経常経費充当一般財源については、生活保護費等に減少が見られたものの、自立支援給付事業等の増加により、総額は</a:t>
          </a:r>
          <a:r>
            <a:rPr kumimoji="1" lang="en-US" altLang="ja-JP" sz="1200">
              <a:solidFill>
                <a:schemeClr val="dk1"/>
              </a:solidFill>
              <a:effectLst/>
              <a:latin typeface="+mj-ea"/>
              <a:ea typeface="+mj-ea"/>
              <a:cs typeface="+mn-cs"/>
            </a:rPr>
            <a:t>13,832</a:t>
          </a:r>
          <a:r>
            <a:rPr kumimoji="1" lang="ja-JP" altLang="ja-JP" sz="1200">
              <a:solidFill>
                <a:schemeClr val="dk1"/>
              </a:solidFill>
              <a:effectLst/>
              <a:latin typeface="+mj-ea"/>
              <a:ea typeface="+mj-ea"/>
              <a:cs typeface="+mn-cs"/>
            </a:rPr>
            <a:t>千円の増加となった。しかしながら、経常一般財源歳入額が増加したため、経常収支比率は前年度と比べて</a:t>
          </a:r>
          <a:r>
            <a:rPr kumimoji="1" lang="en-US" altLang="ja-JP" sz="1200">
              <a:solidFill>
                <a:schemeClr val="dk1"/>
              </a:solidFill>
              <a:effectLst/>
              <a:latin typeface="+mj-ea"/>
              <a:ea typeface="+mj-ea"/>
              <a:cs typeface="+mn-cs"/>
            </a:rPr>
            <a:t>0.7</a:t>
          </a:r>
          <a:r>
            <a:rPr kumimoji="1" lang="ja-JP" altLang="ja-JP" sz="1200">
              <a:solidFill>
                <a:schemeClr val="dk1"/>
              </a:solidFill>
              <a:effectLst/>
              <a:latin typeface="+mj-ea"/>
              <a:ea typeface="+mj-ea"/>
              <a:cs typeface="+mn-cs"/>
            </a:rPr>
            <a:t>ポイント低下の</a:t>
          </a:r>
          <a:r>
            <a:rPr kumimoji="1" lang="en-US" altLang="ja-JP" sz="1200">
              <a:solidFill>
                <a:schemeClr val="dk1"/>
              </a:solidFill>
              <a:effectLst/>
              <a:latin typeface="+mj-ea"/>
              <a:ea typeface="+mj-ea"/>
              <a:cs typeface="+mn-cs"/>
            </a:rPr>
            <a:t>9.5</a:t>
          </a:r>
          <a:r>
            <a:rPr kumimoji="1" lang="ja-JP" altLang="ja-JP" sz="1200">
              <a:solidFill>
                <a:schemeClr val="dk1"/>
              </a:solidFill>
              <a:effectLst/>
              <a:latin typeface="+mj-ea"/>
              <a:ea typeface="+mj-ea"/>
              <a:cs typeface="+mn-cs"/>
            </a:rPr>
            <a:t>％となり、類似団体平均を</a:t>
          </a:r>
          <a:r>
            <a:rPr kumimoji="1" lang="en-US" altLang="ja-JP" sz="1200">
              <a:solidFill>
                <a:schemeClr val="dk1"/>
              </a:solidFill>
              <a:effectLst/>
              <a:latin typeface="+mj-ea"/>
              <a:ea typeface="+mj-ea"/>
              <a:cs typeface="+mn-cs"/>
            </a:rPr>
            <a:t>0.4</a:t>
          </a:r>
          <a:r>
            <a:rPr kumimoji="1" lang="ja-JP" altLang="ja-JP" sz="1200">
              <a:solidFill>
                <a:schemeClr val="dk1"/>
              </a:solidFill>
              <a:effectLst/>
              <a:latin typeface="+mj-ea"/>
              <a:ea typeface="+mj-ea"/>
              <a:cs typeface="+mn-cs"/>
            </a:rPr>
            <a:t>ポイント下回った。</a:t>
          </a:r>
          <a:endParaRPr lang="ja-JP" altLang="ja-JP" sz="1200">
            <a:effectLst/>
            <a:latin typeface="+mj-ea"/>
            <a:ea typeface="+mj-ea"/>
          </a:endParaRPr>
        </a:p>
        <a:p>
          <a:r>
            <a:rPr kumimoji="1" lang="ja-JP" altLang="ja-JP" sz="1200">
              <a:solidFill>
                <a:schemeClr val="dk1"/>
              </a:solidFill>
              <a:effectLst/>
              <a:latin typeface="+mj-ea"/>
              <a:ea typeface="+mj-ea"/>
              <a:cs typeface="+mn-cs"/>
            </a:rPr>
            <a:t>　今後においても引き続き、扶助費の適正な執行に努める。</a:t>
          </a:r>
          <a:endParaRPr lang="ja-JP" altLang="ja-JP" sz="1200">
            <a:effectLst/>
            <a:latin typeface="+mj-ea"/>
            <a:ea typeface="+mj-ea"/>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95250</xdr:rowOff>
    </xdr:from>
    <xdr:to>
      <xdr:col>7</xdr:col>
      <xdr:colOff>15875</xdr:colOff>
      <xdr:row>56</xdr:row>
      <xdr:rowOff>12700</xdr:rowOff>
    </xdr:to>
    <xdr:cxnSp macro="">
      <xdr:nvCxnSpPr>
        <xdr:cNvPr id="186" name="直線コネクタ 185"/>
        <xdr:cNvCxnSpPr/>
      </xdr:nvCxnSpPr>
      <xdr:spPr>
        <a:xfrm flipV="1">
          <a:off x="3987800" y="9525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19050</xdr:rowOff>
    </xdr:from>
    <xdr:to>
      <xdr:col>5</xdr:col>
      <xdr:colOff>549275</xdr:colOff>
      <xdr:row>56</xdr:row>
      <xdr:rowOff>12700</xdr:rowOff>
    </xdr:to>
    <xdr:cxnSp macro="">
      <xdr:nvCxnSpPr>
        <xdr:cNvPr id="189" name="直線コネクタ 188"/>
        <xdr:cNvCxnSpPr/>
      </xdr:nvCxnSpPr>
      <xdr:spPr>
        <a:xfrm>
          <a:off x="3098800" y="9448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31750</xdr:rowOff>
    </xdr:from>
    <xdr:to>
      <xdr:col>5</xdr:col>
      <xdr:colOff>600075</xdr:colOff>
      <xdr:row>55</xdr:row>
      <xdr:rowOff>133350</xdr:rowOff>
    </xdr:to>
    <xdr:sp macro="" textlink="">
      <xdr:nvSpPr>
        <xdr:cNvPr id="190" name="フローチャート : 判断 189"/>
        <xdr:cNvSpPr/>
      </xdr:nvSpPr>
      <xdr:spPr>
        <a:xfrm>
          <a:off x="3937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143527</xdr:rowOff>
    </xdr:from>
    <xdr:ext cx="736600" cy="259045"/>
    <xdr:sp macro="" textlink="">
      <xdr:nvSpPr>
        <xdr:cNvPr id="191" name="テキスト ボックス 190"/>
        <xdr:cNvSpPr txBox="1"/>
      </xdr:nvSpPr>
      <xdr:spPr>
        <a:xfrm>
          <a:off x="3606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19050</xdr:rowOff>
    </xdr:from>
    <xdr:to>
      <xdr:col>4</xdr:col>
      <xdr:colOff>346075</xdr:colOff>
      <xdr:row>55</xdr:row>
      <xdr:rowOff>146050</xdr:rowOff>
    </xdr:to>
    <xdr:cxnSp macro="">
      <xdr:nvCxnSpPr>
        <xdr:cNvPr id="192" name="直線コネクタ 191"/>
        <xdr:cNvCxnSpPr/>
      </xdr:nvCxnSpPr>
      <xdr:spPr>
        <a:xfrm flipV="1">
          <a:off x="2209800" y="9448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6350</xdr:rowOff>
    </xdr:from>
    <xdr:to>
      <xdr:col>4</xdr:col>
      <xdr:colOff>396875</xdr:colOff>
      <xdr:row>55</xdr:row>
      <xdr:rowOff>107950</xdr:rowOff>
    </xdr:to>
    <xdr:sp macro="" textlink="">
      <xdr:nvSpPr>
        <xdr:cNvPr id="193" name="フローチャート : 判断 192"/>
        <xdr:cNvSpPr/>
      </xdr:nvSpPr>
      <xdr:spPr>
        <a:xfrm>
          <a:off x="3048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92727</xdr:rowOff>
    </xdr:from>
    <xdr:ext cx="762000" cy="259045"/>
    <xdr:sp macro="" textlink="">
      <xdr:nvSpPr>
        <xdr:cNvPr id="194" name="テキスト ボックス 193"/>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146050</xdr:rowOff>
    </xdr:to>
    <xdr:cxnSp macro="">
      <xdr:nvCxnSpPr>
        <xdr:cNvPr id="195" name="直線コネクタ 194"/>
        <xdr:cNvCxnSpPr/>
      </xdr:nvCxnSpPr>
      <xdr:spPr>
        <a:xfrm>
          <a:off x="1320800" y="9461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165100</xdr:rowOff>
    </xdr:from>
    <xdr:to>
      <xdr:col>3</xdr:col>
      <xdr:colOff>193675</xdr:colOff>
      <xdr:row>55</xdr:row>
      <xdr:rowOff>95250</xdr:rowOff>
    </xdr:to>
    <xdr:sp macro="" textlink="">
      <xdr:nvSpPr>
        <xdr:cNvPr id="196" name="フローチャート : 判断 195"/>
        <xdr:cNvSpPr/>
      </xdr:nvSpPr>
      <xdr:spPr>
        <a:xfrm>
          <a:off x="2159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105427</xdr:rowOff>
    </xdr:from>
    <xdr:ext cx="762000" cy="259045"/>
    <xdr:sp macro="" textlink="">
      <xdr:nvSpPr>
        <xdr:cNvPr id="197" name="テキスト ボックス 196"/>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101600</xdr:rowOff>
    </xdr:from>
    <xdr:to>
      <xdr:col>1</xdr:col>
      <xdr:colOff>676275</xdr:colOff>
      <xdr:row>55</xdr:row>
      <xdr:rowOff>31750</xdr:rowOff>
    </xdr:to>
    <xdr:sp macro="" textlink="">
      <xdr:nvSpPr>
        <xdr:cNvPr id="198" name="フローチャート : 判断 197"/>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41927</xdr:rowOff>
    </xdr:from>
    <xdr:ext cx="762000" cy="259045"/>
    <xdr:sp macro="" textlink="">
      <xdr:nvSpPr>
        <xdr:cNvPr id="199" name="テキスト ボックス 198"/>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44450</xdr:rowOff>
    </xdr:from>
    <xdr:to>
      <xdr:col>7</xdr:col>
      <xdr:colOff>66675</xdr:colOff>
      <xdr:row>55</xdr:row>
      <xdr:rowOff>146050</xdr:rowOff>
    </xdr:to>
    <xdr:sp macro="" textlink="">
      <xdr:nvSpPr>
        <xdr:cNvPr id="205" name="円/楕円 204"/>
        <xdr:cNvSpPr/>
      </xdr:nvSpPr>
      <xdr:spPr>
        <a:xfrm>
          <a:off x="4775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60977</xdr:rowOff>
    </xdr:from>
    <xdr:ext cx="762000" cy="259045"/>
    <xdr:sp macro="" textlink="">
      <xdr:nvSpPr>
        <xdr:cNvPr id="206" name="扶助費該当値テキスト"/>
        <xdr:cNvSpPr txBox="1"/>
      </xdr:nvSpPr>
      <xdr:spPr>
        <a:xfrm>
          <a:off x="4914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7" name="円/楕円 206"/>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08" name="テキスト ボックス 20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139700</xdr:rowOff>
    </xdr:from>
    <xdr:to>
      <xdr:col>4</xdr:col>
      <xdr:colOff>396875</xdr:colOff>
      <xdr:row>55</xdr:row>
      <xdr:rowOff>69850</xdr:rowOff>
    </xdr:to>
    <xdr:sp macro="" textlink="">
      <xdr:nvSpPr>
        <xdr:cNvPr id="209" name="円/楕円 208"/>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80027</xdr:rowOff>
    </xdr:from>
    <xdr:ext cx="762000" cy="259045"/>
    <xdr:sp macro="" textlink="">
      <xdr:nvSpPr>
        <xdr:cNvPr id="210" name="テキスト ボックス 209"/>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1" name="円/楕円 210"/>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12" name="テキスト ボックス 211"/>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3" name="円/楕円 212"/>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214" name="テキスト ボックス 21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下水道事業特別会計への繰出金の減少等によって、その他のものに係る経常経費充当一般財源の総額としては減少し、経常一般財源歳入額が増加したため、経常収支比率は前年度と比べて</a:t>
          </a:r>
          <a:r>
            <a:rPr kumimoji="1" lang="en-US" altLang="ja-JP" sz="1200">
              <a:solidFill>
                <a:schemeClr val="dk1"/>
              </a:solidFill>
              <a:effectLst/>
              <a:latin typeface="+mj-ea"/>
              <a:ea typeface="+mj-ea"/>
              <a:cs typeface="+mn-cs"/>
            </a:rPr>
            <a:t>1.6</a:t>
          </a:r>
          <a:r>
            <a:rPr kumimoji="1" lang="ja-JP" altLang="ja-JP" sz="1200">
              <a:solidFill>
                <a:schemeClr val="dk1"/>
              </a:solidFill>
              <a:effectLst/>
              <a:latin typeface="+mj-ea"/>
              <a:ea typeface="+mj-ea"/>
              <a:cs typeface="+mn-cs"/>
            </a:rPr>
            <a:t>ポイント低下の</a:t>
          </a:r>
          <a:r>
            <a:rPr kumimoji="1" lang="en-US" altLang="ja-JP" sz="1200">
              <a:solidFill>
                <a:schemeClr val="dk1"/>
              </a:solidFill>
              <a:effectLst/>
              <a:latin typeface="+mj-ea"/>
              <a:ea typeface="+mj-ea"/>
              <a:cs typeface="+mn-cs"/>
            </a:rPr>
            <a:t>17.3</a:t>
          </a:r>
          <a:r>
            <a:rPr kumimoji="1" lang="ja-JP" altLang="ja-JP" sz="1200">
              <a:solidFill>
                <a:schemeClr val="dk1"/>
              </a:solidFill>
              <a:effectLst/>
              <a:latin typeface="+mj-ea"/>
              <a:ea typeface="+mj-ea"/>
              <a:cs typeface="+mn-cs"/>
            </a:rPr>
            <a:t>％となった。類似団体平均を</a:t>
          </a:r>
          <a:r>
            <a:rPr kumimoji="1" lang="en-US" altLang="ja-JP" sz="1200">
              <a:solidFill>
                <a:schemeClr val="dk1"/>
              </a:solidFill>
              <a:effectLst/>
              <a:latin typeface="+mj-ea"/>
              <a:ea typeface="+mj-ea"/>
              <a:cs typeface="+mn-cs"/>
            </a:rPr>
            <a:t>3.5</a:t>
          </a:r>
          <a:r>
            <a:rPr kumimoji="1" lang="ja-JP" altLang="ja-JP" sz="1200">
              <a:solidFill>
                <a:schemeClr val="dk1"/>
              </a:solidFill>
              <a:effectLst/>
              <a:latin typeface="+mj-ea"/>
              <a:ea typeface="+mj-ea"/>
              <a:cs typeface="+mn-cs"/>
            </a:rPr>
            <a:t>ポイント上回っているが、これは特別会計等への繰出金、特に下水道事業特別会計が多額であることが主な要因である。</a:t>
          </a:r>
          <a:endParaRPr lang="ja-JP" altLang="ja-JP" sz="1200">
            <a:effectLst/>
            <a:latin typeface="+mj-ea"/>
            <a:ea typeface="+mj-ea"/>
          </a:endParaRPr>
        </a:p>
        <a:p>
          <a:r>
            <a:rPr kumimoji="1" lang="ja-JP" altLang="ja-JP" sz="1200">
              <a:solidFill>
                <a:schemeClr val="dk1"/>
              </a:solidFill>
              <a:effectLst/>
              <a:latin typeface="+mj-ea"/>
              <a:ea typeface="+mj-ea"/>
              <a:cs typeface="+mn-cs"/>
            </a:rPr>
            <a:t>　引き続き、経費の削減に取り組むとともに、使用料等の適正化を図り、普通会計の負担額を減らすよう務める。</a:t>
          </a:r>
          <a:endParaRPr lang="ja-JP" altLang="ja-JP" sz="1200">
            <a:effectLst/>
            <a:latin typeface="+mj-ea"/>
            <a:ea typeface="+mj-ea"/>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60325</xdr:rowOff>
    </xdr:from>
    <xdr:to>
      <xdr:col>24</xdr:col>
      <xdr:colOff>31750</xdr:colOff>
      <xdr:row>61</xdr:row>
      <xdr:rowOff>41275</xdr:rowOff>
    </xdr:to>
    <xdr:cxnSp macro="">
      <xdr:nvCxnSpPr>
        <xdr:cNvPr id="251" name="直線コネクタ 250"/>
        <xdr:cNvCxnSpPr/>
      </xdr:nvCxnSpPr>
      <xdr:spPr>
        <a:xfrm flipV="1">
          <a:off x="15671800" y="1034732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35577</xdr:rowOff>
    </xdr:from>
    <xdr:ext cx="762000" cy="259045"/>
    <xdr:sp macro="" textlink="">
      <xdr:nvSpPr>
        <xdr:cNvPr id="252" name="その他平均値テキスト"/>
        <xdr:cNvSpPr txBox="1"/>
      </xdr:nvSpPr>
      <xdr:spPr>
        <a:xfrm>
          <a:off x="16598900" y="980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146050</xdr:rowOff>
    </xdr:from>
    <xdr:to>
      <xdr:col>22</xdr:col>
      <xdr:colOff>565150</xdr:colOff>
      <xdr:row>61</xdr:row>
      <xdr:rowOff>41275</xdr:rowOff>
    </xdr:to>
    <xdr:cxnSp macro="">
      <xdr:nvCxnSpPr>
        <xdr:cNvPr id="254" name="直線コネクタ 253"/>
        <xdr:cNvCxnSpPr/>
      </xdr:nvCxnSpPr>
      <xdr:spPr>
        <a:xfrm>
          <a:off x="14782800" y="104330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133350</xdr:rowOff>
    </xdr:from>
    <xdr:to>
      <xdr:col>22</xdr:col>
      <xdr:colOff>615950</xdr:colOff>
      <xdr:row>59</xdr:row>
      <xdr:rowOff>63500</xdr:rowOff>
    </xdr:to>
    <xdr:sp macro="" textlink="">
      <xdr:nvSpPr>
        <xdr:cNvPr id="255" name="フローチャート : 判断 254"/>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73677</xdr:rowOff>
    </xdr:from>
    <xdr:ext cx="736600" cy="259045"/>
    <xdr:sp macro="" textlink="">
      <xdr:nvSpPr>
        <xdr:cNvPr id="256" name="テキスト ボックス 255"/>
        <xdr:cNvSpPr txBox="1"/>
      </xdr:nvSpPr>
      <xdr:spPr>
        <a:xfrm>
          <a:off x="15290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146050</xdr:rowOff>
    </xdr:from>
    <xdr:to>
      <xdr:col>21</xdr:col>
      <xdr:colOff>361950</xdr:colOff>
      <xdr:row>61</xdr:row>
      <xdr:rowOff>117475</xdr:rowOff>
    </xdr:to>
    <xdr:cxnSp macro="">
      <xdr:nvCxnSpPr>
        <xdr:cNvPr id="257" name="直線コネクタ 256"/>
        <xdr:cNvCxnSpPr/>
      </xdr:nvCxnSpPr>
      <xdr:spPr>
        <a:xfrm flipV="1">
          <a:off x="13893800" y="1043305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104775</xdr:rowOff>
    </xdr:from>
    <xdr:to>
      <xdr:col>21</xdr:col>
      <xdr:colOff>412750</xdr:colOff>
      <xdr:row>59</xdr:row>
      <xdr:rowOff>34925</xdr:rowOff>
    </xdr:to>
    <xdr:sp macro="" textlink="">
      <xdr:nvSpPr>
        <xdr:cNvPr id="258" name="フローチャート : 判断 257"/>
        <xdr:cNvSpPr/>
      </xdr:nvSpPr>
      <xdr:spPr>
        <a:xfrm>
          <a:off x="14732000" y="100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45102</xdr:rowOff>
    </xdr:from>
    <xdr:ext cx="762000" cy="259045"/>
    <xdr:sp macro="" textlink="">
      <xdr:nvSpPr>
        <xdr:cNvPr id="259" name="テキスト ボックス 258"/>
        <xdr:cNvSpPr txBox="1"/>
      </xdr:nvSpPr>
      <xdr:spPr>
        <a:xfrm>
          <a:off x="14401800" y="981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61</xdr:row>
      <xdr:rowOff>3175</xdr:rowOff>
    </xdr:from>
    <xdr:to>
      <xdr:col>20</xdr:col>
      <xdr:colOff>158750</xdr:colOff>
      <xdr:row>61</xdr:row>
      <xdr:rowOff>117475</xdr:rowOff>
    </xdr:to>
    <xdr:cxnSp macro="">
      <xdr:nvCxnSpPr>
        <xdr:cNvPr id="260" name="直線コネクタ 259"/>
        <xdr:cNvCxnSpPr/>
      </xdr:nvCxnSpPr>
      <xdr:spPr>
        <a:xfrm>
          <a:off x="13004800" y="104616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114300</xdr:rowOff>
    </xdr:from>
    <xdr:to>
      <xdr:col>20</xdr:col>
      <xdr:colOff>209550</xdr:colOff>
      <xdr:row>59</xdr:row>
      <xdr:rowOff>44450</xdr:rowOff>
    </xdr:to>
    <xdr:sp macro="" textlink="">
      <xdr:nvSpPr>
        <xdr:cNvPr id="261" name="フローチャート : 判断 260"/>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54627</xdr:rowOff>
    </xdr:from>
    <xdr:ext cx="762000" cy="259045"/>
    <xdr:sp macro="" textlink="">
      <xdr:nvSpPr>
        <xdr:cNvPr id="262" name="テキスト ボックス 261"/>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114300</xdr:rowOff>
    </xdr:from>
    <xdr:to>
      <xdr:col>19</xdr:col>
      <xdr:colOff>6350</xdr:colOff>
      <xdr:row>59</xdr:row>
      <xdr:rowOff>44450</xdr:rowOff>
    </xdr:to>
    <xdr:sp macro="" textlink="">
      <xdr:nvSpPr>
        <xdr:cNvPr id="263" name="フローチャート : 判断 262"/>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54627</xdr:rowOff>
    </xdr:from>
    <xdr:ext cx="762000" cy="259045"/>
    <xdr:sp macro="" textlink="">
      <xdr:nvSpPr>
        <xdr:cNvPr id="264" name="テキスト ボックス 263"/>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9525</xdr:rowOff>
    </xdr:from>
    <xdr:to>
      <xdr:col>24</xdr:col>
      <xdr:colOff>82550</xdr:colOff>
      <xdr:row>60</xdr:row>
      <xdr:rowOff>111125</xdr:rowOff>
    </xdr:to>
    <xdr:sp macro="" textlink="">
      <xdr:nvSpPr>
        <xdr:cNvPr id="270" name="円/楕円 269"/>
        <xdr:cNvSpPr/>
      </xdr:nvSpPr>
      <xdr:spPr>
        <a:xfrm>
          <a:off x="16459200" y="102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153052</xdr:rowOff>
    </xdr:from>
    <xdr:ext cx="762000" cy="259045"/>
    <xdr:sp macro="" textlink="">
      <xdr:nvSpPr>
        <xdr:cNvPr id="271" name="その他該当値テキスト"/>
        <xdr:cNvSpPr txBox="1"/>
      </xdr:nvSpPr>
      <xdr:spPr>
        <a:xfrm>
          <a:off x="16598900" y="1026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161925</xdr:rowOff>
    </xdr:from>
    <xdr:to>
      <xdr:col>22</xdr:col>
      <xdr:colOff>615950</xdr:colOff>
      <xdr:row>61</xdr:row>
      <xdr:rowOff>92075</xdr:rowOff>
    </xdr:to>
    <xdr:sp macro="" textlink="">
      <xdr:nvSpPr>
        <xdr:cNvPr id="272" name="円/楕円 271"/>
        <xdr:cNvSpPr/>
      </xdr:nvSpPr>
      <xdr:spPr>
        <a:xfrm>
          <a:off x="156210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76852</xdr:rowOff>
    </xdr:from>
    <xdr:ext cx="736600" cy="259045"/>
    <xdr:sp macro="" textlink="">
      <xdr:nvSpPr>
        <xdr:cNvPr id="273" name="テキスト ボックス 272"/>
        <xdr:cNvSpPr txBox="1"/>
      </xdr:nvSpPr>
      <xdr:spPr>
        <a:xfrm>
          <a:off x="15290800" y="10535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95250</xdr:rowOff>
    </xdr:from>
    <xdr:to>
      <xdr:col>21</xdr:col>
      <xdr:colOff>412750</xdr:colOff>
      <xdr:row>61</xdr:row>
      <xdr:rowOff>25400</xdr:rowOff>
    </xdr:to>
    <xdr:sp macro="" textlink="">
      <xdr:nvSpPr>
        <xdr:cNvPr id="274" name="円/楕円 273"/>
        <xdr:cNvSpPr/>
      </xdr:nvSpPr>
      <xdr:spPr>
        <a:xfrm>
          <a:off x="14732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10177</xdr:rowOff>
    </xdr:from>
    <xdr:ext cx="762000" cy="259045"/>
    <xdr:sp macro="" textlink="">
      <xdr:nvSpPr>
        <xdr:cNvPr id="275" name="テキスト ボックス 274"/>
        <xdr:cNvSpPr txBox="1"/>
      </xdr:nvSpPr>
      <xdr:spPr>
        <a:xfrm>
          <a:off x="1440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61</xdr:row>
      <xdr:rowOff>66675</xdr:rowOff>
    </xdr:from>
    <xdr:to>
      <xdr:col>20</xdr:col>
      <xdr:colOff>209550</xdr:colOff>
      <xdr:row>61</xdr:row>
      <xdr:rowOff>168275</xdr:rowOff>
    </xdr:to>
    <xdr:sp macro="" textlink="">
      <xdr:nvSpPr>
        <xdr:cNvPr id="276" name="円/楕円 275"/>
        <xdr:cNvSpPr/>
      </xdr:nvSpPr>
      <xdr:spPr>
        <a:xfrm>
          <a:off x="13843000" y="1052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153052</xdr:rowOff>
    </xdr:from>
    <xdr:ext cx="762000" cy="259045"/>
    <xdr:sp macro="" textlink="">
      <xdr:nvSpPr>
        <xdr:cNvPr id="277" name="テキスト ボックス 276"/>
        <xdr:cNvSpPr txBox="1"/>
      </xdr:nvSpPr>
      <xdr:spPr>
        <a:xfrm>
          <a:off x="13512800" y="1061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123825</xdr:rowOff>
    </xdr:from>
    <xdr:to>
      <xdr:col>19</xdr:col>
      <xdr:colOff>6350</xdr:colOff>
      <xdr:row>61</xdr:row>
      <xdr:rowOff>53975</xdr:rowOff>
    </xdr:to>
    <xdr:sp macro="" textlink="">
      <xdr:nvSpPr>
        <xdr:cNvPr id="278" name="円/楕円 277"/>
        <xdr:cNvSpPr/>
      </xdr:nvSpPr>
      <xdr:spPr>
        <a:xfrm>
          <a:off x="12954000" y="104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38752</xdr:rowOff>
    </xdr:from>
    <xdr:ext cx="762000" cy="259045"/>
    <xdr:sp macro="" textlink="">
      <xdr:nvSpPr>
        <xdr:cNvPr id="279" name="テキスト ボックス 278"/>
        <xdr:cNvSpPr txBox="1"/>
      </xdr:nvSpPr>
      <xdr:spPr>
        <a:xfrm>
          <a:off x="12623800" y="1049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保育特別支援事業や病院事業会計繰出金等が減少したこと及び経常一般財源歳入額が増加したことにより、前年度と比べて</a:t>
          </a:r>
          <a:r>
            <a:rPr kumimoji="1" lang="en-US" altLang="ja-JP" sz="1200">
              <a:solidFill>
                <a:schemeClr val="dk1"/>
              </a:solidFill>
              <a:effectLst/>
              <a:latin typeface="+mj-ea"/>
              <a:ea typeface="+mj-ea"/>
              <a:cs typeface="+mn-cs"/>
            </a:rPr>
            <a:t>3.0</a:t>
          </a:r>
          <a:r>
            <a:rPr kumimoji="1" lang="ja-JP" altLang="ja-JP" sz="1200">
              <a:solidFill>
                <a:schemeClr val="dk1"/>
              </a:solidFill>
              <a:effectLst/>
              <a:latin typeface="+mj-ea"/>
              <a:ea typeface="+mj-ea"/>
              <a:cs typeface="+mn-cs"/>
            </a:rPr>
            <a:t>ポイント低下の</a:t>
          </a:r>
          <a:r>
            <a:rPr kumimoji="1" lang="en-US" altLang="ja-JP" sz="1200">
              <a:solidFill>
                <a:schemeClr val="dk1"/>
              </a:solidFill>
              <a:effectLst/>
              <a:latin typeface="+mj-ea"/>
              <a:ea typeface="+mj-ea"/>
              <a:cs typeface="+mn-cs"/>
            </a:rPr>
            <a:t>15.2</a:t>
          </a:r>
          <a:r>
            <a:rPr kumimoji="1" lang="ja-JP" altLang="ja-JP" sz="1200">
              <a:solidFill>
                <a:schemeClr val="dk1"/>
              </a:solidFill>
              <a:effectLst/>
              <a:latin typeface="+mj-ea"/>
              <a:ea typeface="+mj-ea"/>
              <a:cs typeface="+mn-cs"/>
            </a:rPr>
            <a:t>％となった。類似団体平均との比較では、</a:t>
          </a:r>
          <a:r>
            <a:rPr kumimoji="1" lang="en-US" altLang="ja-JP" sz="1200">
              <a:solidFill>
                <a:schemeClr val="dk1"/>
              </a:solidFill>
              <a:effectLst/>
              <a:latin typeface="+mj-ea"/>
              <a:ea typeface="+mj-ea"/>
              <a:cs typeface="+mn-cs"/>
            </a:rPr>
            <a:t>4.3</a:t>
          </a:r>
          <a:r>
            <a:rPr kumimoji="1" lang="ja-JP" altLang="ja-JP" sz="1200">
              <a:solidFill>
                <a:schemeClr val="dk1"/>
              </a:solidFill>
              <a:effectLst/>
              <a:latin typeface="+mj-ea"/>
              <a:ea typeface="+mj-ea"/>
              <a:cs typeface="+mn-cs"/>
            </a:rPr>
            <a:t>ポイント上回っているが、これは公営企業会計や一部事務組合に対する繰出金・負担金が多いことが主な要因である。</a:t>
          </a:r>
          <a:endParaRPr lang="ja-JP" altLang="ja-JP" sz="1200">
            <a:effectLst/>
            <a:latin typeface="+mj-ea"/>
            <a:ea typeface="+mj-ea"/>
          </a:endParaRPr>
        </a:p>
        <a:p>
          <a:r>
            <a:rPr kumimoji="1" lang="ja-JP" altLang="ja-JP" sz="1200">
              <a:solidFill>
                <a:schemeClr val="dk1"/>
              </a:solidFill>
              <a:effectLst/>
              <a:latin typeface="+mj-ea"/>
              <a:ea typeface="+mj-ea"/>
              <a:cs typeface="+mn-cs"/>
            </a:rPr>
            <a:t>　今後も、公営企業会計や一部事務組合等への繰出金・負担金等の目的を明確にし、見直しを進める。</a:t>
          </a:r>
          <a:endParaRPr lang="ja-JP" altLang="ja-JP" sz="1200">
            <a:effectLst/>
            <a:latin typeface="+mj-ea"/>
            <a:ea typeface="+mj-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24130</xdr:rowOff>
    </xdr:from>
    <xdr:to>
      <xdr:col>24</xdr:col>
      <xdr:colOff>31750</xdr:colOff>
      <xdr:row>40</xdr:row>
      <xdr:rowOff>24130</xdr:rowOff>
    </xdr:to>
    <xdr:cxnSp macro="">
      <xdr:nvCxnSpPr>
        <xdr:cNvPr id="307" name="直線コネクタ 306"/>
        <xdr:cNvCxnSpPr/>
      </xdr:nvCxnSpPr>
      <xdr:spPr>
        <a:xfrm flipV="1">
          <a:off x="15671800" y="671068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87012</xdr:rowOff>
    </xdr:from>
    <xdr:ext cx="762000" cy="259045"/>
    <xdr:sp macro="" textlink="">
      <xdr:nvSpPr>
        <xdr:cNvPr id="308" name="補助費等平均値テキスト"/>
        <xdr:cNvSpPr txBox="1"/>
      </xdr:nvSpPr>
      <xdr:spPr>
        <a:xfrm>
          <a:off x="16598900" y="6259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6985</xdr:rowOff>
    </xdr:from>
    <xdr:to>
      <xdr:col>22</xdr:col>
      <xdr:colOff>565150</xdr:colOff>
      <xdr:row>40</xdr:row>
      <xdr:rowOff>24130</xdr:rowOff>
    </xdr:to>
    <xdr:cxnSp macro="">
      <xdr:nvCxnSpPr>
        <xdr:cNvPr id="310" name="直線コネクタ 309"/>
        <xdr:cNvCxnSpPr/>
      </xdr:nvCxnSpPr>
      <xdr:spPr>
        <a:xfrm>
          <a:off x="14782800" y="6693535"/>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116205</xdr:rowOff>
    </xdr:from>
    <xdr:to>
      <xdr:col>22</xdr:col>
      <xdr:colOff>615950</xdr:colOff>
      <xdr:row>38</xdr:row>
      <xdr:rowOff>46355</xdr:rowOff>
    </xdr:to>
    <xdr:sp macro="" textlink="">
      <xdr:nvSpPr>
        <xdr:cNvPr id="311" name="フローチャート : 判断 310"/>
        <xdr:cNvSpPr/>
      </xdr:nvSpPr>
      <xdr:spPr>
        <a:xfrm>
          <a:off x="15621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56532</xdr:rowOff>
    </xdr:from>
    <xdr:ext cx="736600" cy="259045"/>
    <xdr:sp macro="" textlink="">
      <xdr:nvSpPr>
        <xdr:cNvPr id="312" name="テキスト ボックス 311"/>
        <xdr:cNvSpPr txBox="1"/>
      </xdr:nvSpPr>
      <xdr:spPr>
        <a:xfrm>
          <a:off x="15290800" y="6228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6985</xdr:rowOff>
    </xdr:from>
    <xdr:to>
      <xdr:col>21</xdr:col>
      <xdr:colOff>361950</xdr:colOff>
      <xdr:row>39</xdr:row>
      <xdr:rowOff>155575</xdr:rowOff>
    </xdr:to>
    <xdr:cxnSp macro="">
      <xdr:nvCxnSpPr>
        <xdr:cNvPr id="313" name="直線コネクタ 312"/>
        <xdr:cNvCxnSpPr/>
      </xdr:nvCxnSpPr>
      <xdr:spPr>
        <a:xfrm flipV="1">
          <a:off x="13893800" y="669353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4" name="フローチャート : 判断 313"/>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62247</xdr:rowOff>
    </xdr:from>
    <xdr:ext cx="762000" cy="259045"/>
    <xdr:sp macro="" textlink="">
      <xdr:nvSpPr>
        <xdr:cNvPr id="315" name="テキスト ボックス 314"/>
        <xdr:cNvSpPr txBox="1"/>
      </xdr:nvSpPr>
      <xdr:spPr>
        <a:xfrm>
          <a:off x="14401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121285</xdr:rowOff>
    </xdr:from>
    <xdr:to>
      <xdr:col>20</xdr:col>
      <xdr:colOff>158750</xdr:colOff>
      <xdr:row>39</xdr:row>
      <xdr:rowOff>155575</xdr:rowOff>
    </xdr:to>
    <xdr:cxnSp macro="">
      <xdr:nvCxnSpPr>
        <xdr:cNvPr id="316" name="直線コネクタ 315"/>
        <xdr:cNvCxnSpPr/>
      </xdr:nvCxnSpPr>
      <xdr:spPr>
        <a:xfrm>
          <a:off x="13004800" y="68078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116205</xdr:rowOff>
    </xdr:from>
    <xdr:to>
      <xdr:col>20</xdr:col>
      <xdr:colOff>209550</xdr:colOff>
      <xdr:row>38</xdr:row>
      <xdr:rowOff>46355</xdr:rowOff>
    </xdr:to>
    <xdr:sp macro="" textlink="">
      <xdr:nvSpPr>
        <xdr:cNvPr id="317" name="フローチャート : 判断 316"/>
        <xdr:cNvSpPr/>
      </xdr:nvSpPr>
      <xdr:spPr>
        <a:xfrm>
          <a:off x="13843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56532</xdr:rowOff>
    </xdr:from>
    <xdr:ext cx="762000" cy="259045"/>
    <xdr:sp macro="" textlink="">
      <xdr:nvSpPr>
        <xdr:cNvPr id="318" name="テキスト ボックス 317"/>
        <xdr:cNvSpPr txBox="1"/>
      </xdr:nvSpPr>
      <xdr:spPr>
        <a:xfrm>
          <a:off x="13512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70485</xdr:rowOff>
    </xdr:from>
    <xdr:to>
      <xdr:col>19</xdr:col>
      <xdr:colOff>6350</xdr:colOff>
      <xdr:row>38</xdr:row>
      <xdr:rowOff>635</xdr:rowOff>
    </xdr:to>
    <xdr:sp macro="" textlink="">
      <xdr:nvSpPr>
        <xdr:cNvPr id="319" name="フローチャート : 判断 318"/>
        <xdr:cNvSpPr/>
      </xdr:nvSpPr>
      <xdr:spPr>
        <a:xfrm>
          <a:off x="12954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10812</xdr:rowOff>
    </xdr:from>
    <xdr:ext cx="762000" cy="259045"/>
    <xdr:sp macro="" textlink="">
      <xdr:nvSpPr>
        <xdr:cNvPr id="320" name="テキスト ボックス 319"/>
        <xdr:cNvSpPr txBox="1"/>
      </xdr:nvSpPr>
      <xdr:spPr>
        <a:xfrm>
          <a:off x="12623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144780</xdr:rowOff>
    </xdr:from>
    <xdr:to>
      <xdr:col>24</xdr:col>
      <xdr:colOff>82550</xdr:colOff>
      <xdr:row>39</xdr:row>
      <xdr:rowOff>74930</xdr:rowOff>
    </xdr:to>
    <xdr:sp macro="" textlink="">
      <xdr:nvSpPr>
        <xdr:cNvPr id="326" name="円/楕円 325"/>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116857</xdr:rowOff>
    </xdr:from>
    <xdr:ext cx="762000" cy="259045"/>
    <xdr:sp macro="" textlink="">
      <xdr:nvSpPr>
        <xdr:cNvPr id="327" name="補助費等該当値テキスト"/>
        <xdr:cNvSpPr txBox="1"/>
      </xdr:nvSpPr>
      <xdr:spPr>
        <a:xfrm>
          <a:off x="16598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144780</xdr:rowOff>
    </xdr:from>
    <xdr:to>
      <xdr:col>22</xdr:col>
      <xdr:colOff>615950</xdr:colOff>
      <xdr:row>40</xdr:row>
      <xdr:rowOff>74930</xdr:rowOff>
    </xdr:to>
    <xdr:sp macro="" textlink="">
      <xdr:nvSpPr>
        <xdr:cNvPr id="328" name="円/楕円 327"/>
        <xdr:cNvSpPr/>
      </xdr:nvSpPr>
      <xdr:spPr>
        <a:xfrm>
          <a:off x="15621000" y="68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59707</xdr:rowOff>
    </xdr:from>
    <xdr:ext cx="736600" cy="259045"/>
    <xdr:sp macro="" textlink="">
      <xdr:nvSpPr>
        <xdr:cNvPr id="329" name="テキスト ボックス 328"/>
        <xdr:cNvSpPr txBox="1"/>
      </xdr:nvSpPr>
      <xdr:spPr>
        <a:xfrm>
          <a:off x="15290800" y="691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127635</xdr:rowOff>
    </xdr:from>
    <xdr:to>
      <xdr:col>21</xdr:col>
      <xdr:colOff>412750</xdr:colOff>
      <xdr:row>39</xdr:row>
      <xdr:rowOff>57785</xdr:rowOff>
    </xdr:to>
    <xdr:sp macro="" textlink="">
      <xdr:nvSpPr>
        <xdr:cNvPr id="330" name="円/楕円 329"/>
        <xdr:cNvSpPr/>
      </xdr:nvSpPr>
      <xdr:spPr>
        <a:xfrm>
          <a:off x="14732000" y="66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42562</xdr:rowOff>
    </xdr:from>
    <xdr:ext cx="762000" cy="259045"/>
    <xdr:sp macro="" textlink="">
      <xdr:nvSpPr>
        <xdr:cNvPr id="331" name="テキスト ボックス 330"/>
        <xdr:cNvSpPr txBox="1"/>
      </xdr:nvSpPr>
      <xdr:spPr>
        <a:xfrm>
          <a:off x="14401800" y="672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104775</xdr:rowOff>
    </xdr:from>
    <xdr:to>
      <xdr:col>20</xdr:col>
      <xdr:colOff>209550</xdr:colOff>
      <xdr:row>40</xdr:row>
      <xdr:rowOff>34925</xdr:rowOff>
    </xdr:to>
    <xdr:sp macro="" textlink="">
      <xdr:nvSpPr>
        <xdr:cNvPr id="332" name="円/楕円 331"/>
        <xdr:cNvSpPr/>
      </xdr:nvSpPr>
      <xdr:spPr>
        <a:xfrm>
          <a:off x="13843000" y="67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19702</xdr:rowOff>
    </xdr:from>
    <xdr:ext cx="762000" cy="259045"/>
    <xdr:sp macro="" textlink="">
      <xdr:nvSpPr>
        <xdr:cNvPr id="333" name="テキスト ボックス 332"/>
        <xdr:cNvSpPr txBox="1"/>
      </xdr:nvSpPr>
      <xdr:spPr>
        <a:xfrm>
          <a:off x="13512800" y="687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70485</xdr:rowOff>
    </xdr:from>
    <xdr:to>
      <xdr:col>19</xdr:col>
      <xdr:colOff>6350</xdr:colOff>
      <xdr:row>40</xdr:row>
      <xdr:rowOff>635</xdr:rowOff>
    </xdr:to>
    <xdr:sp macro="" textlink="">
      <xdr:nvSpPr>
        <xdr:cNvPr id="334" name="円/楕円 333"/>
        <xdr:cNvSpPr/>
      </xdr:nvSpPr>
      <xdr:spPr>
        <a:xfrm>
          <a:off x="12954000" y="675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156862</xdr:rowOff>
    </xdr:from>
    <xdr:ext cx="762000" cy="259045"/>
    <xdr:sp macro="" textlink="">
      <xdr:nvSpPr>
        <xdr:cNvPr id="335" name="テキスト ボックス 334"/>
        <xdr:cNvSpPr txBox="1"/>
      </xdr:nvSpPr>
      <xdr:spPr>
        <a:xfrm>
          <a:off x="12623800" y="684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公債費に係る経常経費充当一般財源については、平成</a:t>
          </a:r>
          <a:r>
            <a:rPr kumimoji="1" lang="en-US" altLang="ja-JP" sz="1200">
              <a:solidFill>
                <a:schemeClr val="dk1"/>
              </a:solidFill>
              <a:effectLst/>
              <a:latin typeface="+mj-ea"/>
              <a:ea typeface="+mj-ea"/>
              <a:cs typeface="+mn-cs"/>
            </a:rPr>
            <a:t>24</a:t>
          </a:r>
          <a:r>
            <a:rPr kumimoji="1" lang="ja-JP" altLang="ja-JP" sz="1200">
              <a:solidFill>
                <a:schemeClr val="dk1"/>
              </a:solidFill>
              <a:effectLst/>
              <a:latin typeface="+mj-ea"/>
              <a:ea typeface="+mj-ea"/>
              <a:cs typeface="+mn-cs"/>
            </a:rPr>
            <a:t>年度借入の臨時財政対策債や平成</a:t>
          </a:r>
          <a:r>
            <a:rPr kumimoji="1" lang="en-US" altLang="ja-JP" sz="1200">
              <a:solidFill>
                <a:schemeClr val="dk1"/>
              </a:solidFill>
              <a:effectLst/>
              <a:latin typeface="+mj-ea"/>
              <a:ea typeface="+mj-ea"/>
              <a:cs typeface="+mn-cs"/>
            </a:rPr>
            <a:t>26</a:t>
          </a:r>
          <a:r>
            <a:rPr kumimoji="1" lang="ja-JP" altLang="ja-JP" sz="1200">
              <a:solidFill>
                <a:schemeClr val="dk1"/>
              </a:solidFill>
              <a:effectLst/>
              <a:latin typeface="+mj-ea"/>
              <a:ea typeface="+mj-ea"/>
              <a:cs typeface="+mn-cs"/>
            </a:rPr>
            <a:t>年度借入の学校給食センター建設事業債の償還開始により増加となった。しかしながら、経常一般財源歳入額が増加したため、経常収支比率は前年度と比べて</a:t>
          </a:r>
          <a:r>
            <a:rPr kumimoji="1" lang="en-US" altLang="ja-JP" sz="1200">
              <a:solidFill>
                <a:schemeClr val="dk1"/>
              </a:solidFill>
              <a:effectLst/>
              <a:latin typeface="+mj-ea"/>
              <a:ea typeface="+mj-ea"/>
              <a:cs typeface="+mn-cs"/>
            </a:rPr>
            <a:t>0.8</a:t>
          </a:r>
          <a:r>
            <a:rPr kumimoji="1" lang="ja-JP" altLang="ja-JP" sz="1200">
              <a:solidFill>
                <a:schemeClr val="dk1"/>
              </a:solidFill>
              <a:effectLst/>
              <a:latin typeface="+mj-ea"/>
              <a:ea typeface="+mj-ea"/>
              <a:cs typeface="+mn-cs"/>
            </a:rPr>
            <a:t>ポイント低下の</a:t>
          </a:r>
          <a:r>
            <a:rPr kumimoji="1" lang="en-US" altLang="ja-JP" sz="1200">
              <a:solidFill>
                <a:schemeClr val="dk1"/>
              </a:solidFill>
              <a:effectLst/>
              <a:latin typeface="+mj-ea"/>
              <a:ea typeface="+mj-ea"/>
              <a:cs typeface="+mn-cs"/>
            </a:rPr>
            <a:t>15.5</a:t>
          </a:r>
          <a:r>
            <a:rPr kumimoji="1" lang="ja-JP" altLang="ja-JP" sz="1200">
              <a:solidFill>
                <a:schemeClr val="dk1"/>
              </a:solidFill>
              <a:effectLst/>
              <a:latin typeface="+mj-ea"/>
              <a:ea typeface="+mj-ea"/>
              <a:cs typeface="+mn-cs"/>
            </a:rPr>
            <a:t>％となり、類似団体平均を</a:t>
          </a:r>
          <a:r>
            <a:rPr kumimoji="1" lang="en-US" altLang="ja-JP" sz="1200">
              <a:solidFill>
                <a:schemeClr val="dk1"/>
              </a:solidFill>
              <a:effectLst/>
              <a:latin typeface="+mj-ea"/>
              <a:ea typeface="+mj-ea"/>
              <a:cs typeface="+mn-cs"/>
            </a:rPr>
            <a:t>0.5</a:t>
          </a:r>
          <a:r>
            <a:rPr kumimoji="1" lang="ja-JP" altLang="ja-JP" sz="1200">
              <a:solidFill>
                <a:schemeClr val="dk1"/>
              </a:solidFill>
              <a:effectLst/>
              <a:latin typeface="+mj-ea"/>
              <a:ea typeface="+mj-ea"/>
              <a:cs typeface="+mn-cs"/>
            </a:rPr>
            <a:t>ポイント下回った。</a:t>
          </a:r>
          <a:endParaRPr lang="ja-JP" altLang="ja-JP" sz="1200">
            <a:effectLst/>
            <a:latin typeface="+mj-ea"/>
            <a:ea typeface="+mj-ea"/>
          </a:endParaRPr>
        </a:p>
        <a:p>
          <a:r>
            <a:rPr kumimoji="1" lang="ja-JP" altLang="ja-JP" sz="1200">
              <a:solidFill>
                <a:schemeClr val="dk1"/>
              </a:solidFill>
              <a:effectLst/>
              <a:latin typeface="+mj-ea"/>
              <a:ea typeface="+mj-ea"/>
              <a:cs typeface="+mn-cs"/>
            </a:rPr>
            <a:t>　今後においては引き続き、地方債の新規発行を伴う普通建設事業を厳選し、地方債の発行抑制に努めるとともに、借入方法の見直し等により、公債費の縮減を図る取組みを行っていく。</a:t>
          </a:r>
          <a:endParaRPr lang="ja-JP" altLang="ja-JP" sz="1200">
            <a:effectLst/>
            <a:latin typeface="+mj-ea"/>
            <a:ea typeface="+mj-ea"/>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92711</xdr:rowOff>
    </xdr:from>
    <xdr:to>
      <xdr:col>7</xdr:col>
      <xdr:colOff>15875</xdr:colOff>
      <xdr:row>77</xdr:row>
      <xdr:rowOff>129287</xdr:rowOff>
    </xdr:to>
    <xdr:cxnSp macro="">
      <xdr:nvCxnSpPr>
        <xdr:cNvPr id="365" name="直線コネクタ 364"/>
        <xdr:cNvCxnSpPr/>
      </xdr:nvCxnSpPr>
      <xdr:spPr>
        <a:xfrm flipV="1">
          <a:off x="3987800" y="13294361"/>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6"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122428</xdr:rowOff>
    </xdr:from>
    <xdr:to>
      <xdr:col>5</xdr:col>
      <xdr:colOff>549275</xdr:colOff>
      <xdr:row>77</xdr:row>
      <xdr:rowOff>129287</xdr:rowOff>
    </xdr:to>
    <xdr:cxnSp macro="">
      <xdr:nvCxnSpPr>
        <xdr:cNvPr id="368" name="直線コネクタ 367"/>
        <xdr:cNvCxnSpPr/>
      </xdr:nvCxnSpPr>
      <xdr:spPr>
        <a:xfrm>
          <a:off x="3098800" y="13152628"/>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0" name="テキスト ボックス 369"/>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122428</xdr:rowOff>
    </xdr:from>
    <xdr:to>
      <xdr:col>4</xdr:col>
      <xdr:colOff>346075</xdr:colOff>
      <xdr:row>77</xdr:row>
      <xdr:rowOff>28702</xdr:rowOff>
    </xdr:to>
    <xdr:cxnSp macro="">
      <xdr:nvCxnSpPr>
        <xdr:cNvPr id="371" name="直線コネクタ 370"/>
        <xdr:cNvCxnSpPr/>
      </xdr:nvCxnSpPr>
      <xdr:spPr>
        <a:xfrm flipV="1">
          <a:off x="2209800" y="131526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2" name="フローチャート : 判断 371"/>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3" name="テキスト ボックス 372"/>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24130</xdr:rowOff>
    </xdr:from>
    <xdr:to>
      <xdr:col>3</xdr:col>
      <xdr:colOff>142875</xdr:colOff>
      <xdr:row>77</xdr:row>
      <xdr:rowOff>28702</xdr:rowOff>
    </xdr:to>
    <xdr:cxnSp macro="">
      <xdr:nvCxnSpPr>
        <xdr:cNvPr id="374" name="直線コネクタ 373"/>
        <xdr:cNvCxnSpPr/>
      </xdr:nvCxnSpPr>
      <xdr:spPr>
        <a:xfrm>
          <a:off x="1320800" y="13225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76" name="テキスト ボックス 375"/>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142494</xdr:rowOff>
    </xdr:from>
    <xdr:to>
      <xdr:col>1</xdr:col>
      <xdr:colOff>676275</xdr:colOff>
      <xdr:row>78</xdr:row>
      <xdr:rowOff>72644</xdr:rowOff>
    </xdr:to>
    <xdr:sp macro="" textlink="">
      <xdr:nvSpPr>
        <xdr:cNvPr id="377" name="フローチャート : 判断 376"/>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57421</xdr:rowOff>
    </xdr:from>
    <xdr:ext cx="762000" cy="259045"/>
    <xdr:sp macro="" textlink="">
      <xdr:nvSpPr>
        <xdr:cNvPr id="378" name="テキスト ボックス 377"/>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84" name="円/楕円 383"/>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58438</xdr:rowOff>
    </xdr:from>
    <xdr:ext cx="762000" cy="259045"/>
    <xdr:sp macro="" textlink="">
      <xdr:nvSpPr>
        <xdr:cNvPr id="385" name="公債費該当値テキスト"/>
        <xdr:cNvSpPr txBox="1"/>
      </xdr:nvSpPr>
      <xdr:spPr>
        <a:xfrm>
          <a:off x="4914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78487</xdr:rowOff>
    </xdr:from>
    <xdr:to>
      <xdr:col>5</xdr:col>
      <xdr:colOff>600075</xdr:colOff>
      <xdr:row>78</xdr:row>
      <xdr:rowOff>8637</xdr:rowOff>
    </xdr:to>
    <xdr:sp macro="" textlink="">
      <xdr:nvSpPr>
        <xdr:cNvPr id="386" name="円/楕円 385"/>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18814</xdr:rowOff>
    </xdr:from>
    <xdr:ext cx="736600" cy="259045"/>
    <xdr:sp macro="" textlink="">
      <xdr:nvSpPr>
        <xdr:cNvPr id="387" name="テキスト ボックス 386"/>
        <xdr:cNvSpPr txBox="1"/>
      </xdr:nvSpPr>
      <xdr:spPr>
        <a:xfrm>
          <a:off x="3606800" y="1304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71628</xdr:rowOff>
    </xdr:from>
    <xdr:to>
      <xdr:col>4</xdr:col>
      <xdr:colOff>396875</xdr:colOff>
      <xdr:row>77</xdr:row>
      <xdr:rowOff>1778</xdr:rowOff>
    </xdr:to>
    <xdr:sp macro="" textlink="">
      <xdr:nvSpPr>
        <xdr:cNvPr id="388" name="円/楕円 387"/>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11955</xdr:rowOff>
    </xdr:from>
    <xdr:ext cx="762000" cy="259045"/>
    <xdr:sp macro="" textlink="">
      <xdr:nvSpPr>
        <xdr:cNvPr id="389" name="テキスト ボックス 388"/>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149352</xdr:rowOff>
    </xdr:from>
    <xdr:to>
      <xdr:col>3</xdr:col>
      <xdr:colOff>193675</xdr:colOff>
      <xdr:row>77</xdr:row>
      <xdr:rowOff>79502</xdr:rowOff>
    </xdr:to>
    <xdr:sp macro="" textlink="">
      <xdr:nvSpPr>
        <xdr:cNvPr id="390" name="円/楕円 389"/>
        <xdr:cNvSpPr/>
      </xdr:nvSpPr>
      <xdr:spPr>
        <a:xfrm>
          <a:off x="2159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89679</xdr:rowOff>
    </xdr:from>
    <xdr:ext cx="762000" cy="259045"/>
    <xdr:sp macro="" textlink="">
      <xdr:nvSpPr>
        <xdr:cNvPr id="391" name="テキスト ボックス 390"/>
        <xdr:cNvSpPr txBox="1"/>
      </xdr:nvSpPr>
      <xdr:spPr>
        <a:xfrm>
          <a:off x="1828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144780</xdr:rowOff>
    </xdr:from>
    <xdr:to>
      <xdr:col>1</xdr:col>
      <xdr:colOff>676275</xdr:colOff>
      <xdr:row>77</xdr:row>
      <xdr:rowOff>74930</xdr:rowOff>
    </xdr:to>
    <xdr:sp macro="" textlink="">
      <xdr:nvSpPr>
        <xdr:cNvPr id="392" name="円/楕円 391"/>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85107</xdr:rowOff>
    </xdr:from>
    <xdr:ext cx="762000" cy="259045"/>
    <xdr:sp macro="" textlink="">
      <xdr:nvSpPr>
        <xdr:cNvPr id="393" name="テキスト ボックス 392"/>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公債費以外に係る経常収支比率は</a:t>
          </a:r>
          <a:r>
            <a:rPr kumimoji="1" lang="en-US" altLang="ja-JP" sz="1200">
              <a:solidFill>
                <a:schemeClr val="dk1"/>
              </a:solidFill>
              <a:effectLst/>
              <a:latin typeface="+mj-ea"/>
              <a:ea typeface="+mj-ea"/>
              <a:cs typeface="+mn-cs"/>
            </a:rPr>
            <a:t>78.7</a:t>
          </a:r>
          <a:r>
            <a:rPr kumimoji="1" lang="ja-JP" altLang="ja-JP" sz="1200">
              <a:solidFill>
                <a:schemeClr val="dk1"/>
              </a:solidFill>
              <a:effectLst/>
              <a:latin typeface="+mj-ea"/>
              <a:ea typeface="+mj-ea"/>
              <a:cs typeface="+mn-cs"/>
            </a:rPr>
            <a:t>％と、前年度に比べ</a:t>
          </a:r>
          <a:r>
            <a:rPr kumimoji="1" lang="en-US" altLang="ja-JP" sz="1200">
              <a:solidFill>
                <a:schemeClr val="dk1"/>
              </a:solidFill>
              <a:effectLst/>
              <a:latin typeface="+mj-ea"/>
              <a:ea typeface="+mj-ea"/>
              <a:cs typeface="+mn-cs"/>
            </a:rPr>
            <a:t>6.5</a:t>
          </a:r>
          <a:r>
            <a:rPr kumimoji="1" lang="ja-JP" altLang="ja-JP" sz="1200">
              <a:solidFill>
                <a:schemeClr val="dk1"/>
              </a:solidFill>
              <a:effectLst/>
              <a:latin typeface="+mj-ea"/>
              <a:ea typeface="+mj-ea"/>
              <a:cs typeface="+mn-cs"/>
            </a:rPr>
            <a:t>ポイント低下したものの、類似団体平均を</a:t>
          </a:r>
          <a:r>
            <a:rPr kumimoji="1" lang="en-US" altLang="ja-JP" sz="1200">
              <a:solidFill>
                <a:schemeClr val="dk1"/>
              </a:solidFill>
              <a:effectLst/>
              <a:latin typeface="+mj-ea"/>
              <a:ea typeface="+mj-ea"/>
              <a:cs typeface="+mn-cs"/>
            </a:rPr>
            <a:t>6.0</a:t>
          </a:r>
          <a:r>
            <a:rPr kumimoji="1" lang="ja-JP" altLang="ja-JP" sz="1200">
              <a:solidFill>
                <a:schemeClr val="dk1"/>
              </a:solidFill>
              <a:effectLst/>
              <a:latin typeface="+mj-ea"/>
              <a:ea typeface="+mj-ea"/>
              <a:cs typeface="+mn-cs"/>
            </a:rPr>
            <a:t>ポイント上回っている。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これは、類似団体に比べ公債費割合が低いことに加え、補助費等やその他（繰出金等）の割合が高いことによる。</a:t>
          </a:r>
          <a:endParaRPr lang="ja-JP" altLang="ja-JP" sz="1200">
            <a:effectLst/>
            <a:latin typeface="+mj-ea"/>
            <a:ea typeface="+mj-ea"/>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67563</xdr:rowOff>
    </xdr:from>
    <xdr:to>
      <xdr:col>24</xdr:col>
      <xdr:colOff>31750</xdr:colOff>
      <xdr:row>80</xdr:row>
      <xdr:rowOff>21844</xdr:rowOff>
    </xdr:to>
    <xdr:cxnSp macro="">
      <xdr:nvCxnSpPr>
        <xdr:cNvPr id="424" name="直線コネクタ 423"/>
        <xdr:cNvCxnSpPr/>
      </xdr:nvCxnSpPr>
      <xdr:spPr>
        <a:xfrm flipV="1">
          <a:off x="15671800" y="13440663"/>
          <a:ext cx="8382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101871</xdr:rowOff>
    </xdr:from>
    <xdr:ext cx="762000" cy="259045"/>
    <xdr:sp macro="" textlink="">
      <xdr:nvSpPr>
        <xdr:cNvPr id="425"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5842</xdr:rowOff>
    </xdr:from>
    <xdr:to>
      <xdr:col>22</xdr:col>
      <xdr:colOff>565150</xdr:colOff>
      <xdr:row>80</xdr:row>
      <xdr:rowOff>21844</xdr:rowOff>
    </xdr:to>
    <xdr:cxnSp macro="">
      <xdr:nvCxnSpPr>
        <xdr:cNvPr id="427" name="直線コネクタ 426"/>
        <xdr:cNvCxnSpPr/>
      </xdr:nvCxnSpPr>
      <xdr:spPr>
        <a:xfrm>
          <a:off x="14782800" y="13207492"/>
          <a:ext cx="889000" cy="53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71628</xdr:rowOff>
    </xdr:from>
    <xdr:to>
      <xdr:col>22</xdr:col>
      <xdr:colOff>615950</xdr:colOff>
      <xdr:row>77</xdr:row>
      <xdr:rowOff>1778</xdr:rowOff>
    </xdr:to>
    <xdr:sp macro="" textlink="">
      <xdr:nvSpPr>
        <xdr:cNvPr id="428" name="フローチャート : 判断 427"/>
        <xdr:cNvSpPr/>
      </xdr:nvSpPr>
      <xdr:spPr>
        <a:xfrm>
          <a:off x="15621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11955</xdr:rowOff>
    </xdr:from>
    <xdr:ext cx="736600" cy="259045"/>
    <xdr:sp macro="" textlink="">
      <xdr:nvSpPr>
        <xdr:cNvPr id="429" name="テキスト ボックス 428"/>
        <xdr:cNvSpPr txBox="1"/>
      </xdr:nvSpPr>
      <xdr:spPr>
        <a:xfrm>
          <a:off x="15290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5842</xdr:rowOff>
    </xdr:from>
    <xdr:to>
      <xdr:col>21</xdr:col>
      <xdr:colOff>361950</xdr:colOff>
      <xdr:row>79</xdr:row>
      <xdr:rowOff>106426</xdr:rowOff>
    </xdr:to>
    <xdr:cxnSp macro="">
      <xdr:nvCxnSpPr>
        <xdr:cNvPr id="430" name="直線コネクタ 429"/>
        <xdr:cNvCxnSpPr/>
      </xdr:nvCxnSpPr>
      <xdr:spPr>
        <a:xfrm flipV="1">
          <a:off x="13893800" y="13207492"/>
          <a:ext cx="889000" cy="4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44196</xdr:rowOff>
    </xdr:from>
    <xdr:to>
      <xdr:col>21</xdr:col>
      <xdr:colOff>412750</xdr:colOff>
      <xdr:row>76</xdr:row>
      <xdr:rowOff>145796</xdr:rowOff>
    </xdr:to>
    <xdr:sp macro="" textlink="">
      <xdr:nvSpPr>
        <xdr:cNvPr id="431" name="フローチャート : 判断 430"/>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155973</xdr:rowOff>
    </xdr:from>
    <xdr:ext cx="762000" cy="259045"/>
    <xdr:sp macro="" textlink="">
      <xdr:nvSpPr>
        <xdr:cNvPr id="432" name="テキスト ボックス 431"/>
        <xdr:cNvSpPr txBox="1"/>
      </xdr:nvSpPr>
      <xdr:spPr>
        <a:xfrm>
          <a:off x="14401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127000</xdr:rowOff>
    </xdr:from>
    <xdr:to>
      <xdr:col>20</xdr:col>
      <xdr:colOff>158750</xdr:colOff>
      <xdr:row>79</xdr:row>
      <xdr:rowOff>106426</xdr:rowOff>
    </xdr:to>
    <xdr:cxnSp macro="">
      <xdr:nvCxnSpPr>
        <xdr:cNvPr id="433" name="直線コネクタ 432"/>
        <xdr:cNvCxnSpPr/>
      </xdr:nvCxnSpPr>
      <xdr:spPr>
        <a:xfrm>
          <a:off x="13004800" y="1350010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35" name="テキスト ボックス 434"/>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21337</xdr:rowOff>
    </xdr:from>
    <xdr:to>
      <xdr:col>19</xdr:col>
      <xdr:colOff>6350</xdr:colOff>
      <xdr:row>76</xdr:row>
      <xdr:rowOff>122937</xdr:rowOff>
    </xdr:to>
    <xdr:sp macro="" textlink="">
      <xdr:nvSpPr>
        <xdr:cNvPr id="436" name="フローチャート : 判断 435"/>
        <xdr:cNvSpPr/>
      </xdr:nvSpPr>
      <xdr:spPr>
        <a:xfrm>
          <a:off x="12954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133113</xdr:rowOff>
    </xdr:from>
    <xdr:ext cx="762000" cy="259045"/>
    <xdr:sp macro="" textlink="">
      <xdr:nvSpPr>
        <xdr:cNvPr id="437" name="テキスト ボックス 436"/>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16763</xdr:rowOff>
    </xdr:from>
    <xdr:to>
      <xdr:col>24</xdr:col>
      <xdr:colOff>82550</xdr:colOff>
      <xdr:row>78</xdr:row>
      <xdr:rowOff>118363</xdr:rowOff>
    </xdr:to>
    <xdr:sp macro="" textlink="">
      <xdr:nvSpPr>
        <xdr:cNvPr id="443" name="円/楕円 442"/>
        <xdr:cNvSpPr/>
      </xdr:nvSpPr>
      <xdr:spPr>
        <a:xfrm>
          <a:off x="16459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160290</xdr:rowOff>
    </xdr:from>
    <xdr:ext cx="762000" cy="259045"/>
    <xdr:sp macro="" textlink="">
      <xdr:nvSpPr>
        <xdr:cNvPr id="444" name="公債費以外該当値テキスト"/>
        <xdr:cNvSpPr txBox="1"/>
      </xdr:nvSpPr>
      <xdr:spPr>
        <a:xfrm>
          <a:off x="16598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142494</xdr:rowOff>
    </xdr:from>
    <xdr:to>
      <xdr:col>22</xdr:col>
      <xdr:colOff>615950</xdr:colOff>
      <xdr:row>80</xdr:row>
      <xdr:rowOff>72644</xdr:rowOff>
    </xdr:to>
    <xdr:sp macro="" textlink="">
      <xdr:nvSpPr>
        <xdr:cNvPr id="445" name="円/楕円 444"/>
        <xdr:cNvSpPr/>
      </xdr:nvSpPr>
      <xdr:spPr>
        <a:xfrm>
          <a:off x="15621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57421</xdr:rowOff>
    </xdr:from>
    <xdr:ext cx="736600" cy="259045"/>
    <xdr:sp macro="" textlink="">
      <xdr:nvSpPr>
        <xdr:cNvPr id="446" name="テキスト ボックス 445"/>
        <xdr:cNvSpPr txBox="1"/>
      </xdr:nvSpPr>
      <xdr:spPr>
        <a:xfrm>
          <a:off x="15290800" y="1377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126492</xdr:rowOff>
    </xdr:from>
    <xdr:to>
      <xdr:col>21</xdr:col>
      <xdr:colOff>412750</xdr:colOff>
      <xdr:row>77</xdr:row>
      <xdr:rowOff>56642</xdr:rowOff>
    </xdr:to>
    <xdr:sp macro="" textlink="">
      <xdr:nvSpPr>
        <xdr:cNvPr id="447" name="円/楕円 446"/>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41419</xdr:rowOff>
    </xdr:from>
    <xdr:ext cx="762000" cy="259045"/>
    <xdr:sp macro="" textlink="">
      <xdr:nvSpPr>
        <xdr:cNvPr id="448" name="テキスト ボックス 447"/>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55626</xdr:rowOff>
    </xdr:from>
    <xdr:to>
      <xdr:col>20</xdr:col>
      <xdr:colOff>209550</xdr:colOff>
      <xdr:row>79</xdr:row>
      <xdr:rowOff>157226</xdr:rowOff>
    </xdr:to>
    <xdr:sp macro="" textlink="">
      <xdr:nvSpPr>
        <xdr:cNvPr id="449" name="円/楕円 448"/>
        <xdr:cNvSpPr/>
      </xdr:nvSpPr>
      <xdr:spPr>
        <a:xfrm>
          <a:off x="13843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142003</xdr:rowOff>
    </xdr:from>
    <xdr:ext cx="762000" cy="259045"/>
    <xdr:sp macro="" textlink="">
      <xdr:nvSpPr>
        <xdr:cNvPr id="450" name="テキスト ボックス 449"/>
        <xdr:cNvSpPr txBox="1"/>
      </xdr:nvSpPr>
      <xdr:spPr>
        <a:xfrm>
          <a:off x="13512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76200</xdr:rowOff>
    </xdr:from>
    <xdr:to>
      <xdr:col>19</xdr:col>
      <xdr:colOff>6350</xdr:colOff>
      <xdr:row>79</xdr:row>
      <xdr:rowOff>6350</xdr:rowOff>
    </xdr:to>
    <xdr:sp macro="" textlink="">
      <xdr:nvSpPr>
        <xdr:cNvPr id="451" name="円/楕円 450"/>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162577</xdr:rowOff>
    </xdr:from>
    <xdr:ext cx="762000" cy="259045"/>
    <xdr:sp macro="" textlink="">
      <xdr:nvSpPr>
        <xdr:cNvPr id="452" name="テキスト ボックス 451"/>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147650</xdr:rowOff>
    </xdr:from>
    <xdr:to>
      <xdr:col>4</xdr:col>
      <xdr:colOff>1117600</xdr:colOff>
      <xdr:row>16</xdr:row>
      <xdr:rowOff>6414</xdr:rowOff>
    </xdr:to>
    <xdr:cxnSp macro="">
      <xdr:nvCxnSpPr>
        <xdr:cNvPr id="50" name="直線コネクタ 49"/>
        <xdr:cNvCxnSpPr/>
      </xdr:nvCxnSpPr>
      <xdr:spPr bwMode="auto">
        <a:xfrm>
          <a:off x="5003800" y="2767025"/>
          <a:ext cx="647700" cy="30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75728</xdr:rowOff>
    </xdr:from>
    <xdr:ext cx="762000" cy="259045"/>
    <xdr:sp macro="" textlink="">
      <xdr:nvSpPr>
        <xdr:cNvPr id="51" name="人口1人当たり決算額の推移平均値テキスト130"/>
        <xdr:cNvSpPr txBox="1"/>
      </xdr:nvSpPr>
      <xdr:spPr>
        <a:xfrm>
          <a:off x="5740400" y="2866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147650</xdr:rowOff>
    </xdr:from>
    <xdr:to>
      <xdr:col>4</xdr:col>
      <xdr:colOff>469900</xdr:colOff>
      <xdr:row>16</xdr:row>
      <xdr:rowOff>20130</xdr:rowOff>
    </xdr:to>
    <xdr:cxnSp macro="">
      <xdr:nvCxnSpPr>
        <xdr:cNvPr id="53" name="直線コネクタ 52"/>
        <xdr:cNvCxnSpPr/>
      </xdr:nvCxnSpPr>
      <xdr:spPr bwMode="auto">
        <a:xfrm flipV="1">
          <a:off x="4305300" y="2767025"/>
          <a:ext cx="698500" cy="43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115176</xdr:rowOff>
    </xdr:from>
    <xdr:to>
      <xdr:col>4</xdr:col>
      <xdr:colOff>520700</xdr:colOff>
      <xdr:row>17</xdr:row>
      <xdr:rowOff>45326</xdr:rowOff>
    </xdr:to>
    <xdr:sp macro="" textlink="">
      <xdr:nvSpPr>
        <xdr:cNvPr id="54" name="フローチャート : 判断 53"/>
        <xdr:cNvSpPr/>
      </xdr:nvSpPr>
      <xdr:spPr bwMode="auto">
        <a:xfrm>
          <a:off x="49530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30103</xdr:rowOff>
    </xdr:from>
    <xdr:ext cx="736600" cy="259045"/>
    <xdr:sp macro="" textlink="">
      <xdr:nvSpPr>
        <xdr:cNvPr id="55" name="テキスト ボックス 54"/>
        <xdr:cNvSpPr txBox="1"/>
      </xdr:nvSpPr>
      <xdr:spPr>
        <a:xfrm>
          <a:off x="4622800" y="299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158147</xdr:rowOff>
    </xdr:from>
    <xdr:to>
      <xdr:col>3</xdr:col>
      <xdr:colOff>904875</xdr:colOff>
      <xdr:row>16</xdr:row>
      <xdr:rowOff>20130</xdr:rowOff>
    </xdr:to>
    <xdr:cxnSp macro="">
      <xdr:nvCxnSpPr>
        <xdr:cNvPr id="56" name="直線コネクタ 55"/>
        <xdr:cNvCxnSpPr/>
      </xdr:nvCxnSpPr>
      <xdr:spPr bwMode="auto">
        <a:xfrm>
          <a:off x="3606800" y="2777522"/>
          <a:ext cx="698500" cy="33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144647</xdr:rowOff>
    </xdr:from>
    <xdr:to>
      <xdr:col>3</xdr:col>
      <xdr:colOff>955675</xdr:colOff>
      <xdr:row>17</xdr:row>
      <xdr:rowOff>74797</xdr:rowOff>
    </xdr:to>
    <xdr:sp macro="" textlink="">
      <xdr:nvSpPr>
        <xdr:cNvPr id="57" name="フローチャート : 判断 56"/>
        <xdr:cNvSpPr/>
      </xdr:nvSpPr>
      <xdr:spPr bwMode="auto">
        <a:xfrm>
          <a:off x="42545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59574</xdr:rowOff>
    </xdr:from>
    <xdr:ext cx="762000" cy="259045"/>
    <xdr:sp macro="" textlink="">
      <xdr:nvSpPr>
        <xdr:cNvPr id="58" name="テキスト ボックス 57"/>
        <xdr:cNvSpPr txBox="1"/>
      </xdr:nvSpPr>
      <xdr:spPr>
        <a:xfrm>
          <a:off x="3924300" y="3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112389</xdr:rowOff>
    </xdr:from>
    <xdr:to>
      <xdr:col>3</xdr:col>
      <xdr:colOff>206375</xdr:colOff>
      <xdr:row>15</xdr:row>
      <xdr:rowOff>158147</xdr:rowOff>
    </xdr:to>
    <xdr:cxnSp macro="">
      <xdr:nvCxnSpPr>
        <xdr:cNvPr id="59" name="直線コネクタ 58"/>
        <xdr:cNvCxnSpPr/>
      </xdr:nvCxnSpPr>
      <xdr:spPr bwMode="auto">
        <a:xfrm>
          <a:off x="2908300" y="2731764"/>
          <a:ext cx="698500" cy="45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114967</xdr:rowOff>
    </xdr:from>
    <xdr:to>
      <xdr:col>3</xdr:col>
      <xdr:colOff>257175</xdr:colOff>
      <xdr:row>17</xdr:row>
      <xdr:rowOff>45117</xdr:rowOff>
    </xdr:to>
    <xdr:sp macro="" textlink="">
      <xdr:nvSpPr>
        <xdr:cNvPr id="60" name="フローチャート : 判断 59"/>
        <xdr:cNvSpPr/>
      </xdr:nvSpPr>
      <xdr:spPr bwMode="auto">
        <a:xfrm>
          <a:off x="35560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29894</xdr:rowOff>
    </xdr:from>
    <xdr:ext cx="762000" cy="259045"/>
    <xdr:sp macro="" textlink="">
      <xdr:nvSpPr>
        <xdr:cNvPr id="61" name="テキスト ボックス 60"/>
        <xdr:cNvSpPr txBox="1"/>
      </xdr:nvSpPr>
      <xdr:spPr>
        <a:xfrm>
          <a:off x="3225800" y="299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64789</xdr:rowOff>
    </xdr:from>
    <xdr:to>
      <xdr:col>2</xdr:col>
      <xdr:colOff>692150</xdr:colOff>
      <xdr:row>16</xdr:row>
      <xdr:rowOff>166389</xdr:rowOff>
    </xdr:to>
    <xdr:sp macro="" textlink="">
      <xdr:nvSpPr>
        <xdr:cNvPr id="62" name="フローチャート : 判断 61"/>
        <xdr:cNvSpPr/>
      </xdr:nvSpPr>
      <xdr:spPr bwMode="auto">
        <a:xfrm>
          <a:off x="2857500" y="28556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151166</xdr:rowOff>
    </xdr:from>
    <xdr:ext cx="762000" cy="259045"/>
    <xdr:sp macro="" textlink="">
      <xdr:nvSpPr>
        <xdr:cNvPr id="63" name="テキスト ボックス 62"/>
        <xdr:cNvSpPr txBox="1"/>
      </xdr:nvSpPr>
      <xdr:spPr>
        <a:xfrm>
          <a:off x="2527300" y="294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127064</xdr:rowOff>
    </xdr:from>
    <xdr:to>
      <xdr:col>5</xdr:col>
      <xdr:colOff>34925</xdr:colOff>
      <xdr:row>16</xdr:row>
      <xdr:rowOff>57214</xdr:rowOff>
    </xdr:to>
    <xdr:sp macro="" textlink="">
      <xdr:nvSpPr>
        <xdr:cNvPr id="69" name="円/楕円 68"/>
        <xdr:cNvSpPr/>
      </xdr:nvSpPr>
      <xdr:spPr bwMode="auto">
        <a:xfrm>
          <a:off x="5600700" y="2746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143591</xdr:rowOff>
    </xdr:from>
    <xdr:ext cx="762000" cy="259045"/>
    <xdr:sp macro="" textlink="">
      <xdr:nvSpPr>
        <xdr:cNvPr id="70" name="人口1人当たり決算額の推移該当値テキスト130"/>
        <xdr:cNvSpPr txBox="1"/>
      </xdr:nvSpPr>
      <xdr:spPr>
        <a:xfrm>
          <a:off x="5740400" y="259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79,830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96850</xdr:rowOff>
    </xdr:from>
    <xdr:to>
      <xdr:col>4</xdr:col>
      <xdr:colOff>520700</xdr:colOff>
      <xdr:row>16</xdr:row>
      <xdr:rowOff>27000</xdr:rowOff>
    </xdr:to>
    <xdr:sp macro="" textlink="">
      <xdr:nvSpPr>
        <xdr:cNvPr id="71" name="円/楕円 70"/>
        <xdr:cNvSpPr/>
      </xdr:nvSpPr>
      <xdr:spPr bwMode="auto">
        <a:xfrm>
          <a:off x="4953000" y="2716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37177</xdr:rowOff>
    </xdr:from>
    <xdr:ext cx="736600" cy="259045"/>
    <xdr:sp macro="" textlink="">
      <xdr:nvSpPr>
        <xdr:cNvPr id="72" name="テキスト ボックス 71"/>
        <xdr:cNvSpPr txBox="1"/>
      </xdr:nvSpPr>
      <xdr:spPr>
        <a:xfrm>
          <a:off x="4622800" y="2485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81,416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140780</xdr:rowOff>
    </xdr:from>
    <xdr:to>
      <xdr:col>3</xdr:col>
      <xdr:colOff>955675</xdr:colOff>
      <xdr:row>16</xdr:row>
      <xdr:rowOff>70930</xdr:rowOff>
    </xdr:to>
    <xdr:sp macro="" textlink="">
      <xdr:nvSpPr>
        <xdr:cNvPr id="73" name="円/楕円 72"/>
        <xdr:cNvSpPr/>
      </xdr:nvSpPr>
      <xdr:spPr bwMode="auto">
        <a:xfrm>
          <a:off x="4254500" y="2760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81107</xdr:rowOff>
    </xdr:from>
    <xdr:ext cx="762000" cy="259045"/>
    <xdr:sp macro="" textlink="">
      <xdr:nvSpPr>
        <xdr:cNvPr id="74" name="テキスト ボックス 73"/>
        <xdr:cNvSpPr txBox="1"/>
      </xdr:nvSpPr>
      <xdr:spPr>
        <a:xfrm>
          <a:off x="3924300" y="252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79,110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107347</xdr:rowOff>
    </xdr:from>
    <xdr:to>
      <xdr:col>3</xdr:col>
      <xdr:colOff>257175</xdr:colOff>
      <xdr:row>16</xdr:row>
      <xdr:rowOff>37497</xdr:rowOff>
    </xdr:to>
    <xdr:sp macro="" textlink="">
      <xdr:nvSpPr>
        <xdr:cNvPr id="75" name="円/楕円 74"/>
        <xdr:cNvSpPr/>
      </xdr:nvSpPr>
      <xdr:spPr bwMode="auto">
        <a:xfrm>
          <a:off x="3556000" y="2726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47674</xdr:rowOff>
    </xdr:from>
    <xdr:ext cx="762000" cy="259045"/>
    <xdr:sp macro="" textlink="">
      <xdr:nvSpPr>
        <xdr:cNvPr id="76" name="テキスト ボックス 75"/>
        <xdr:cNvSpPr txBox="1"/>
      </xdr:nvSpPr>
      <xdr:spPr>
        <a:xfrm>
          <a:off x="3225800" y="249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80,865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61589</xdr:rowOff>
    </xdr:from>
    <xdr:to>
      <xdr:col>2</xdr:col>
      <xdr:colOff>692150</xdr:colOff>
      <xdr:row>15</xdr:row>
      <xdr:rowOff>163189</xdr:rowOff>
    </xdr:to>
    <xdr:sp macro="" textlink="">
      <xdr:nvSpPr>
        <xdr:cNvPr id="77" name="円/楕円 76"/>
        <xdr:cNvSpPr/>
      </xdr:nvSpPr>
      <xdr:spPr bwMode="auto">
        <a:xfrm>
          <a:off x="2857500" y="2680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1916</xdr:rowOff>
    </xdr:from>
    <xdr:ext cx="762000" cy="259045"/>
    <xdr:sp macro="" textlink="">
      <xdr:nvSpPr>
        <xdr:cNvPr id="78" name="テキスト ボックス 77"/>
        <xdr:cNvSpPr txBox="1"/>
      </xdr:nvSpPr>
      <xdr:spPr>
        <a:xfrm>
          <a:off x="2527300" y="2449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305374</xdr:rowOff>
    </xdr:from>
    <xdr:to>
      <xdr:col>4</xdr:col>
      <xdr:colOff>1117600</xdr:colOff>
      <xdr:row>34</xdr:row>
      <xdr:rowOff>337476</xdr:rowOff>
    </xdr:to>
    <xdr:cxnSp macro="">
      <xdr:nvCxnSpPr>
        <xdr:cNvPr id="113" name="直線コネクタ 112"/>
        <xdr:cNvCxnSpPr/>
      </xdr:nvCxnSpPr>
      <xdr:spPr bwMode="auto">
        <a:xfrm flipV="1">
          <a:off x="5003800" y="6572824"/>
          <a:ext cx="647700" cy="32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106994</xdr:rowOff>
    </xdr:from>
    <xdr:ext cx="762000" cy="259045"/>
    <xdr:sp macro="" textlink="">
      <xdr:nvSpPr>
        <xdr:cNvPr id="114" name="人口1人当たり決算額の推移平均値テキスト445"/>
        <xdr:cNvSpPr txBox="1"/>
      </xdr:nvSpPr>
      <xdr:spPr>
        <a:xfrm>
          <a:off x="5740400" y="67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337476</xdr:rowOff>
    </xdr:from>
    <xdr:to>
      <xdr:col>4</xdr:col>
      <xdr:colOff>469900</xdr:colOff>
      <xdr:row>35</xdr:row>
      <xdr:rowOff>41863</xdr:rowOff>
    </xdr:to>
    <xdr:cxnSp macro="">
      <xdr:nvCxnSpPr>
        <xdr:cNvPr id="116" name="直線コネクタ 115"/>
        <xdr:cNvCxnSpPr/>
      </xdr:nvCxnSpPr>
      <xdr:spPr bwMode="auto">
        <a:xfrm flipV="1">
          <a:off x="4305300" y="6604926"/>
          <a:ext cx="698500" cy="47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87467</xdr:rowOff>
    </xdr:from>
    <xdr:to>
      <xdr:col>4</xdr:col>
      <xdr:colOff>520700</xdr:colOff>
      <xdr:row>35</xdr:row>
      <xdr:rowOff>189067</xdr:rowOff>
    </xdr:to>
    <xdr:sp macro="" textlink="">
      <xdr:nvSpPr>
        <xdr:cNvPr id="117" name="フローチャート : 判断 116"/>
        <xdr:cNvSpPr/>
      </xdr:nvSpPr>
      <xdr:spPr bwMode="auto">
        <a:xfrm>
          <a:off x="49530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173844</xdr:rowOff>
    </xdr:from>
    <xdr:ext cx="736600" cy="259045"/>
    <xdr:sp macro="" textlink="">
      <xdr:nvSpPr>
        <xdr:cNvPr id="118" name="テキスト ボックス 117"/>
        <xdr:cNvSpPr txBox="1"/>
      </xdr:nvSpPr>
      <xdr:spPr>
        <a:xfrm>
          <a:off x="4622800" y="6784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297340</xdr:rowOff>
    </xdr:from>
    <xdr:to>
      <xdr:col>3</xdr:col>
      <xdr:colOff>904875</xdr:colOff>
      <xdr:row>35</xdr:row>
      <xdr:rowOff>41863</xdr:rowOff>
    </xdr:to>
    <xdr:cxnSp macro="">
      <xdr:nvCxnSpPr>
        <xdr:cNvPr id="119" name="直線コネクタ 118"/>
        <xdr:cNvCxnSpPr/>
      </xdr:nvCxnSpPr>
      <xdr:spPr bwMode="auto">
        <a:xfrm>
          <a:off x="3606800" y="6564790"/>
          <a:ext cx="698500" cy="87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20617</xdr:rowOff>
    </xdr:from>
    <xdr:to>
      <xdr:col>3</xdr:col>
      <xdr:colOff>955675</xdr:colOff>
      <xdr:row>35</xdr:row>
      <xdr:rowOff>122217</xdr:rowOff>
    </xdr:to>
    <xdr:sp macro="" textlink="">
      <xdr:nvSpPr>
        <xdr:cNvPr id="120" name="フローチャート : 判断 119"/>
        <xdr:cNvSpPr/>
      </xdr:nvSpPr>
      <xdr:spPr bwMode="auto">
        <a:xfrm>
          <a:off x="42545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106994</xdr:rowOff>
    </xdr:from>
    <xdr:ext cx="762000" cy="259045"/>
    <xdr:sp macro="" textlink="">
      <xdr:nvSpPr>
        <xdr:cNvPr id="121" name="テキスト ボックス 120"/>
        <xdr:cNvSpPr txBox="1"/>
      </xdr:nvSpPr>
      <xdr:spPr>
        <a:xfrm>
          <a:off x="3924300" y="671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245284</xdr:rowOff>
    </xdr:from>
    <xdr:to>
      <xdr:col>3</xdr:col>
      <xdr:colOff>206375</xdr:colOff>
      <xdr:row>34</xdr:row>
      <xdr:rowOff>297340</xdr:rowOff>
    </xdr:to>
    <xdr:cxnSp macro="">
      <xdr:nvCxnSpPr>
        <xdr:cNvPr id="122" name="直線コネクタ 121"/>
        <xdr:cNvCxnSpPr/>
      </xdr:nvCxnSpPr>
      <xdr:spPr bwMode="auto">
        <a:xfrm>
          <a:off x="2908300" y="6512734"/>
          <a:ext cx="698500" cy="52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307772</xdr:rowOff>
    </xdr:from>
    <xdr:to>
      <xdr:col>3</xdr:col>
      <xdr:colOff>257175</xdr:colOff>
      <xdr:row>35</xdr:row>
      <xdr:rowOff>66472</xdr:rowOff>
    </xdr:to>
    <xdr:sp macro="" textlink="">
      <xdr:nvSpPr>
        <xdr:cNvPr id="123" name="フローチャート : 判断 122"/>
        <xdr:cNvSpPr/>
      </xdr:nvSpPr>
      <xdr:spPr bwMode="auto">
        <a:xfrm>
          <a:off x="3556000" y="6575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51249</xdr:rowOff>
    </xdr:from>
    <xdr:ext cx="762000" cy="259045"/>
    <xdr:sp macro="" textlink="">
      <xdr:nvSpPr>
        <xdr:cNvPr id="124" name="テキスト ボックス 123"/>
        <xdr:cNvSpPr txBox="1"/>
      </xdr:nvSpPr>
      <xdr:spPr>
        <a:xfrm>
          <a:off x="3225800" y="666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225051</xdr:rowOff>
    </xdr:from>
    <xdr:to>
      <xdr:col>2</xdr:col>
      <xdr:colOff>692150</xdr:colOff>
      <xdr:row>34</xdr:row>
      <xdr:rowOff>326651</xdr:rowOff>
    </xdr:to>
    <xdr:sp macro="" textlink="">
      <xdr:nvSpPr>
        <xdr:cNvPr id="125" name="フローチャート : 判断 124"/>
        <xdr:cNvSpPr/>
      </xdr:nvSpPr>
      <xdr:spPr bwMode="auto">
        <a:xfrm>
          <a:off x="2857500" y="649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311428</xdr:rowOff>
    </xdr:from>
    <xdr:ext cx="762000" cy="259045"/>
    <xdr:sp macro="" textlink="">
      <xdr:nvSpPr>
        <xdr:cNvPr id="126" name="テキスト ボックス 125"/>
        <xdr:cNvSpPr txBox="1"/>
      </xdr:nvSpPr>
      <xdr:spPr>
        <a:xfrm>
          <a:off x="2527300" y="657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254574</xdr:rowOff>
    </xdr:from>
    <xdr:to>
      <xdr:col>5</xdr:col>
      <xdr:colOff>34925</xdr:colOff>
      <xdr:row>35</xdr:row>
      <xdr:rowOff>13274</xdr:rowOff>
    </xdr:to>
    <xdr:sp macro="" textlink="">
      <xdr:nvSpPr>
        <xdr:cNvPr id="132" name="円/楕円 131"/>
        <xdr:cNvSpPr/>
      </xdr:nvSpPr>
      <xdr:spPr bwMode="auto">
        <a:xfrm>
          <a:off x="5600700" y="6522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99650</xdr:rowOff>
    </xdr:from>
    <xdr:ext cx="762000" cy="259045"/>
    <xdr:sp macro="" textlink="">
      <xdr:nvSpPr>
        <xdr:cNvPr id="133" name="人口1人当たり決算額の推移該当値テキスト445"/>
        <xdr:cNvSpPr txBox="1"/>
      </xdr:nvSpPr>
      <xdr:spPr>
        <a:xfrm>
          <a:off x="5740400" y="6367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21,788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286676</xdr:rowOff>
    </xdr:from>
    <xdr:to>
      <xdr:col>4</xdr:col>
      <xdr:colOff>520700</xdr:colOff>
      <xdr:row>35</xdr:row>
      <xdr:rowOff>45376</xdr:rowOff>
    </xdr:to>
    <xdr:sp macro="" textlink="">
      <xdr:nvSpPr>
        <xdr:cNvPr id="134" name="円/楕円 133"/>
        <xdr:cNvSpPr/>
      </xdr:nvSpPr>
      <xdr:spPr bwMode="auto">
        <a:xfrm>
          <a:off x="4953000" y="6554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55552</xdr:rowOff>
    </xdr:from>
    <xdr:ext cx="736600" cy="259045"/>
    <xdr:sp macro="" textlink="">
      <xdr:nvSpPr>
        <xdr:cNvPr id="135" name="テキスト ボックス 134"/>
        <xdr:cNvSpPr txBox="1"/>
      </xdr:nvSpPr>
      <xdr:spPr>
        <a:xfrm>
          <a:off x="4622800" y="6323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20,805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333963</xdr:rowOff>
    </xdr:from>
    <xdr:to>
      <xdr:col>3</xdr:col>
      <xdr:colOff>955675</xdr:colOff>
      <xdr:row>35</xdr:row>
      <xdr:rowOff>92663</xdr:rowOff>
    </xdr:to>
    <xdr:sp macro="" textlink="">
      <xdr:nvSpPr>
        <xdr:cNvPr id="136" name="円/楕円 135"/>
        <xdr:cNvSpPr/>
      </xdr:nvSpPr>
      <xdr:spPr bwMode="auto">
        <a:xfrm>
          <a:off x="4254500" y="6601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102840</xdr:rowOff>
    </xdr:from>
    <xdr:ext cx="762000" cy="259045"/>
    <xdr:sp macro="" textlink="">
      <xdr:nvSpPr>
        <xdr:cNvPr id="137" name="テキスト ボックス 136"/>
        <xdr:cNvSpPr txBox="1"/>
      </xdr:nvSpPr>
      <xdr:spPr>
        <a:xfrm>
          <a:off x="3924300" y="637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19,357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246540</xdr:rowOff>
    </xdr:from>
    <xdr:to>
      <xdr:col>3</xdr:col>
      <xdr:colOff>257175</xdr:colOff>
      <xdr:row>35</xdr:row>
      <xdr:rowOff>5240</xdr:rowOff>
    </xdr:to>
    <xdr:sp macro="" textlink="">
      <xdr:nvSpPr>
        <xdr:cNvPr id="138" name="円/楕円 137"/>
        <xdr:cNvSpPr/>
      </xdr:nvSpPr>
      <xdr:spPr bwMode="auto">
        <a:xfrm>
          <a:off x="3556000" y="6513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15417</xdr:rowOff>
    </xdr:from>
    <xdr:ext cx="762000" cy="259045"/>
    <xdr:sp macro="" textlink="">
      <xdr:nvSpPr>
        <xdr:cNvPr id="139" name="テキスト ボックス 138"/>
        <xdr:cNvSpPr txBox="1"/>
      </xdr:nvSpPr>
      <xdr:spPr>
        <a:xfrm>
          <a:off x="3225800" y="62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22,034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194484</xdr:rowOff>
    </xdr:from>
    <xdr:to>
      <xdr:col>2</xdr:col>
      <xdr:colOff>692150</xdr:colOff>
      <xdr:row>34</xdr:row>
      <xdr:rowOff>296084</xdr:rowOff>
    </xdr:to>
    <xdr:sp macro="" textlink="">
      <xdr:nvSpPr>
        <xdr:cNvPr id="140" name="円/楕円 139"/>
        <xdr:cNvSpPr/>
      </xdr:nvSpPr>
      <xdr:spPr bwMode="auto">
        <a:xfrm>
          <a:off x="2857500" y="6461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306261</xdr:rowOff>
    </xdr:from>
    <xdr:ext cx="762000" cy="259045"/>
    <xdr:sp macro="" textlink="">
      <xdr:nvSpPr>
        <xdr:cNvPr id="141" name="テキスト ボックス 140"/>
        <xdr:cNvSpPr txBox="1"/>
      </xdr:nvSpPr>
      <xdr:spPr>
        <a:xfrm>
          <a:off x="2527300" y="623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52,577
52,279
92.13
22,189,555
21,398,488
728,552
12,991,176
23,454,461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86733</xdr:rowOff>
    </xdr:from>
    <xdr:to>
      <xdr:col>6</xdr:col>
      <xdr:colOff>511175</xdr:colOff>
      <xdr:row>36</xdr:row>
      <xdr:rowOff>32898</xdr:rowOff>
    </xdr:to>
    <xdr:cxnSp macro="">
      <xdr:nvCxnSpPr>
        <xdr:cNvPr id="59" name="直線コネクタ 58"/>
        <xdr:cNvCxnSpPr/>
      </xdr:nvCxnSpPr>
      <xdr:spPr>
        <a:xfrm flipV="1">
          <a:off x="3797300" y="6087483"/>
          <a:ext cx="838200" cy="1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69247</xdr:rowOff>
    </xdr:from>
    <xdr:ext cx="534377" cy="259045"/>
    <xdr:sp macro="" textlink="">
      <xdr:nvSpPr>
        <xdr:cNvPr id="60" name="人件費平均値テキスト"/>
        <xdr:cNvSpPr txBox="1"/>
      </xdr:nvSpPr>
      <xdr:spPr>
        <a:xfrm>
          <a:off x="4686300" y="606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165600</xdr:rowOff>
    </xdr:from>
    <xdr:to>
      <xdr:col>5</xdr:col>
      <xdr:colOff>358775</xdr:colOff>
      <xdr:row>36</xdr:row>
      <xdr:rowOff>32898</xdr:rowOff>
    </xdr:to>
    <xdr:cxnSp macro="">
      <xdr:nvCxnSpPr>
        <xdr:cNvPr id="62" name="直線コネクタ 61"/>
        <xdr:cNvCxnSpPr/>
      </xdr:nvCxnSpPr>
      <xdr:spPr>
        <a:xfrm>
          <a:off x="2908300" y="6166350"/>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141021</xdr:rowOff>
    </xdr:from>
    <xdr:to>
      <xdr:col>5</xdr:col>
      <xdr:colOff>409575</xdr:colOff>
      <xdr:row>36</xdr:row>
      <xdr:rowOff>71171</xdr:rowOff>
    </xdr:to>
    <xdr:sp macro="" textlink="">
      <xdr:nvSpPr>
        <xdr:cNvPr id="63" name="フローチャート : 判断 62"/>
        <xdr:cNvSpPr/>
      </xdr:nvSpPr>
      <xdr:spPr>
        <a:xfrm>
          <a:off x="3746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87698</xdr:rowOff>
    </xdr:from>
    <xdr:ext cx="534377" cy="259045"/>
    <xdr:sp macro="" textlink="">
      <xdr:nvSpPr>
        <xdr:cNvPr id="64" name="テキスト ボックス 63"/>
        <xdr:cNvSpPr txBox="1"/>
      </xdr:nvSpPr>
      <xdr:spPr>
        <a:xfrm>
          <a:off x="3530111" y="59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74001</xdr:rowOff>
    </xdr:from>
    <xdr:to>
      <xdr:col>4</xdr:col>
      <xdr:colOff>155575</xdr:colOff>
      <xdr:row>35</xdr:row>
      <xdr:rowOff>165600</xdr:rowOff>
    </xdr:to>
    <xdr:cxnSp macro="">
      <xdr:nvCxnSpPr>
        <xdr:cNvPr id="65" name="直線コネクタ 64"/>
        <xdr:cNvCxnSpPr/>
      </xdr:nvCxnSpPr>
      <xdr:spPr>
        <a:xfrm>
          <a:off x="2019300" y="6074751"/>
          <a:ext cx="889000" cy="9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155720</xdr:rowOff>
    </xdr:from>
    <xdr:to>
      <xdr:col>4</xdr:col>
      <xdr:colOff>206375</xdr:colOff>
      <xdr:row>36</xdr:row>
      <xdr:rowOff>85870</xdr:rowOff>
    </xdr:to>
    <xdr:sp macro="" textlink="">
      <xdr:nvSpPr>
        <xdr:cNvPr id="66" name="フローチャート : 判断 65"/>
        <xdr:cNvSpPr/>
      </xdr:nvSpPr>
      <xdr:spPr>
        <a:xfrm>
          <a:off x="2857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76997</xdr:rowOff>
    </xdr:from>
    <xdr:ext cx="534377" cy="259045"/>
    <xdr:sp macro="" textlink="">
      <xdr:nvSpPr>
        <xdr:cNvPr id="67" name="テキスト ボックス 66"/>
        <xdr:cNvSpPr txBox="1"/>
      </xdr:nvSpPr>
      <xdr:spPr>
        <a:xfrm>
          <a:off x="2641111" y="62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163040</xdr:rowOff>
    </xdr:from>
    <xdr:to>
      <xdr:col>2</xdr:col>
      <xdr:colOff>638175</xdr:colOff>
      <xdr:row>35</xdr:row>
      <xdr:rowOff>74001</xdr:rowOff>
    </xdr:to>
    <xdr:cxnSp macro="">
      <xdr:nvCxnSpPr>
        <xdr:cNvPr id="68" name="直線コネクタ 67"/>
        <xdr:cNvCxnSpPr/>
      </xdr:nvCxnSpPr>
      <xdr:spPr>
        <a:xfrm>
          <a:off x="1130300" y="5992340"/>
          <a:ext cx="889000" cy="8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84488</xdr:rowOff>
    </xdr:from>
    <xdr:to>
      <xdr:col>3</xdr:col>
      <xdr:colOff>3175</xdr:colOff>
      <xdr:row>36</xdr:row>
      <xdr:rowOff>14638</xdr:rowOff>
    </xdr:to>
    <xdr:sp macro="" textlink="">
      <xdr:nvSpPr>
        <xdr:cNvPr id="69" name="フローチャート : 判断 68"/>
        <xdr:cNvSpPr/>
      </xdr:nvSpPr>
      <xdr:spPr>
        <a:xfrm>
          <a:off x="1968500" y="60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5765</xdr:rowOff>
    </xdr:from>
    <xdr:ext cx="534377" cy="259045"/>
    <xdr:sp macro="" textlink="">
      <xdr:nvSpPr>
        <xdr:cNvPr id="70" name="テキスト ボックス 69"/>
        <xdr:cNvSpPr txBox="1"/>
      </xdr:nvSpPr>
      <xdr:spPr>
        <a:xfrm>
          <a:off x="1752111" y="617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5644</xdr:rowOff>
    </xdr:from>
    <xdr:to>
      <xdr:col>1</xdr:col>
      <xdr:colOff>485775</xdr:colOff>
      <xdr:row>35</xdr:row>
      <xdr:rowOff>107244</xdr:rowOff>
    </xdr:to>
    <xdr:sp macro="" textlink="">
      <xdr:nvSpPr>
        <xdr:cNvPr id="71" name="フローチャート : 判断 70"/>
        <xdr:cNvSpPr/>
      </xdr:nvSpPr>
      <xdr:spPr>
        <a:xfrm>
          <a:off x="1079500" y="600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98371</xdr:rowOff>
    </xdr:from>
    <xdr:ext cx="534377" cy="259045"/>
    <xdr:sp macro="" textlink="">
      <xdr:nvSpPr>
        <xdr:cNvPr id="72" name="テキスト ボックス 71"/>
        <xdr:cNvSpPr txBox="1"/>
      </xdr:nvSpPr>
      <xdr:spPr>
        <a:xfrm>
          <a:off x="863111" y="60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35933</xdr:rowOff>
    </xdr:from>
    <xdr:to>
      <xdr:col>6</xdr:col>
      <xdr:colOff>561975</xdr:colOff>
      <xdr:row>35</xdr:row>
      <xdr:rowOff>137533</xdr:rowOff>
    </xdr:to>
    <xdr:sp macro="" textlink="">
      <xdr:nvSpPr>
        <xdr:cNvPr id="78" name="円/楕円 77"/>
        <xdr:cNvSpPr/>
      </xdr:nvSpPr>
      <xdr:spPr>
        <a:xfrm>
          <a:off x="4584700" y="603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58810</xdr:rowOff>
    </xdr:from>
    <xdr:ext cx="534377" cy="259045"/>
    <xdr:sp macro="" textlink="">
      <xdr:nvSpPr>
        <xdr:cNvPr id="79" name="人件費該当値テキスト"/>
        <xdr:cNvSpPr txBox="1"/>
      </xdr:nvSpPr>
      <xdr:spPr>
        <a:xfrm>
          <a:off x="4686300" y="588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64,817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153548</xdr:rowOff>
    </xdr:from>
    <xdr:to>
      <xdr:col>5</xdr:col>
      <xdr:colOff>409575</xdr:colOff>
      <xdr:row>36</xdr:row>
      <xdr:rowOff>83698</xdr:rowOff>
    </xdr:to>
    <xdr:sp macro="" textlink="">
      <xdr:nvSpPr>
        <xdr:cNvPr id="80" name="円/楕円 79"/>
        <xdr:cNvSpPr/>
      </xdr:nvSpPr>
      <xdr:spPr>
        <a:xfrm>
          <a:off x="3746500" y="615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74825</xdr:rowOff>
    </xdr:from>
    <xdr:ext cx="534377" cy="259045"/>
    <xdr:sp macro="" textlink="">
      <xdr:nvSpPr>
        <xdr:cNvPr id="81" name="テキスト ボックス 80"/>
        <xdr:cNvSpPr txBox="1"/>
      </xdr:nvSpPr>
      <xdr:spPr>
        <a:xfrm>
          <a:off x="3530111" y="62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59,672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114800</xdr:rowOff>
    </xdr:from>
    <xdr:to>
      <xdr:col>4</xdr:col>
      <xdr:colOff>206375</xdr:colOff>
      <xdr:row>36</xdr:row>
      <xdr:rowOff>44950</xdr:rowOff>
    </xdr:to>
    <xdr:sp macro="" textlink="">
      <xdr:nvSpPr>
        <xdr:cNvPr id="82" name="円/楕円 81"/>
        <xdr:cNvSpPr/>
      </xdr:nvSpPr>
      <xdr:spPr>
        <a:xfrm>
          <a:off x="2857500" y="6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61477</xdr:rowOff>
    </xdr:from>
    <xdr:ext cx="534377" cy="259045"/>
    <xdr:sp macro="" textlink="">
      <xdr:nvSpPr>
        <xdr:cNvPr id="83" name="テキスト ボックス 82"/>
        <xdr:cNvSpPr txBox="1"/>
      </xdr:nvSpPr>
      <xdr:spPr>
        <a:xfrm>
          <a:off x="2641111" y="58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61,367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23201</xdr:rowOff>
    </xdr:from>
    <xdr:to>
      <xdr:col>3</xdr:col>
      <xdr:colOff>3175</xdr:colOff>
      <xdr:row>35</xdr:row>
      <xdr:rowOff>124801</xdr:rowOff>
    </xdr:to>
    <xdr:sp macro="" textlink="">
      <xdr:nvSpPr>
        <xdr:cNvPr id="84" name="円/楕円 83"/>
        <xdr:cNvSpPr/>
      </xdr:nvSpPr>
      <xdr:spPr>
        <a:xfrm>
          <a:off x="1968500" y="60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141328</xdr:rowOff>
    </xdr:from>
    <xdr:ext cx="534377" cy="259045"/>
    <xdr:sp macro="" textlink="">
      <xdr:nvSpPr>
        <xdr:cNvPr id="85" name="テキスト ボックス 84"/>
        <xdr:cNvSpPr txBox="1"/>
      </xdr:nvSpPr>
      <xdr:spPr>
        <a:xfrm>
          <a:off x="1752111" y="579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65,374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112240</xdr:rowOff>
    </xdr:from>
    <xdr:to>
      <xdr:col>1</xdr:col>
      <xdr:colOff>485775</xdr:colOff>
      <xdr:row>35</xdr:row>
      <xdr:rowOff>42390</xdr:rowOff>
    </xdr:to>
    <xdr:sp macro="" textlink="">
      <xdr:nvSpPr>
        <xdr:cNvPr id="86" name="円/楕円 85"/>
        <xdr:cNvSpPr/>
      </xdr:nvSpPr>
      <xdr:spPr>
        <a:xfrm>
          <a:off x="1079500" y="594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58917</xdr:rowOff>
    </xdr:from>
    <xdr:ext cx="534377" cy="259045"/>
    <xdr:sp macro="" textlink="">
      <xdr:nvSpPr>
        <xdr:cNvPr id="87" name="テキスト ボックス 86"/>
        <xdr:cNvSpPr txBox="1"/>
      </xdr:nvSpPr>
      <xdr:spPr>
        <a:xfrm>
          <a:off x="863111" y="571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124517</xdr:rowOff>
    </xdr:from>
    <xdr:to>
      <xdr:col>6</xdr:col>
      <xdr:colOff>511175</xdr:colOff>
      <xdr:row>55</xdr:row>
      <xdr:rowOff>151111</xdr:rowOff>
    </xdr:to>
    <xdr:cxnSp macro="">
      <xdr:nvCxnSpPr>
        <xdr:cNvPr id="117" name="直線コネクタ 116"/>
        <xdr:cNvCxnSpPr/>
      </xdr:nvCxnSpPr>
      <xdr:spPr>
        <a:xfrm flipV="1">
          <a:off x="3797300" y="9554267"/>
          <a:ext cx="8382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151111</xdr:rowOff>
    </xdr:from>
    <xdr:to>
      <xdr:col>5</xdr:col>
      <xdr:colOff>358775</xdr:colOff>
      <xdr:row>56</xdr:row>
      <xdr:rowOff>8807</xdr:rowOff>
    </xdr:to>
    <xdr:cxnSp macro="">
      <xdr:nvCxnSpPr>
        <xdr:cNvPr id="120" name="直線コネクタ 119"/>
        <xdr:cNvCxnSpPr/>
      </xdr:nvCxnSpPr>
      <xdr:spPr>
        <a:xfrm flipV="1">
          <a:off x="2908300" y="9580861"/>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81052</xdr:rowOff>
    </xdr:from>
    <xdr:to>
      <xdr:col>5</xdr:col>
      <xdr:colOff>409575</xdr:colOff>
      <xdr:row>56</xdr:row>
      <xdr:rowOff>11202</xdr:rowOff>
    </xdr:to>
    <xdr:sp macro="" textlink="">
      <xdr:nvSpPr>
        <xdr:cNvPr id="121" name="フローチャート : 判断 120"/>
        <xdr:cNvSpPr/>
      </xdr:nvSpPr>
      <xdr:spPr>
        <a:xfrm>
          <a:off x="3746500" y="95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27729</xdr:rowOff>
    </xdr:from>
    <xdr:ext cx="534377" cy="259045"/>
    <xdr:sp macro="" textlink="">
      <xdr:nvSpPr>
        <xdr:cNvPr id="122" name="テキスト ボックス 121"/>
        <xdr:cNvSpPr txBox="1"/>
      </xdr:nvSpPr>
      <xdr:spPr>
        <a:xfrm>
          <a:off x="3530111" y="92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167570</xdr:rowOff>
    </xdr:from>
    <xdr:to>
      <xdr:col>4</xdr:col>
      <xdr:colOff>155575</xdr:colOff>
      <xdr:row>56</xdr:row>
      <xdr:rowOff>8807</xdr:rowOff>
    </xdr:to>
    <xdr:cxnSp macro="">
      <xdr:nvCxnSpPr>
        <xdr:cNvPr id="123" name="直線コネクタ 122"/>
        <xdr:cNvCxnSpPr/>
      </xdr:nvCxnSpPr>
      <xdr:spPr>
        <a:xfrm>
          <a:off x="2019300" y="9597320"/>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116504</xdr:rowOff>
    </xdr:from>
    <xdr:to>
      <xdr:col>4</xdr:col>
      <xdr:colOff>206375</xdr:colOff>
      <xdr:row>56</xdr:row>
      <xdr:rowOff>46654</xdr:rowOff>
    </xdr:to>
    <xdr:sp macro="" textlink="">
      <xdr:nvSpPr>
        <xdr:cNvPr id="124" name="フローチャート : 判断 123"/>
        <xdr:cNvSpPr/>
      </xdr:nvSpPr>
      <xdr:spPr>
        <a:xfrm>
          <a:off x="2857500" y="954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63181</xdr:rowOff>
    </xdr:from>
    <xdr:ext cx="534377" cy="259045"/>
    <xdr:sp macro="" textlink="">
      <xdr:nvSpPr>
        <xdr:cNvPr id="125" name="テキスト ボックス 124"/>
        <xdr:cNvSpPr txBox="1"/>
      </xdr:nvSpPr>
      <xdr:spPr>
        <a:xfrm>
          <a:off x="2641111" y="932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167570</xdr:rowOff>
    </xdr:from>
    <xdr:to>
      <xdr:col>2</xdr:col>
      <xdr:colOff>638175</xdr:colOff>
      <xdr:row>56</xdr:row>
      <xdr:rowOff>48393</xdr:rowOff>
    </xdr:to>
    <xdr:cxnSp macro="">
      <xdr:nvCxnSpPr>
        <xdr:cNvPr id="126" name="直線コネクタ 125"/>
        <xdr:cNvCxnSpPr/>
      </xdr:nvCxnSpPr>
      <xdr:spPr>
        <a:xfrm flipV="1">
          <a:off x="1130300" y="9597320"/>
          <a:ext cx="889000" cy="5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142392</xdr:rowOff>
    </xdr:from>
    <xdr:to>
      <xdr:col>3</xdr:col>
      <xdr:colOff>3175</xdr:colOff>
      <xdr:row>56</xdr:row>
      <xdr:rowOff>72542</xdr:rowOff>
    </xdr:to>
    <xdr:sp macro="" textlink="">
      <xdr:nvSpPr>
        <xdr:cNvPr id="127" name="フローチャート : 判断 126"/>
        <xdr:cNvSpPr/>
      </xdr:nvSpPr>
      <xdr:spPr>
        <a:xfrm>
          <a:off x="1968500" y="95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63669</xdr:rowOff>
    </xdr:from>
    <xdr:ext cx="534377" cy="259045"/>
    <xdr:sp macro="" textlink="">
      <xdr:nvSpPr>
        <xdr:cNvPr id="128" name="テキスト ボックス 127"/>
        <xdr:cNvSpPr txBox="1"/>
      </xdr:nvSpPr>
      <xdr:spPr>
        <a:xfrm>
          <a:off x="1752111" y="966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112388</xdr:rowOff>
    </xdr:from>
    <xdr:to>
      <xdr:col>1</xdr:col>
      <xdr:colOff>485775</xdr:colOff>
      <xdr:row>56</xdr:row>
      <xdr:rowOff>42538</xdr:rowOff>
    </xdr:to>
    <xdr:sp macro="" textlink="">
      <xdr:nvSpPr>
        <xdr:cNvPr id="129" name="フローチャート : 判断 128"/>
        <xdr:cNvSpPr/>
      </xdr:nvSpPr>
      <xdr:spPr>
        <a:xfrm>
          <a:off x="1079500" y="95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59065</xdr:rowOff>
    </xdr:from>
    <xdr:ext cx="534377" cy="259045"/>
    <xdr:sp macro="" textlink="">
      <xdr:nvSpPr>
        <xdr:cNvPr id="130" name="テキスト ボックス 129"/>
        <xdr:cNvSpPr txBox="1"/>
      </xdr:nvSpPr>
      <xdr:spPr>
        <a:xfrm>
          <a:off x="863111" y="9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73717</xdr:rowOff>
    </xdr:from>
    <xdr:to>
      <xdr:col>6</xdr:col>
      <xdr:colOff>561975</xdr:colOff>
      <xdr:row>56</xdr:row>
      <xdr:rowOff>3867</xdr:rowOff>
    </xdr:to>
    <xdr:sp macro="" textlink="">
      <xdr:nvSpPr>
        <xdr:cNvPr id="136" name="円/楕円 135"/>
        <xdr:cNvSpPr/>
      </xdr:nvSpPr>
      <xdr:spPr>
        <a:xfrm>
          <a:off x="4584700" y="95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52144</xdr:rowOff>
    </xdr:from>
    <xdr:ext cx="534377" cy="259045"/>
    <xdr:sp macro="" textlink="">
      <xdr:nvSpPr>
        <xdr:cNvPr id="137" name="物件費該当値テキスト"/>
        <xdr:cNvSpPr txBox="1"/>
      </xdr:nvSpPr>
      <xdr:spPr>
        <a:xfrm>
          <a:off x="4686300" y="948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51,797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100311</xdr:rowOff>
    </xdr:from>
    <xdr:to>
      <xdr:col>5</xdr:col>
      <xdr:colOff>409575</xdr:colOff>
      <xdr:row>56</xdr:row>
      <xdr:rowOff>30461</xdr:rowOff>
    </xdr:to>
    <xdr:sp macro="" textlink="">
      <xdr:nvSpPr>
        <xdr:cNvPr id="138" name="円/楕円 137"/>
        <xdr:cNvSpPr/>
      </xdr:nvSpPr>
      <xdr:spPr>
        <a:xfrm>
          <a:off x="3746500" y="953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21588</xdr:rowOff>
    </xdr:from>
    <xdr:ext cx="534377" cy="259045"/>
    <xdr:sp macro="" textlink="">
      <xdr:nvSpPr>
        <xdr:cNvPr id="139" name="テキスト ボックス 138"/>
        <xdr:cNvSpPr txBox="1"/>
      </xdr:nvSpPr>
      <xdr:spPr>
        <a:xfrm>
          <a:off x="3530111" y="962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50,401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129457</xdr:rowOff>
    </xdr:from>
    <xdr:to>
      <xdr:col>4</xdr:col>
      <xdr:colOff>206375</xdr:colOff>
      <xdr:row>56</xdr:row>
      <xdr:rowOff>59607</xdr:rowOff>
    </xdr:to>
    <xdr:sp macro="" textlink="">
      <xdr:nvSpPr>
        <xdr:cNvPr id="140" name="円/楕円 139"/>
        <xdr:cNvSpPr/>
      </xdr:nvSpPr>
      <xdr:spPr>
        <a:xfrm>
          <a:off x="2857500" y="955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50734</xdr:rowOff>
    </xdr:from>
    <xdr:ext cx="534377" cy="259045"/>
    <xdr:sp macro="" textlink="">
      <xdr:nvSpPr>
        <xdr:cNvPr id="141" name="テキスト ボックス 140"/>
        <xdr:cNvSpPr txBox="1"/>
      </xdr:nvSpPr>
      <xdr:spPr>
        <a:xfrm>
          <a:off x="2641111" y="965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48,871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116770</xdr:rowOff>
    </xdr:from>
    <xdr:to>
      <xdr:col>3</xdr:col>
      <xdr:colOff>3175</xdr:colOff>
      <xdr:row>56</xdr:row>
      <xdr:rowOff>46920</xdr:rowOff>
    </xdr:to>
    <xdr:sp macro="" textlink="">
      <xdr:nvSpPr>
        <xdr:cNvPr id="142" name="円/楕円 141"/>
        <xdr:cNvSpPr/>
      </xdr:nvSpPr>
      <xdr:spPr>
        <a:xfrm>
          <a:off x="1968500" y="95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63447</xdr:rowOff>
    </xdr:from>
    <xdr:ext cx="534377" cy="259045"/>
    <xdr:sp macro="" textlink="">
      <xdr:nvSpPr>
        <xdr:cNvPr id="143" name="テキスト ボックス 142"/>
        <xdr:cNvSpPr txBox="1"/>
      </xdr:nvSpPr>
      <xdr:spPr>
        <a:xfrm>
          <a:off x="1752111" y="93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49,537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169043</xdr:rowOff>
    </xdr:from>
    <xdr:to>
      <xdr:col>1</xdr:col>
      <xdr:colOff>485775</xdr:colOff>
      <xdr:row>56</xdr:row>
      <xdr:rowOff>99193</xdr:rowOff>
    </xdr:to>
    <xdr:sp macro="" textlink="">
      <xdr:nvSpPr>
        <xdr:cNvPr id="144" name="円/楕円 143"/>
        <xdr:cNvSpPr/>
      </xdr:nvSpPr>
      <xdr:spPr>
        <a:xfrm>
          <a:off x="1079500" y="959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90320</xdr:rowOff>
    </xdr:from>
    <xdr:ext cx="534377" cy="259045"/>
    <xdr:sp macro="" textlink="">
      <xdr:nvSpPr>
        <xdr:cNvPr id="145" name="テキスト ボックス 144"/>
        <xdr:cNvSpPr txBox="1"/>
      </xdr:nvSpPr>
      <xdr:spPr>
        <a:xfrm>
          <a:off x="863111" y="969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26380</xdr:rowOff>
    </xdr:from>
    <xdr:to>
      <xdr:col>6</xdr:col>
      <xdr:colOff>511175</xdr:colOff>
      <xdr:row>76</xdr:row>
      <xdr:rowOff>61976</xdr:rowOff>
    </xdr:to>
    <xdr:cxnSp macro="">
      <xdr:nvCxnSpPr>
        <xdr:cNvPr id="176" name="直線コネクタ 175"/>
        <xdr:cNvCxnSpPr/>
      </xdr:nvCxnSpPr>
      <xdr:spPr>
        <a:xfrm flipV="1">
          <a:off x="3797300" y="13056580"/>
          <a:ext cx="8382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61976</xdr:rowOff>
    </xdr:from>
    <xdr:to>
      <xdr:col>5</xdr:col>
      <xdr:colOff>358775</xdr:colOff>
      <xdr:row>76</xdr:row>
      <xdr:rowOff>78305</xdr:rowOff>
    </xdr:to>
    <xdr:cxnSp macro="">
      <xdr:nvCxnSpPr>
        <xdr:cNvPr id="179" name="直線コネクタ 178"/>
        <xdr:cNvCxnSpPr/>
      </xdr:nvCxnSpPr>
      <xdr:spPr>
        <a:xfrm flipV="1">
          <a:off x="2908300" y="13092176"/>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142948</xdr:rowOff>
    </xdr:from>
    <xdr:to>
      <xdr:col>5</xdr:col>
      <xdr:colOff>409575</xdr:colOff>
      <xdr:row>76</xdr:row>
      <xdr:rowOff>73098</xdr:rowOff>
    </xdr:to>
    <xdr:sp macro="" textlink="">
      <xdr:nvSpPr>
        <xdr:cNvPr id="180" name="フローチャート : 判断 179"/>
        <xdr:cNvSpPr/>
      </xdr:nvSpPr>
      <xdr:spPr>
        <a:xfrm>
          <a:off x="3746500" y="130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89625</xdr:rowOff>
    </xdr:from>
    <xdr:ext cx="469744" cy="259045"/>
    <xdr:sp macro="" textlink="">
      <xdr:nvSpPr>
        <xdr:cNvPr id="181" name="テキスト ボックス 180"/>
        <xdr:cNvSpPr txBox="1"/>
      </xdr:nvSpPr>
      <xdr:spPr>
        <a:xfrm>
          <a:off x="3562427" y="1277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78305</xdr:rowOff>
    </xdr:from>
    <xdr:to>
      <xdr:col>4</xdr:col>
      <xdr:colOff>155575</xdr:colOff>
      <xdr:row>76</xdr:row>
      <xdr:rowOff>110308</xdr:rowOff>
    </xdr:to>
    <xdr:cxnSp macro="">
      <xdr:nvCxnSpPr>
        <xdr:cNvPr id="182" name="直線コネクタ 181"/>
        <xdr:cNvCxnSpPr/>
      </xdr:nvCxnSpPr>
      <xdr:spPr>
        <a:xfrm flipV="1">
          <a:off x="2019300" y="13108505"/>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124823</xdr:rowOff>
    </xdr:from>
    <xdr:to>
      <xdr:col>4</xdr:col>
      <xdr:colOff>206375</xdr:colOff>
      <xdr:row>76</xdr:row>
      <xdr:rowOff>54973</xdr:rowOff>
    </xdr:to>
    <xdr:sp macro="" textlink="">
      <xdr:nvSpPr>
        <xdr:cNvPr id="183" name="フローチャート : 判断 182"/>
        <xdr:cNvSpPr/>
      </xdr:nvSpPr>
      <xdr:spPr>
        <a:xfrm>
          <a:off x="2857500" y="1298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71500</xdr:rowOff>
    </xdr:from>
    <xdr:ext cx="469744" cy="259045"/>
    <xdr:sp macro="" textlink="">
      <xdr:nvSpPr>
        <xdr:cNvPr id="184" name="テキスト ボックス 183"/>
        <xdr:cNvSpPr txBox="1"/>
      </xdr:nvSpPr>
      <xdr:spPr>
        <a:xfrm>
          <a:off x="2673427" y="1275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94633</xdr:rowOff>
    </xdr:from>
    <xdr:to>
      <xdr:col>2</xdr:col>
      <xdr:colOff>638175</xdr:colOff>
      <xdr:row>76</xdr:row>
      <xdr:rowOff>110308</xdr:rowOff>
    </xdr:to>
    <xdr:cxnSp macro="">
      <xdr:nvCxnSpPr>
        <xdr:cNvPr id="185" name="直線コネクタ 184"/>
        <xdr:cNvCxnSpPr/>
      </xdr:nvCxnSpPr>
      <xdr:spPr>
        <a:xfrm>
          <a:off x="1130300" y="13124833"/>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55263</xdr:rowOff>
    </xdr:from>
    <xdr:to>
      <xdr:col>3</xdr:col>
      <xdr:colOff>3175</xdr:colOff>
      <xdr:row>75</xdr:row>
      <xdr:rowOff>156863</xdr:rowOff>
    </xdr:to>
    <xdr:sp macro="" textlink="">
      <xdr:nvSpPr>
        <xdr:cNvPr id="186" name="フローチャート : 判断 185"/>
        <xdr:cNvSpPr/>
      </xdr:nvSpPr>
      <xdr:spPr>
        <a:xfrm>
          <a:off x="1968500" y="1291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1940</xdr:rowOff>
    </xdr:from>
    <xdr:ext cx="469744" cy="259045"/>
    <xdr:sp macro="" textlink="">
      <xdr:nvSpPr>
        <xdr:cNvPr id="187" name="テキスト ボックス 186"/>
        <xdr:cNvSpPr txBox="1"/>
      </xdr:nvSpPr>
      <xdr:spPr>
        <a:xfrm>
          <a:off x="1784427" y="1268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124660</xdr:rowOff>
    </xdr:from>
    <xdr:to>
      <xdr:col>1</xdr:col>
      <xdr:colOff>485775</xdr:colOff>
      <xdr:row>75</xdr:row>
      <xdr:rowOff>54810</xdr:rowOff>
    </xdr:to>
    <xdr:sp macro="" textlink="">
      <xdr:nvSpPr>
        <xdr:cNvPr id="188" name="フローチャート : 判断 187"/>
        <xdr:cNvSpPr/>
      </xdr:nvSpPr>
      <xdr:spPr>
        <a:xfrm>
          <a:off x="1079500" y="128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71337</xdr:rowOff>
    </xdr:from>
    <xdr:ext cx="469744" cy="259045"/>
    <xdr:sp macro="" textlink="">
      <xdr:nvSpPr>
        <xdr:cNvPr id="189" name="テキスト ボックス 188"/>
        <xdr:cNvSpPr txBox="1"/>
      </xdr:nvSpPr>
      <xdr:spPr>
        <a:xfrm>
          <a:off x="895427" y="1258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147030</xdr:rowOff>
    </xdr:from>
    <xdr:to>
      <xdr:col>6</xdr:col>
      <xdr:colOff>561975</xdr:colOff>
      <xdr:row>76</xdr:row>
      <xdr:rowOff>77180</xdr:rowOff>
    </xdr:to>
    <xdr:sp macro="" textlink="">
      <xdr:nvSpPr>
        <xdr:cNvPr id="195" name="円/楕円 194"/>
        <xdr:cNvSpPr/>
      </xdr:nvSpPr>
      <xdr:spPr>
        <a:xfrm>
          <a:off x="4584700" y="130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125457</xdr:rowOff>
    </xdr:from>
    <xdr:ext cx="469744" cy="259045"/>
    <xdr:sp macro="" textlink="">
      <xdr:nvSpPr>
        <xdr:cNvPr id="196" name="維持補修費該当値テキスト"/>
        <xdr:cNvSpPr txBox="1"/>
      </xdr:nvSpPr>
      <xdr:spPr>
        <a:xfrm>
          <a:off x="4686300" y="129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11176</xdr:rowOff>
    </xdr:from>
    <xdr:to>
      <xdr:col>5</xdr:col>
      <xdr:colOff>409575</xdr:colOff>
      <xdr:row>76</xdr:row>
      <xdr:rowOff>112776</xdr:rowOff>
    </xdr:to>
    <xdr:sp macro="" textlink="">
      <xdr:nvSpPr>
        <xdr:cNvPr id="197" name="円/楕円 196"/>
        <xdr:cNvSpPr/>
      </xdr:nvSpPr>
      <xdr:spPr>
        <a:xfrm>
          <a:off x="3746500" y="1304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103903</xdr:rowOff>
    </xdr:from>
    <xdr:ext cx="469744" cy="259045"/>
    <xdr:sp macro="" textlink="">
      <xdr:nvSpPr>
        <xdr:cNvPr id="198" name="テキスト ボックス 197"/>
        <xdr:cNvSpPr txBox="1"/>
      </xdr:nvSpPr>
      <xdr:spPr>
        <a:xfrm>
          <a:off x="3562427" y="1313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27505</xdr:rowOff>
    </xdr:from>
    <xdr:to>
      <xdr:col>4</xdr:col>
      <xdr:colOff>206375</xdr:colOff>
      <xdr:row>76</xdr:row>
      <xdr:rowOff>129105</xdr:rowOff>
    </xdr:to>
    <xdr:sp macro="" textlink="">
      <xdr:nvSpPr>
        <xdr:cNvPr id="199" name="円/楕円 198"/>
        <xdr:cNvSpPr/>
      </xdr:nvSpPr>
      <xdr:spPr>
        <a:xfrm>
          <a:off x="2857500" y="130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120232</xdr:rowOff>
    </xdr:from>
    <xdr:ext cx="469744" cy="259045"/>
    <xdr:sp macro="" textlink="">
      <xdr:nvSpPr>
        <xdr:cNvPr id="200" name="テキスト ボックス 199"/>
        <xdr:cNvSpPr txBox="1"/>
      </xdr:nvSpPr>
      <xdr:spPr>
        <a:xfrm>
          <a:off x="2673427" y="1315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59508</xdr:rowOff>
    </xdr:from>
    <xdr:to>
      <xdr:col>3</xdr:col>
      <xdr:colOff>3175</xdr:colOff>
      <xdr:row>76</xdr:row>
      <xdr:rowOff>161108</xdr:rowOff>
    </xdr:to>
    <xdr:sp macro="" textlink="">
      <xdr:nvSpPr>
        <xdr:cNvPr id="201" name="円/楕円 200"/>
        <xdr:cNvSpPr/>
      </xdr:nvSpPr>
      <xdr:spPr>
        <a:xfrm>
          <a:off x="1968500" y="1308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152235</xdr:rowOff>
    </xdr:from>
    <xdr:ext cx="469744" cy="259045"/>
    <xdr:sp macro="" textlink="">
      <xdr:nvSpPr>
        <xdr:cNvPr id="202" name="テキスト ボックス 201"/>
        <xdr:cNvSpPr txBox="1"/>
      </xdr:nvSpPr>
      <xdr:spPr>
        <a:xfrm>
          <a:off x="1784427" y="1318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43833</xdr:rowOff>
    </xdr:from>
    <xdr:to>
      <xdr:col>1</xdr:col>
      <xdr:colOff>485775</xdr:colOff>
      <xdr:row>76</xdr:row>
      <xdr:rowOff>145433</xdr:rowOff>
    </xdr:to>
    <xdr:sp macro="" textlink="">
      <xdr:nvSpPr>
        <xdr:cNvPr id="203" name="円/楕円 202"/>
        <xdr:cNvSpPr/>
      </xdr:nvSpPr>
      <xdr:spPr>
        <a:xfrm>
          <a:off x="1079500" y="1307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136560</xdr:rowOff>
    </xdr:from>
    <xdr:ext cx="469744" cy="259045"/>
    <xdr:sp macro="" textlink="">
      <xdr:nvSpPr>
        <xdr:cNvPr id="204" name="テキスト ボックス 203"/>
        <xdr:cNvSpPr txBox="1"/>
      </xdr:nvSpPr>
      <xdr:spPr>
        <a:xfrm>
          <a:off x="895427" y="1316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12770</xdr:rowOff>
    </xdr:from>
    <xdr:to>
      <xdr:col>6</xdr:col>
      <xdr:colOff>511175</xdr:colOff>
      <xdr:row>95</xdr:row>
      <xdr:rowOff>16236</xdr:rowOff>
    </xdr:to>
    <xdr:cxnSp macro="">
      <xdr:nvCxnSpPr>
        <xdr:cNvPr id="234" name="直線コネクタ 233"/>
        <xdr:cNvCxnSpPr/>
      </xdr:nvCxnSpPr>
      <xdr:spPr>
        <a:xfrm flipV="1">
          <a:off x="3797300" y="16300520"/>
          <a:ext cx="83820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5453</xdr:rowOff>
    </xdr:from>
    <xdr:ext cx="534377" cy="259045"/>
    <xdr:sp macro="" textlink="">
      <xdr:nvSpPr>
        <xdr:cNvPr id="235" name="扶助費平均値テキスト"/>
        <xdr:cNvSpPr txBox="1"/>
      </xdr:nvSpPr>
      <xdr:spPr>
        <a:xfrm>
          <a:off x="4686300" y="162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16236</xdr:rowOff>
    </xdr:from>
    <xdr:to>
      <xdr:col>5</xdr:col>
      <xdr:colOff>358775</xdr:colOff>
      <xdr:row>95</xdr:row>
      <xdr:rowOff>120917</xdr:rowOff>
    </xdr:to>
    <xdr:cxnSp macro="">
      <xdr:nvCxnSpPr>
        <xdr:cNvPr id="237" name="直線コネクタ 236"/>
        <xdr:cNvCxnSpPr/>
      </xdr:nvCxnSpPr>
      <xdr:spPr>
        <a:xfrm flipV="1">
          <a:off x="2908300" y="16303986"/>
          <a:ext cx="889000" cy="10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68631</xdr:rowOff>
    </xdr:from>
    <xdr:to>
      <xdr:col>5</xdr:col>
      <xdr:colOff>409575</xdr:colOff>
      <xdr:row>95</xdr:row>
      <xdr:rowOff>170231</xdr:rowOff>
    </xdr:to>
    <xdr:sp macro="" textlink="">
      <xdr:nvSpPr>
        <xdr:cNvPr id="238" name="フローチャート : 判断 237"/>
        <xdr:cNvSpPr/>
      </xdr:nvSpPr>
      <xdr:spPr>
        <a:xfrm>
          <a:off x="3746500" y="1635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161358</xdr:rowOff>
    </xdr:from>
    <xdr:ext cx="534377" cy="259045"/>
    <xdr:sp macro="" textlink="">
      <xdr:nvSpPr>
        <xdr:cNvPr id="239" name="テキスト ボックス 238"/>
        <xdr:cNvSpPr txBox="1"/>
      </xdr:nvSpPr>
      <xdr:spPr>
        <a:xfrm>
          <a:off x="3530111" y="1644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119107</xdr:rowOff>
    </xdr:from>
    <xdr:to>
      <xdr:col>4</xdr:col>
      <xdr:colOff>155575</xdr:colOff>
      <xdr:row>95</xdr:row>
      <xdr:rowOff>120917</xdr:rowOff>
    </xdr:to>
    <xdr:cxnSp macro="">
      <xdr:nvCxnSpPr>
        <xdr:cNvPr id="240" name="直線コネクタ 239"/>
        <xdr:cNvCxnSpPr/>
      </xdr:nvCxnSpPr>
      <xdr:spPr>
        <a:xfrm>
          <a:off x="2019300" y="16406857"/>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1936</xdr:rowOff>
    </xdr:from>
    <xdr:to>
      <xdr:col>4</xdr:col>
      <xdr:colOff>206375</xdr:colOff>
      <xdr:row>96</xdr:row>
      <xdr:rowOff>103536</xdr:rowOff>
    </xdr:to>
    <xdr:sp macro="" textlink="">
      <xdr:nvSpPr>
        <xdr:cNvPr id="241" name="フローチャート : 判断 240"/>
        <xdr:cNvSpPr/>
      </xdr:nvSpPr>
      <xdr:spPr>
        <a:xfrm>
          <a:off x="2857500" y="1646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94663</xdr:rowOff>
    </xdr:from>
    <xdr:ext cx="534377" cy="259045"/>
    <xdr:sp macro="" textlink="">
      <xdr:nvSpPr>
        <xdr:cNvPr id="242" name="テキスト ボックス 241"/>
        <xdr:cNvSpPr txBox="1"/>
      </xdr:nvSpPr>
      <xdr:spPr>
        <a:xfrm>
          <a:off x="2641111" y="1655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119107</xdr:rowOff>
    </xdr:from>
    <xdr:to>
      <xdr:col>2</xdr:col>
      <xdr:colOff>638175</xdr:colOff>
      <xdr:row>95</xdr:row>
      <xdr:rowOff>127888</xdr:rowOff>
    </xdr:to>
    <xdr:cxnSp macro="">
      <xdr:nvCxnSpPr>
        <xdr:cNvPr id="243" name="直線コネクタ 242"/>
        <xdr:cNvCxnSpPr/>
      </xdr:nvCxnSpPr>
      <xdr:spPr>
        <a:xfrm flipV="1">
          <a:off x="1130300" y="16406857"/>
          <a:ext cx="889000" cy="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15633</xdr:rowOff>
    </xdr:from>
    <xdr:to>
      <xdr:col>3</xdr:col>
      <xdr:colOff>3175</xdr:colOff>
      <xdr:row>96</xdr:row>
      <xdr:rowOff>117233</xdr:rowOff>
    </xdr:to>
    <xdr:sp macro="" textlink="">
      <xdr:nvSpPr>
        <xdr:cNvPr id="244" name="フローチャート : 判断 243"/>
        <xdr:cNvSpPr/>
      </xdr:nvSpPr>
      <xdr:spPr>
        <a:xfrm>
          <a:off x="1968500" y="1647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108360</xdr:rowOff>
    </xdr:from>
    <xdr:ext cx="534377" cy="259045"/>
    <xdr:sp macro="" textlink="">
      <xdr:nvSpPr>
        <xdr:cNvPr id="245" name="テキスト ボックス 244"/>
        <xdr:cNvSpPr txBox="1"/>
      </xdr:nvSpPr>
      <xdr:spPr>
        <a:xfrm>
          <a:off x="1752111" y="1656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8165</xdr:rowOff>
    </xdr:from>
    <xdr:to>
      <xdr:col>1</xdr:col>
      <xdr:colOff>485775</xdr:colOff>
      <xdr:row>96</xdr:row>
      <xdr:rowOff>109765</xdr:rowOff>
    </xdr:to>
    <xdr:sp macro="" textlink="">
      <xdr:nvSpPr>
        <xdr:cNvPr id="246" name="フローチャート : 判断 245"/>
        <xdr:cNvSpPr/>
      </xdr:nvSpPr>
      <xdr:spPr>
        <a:xfrm>
          <a:off x="1079500" y="1646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100892</xdr:rowOff>
    </xdr:from>
    <xdr:ext cx="534377" cy="259045"/>
    <xdr:sp macro="" textlink="">
      <xdr:nvSpPr>
        <xdr:cNvPr id="247" name="テキスト ボックス 246"/>
        <xdr:cNvSpPr txBox="1"/>
      </xdr:nvSpPr>
      <xdr:spPr>
        <a:xfrm>
          <a:off x="863111" y="1656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133420</xdr:rowOff>
    </xdr:from>
    <xdr:to>
      <xdr:col>6</xdr:col>
      <xdr:colOff>561975</xdr:colOff>
      <xdr:row>95</xdr:row>
      <xdr:rowOff>63570</xdr:rowOff>
    </xdr:to>
    <xdr:sp macro="" textlink="">
      <xdr:nvSpPr>
        <xdr:cNvPr id="253" name="円/楕円 252"/>
        <xdr:cNvSpPr/>
      </xdr:nvSpPr>
      <xdr:spPr>
        <a:xfrm>
          <a:off x="4584700" y="162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156297</xdr:rowOff>
    </xdr:from>
    <xdr:ext cx="534377" cy="259045"/>
    <xdr:sp macro="" textlink="">
      <xdr:nvSpPr>
        <xdr:cNvPr id="254" name="扶助費該当値テキスト"/>
        <xdr:cNvSpPr txBox="1"/>
      </xdr:nvSpPr>
      <xdr:spPr>
        <a:xfrm>
          <a:off x="4686300" y="1610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77,663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136886</xdr:rowOff>
    </xdr:from>
    <xdr:to>
      <xdr:col>5</xdr:col>
      <xdr:colOff>409575</xdr:colOff>
      <xdr:row>95</xdr:row>
      <xdr:rowOff>67036</xdr:rowOff>
    </xdr:to>
    <xdr:sp macro="" textlink="">
      <xdr:nvSpPr>
        <xdr:cNvPr id="255" name="円/楕円 254"/>
        <xdr:cNvSpPr/>
      </xdr:nvSpPr>
      <xdr:spPr>
        <a:xfrm>
          <a:off x="3746500" y="162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83563</xdr:rowOff>
    </xdr:from>
    <xdr:ext cx="534377" cy="259045"/>
    <xdr:sp macro="" textlink="">
      <xdr:nvSpPr>
        <xdr:cNvPr id="256" name="テキスト ボックス 255"/>
        <xdr:cNvSpPr txBox="1"/>
      </xdr:nvSpPr>
      <xdr:spPr>
        <a:xfrm>
          <a:off x="3530111" y="1602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77,481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70117</xdr:rowOff>
    </xdr:from>
    <xdr:to>
      <xdr:col>4</xdr:col>
      <xdr:colOff>206375</xdr:colOff>
      <xdr:row>96</xdr:row>
      <xdr:rowOff>267</xdr:rowOff>
    </xdr:to>
    <xdr:sp macro="" textlink="">
      <xdr:nvSpPr>
        <xdr:cNvPr id="257" name="円/楕円 256"/>
        <xdr:cNvSpPr/>
      </xdr:nvSpPr>
      <xdr:spPr>
        <a:xfrm>
          <a:off x="2857500" y="1635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16794</xdr:rowOff>
    </xdr:from>
    <xdr:ext cx="534377" cy="259045"/>
    <xdr:sp macro="" textlink="">
      <xdr:nvSpPr>
        <xdr:cNvPr id="258" name="テキスト ボックス 257"/>
        <xdr:cNvSpPr txBox="1"/>
      </xdr:nvSpPr>
      <xdr:spPr>
        <a:xfrm>
          <a:off x="2641111" y="1613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71,986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68307</xdr:rowOff>
    </xdr:from>
    <xdr:to>
      <xdr:col>3</xdr:col>
      <xdr:colOff>3175</xdr:colOff>
      <xdr:row>95</xdr:row>
      <xdr:rowOff>169907</xdr:rowOff>
    </xdr:to>
    <xdr:sp macro="" textlink="">
      <xdr:nvSpPr>
        <xdr:cNvPr id="259" name="円/楕円 258"/>
        <xdr:cNvSpPr/>
      </xdr:nvSpPr>
      <xdr:spPr>
        <a:xfrm>
          <a:off x="1968500" y="1635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14984</xdr:rowOff>
    </xdr:from>
    <xdr:ext cx="534377" cy="259045"/>
    <xdr:sp macro="" textlink="">
      <xdr:nvSpPr>
        <xdr:cNvPr id="260" name="テキスト ボックス 259"/>
        <xdr:cNvSpPr txBox="1"/>
      </xdr:nvSpPr>
      <xdr:spPr>
        <a:xfrm>
          <a:off x="1752111" y="1613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72,081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77088</xdr:rowOff>
    </xdr:from>
    <xdr:to>
      <xdr:col>1</xdr:col>
      <xdr:colOff>485775</xdr:colOff>
      <xdr:row>96</xdr:row>
      <xdr:rowOff>7238</xdr:rowOff>
    </xdr:to>
    <xdr:sp macro="" textlink="">
      <xdr:nvSpPr>
        <xdr:cNvPr id="261" name="円/楕円 260"/>
        <xdr:cNvSpPr/>
      </xdr:nvSpPr>
      <xdr:spPr>
        <a:xfrm>
          <a:off x="1079500" y="1636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23765</xdr:rowOff>
    </xdr:from>
    <xdr:ext cx="534377" cy="259045"/>
    <xdr:sp macro="" textlink="">
      <xdr:nvSpPr>
        <xdr:cNvPr id="262" name="テキスト ボックス 261"/>
        <xdr:cNvSpPr txBox="1"/>
      </xdr:nvSpPr>
      <xdr:spPr>
        <a:xfrm>
          <a:off x="863111" y="1614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82131</xdr:rowOff>
    </xdr:from>
    <xdr:to>
      <xdr:col>15</xdr:col>
      <xdr:colOff>180975</xdr:colOff>
      <xdr:row>35</xdr:row>
      <xdr:rowOff>10097</xdr:rowOff>
    </xdr:to>
    <xdr:cxnSp macro="">
      <xdr:nvCxnSpPr>
        <xdr:cNvPr id="291" name="直線コネクタ 290"/>
        <xdr:cNvCxnSpPr/>
      </xdr:nvCxnSpPr>
      <xdr:spPr>
        <a:xfrm flipV="1">
          <a:off x="9639300" y="5911431"/>
          <a:ext cx="838200" cy="9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100893</xdr:rowOff>
    </xdr:from>
    <xdr:ext cx="534377" cy="259045"/>
    <xdr:sp macro="" textlink="">
      <xdr:nvSpPr>
        <xdr:cNvPr id="292" name="補助費等平均値テキスト"/>
        <xdr:cNvSpPr txBox="1"/>
      </xdr:nvSpPr>
      <xdr:spPr>
        <a:xfrm>
          <a:off x="10528300" y="610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96507</xdr:rowOff>
    </xdr:from>
    <xdr:to>
      <xdr:col>14</xdr:col>
      <xdr:colOff>28575</xdr:colOff>
      <xdr:row>35</xdr:row>
      <xdr:rowOff>10097</xdr:rowOff>
    </xdr:to>
    <xdr:cxnSp macro="">
      <xdr:nvCxnSpPr>
        <xdr:cNvPr id="294" name="直線コネクタ 293"/>
        <xdr:cNvCxnSpPr/>
      </xdr:nvCxnSpPr>
      <xdr:spPr>
        <a:xfrm>
          <a:off x="8750300" y="5754357"/>
          <a:ext cx="889000" cy="25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129845</xdr:rowOff>
    </xdr:from>
    <xdr:to>
      <xdr:col>14</xdr:col>
      <xdr:colOff>79375</xdr:colOff>
      <xdr:row>36</xdr:row>
      <xdr:rowOff>59995</xdr:rowOff>
    </xdr:to>
    <xdr:sp macro="" textlink="">
      <xdr:nvSpPr>
        <xdr:cNvPr id="295" name="フローチャート : 判断 294"/>
        <xdr:cNvSpPr/>
      </xdr:nvSpPr>
      <xdr:spPr>
        <a:xfrm>
          <a:off x="9588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51122</xdr:rowOff>
    </xdr:from>
    <xdr:ext cx="534377" cy="259045"/>
    <xdr:sp macro="" textlink="">
      <xdr:nvSpPr>
        <xdr:cNvPr id="296" name="テキスト ボックス 295"/>
        <xdr:cNvSpPr txBox="1"/>
      </xdr:nvSpPr>
      <xdr:spPr>
        <a:xfrm>
          <a:off x="9372111" y="6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96507</xdr:rowOff>
    </xdr:from>
    <xdr:to>
      <xdr:col>12</xdr:col>
      <xdr:colOff>511175</xdr:colOff>
      <xdr:row>34</xdr:row>
      <xdr:rowOff>1384</xdr:rowOff>
    </xdr:to>
    <xdr:cxnSp macro="">
      <xdr:nvCxnSpPr>
        <xdr:cNvPr id="297" name="直線コネクタ 296"/>
        <xdr:cNvCxnSpPr/>
      </xdr:nvCxnSpPr>
      <xdr:spPr>
        <a:xfrm flipV="1">
          <a:off x="7861300" y="5754357"/>
          <a:ext cx="889000" cy="7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31979</xdr:rowOff>
    </xdr:from>
    <xdr:to>
      <xdr:col>12</xdr:col>
      <xdr:colOff>561975</xdr:colOff>
      <xdr:row>35</xdr:row>
      <xdr:rowOff>133579</xdr:rowOff>
    </xdr:to>
    <xdr:sp macro="" textlink="">
      <xdr:nvSpPr>
        <xdr:cNvPr id="298" name="フローチャート : 判断 297"/>
        <xdr:cNvSpPr/>
      </xdr:nvSpPr>
      <xdr:spPr>
        <a:xfrm>
          <a:off x="8699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124706</xdr:rowOff>
    </xdr:from>
    <xdr:ext cx="534377" cy="259045"/>
    <xdr:sp macro="" textlink="">
      <xdr:nvSpPr>
        <xdr:cNvPr id="299" name="テキスト ボックス 298"/>
        <xdr:cNvSpPr txBox="1"/>
      </xdr:nvSpPr>
      <xdr:spPr>
        <a:xfrm>
          <a:off x="8483111" y="612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1384</xdr:rowOff>
    </xdr:from>
    <xdr:to>
      <xdr:col>11</xdr:col>
      <xdr:colOff>307975</xdr:colOff>
      <xdr:row>34</xdr:row>
      <xdr:rowOff>107582</xdr:rowOff>
    </xdr:to>
    <xdr:cxnSp macro="">
      <xdr:nvCxnSpPr>
        <xdr:cNvPr id="300" name="直線コネクタ 299"/>
        <xdr:cNvCxnSpPr/>
      </xdr:nvCxnSpPr>
      <xdr:spPr>
        <a:xfrm flipV="1">
          <a:off x="6972300" y="5830684"/>
          <a:ext cx="889000" cy="10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158877</xdr:rowOff>
    </xdr:from>
    <xdr:to>
      <xdr:col>11</xdr:col>
      <xdr:colOff>358775</xdr:colOff>
      <xdr:row>36</xdr:row>
      <xdr:rowOff>89027</xdr:rowOff>
    </xdr:to>
    <xdr:sp macro="" textlink="">
      <xdr:nvSpPr>
        <xdr:cNvPr id="301" name="フローチャート : 判断 300"/>
        <xdr:cNvSpPr/>
      </xdr:nvSpPr>
      <xdr:spPr>
        <a:xfrm>
          <a:off x="7810500" y="61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80154</xdr:rowOff>
    </xdr:from>
    <xdr:ext cx="534377" cy="259045"/>
    <xdr:sp macro="" textlink="">
      <xdr:nvSpPr>
        <xdr:cNvPr id="302" name="テキスト ボックス 301"/>
        <xdr:cNvSpPr txBox="1"/>
      </xdr:nvSpPr>
      <xdr:spPr>
        <a:xfrm>
          <a:off x="7594111" y="62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164173</xdr:rowOff>
    </xdr:from>
    <xdr:to>
      <xdr:col>10</xdr:col>
      <xdr:colOff>155575</xdr:colOff>
      <xdr:row>36</xdr:row>
      <xdr:rowOff>94323</xdr:rowOff>
    </xdr:to>
    <xdr:sp macro="" textlink="">
      <xdr:nvSpPr>
        <xdr:cNvPr id="303" name="フローチャート : 判断 302"/>
        <xdr:cNvSpPr/>
      </xdr:nvSpPr>
      <xdr:spPr>
        <a:xfrm>
          <a:off x="6921500" y="616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85450</xdr:rowOff>
    </xdr:from>
    <xdr:ext cx="534377" cy="259045"/>
    <xdr:sp macro="" textlink="">
      <xdr:nvSpPr>
        <xdr:cNvPr id="304" name="テキスト ボックス 303"/>
        <xdr:cNvSpPr txBox="1"/>
      </xdr:nvSpPr>
      <xdr:spPr>
        <a:xfrm>
          <a:off x="6705111" y="625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31331</xdr:rowOff>
    </xdr:from>
    <xdr:to>
      <xdr:col>15</xdr:col>
      <xdr:colOff>231775</xdr:colOff>
      <xdr:row>34</xdr:row>
      <xdr:rowOff>132931</xdr:rowOff>
    </xdr:to>
    <xdr:sp macro="" textlink="">
      <xdr:nvSpPr>
        <xdr:cNvPr id="310" name="円/楕円 309"/>
        <xdr:cNvSpPr/>
      </xdr:nvSpPr>
      <xdr:spPr>
        <a:xfrm>
          <a:off x="10426700" y="586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54208</xdr:rowOff>
    </xdr:from>
    <xdr:ext cx="534377" cy="259045"/>
    <xdr:sp macro="" textlink="">
      <xdr:nvSpPr>
        <xdr:cNvPr id="311" name="補助費等該当値テキスト"/>
        <xdr:cNvSpPr txBox="1"/>
      </xdr:nvSpPr>
      <xdr:spPr>
        <a:xfrm>
          <a:off x="10528300" y="57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64,533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130747</xdr:rowOff>
    </xdr:from>
    <xdr:to>
      <xdr:col>14</xdr:col>
      <xdr:colOff>79375</xdr:colOff>
      <xdr:row>35</xdr:row>
      <xdr:rowOff>60897</xdr:rowOff>
    </xdr:to>
    <xdr:sp macro="" textlink="">
      <xdr:nvSpPr>
        <xdr:cNvPr id="312" name="円/楕円 311"/>
        <xdr:cNvSpPr/>
      </xdr:nvSpPr>
      <xdr:spPr>
        <a:xfrm>
          <a:off x="9588500" y="596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77424</xdr:rowOff>
    </xdr:from>
    <xdr:ext cx="534377" cy="259045"/>
    <xdr:sp macro="" textlink="">
      <xdr:nvSpPr>
        <xdr:cNvPr id="313" name="テキスト ボックス 312"/>
        <xdr:cNvSpPr txBox="1"/>
      </xdr:nvSpPr>
      <xdr:spPr>
        <a:xfrm>
          <a:off x="9372111" y="573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56,705</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45707</xdr:rowOff>
    </xdr:from>
    <xdr:to>
      <xdr:col>12</xdr:col>
      <xdr:colOff>561975</xdr:colOff>
      <xdr:row>33</xdr:row>
      <xdr:rowOff>147307</xdr:rowOff>
    </xdr:to>
    <xdr:sp macro="" textlink="">
      <xdr:nvSpPr>
        <xdr:cNvPr id="314" name="円/楕円 313"/>
        <xdr:cNvSpPr/>
      </xdr:nvSpPr>
      <xdr:spPr>
        <a:xfrm>
          <a:off x="8699500" y="570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163834</xdr:rowOff>
    </xdr:from>
    <xdr:ext cx="534377" cy="259045"/>
    <xdr:sp macro="" textlink="">
      <xdr:nvSpPr>
        <xdr:cNvPr id="315" name="テキスト ボックス 314"/>
        <xdr:cNvSpPr txBox="1"/>
      </xdr:nvSpPr>
      <xdr:spPr>
        <a:xfrm>
          <a:off x="8483111" y="547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76,901</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122034</xdr:rowOff>
    </xdr:from>
    <xdr:to>
      <xdr:col>11</xdr:col>
      <xdr:colOff>358775</xdr:colOff>
      <xdr:row>34</xdr:row>
      <xdr:rowOff>52184</xdr:rowOff>
    </xdr:to>
    <xdr:sp macro="" textlink="">
      <xdr:nvSpPr>
        <xdr:cNvPr id="316" name="円/楕円 315"/>
        <xdr:cNvSpPr/>
      </xdr:nvSpPr>
      <xdr:spPr>
        <a:xfrm>
          <a:off x="7810500" y="577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68711</xdr:rowOff>
    </xdr:from>
    <xdr:ext cx="534377" cy="259045"/>
    <xdr:sp macro="" textlink="">
      <xdr:nvSpPr>
        <xdr:cNvPr id="317" name="テキスト ボックス 316"/>
        <xdr:cNvSpPr txBox="1"/>
      </xdr:nvSpPr>
      <xdr:spPr>
        <a:xfrm>
          <a:off x="7594111" y="555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70,891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56782</xdr:rowOff>
    </xdr:from>
    <xdr:to>
      <xdr:col>10</xdr:col>
      <xdr:colOff>155575</xdr:colOff>
      <xdr:row>34</xdr:row>
      <xdr:rowOff>158382</xdr:rowOff>
    </xdr:to>
    <xdr:sp macro="" textlink="">
      <xdr:nvSpPr>
        <xdr:cNvPr id="318" name="円/楕円 317"/>
        <xdr:cNvSpPr/>
      </xdr:nvSpPr>
      <xdr:spPr>
        <a:xfrm>
          <a:off x="6921500" y="588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3459</xdr:rowOff>
    </xdr:from>
    <xdr:ext cx="534377" cy="259045"/>
    <xdr:sp macro="" textlink="">
      <xdr:nvSpPr>
        <xdr:cNvPr id="319" name="テキスト ボックス 318"/>
        <xdr:cNvSpPr txBox="1"/>
      </xdr:nvSpPr>
      <xdr:spPr>
        <a:xfrm>
          <a:off x="6705111" y="566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91063</xdr:rowOff>
    </xdr:from>
    <xdr:to>
      <xdr:col>15</xdr:col>
      <xdr:colOff>180975</xdr:colOff>
      <xdr:row>57</xdr:row>
      <xdr:rowOff>128248</xdr:rowOff>
    </xdr:to>
    <xdr:cxnSp macro="">
      <xdr:nvCxnSpPr>
        <xdr:cNvPr id="350" name="直線コネクタ 349"/>
        <xdr:cNvCxnSpPr/>
      </xdr:nvCxnSpPr>
      <xdr:spPr>
        <a:xfrm>
          <a:off x="9639300" y="9692263"/>
          <a:ext cx="838200" cy="20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166456</xdr:rowOff>
    </xdr:from>
    <xdr:ext cx="534377" cy="259045"/>
    <xdr:sp macro="" textlink="">
      <xdr:nvSpPr>
        <xdr:cNvPr id="351" name="普通建設事業費平均値テキスト"/>
        <xdr:cNvSpPr txBox="1"/>
      </xdr:nvSpPr>
      <xdr:spPr>
        <a:xfrm>
          <a:off x="10528300" y="9424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91063</xdr:rowOff>
    </xdr:from>
    <xdr:to>
      <xdr:col>14</xdr:col>
      <xdr:colOff>28575</xdr:colOff>
      <xdr:row>57</xdr:row>
      <xdr:rowOff>40313</xdr:rowOff>
    </xdr:to>
    <xdr:cxnSp macro="">
      <xdr:nvCxnSpPr>
        <xdr:cNvPr id="353" name="直線コネクタ 352"/>
        <xdr:cNvCxnSpPr/>
      </xdr:nvCxnSpPr>
      <xdr:spPr>
        <a:xfrm flipV="1">
          <a:off x="8750300" y="9692263"/>
          <a:ext cx="889000" cy="12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103117</xdr:rowOff>
    </xdr:from>
    <xdr:to>
      <xdr:col>14</xdr:col>
      <xdr:colOff>79375</xdr:colOff>
      <xdr:row>56</xdr:row>
      <xdr:rowOff>33267</xdr:rowOff>
    </xdr:to>
    <xdr:sp macro="" textlink="">
      <xdr:nvSpPr>
        <xdr:cNvPr id="354" name="フローチャート : 判断 353"/>
        <xdr:cNvSpPr/>
      </xdr:nvSpPr>
      <xdr:spPr>
        <a:xfrm>
          <a:off x="9588500" y="95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49794</xdr:rowOff>
    </xdr:from>
    <xdr:ext cx="534377" cy="259045"/>
    <xdr:sp macro="" textlink="">
      <xdr:nvSpPr>
        <xdr:cNvPr id="355" name="テキスト ボックス 354"/>
        <xdr:cNvSpPr txBox="1"/>
      </xdr:nvSpPr>
      <xdr:spPr>
        <a:xfrm>
          <a:off x="9372111" y="93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40313</xdr:rowOff>
    </xdr:from>
    <xdr:to>
      <xdr:col>12</xdr:col>
      <xdr:colOff>511175</xdr:colOff>
      <xdr:row>57</xdr:row>
      <xdr:rowOff>89636</xdr:rowOff>
    </xdr:to>
    <xdr:cxnSp macro="">
      <xdr:nvCxnSpPr>
        <xdr:cNvPr id="356" name="直線コネクタ 355"/>
        <xdr:cNvCxnSpPr/>
      </xdr:nvCxnSpPr>
      <xdr:spPr>
        <a:xfrm flipV="1">
          <a:off x="7861300" y="9812963"/>
          <a:ext cx="889000" cy="4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121503</xdr:rowOff>
    </xdr:from>
    <xdr:to>
      <xdr:col>12</xdr:col>
      <xdr:colOff>561975</xdr:colOff>
      <xdr:row>56</xdr:row>
      <xdr:rowOff>51653</xdr:rowOff>
    </xdr:to>
    <xdr:sp macro="" textlink="">
      <xdr:nvSpPr>
        <xdr:cNvPr id="357" name="フローチャート : 判断 356"/>
        <xdr:cNvSpPr/>
      </xdr:nvSpPr>
      <xdr:spPr>
        <a:xfrm>
          <a:off x="8699500" y="9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68180</xdr:rowOff>
    </xdr:from>
    <xdr:ext cx="534377" cy="259045"/>
    <xdr:sp macro="" textlink="">
      <xdr:nvSpPr>
        <xdr:cNvPr id="358" name="テキスト ボックス 357"/>
        <xdr:cNvSpPr txBox="1"/>
      </xdr:nvSpPr>
      <xdr:spPr>
        <a:xfrm>
          <a:off x="8483111" y="9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169255</xdr:rowOff>
    </xdr:from>
    <xdr:to>
      <xdr:col>11</xdr:col>
      <xdr:colOff>307975</xdr:colOff>
      <xdr:row>57</xdr:row>
      <xdr:rowOff>89636</xdr:rowOff>
    </xdr:to>
    <xdr:cxnSp macro="">
      <xdr:nvCxnSpPr>
        <xdr:cNvPr id="359" name="直線コネクタ 358"/>
        <xdr:cNvCxnSpPr/>
      </xdr:nvCxnSpPr>
      <xdr:spPr>
        <a:xfrm>
          <a:off x="6972300" y="9770455"/>
          <a:ext cx="889000" cy="9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64288</xdr:rowOff>
    </xdr:from>
    <xdr:to>
      <xdr:col>11</xdr:col>
      <xdr:colOff>358775</xdr:colOff>
      <xdr:row>56</xdr:row>
      <xdr:rowOff>165888</xdr:rowOff>
    </xdr:to>
    <xdr:sp macro="" textlink="">
      <xdr:nvSpPr>
        <xdr:cNvPr id="360" name="フローチャート : 判断 359"/>
        <xdr:cNvSpPr/>
      </xdr:nvSpPr>
      <xdr:spPr>
        <a:xfrm>
          <a:off x="7810500" y="966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10965</xdr:rowOff>
    </xdr:from>
    <xdr:ext cx="534377" cy="259045"/>
    <xdr:sp macro="" textlink="">
      <xdr:nvSpPr>
        <xdr:cNvPr id="361" name="テキスト ボックス 360"/>
        <xdr:cNvSpPr txBox="1"/>
      </xdr:nvSpPr>
      <xdr:spPr>
        <a:xfrm>
          <a:off x="7594111" y="944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38793</xdr:rowOff>
    </xdr:from>
    <xdr:to>
      <xdr:col>10</xdr:col>
      <xdr:colOff>155575</xdr:colOff>
      <xdr:row>56</xdr:row>
      <xdr:rowOff>140393</xdr:rowOff>
    </xdr:to>
    <xdr:sp macro="" textlink="">
      <xdr:nvSpPr>
        <xdr:cNvPr id="362" name="フローチャート : 判断 361"/>
        <xdr:cNvSpPr/>
      </xdr:nvSpPr>
      <xdr:spPr>
        <a:xfrm>
          <a:off x="6921500" y="963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156920</xdr:rowOff>
    </xdr:from>
    <xdr:ext cx="534377" cy="259045"/>
    <xdr:sp macro="" textlink="">
      <xdr:nvSpPr>
        <xdr:cNvPr id="363" name="テキスト ボックス 362"/>
        <xdr:cNvSpPr txBox="1"/>
      </xdr:nvSpPr>
      <xdr:spPr>
        <a:xfrm>
          <a:off x="6705111" y="941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77448</xdr:rowOff>
    </xdr:from>
    <xdr:to>
      <xdr:col>15</xdr:col>
      <xdr:colOff>231775</xdr:colOff>
      <xdr:row>58</xdr:row>
      <xdr:rowOff>7598</xdr:rowOff>
    </xdr:to>
    <xdr:sp macro="" textlink="">
      <xdr:nvSpPr>
        <xdr:cNvPr id="369" name="円/楕円 368"/>
        <xdr:cNvSpPr/>
      </xdr:nvSpPr>
      <xdr:spPr>
        <a:xfrm>
          <a:off x="10426700" y="985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55875</xdr:rowOff>
    </xdr:from>
    <xdr:ext cx="534377" cy="259045"/>
    <xdr:sp macro="" textlink="">
      <xdr:nvSpPr>
        <xdr:cNvPr id="370" name="普通建設事業費該当値テキスト"/>
        <xdr:cNvSpPr txBox="1"/>
      </xdr:nvSpPr>
      <xdr:spPr>
        <a:xfrm>
          <a:off x="10528300" y="982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28,802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40263</xdr:rowOff>
    </xdr:from>
    <xdr:to>
      <xdr:col>14</xdr:col>
      <xdr:colOff>79375</xdr:colOff>
      <xdr:row>56</xdr:row>
      <xdr:rowOff>141863</xdr:rowOff>
    </xdr:to>
    <xdr:sp macro="" textlink="">
      <xdr:nvSpPr>
        <xdr:cNvPr id="371" name="円/楕円 370"/>
        <xdr:cNvSpPr/>
      </xdr:nvSpPr>
      <xdr:spPr>
        <a:xfrm>
          <a:off x="9588500" y="964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132990</xdr:rowOff>
    </xdr:from>
    <xdr:ext cx="534377" cy="259045"/>
    <xdr:sp macro="" textlink="">
      <xdr:nvSpPr>
        <xdr:cNvPr id="372" name="テキスト ボックス 371"/>
        <xdr:cNvSpPr txBox="1"/>
      </xdr:nvSpPr>
      <xdr:spPr>
        <a:xfrm>
          <a:off x="9372111" y="973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160963</xdr:rowOff>
    </xdr:from>
    <xdr:to>
      <xdr:col>12</xdr:col>
      <xdr:colOff>561975</xdr:colOff>
      <xdr:row>57</xdr:row>
      <xdr:rowOff>91113</xdr:rowOff>
    </xdr:to>
    <xdr:sp macro="" textlink="">
      <xdr:nvSpPr>
        <xdr:cNvPr id="373" name="円/楕円 372"/>
        <xdr:cNvSpPr/>
      </xdr:nvSpPr>
      <xdr:spPr>
        <a:xfrm>
          <a:off x="8699500" y="976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82240</xdr:rowOff>
    </xdr:from>
    <xdr:ext cx="534377" cy="259045"/>
    <xdr:sp macro="" textlink="">
      <xdr:nvSpPr>
        <xdr:cNvPr id="374" name="テキスト ボックス 373"/>
        <xdr:cNvSpPr txBox="1"/>
      </xdr:nvSpPr>
      <xdr:spPr>
        <a:xfrm>
          <a:off x="8483111" y="985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38836</xdr:rowOff>
    </xdr:from>
    <xdr:to>
      <xdr:col>11</xdr:col>
      <xdr:colOff>358775</xdr:colOff>
      <xdr:row>57</xdr:row>
      <xdr:rowOff>140436</xdr:rowOff>
    </xdr:to>
    <xdr:sp macro="" textlink="">
      <xdr:nvSpPr>
        <xdr:cNvPr id="375" name="円/楕円 374"/>
        <xdr:cNvSpPr/>
      </xdr:nvSpPr>
      <xdr:spPr>
        <a:xfrm>
          <a:off x="7810500" y="981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131563</xdr:rowOff>
    </xdr:from>
    <xdr:ext cx="534377" cy="259045"/>
    <xdr:sp macro="" textlink="">
      <xdr:nvSpPr>
        <xdr:cNvPr id="376" name="テキスト ボックス 375"/>
        <xdr:cNvSpPr txBox="1"/>
      </xdr:nvSpPr>
      <xdr:spPr>
        <a:xfrm>
          <a:off x="7594111" y="990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118455</xdr:rowOff>
    </xdr:from>
    <xdr:to>
      <xdr:col>10</xdr:col>
      <xdr:colOff>155575</xdr:colOff>
      <xdr:row>57</xdr:row>
      <xdr:rowOff>48605</xdr:rowOff>
    </xdr:to>
    <xdr:sp macro="" textlink="">
      <xdr:nvSpPr>
        <xdr:cNvPr id="377" name="円/楕円 376"/>
        <xdr:cNvSpPr/>
      </xdr:nvSpPr>
      <xdr:spPr>
        <a:xfrm>
          <a:off x="6921500" y="97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39732</xdr:rowOff>
    </xdr:from>
    <xdr:ext cx="534377" cy="259045"/>
    <xdr:sp macro="" textlink="">
      <xdr:nvSpPr>
        <xdr:cNvPr id="378" name="テキスト ボックス 377"/>
        <xdr:cNvSpPr txBox="1"/>
      </xdr:nvSpPr>
      <xdr:spPr>
        <a:xfrm>
          <a:off x="6705111" y="98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71284</xdr:rowOff>
    </xdr:from>
    <xdr:to>
      <xdr:col>15</xdr:col>
      <xdr:colOff>180975</xdr:colOff>
      <xdr:row>78</xdr:row>
      <xdr:rowOff>123061</xdr:rowOff>
    </xdr:to>
    <xdr:cxnSp macro="">
      <xdr:nvCxnSpPr>
        <xdr:cNvPr id="409" name="直線コネクタ 408"/>
        <xdr:cNvCxnSpPr/>
      </xdr:nvCxnSpPr>
      <xdr:spPr>
        <a:xfrm>
          <a:off x="9639300" y="13444384"/>
          <a:ext cx="838200" cy="5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51801</xdr:rowOff>
    </xdr:from>
    <xdr:to>
      <xdr:col>14</xdr:col>
      <xdr:colOff>79375</xdr:colOff>
      <xdr:row>77</xdr:row>
      <xdr:rowOff>153401</xdr:rowOff>
    </xdr:to>
    <xdr:sp macro="" textlink="">
      <xdr:nvSpPr>
        <xdr:cNvPr id="412" name="フローチャート : 判断 411"/>
        <xdr:cNvSpPr/>
      </xdr:nvSpPr>
      <xdr:spPr>
        <a:xfrm>
          <a:off x="9588500" y="1325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169928</xdr:rowOff>
    </xdr:from>
    <xdr:ext cx="534377" cy="259045"/>
    <xdr:sp macro="" textlink="">
      <xdr:nvSpPr>
        <xdr:cNvPr id="413" name="テキスト ボックス 412"/>
        <xdr:cNvSpPr txBox="1"/>
      </xdr:nvSpPr>
      <xdr:spPr>
        <a:xfrm>
          <a:off x="9372111" y="1302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72261</xdr:rowOff>
    </xdr:from>
    <xdr:to>
      <xdr:col>15</xdr:col>
      <xdr:colOff>231775</xdr:colOff>
      <xdr:row>79</xdr:row>
      <xdr:rowOff>2411</xdr:rowOff>
    </xdr:to>
    <xdr:sp macro="" textlink="">
      <xdr:nvSpPr>
        <xdr:cNvPr id="419" name="円/楕円 418"/>
        <xdr:cNvSpPr/>
      </xdr:nvSpPr>
      <xdr:spPr>
        <a:xfrm>
          <a:off x="10426700" y="1344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50688</xdr:rowOff>
    </xdr:from>
    <xdr:ext cx="469744" cy="259045"/>
    <xdr:sp macro="" textlink="">
      <xdr:nvSpPr>
        <xdr:cNvPr id="420" name="普通建設事業費 （ うち新規整備　）該当値テキスト"/>
        <xdr:cNvSpPr txBox="1"/>
      </xdr:nvSpPr>
      <xdr:spPr>
        <a:xfrm>
          <a:off x="10528300" y="1342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9,019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20484</xdr:rowOff>
    </xdr:from>
    <xdr:to>
      <xdr:col>14</xdr:col>
      <xdr:colOff>79375</xdr:colOff>
      <xdr:row>78</xdr:row>
      <xdr:rowOff>122084</xdr:rowOff>
    </xdr:to>
    <xdr:sp macro="" textlink="">
      <xdr:nvSpPr>
        <xdr:cNvPr id="421" name="円/楕円 420"/>
        <xdr:cNvSpPr/>
      </xdr:nvSpPr>
      <xdr:spPr>
        <a:xfrm>
          <a:off x="9588500" y="1339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113211</xdr:rowOff>
    </xdr:from>
    <xdr:ext cx="534377" cy="259045"/>
    <xdr:sp macro="" textlink="">
      <xdr:nvSpPr>
        <xdr:cNvPr id="422" name="テキスト ボックス 421"/>
        <xdr:cNvSpPr txBox="1"/>
      </xdr:nvSpPr>
      <xdr:spPr>
        <a:xfrm>
          <a:off x="9372111" y="1348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81080</xdr:rowOff>
    </xdr:from>
    <xdr:to>
      <xdr:col>15</xdr:col>
      <xdr:colOff>180975</xdr:colOff>
      <xdr:row>97</xdr:row>
      <xdr:rowOff>148876</xdr:rowOff>
    </xdr:to>
    <xdr:cxnSp macro="">
      <xdr:nvCxnSpPr>
        <xdr:cNvPr id="453" name="直線コネクタ 452"/>
        <xdr:cNvCxnSpPr/>
      </xdr:nvCxnSpPr>
      <xdr:spPr>
        <a:xfrm>
          <a:off x="9639300" y="16540280"/>
          <a:ext cx="838200" cy="23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4"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91497</xdr:rowOff>
    </xdr:from>
    <xdr:to>
      <xdr:col>14</xdr:col>
      <xdr:colOff>79375</xdr:colOff>
      <xdr:row>97</xdr:row>
      <xdr:rowOff>21647</xdr:rowOff>
    </xdr:to>
    <xdr:sp macro="" textlink="">
      <xdr:nvSpPr>
        <xdr:cNvPr id="456" name="フローチャート : 判断 455"/>
        <xdr:cNvSpPr/>
      </xdr:nvSpPr>
      <xdr:spPr>
        <a:xfrm>
          <a:off x="9588500" y="165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12774</xdr:rowOff>
    </xdr:from>
    <xdr:ext cx="534377" cy="259045"/>
    <xdr:sp macro="" textlink="">
      <xdr:nvSpPr>
        <xdr:cNvPr id="457" name="テキスト ボックス 456"/>
        <xdr:cNvSpPr txBox="1"/>
      </xdr:nvSpPr>
      <xdr:spPr>
        <a:xfrm>
          <a:off x="9372111" y="166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98076</xdr:rowOff>
    </xdr:from>
    <xdr:to>
      <xdr:col>15</xdr:col>
      <xdr:colOff>231775</xdr:colOff>
      <xdr:row>98</xdr:row>
      <xdr:rowOff>28226</xdr:rowOff>
    </xdr:to>
    <xdr:sp macro="" textlink="">
      <xdr:nvSpPr>
        <xdr:cNvPr id="463" name="円/楕円 462"/>
        <xdr:cNvSpPr/>
      </xdr:nvSpPr>
      <xdr:spPr>
        <a:xfrm>
          <a:off x="10426700" y="1672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76503</xdr:rowOff>
    </xdr:from>
    <xdr:ext cx="534377" cy="259045"/>
    <xdr:sp macro="" textlink="">
      <xdr:nvSpPr>
        <xdr:cNvPr id="464" name="普通建設事業費 （ うち更新整備　）該当値テキスト"/>
        <xdr:cNvSpPr txBox="1"/>
      </xdr:nvSpPr>
      <xdr:spPr>
        <a:xfrm>
          <a:off x="10528300" y="1670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17,938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30280</xdr:rowOff>
    </xdr:from>
    <xdr:to>
      <xdr:col>14</xdr:col>
      <xdr:colOff>79375</xdr:colOff>
      <xdr:row>96</xdr:row>
      <xdr:rowOff>131880</xdr:rowOff>
    </xdr:to>
    <xdr:sp macro="" textlink="">
      <xdr:nvSpPr>
        <xdr:cNvPr id="465" name="円/楕円 464"/>
        <xdr:cNvSpPr/>
      </xdr:nvSpPr>
      <xdr:spPr>
        <a:xfrm>
          <a:off x="9588500" y="1648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148407</xdr:rowOff>
    </xdr:from>
    <xdr:ext cx="534377" cy="259045"/>
    <xdr:sp macro="" textlink="">
      <xdr:nvSpPr>
        <xdr:cNvPr id="466" name="テキスト ボックス 465"/>
        <xdr:cNvSpPr txBox="1"/>
      </xdr:nvSpPr>
      <xdr:spPr>
        <a:xfrm>
          <a:off x="9372111" y="1626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33896</xdr:rowOff>
    </xdr:from>
    <xdr:to>
      <xdr:col>23</xdr:col>
      <xdr:colOff>517525</xdr:colOff>
      <xdr:row>39</xdr:row>
      <xdr:rowOff>34887</xdr:rowOff>
    </xdr:to>
    <xdr:cxnSp macro="">
      <xdr:nvCxnSpPr>
        <xdr:cNvPr id="495" name="直線コネクタ 494"/>
        <xdr:cNvCxnSpPr/>
      </xdr:nvCxnSpPr>
      <xdr:spPr>
        <a:xfrm flipV="1">
          <a:off x="15481300" y="6720446"/>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34506</xdr:rowOff>
    </xdr:from>
    <xdr:to>
      <xdr:col>22</xdr:col>
      <xdr:colOff>365125</xdr:colOff>
      <xdr:row>39</xdr:row>
      <xdr:rowOff>34887</xdr:rowOff>
    </xdr:to>
    <xdr:cxnSp macro="">
      <xdr:nvCxnSpPr>
        <xdr:cNvPr id="498" name="直線コネクタ 497"/>
        <xdr:cNvCxnSpPr/>
      </xdr:nvCxnSpPr>
      <xdr:spPr>
        <a:xfrm>
          <a:off x="14592300" y="672105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157137</xdr:rowOff>
    </xdr:from>
    <xdr:to>
      <xdr:col>22</xdr:col>
      <xdr:colOff>415925</xdr:colOff>
      <xdr:row>39</xdr:row>
      <xdr:rowOff>87287</xdr:rowOff>
    </xdr:to>
    <xdr:sp macro="" textlink="">
      <xdr:nvSpPr>
        <xdr:cNvPr id="499" name="フローチャート : 判断 498"/>
        <xdr:cNvSpPr/>
      </xdr:nvSpPr>
      <xdr:spPr>
        <a:xfrm>
          <a:off x="15430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78414</xdr:rowOff>
    </xdr:from>
    <xdr:ext cx="378565" cy="259045"/>
    <xdr:sp macro="" textlink="">
      <xdr:nvSpPr>
        <xdr:cNvPr id="500" name="テキスト ボックス 499"/>
        <xdr:cNvSpPr txBox="1"/>
      </xdr:nvSpPr>
      <xdr:spPr>
        <a:xfrm>
          <a:off x="15292017" y="6764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34506</xdr:rowOff>
    </xdr:from>
    <xdr:to>
      <xdr:col>21</xdr:col>
      <xdr:colOff>161925</xdr:colOff>
      <xdr:row>39</xdr:row>
      <xdr:rowOff>34506</xdr:rowOff>
    </xdr:to>
    <xdr:cxnSp macro="">
      <xdr:nvCxnSpPr>
        <xdr:cNvPr id="501" name="直線コネクタ 500"/>
        <xdr:cNvCxnSpPr/>
      </xdr:nvCxnSpPr>
      <xdr:spPr>
        <a:xfrm>
          <a:off x="13703300" y="6721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150926</xdr:rowOff>
    </xdr:from>
    <xdr:to>
      <xdr:col>21</xdr:col>
      <xdr:colOff>212725</xdr:colOff>
      <xdr:row>39</xdr:row>
      <xdr:rowOff>81076</xdr:rowOff>
    </xdr:to>
    <xdr:sp macro="" textlink="">
      <xdr:nvSpPr>
        <xdr:cNvPr id="502" name="フローチャート : 判断 501"/>
        <xdr:cNvSpPr/>
      </xdr:nvSpPr>
      <xdr:spPr>
        <a:xfrm>
          <a:off x="14541500" y="66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97604</xdr:rowOff>
    </xdr:from>
    <xdr:ext cx="378565" cy="259045"/>
    <xdr:sp macro="" textlink="">
      <xdr:nvSpPr>
        <xdr:cNvPr id="503" name="テキスト ボックス 502"/>
        <xdr:cNvSpPr txBox="1"/>
      </xdr:nvSpPr>
      <xdr:spPr>
        <a:xfrm>
          <a:off x="14403017" y="6441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13551</xdr:rowOff>
    </xdr:from>
    <xdr:to>
      <xdr:col>19</xdr:col>
      <xdr:colOff>644525</xdr:colOff>
      <xdr:row>39</xdr:row>
      <xdr:rowOff>34506</xdr:rowOff>
    </xdr:to>
    <xdr:cxnSp macro="">
      <xdr:nvCxnSpPr>
        <xdr:cNvPr id="504" name="直線コネクタ 503"/>
        <xdr:cNvCxnSpPr/>
      </xdr:nvCxnSpPr>
      <xdr:spPr>
        <a:xfrm>
          <a:off x="12814300" y="6700101"/>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135610</xdr:rowOff>
    </xdr:from>
    <xdr:to>
      <xdr:col>20</xdr:col>
      <xdr:colOff>9525</xdr:colOff>
      <xdr:row>39</xdr:row>
      <xdr:rowOff>65760</xdr:rowOff>
    </xdr:to>
    <xdr:sp macro="" textlink="">
      <xdr:nvSpPr>
        <xdr:cNvPr id="505" name="フローチャート : 判断 504"/>
        <xdr:cNvSpPr/>
      </xdr:nvSpPr>
      <xdr:spPr>
        <a:xfrm>
          <a:off x="13652500" y="66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82288</xdr:rowOff>
    </xdr:from>
    <xdr:ext cx="378565" cy="259045"/>
    <xdr:sp macro="" textlink="">
      <xdr:nvSpPr>
        <xdr:cNvPr id="506" name="テキスト ボックス 505"/>
        <xdr:cNvSpPr txBox="1"/>
      </xdr:nvSpPr>
      <xdr:spPr>
        <a:xfrm>
          <a:off x="13514017" y="64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127457</xdr:rowOff>
    </xdr:from>
    <xdr:to>
      <xdr:col>18</xdr:col>
      <xdr:colOff>492125</xdr:colOff>
      <xdr:row>39</xdr:row>
      <xdr:rowOff>57607</xdr:rowOff>
    </xdr:to>
    <xdr:sp macro="" textlink="">
      <xdr:nvSpPr>
        <xdr:cNvPr id="507" name="フローチャート : 判断 506"/>
        <xdr:cNvSpPr/>
      </xdr:nvSpPr>
      <xdr:spPr>
        <a:xfrm>
          <a:off x="12763500" y="66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74134</xdr:rowOff>
    </xdr:from>
    <xdr:ext cx="378565" cy="259045"/>
    <xdr:sp macro="" textlink="">
      <xdr:nvSpPr>
        <xdr:cNvPr id="508" name="テキスト ボックス 507"/>
        <xdr:cNvSpPr txBox="1"/>
      </xdr:nvSpPr>
      <xdr:spPr>
        <a:xfrm>
          <a:off x="12625017" y="6417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154546</xdr:rowOff>
    </xdr:from>
    <xdr:to>
      <xdr:col>23</xdr:col>
      <xdr:colOff>568325</xdr:colOff>
      <xdr:row>39</xdr:row>
      <xdr:rowOff>84696</xdr:rowOff>
    </xdr:to>
    <xdr:sp macro="" textlink="">
      <xdr:nvSpPr>
        <xdr:cNvPr id="514" name="円/楕円 513"/>
        <xdr:cNvSpPr/>
      </xdr:nvSpPr>
      <xdr:spPr>
        <a:xfrm>
          <a:off x="16268700" y="66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88548</xdr:rowOff>
    </xdr:from>
    <xdr:ext cx="378565" cy="259045"/>
    <xdr:sp macro="" textlink="">
      <xdr:nvSpPr>
        <xdr:cNvPr id="515" name="災害復旧事業費該当値テキスト"/>
        <xdr:cNvSpPr txBox="1"/>
      </xdr:nvSpPr>
      <xdr:spPr>
        <a:xfrm>
          <a:off x="16370300" y="6603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155537</xdr:rowOff>
    </xdr:from>
    <xdr:to>
      <xdr:col>22</xdr:col>
      <xdr:colOff>415925</xdr:colOff>
      <xdr:row>39</xdr:row>
      <xdr:rowOff>85687</xdr:rowOff>
    </xdr:to>
    <xdr:sp macro="" textlink="">
      <xdr:nvSpPr>
        <xdr:cNvPr id="516" name="円/楕円 515"/>
        <xdr:cNvSpPr/>
      </xdr:nvSpPr>
      <xdr:spPr>
        <a:xfrm>
          <a:off x="15430500" y="66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102214</xdr:rowOff>
    </xdr:from>
    <xdr:ext cx="378565" cy="259045"/>
    <xdr:sp macro="" textlink="">
      <xdr:nvSpPr>
        <xdr:cNvPr id="517" name="テキスト ボックス 516"/>
        <xdr:cNvSpPr txBox="1"/>
      </xdr:nvSpPr>
      <xdr:spPr>
        <a:xfrm>
          <a:off x="15292017" y="6445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155156</xdr:rowOff>
    </xdr:from>
    <xdr:to>
      <xdr:col>21</xdr:col>
      <xdr:colOff>212725</xdr:colOff>
      <xdr:row>39</xdr:row>
      <xdr:rowOff>85306</xdr:rowOff>
    </xdr:to>
    <xdr:sp macro="" textlink="">
      <xdr:nvSpPr>
        <xdr:cNvPr id="518" name="円/楕円 517"/>
        <xdr:cNvSpPr/>
      </xdr:nvSpPr>
      <xdr:spPr>
        <a:xfrm>
          <a:off x="14541500" y="66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76433</xdr:rowOff>
    </xdr:from>
    <xdr:ext cx="378565" cy="259045"/>
    <xdr:sp macro="" textlink="">
      <xdr:nvSpPr>
        <xdr:cNvPr id="519" name="テキスト ボックス 518"/>
        <xdr:cNvSpPr txBox="1"/>
      </xdr:nvSpPr>
      <xdr:spPr>
        <a:xfrm>
          <a:off x="14403017" y="6762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155156</xdr:rowOff>
    </xdr:from>
    <xdr:to>
      <xdr:col>20</xdr:col>
      <xdr:colOff>9525</xdr:colOff>
      <xdr:row>39</xdr:row>
      <xdr:rowOff>85306</xdr:rowOff>
    </xdr:to>
    <xdr:sp macro="" textlink="">
      <xdr:nvSpPr>
        <xdr:cNvPr id="520" name="円/楕円 519"/>
        <xdr:cNvSpPr/>
      </xdr:nvSpPr>
      <xdr:spPr>
        <a:xfrm>
          <a:off x="13652500" y="66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76433</xdr:rowOff>
    </xdr:from>
    <xdr:ext cx="378565" cy="259045"/>
    <xdr:sp macro="" textlink="">
      <xdr:nvSpPr>
        <xdr:cNvPr id="521" name="テキスト ボックス 520"/>
        <xdr:cNvSpPr txBox="1"/>
      </xdr:nvSpPr>
      <xdr:spPr>
        <a:xfrm>
          <a:off x="13514017" y="6762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134201</xdr:rowOff>
    </xdr:from>
    <xdr:to>
      <xdr:col>18</xdr:col>
      <xdr:colOff>492125</xdr:colOff>
      <xdr:row>39</xdr:row>
      <xdr:rowOff>64351</xdr:rowOff>
    </xdr:to>
    <xdr:sp macro="" textlink="">
      <xdr:nvSpPr>
        <xdr:cNvPr id="522" name="円/楕円 521"/>
        <xdr:cNvSpPr/>
      </xdr:nvSpPr>
      <xdr:spPr>
        <a:xfrm>
          <a:off x="12763500" y="664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55478</xdr:rowOff>
    </xdr:from>
    <xdr:ext cx="378565" cy="259045"/>
    <xdr:sp macro="" textlink="">
      <xdr:nvSpPr>
        <xdr:cNvPr id="523" name="テキスト ボックス 522"/>
        <xdr:cNvSpPr txBox="1"/>
      </xdr:nvSpPr>
      <xdr:spPr>
        <a:xfrm>
          <a:off x="12625017" y="6742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106341</xdr:rowOff>
    </xdr:from>
    <xdr:to>
      <xdr:col>23</xdr:col>
      <xdr:colOff>517525</xdr:colOff>
      <xdr:row>75</xdr:row>
      <xdr:rowOff>136418</xdr:rowOff>
    </xdr:to>
    <xdr:cxnSp macro="">
      <xdr:nvCxnSpPr>
        <xdr:cNvPr id="603" name="直線コネクタ 602"/>
        <xdr:cNvCxnSpPr/>
      </xdr:nvCxnSpPr>
      <xdr:spPr>
        <a:xfrm flipV="1">
          <a:off x="15481300" y="12965091"/>
          <a:ext cx="8382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40695</xdr:rowOff>
    </xdr:from>
    <xdr:ext cx="534377" cy="259045"/>
    <xdr:sp macro="" textlink="">
      <xdr:nvSpPr>
        <xdr:cNvPr id="604" name="公債費平均値テキスト"/>
        <xdr:cNvSpPr txBox="1"/>
      </xdr:nvSpPr>
      <xdr:spPr>
        <a:xfrm>
          <a:off x="16370300" y="1289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136418</xdr:rowOff>
    </xdr:from>
    <xdr:to>
      <xdr:col>22</xdr:col>
      <xdr:colOff>365125</xdr:colOff>
      <xdr:row>76</xdr:row>
      <xdr:rowOff>27050</xdr:rowOff>
    </xdr:to>
    <xdr:cxnSp macro="">
      <xdr:nvCxnSpPr>
        <xdr:cNvPr id="606" name="直線コネクタ 605"/>
        <xdr:cNvCxnSpPr/>
      </xdr:nvCxnSpPr>
      <xdr:spPr>
        <a:xfrm flipV="1">
          <a:off x="14592300" y="12995168"/>
          <a:ext cx="889000" cy="6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32926</xdr:rowOff>
    </xdr:from>
    <xdr:to>
      <xdr:col>22</xdr:col>
      <xdr:colOff>415925</xdr:colOff>
      <xdr:row>75</xdr:row>
      <xdr:rowOff>134526</xdr:rowOff>
    </xdr:to>
    <xdr:sp macro="" textlink="">
      <xdr:nvSpPr>
        <xdr:cNvPr id="607" name="フローチャート : 判断 606"/>
        <xdr:cNvSpPr/>
      </xdr:nvSpPr>
      <xdr:spPr>
        <a:xfrm>
          <a:off x="15430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151053</xdr:rowOff>
    </xdr:from>
    <xdr:ext cx="534377" cy="259045"/>
    <xdr:sp macro="" textlink="">
      <xdr:nvSpPr>
        <xdr:cNvPr id="608" name="テキスト ボックス 607"/>
        <xdr:cNvSpPr txBox="1"/>
      </xdr:nvSpPr>
      <xdr:spPr>
        <a:xfrm>
          <a:off x="15214111" y="126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17416</xdr:rowOff>
    </xdr:from>
    <xdr:to>
      <xdr:col>21</xdr:col>
      <xdr:colOff>161925</xdr:colOff>
      <xdr:row>76</xdr:row>
      <xdr:rowOff>27050</xdr:rowOff>
    </xdr:to>
    <xdr:cxnSp macro="">
      <xdr:nvCxnSpPr>
        <xdr:cNvPr id="609" name="直線コネクタ 608"/>
        <xdr:cNvCxnSpPr/>
      </xdr:nvCxnSpPr>
      <xdr:spPr>
        <a:xfrm>
          <a:off x="13703300" y="13047616"/>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32191</xdr:rowOff>
    </xdr:from>
    <xdr:to>
      <xdr:col>21</xdr:col>
      <xdr:colOff>212725</xdr:colOff>
      <xdr:row>75</xdr:row>
      <xdr:rowOff>133791</xdr:rowOff>
    </xdr:to>
    <xdr:sp macro="" textlink="">
      <xdr:nvSpPr>
        <xdr:cNvPr id="610" name="フローチャート : 判断 609"/>
        <xdr:cNvSpPr/>
      </xdr:nvSpPr>
      <xdr:spPr>
        <a:xfrm>
          <a:off x="14541500" y="1289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150318</xdr:rowOff>
    </xdr:from>
    <xdr:ext cx="534377" cy="259045"/>
    <xdr:sp macro="" textlink="">
      <xdr:nvSpPr>
        <xdr:cNvPr id="611" name="テキスト ボックス 610"/>
        <xdr:cNvSpPr txBox="1"/>
      </xdr:nvSpPr>
      <xdr:spPr>
        <a:xfrm>
          <a:off x="14325111" y="1266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167180</xdr:rowOff>
    </xdr:from>
    <xdr:to>
      <xdr:col>19</xdr:col>
      <xdr:colOff>644525</xdr:colOff>
      <xdr:row>76</xdr:row>
      <xdr:rowOff>17416</xdr:rowOff>
    </xdr:to>
    <xdr:cxnSp macro="">
      <xdr:nvCxnSpPr>
        <xdr:cNvPr id="612" name="直線コネクタ 611"/>
        <xdr:cNvCxnSpPr/>
      </xdr:nvCxnSpPr>
      <xdr:spPr>
        <a:xfrm>
          <a:off x="12814300" y="13025930"/>
          <a:ext cx="889000" cy="2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10310</xdr:rowOff>
    </xdr:from>
    <xdr:to>
      <xdr:col>20</xdr:col>
      <xdr:colOff>9525</xdr:colOff>
      <xdr:row>75</xdr:row>
      <xdr:rowOff>111910</xdr:rowOff>
    </xdr:to>
    <xdr:sp macro="" textlink="">
      <xdr:nvSpPr>
        <xdr:cNvPr id="613" name="フローチャート : 判断 612"/>
        <xdr:cNvSpPr/>
      </xdr:nvSpPr>
      <xdr:spPr>
        <a:xfrm>
          <a:off x="13652500" y="128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128437</xdr:rowOff>
    </xdr:from>
    <xdr:ext cx="534377" cy="259045"/>
    <xdr:sp macro="" textlink="">
      <xdr:nvSpPr>
        <xdr:cNvPr id="614" name="テキスト ボックス 613"/>
        <xdr:cNvSpPr txBox="1"/>
      </xdr:nvSpPr>
      <xdr:spPr>
        <a:xfrm>
          <a:off x="13436111" y="126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4873</xdr:rowOff>
    </xdr:from>
    <xdr:to>
      <xdr:col>18</xdr:col>
      <xdr:colOff>492125</xdr:colOff>
      <xdr:row>75</xdr:row>
      <xdr:rowOff>106473</xdr:rowOff>
    </xdr:to>
    <xdr:sp macro="" textlink="">
      <xdr:nvSpPr>
        <xdr:cNvPr id="615" name="フローチャート : 判断 614"/>
        <xdr:cNvSpPr/>
      </xdr:nvSpPr>
      <xdr:spPr>
        <a:xfrm>
          <a:off x="12763500" y="1286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123000</xdr:rowOff>
    </xdr:from>
    <xdr:ext cx="534377" cy="259045"/>
    <xdr:sp macro="" textlink="">
      <xdr:nvSpPr>
        <xdr:cNvPr id="616" name="テキスト ボックス 615"/>
        <xdr:cNvSpPr txBox="1"/>
      </xdr:nvSpPr>
      <xdr:spPr>
        <a:xfrm>
          <a:off x="12547111" y="1263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55541</xdr:rowOff>
    </xdr:from>
    <xdr:to>
      <xdr:col>23</xdr:col>
      <xdr:colOff>568325</xdr:colOff>
      <xdr:row>75</xdr:row>
      <xdr:rowOff>157141</xdr:rowOff>
    </xdr:to>
    <xdr:sp macro="" textlink="">
      <xdr:nvSpPr>
        <xdr:cNvPr id="622" name="円/楕円 621"/>
        <xdr:cNvSpPr/>
      </xdr:nvSpPr>
      <xdr:spPr>
        <a:xfrm>
          <a:off x="16268700" y="1291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78418</xdr:rowOff>
    </xdr:from>
    <xdr:ext cx="534377" cy="259045"/>
    <xdr:sp macro="" textlink="">
      <xdr:nvSpPr>
        <xdr:cNvPr id="623" name="公債費該当値テキスト"/>
        <xdr:cNvSpPr txBox="1"/>
      </xdr:nvSpPr>
      <xdr:spPr>
        <a:xfrm>
          <a:off x="16370300" y="1276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41,543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85618</xdr:rowOff>
    </xdr:from>
    <xdr:to>
      <xdr:col>22</xdr:col>
      <xdr:colOff>415925</xdr:colOff>
      <xdr:row>76</xdr:row>
      <xdr:rowOff>15768</xdr:rowOff>
    </xdr:to>
    <xdr:sp macro="" textlink="">
      <xdr:nvSpPr>
        <xdr:cNvPr id="624" name="円/楕円 623"/>
        <xdr:cNvSpPr/>
      </xdr:nvSpPr>
      <xdr:spPr>
        <a:xfrm>
          <a:off x="15430500" y="1294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6895</xdr:rowOff>
    </xdr:from>
    <xdr:ext cx="534377" cy="259045"/>
    <xdr:sp macro="" textlink="">
      <xdr:nvSpPr>
        <xdr:cNvPr id="625" name="テキスト ボックス 624"/>
        <xdr:cNvSpPr txBox="1"/>
      </xdr:nvSpPr>
      <xdr:spPr>
        <a:xfrm>
          <a:off x="15214111" y="1303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147700</xdr:rowOff>
    </xdr:from>
    <xdr:to>
      <xdr:col>21</xdr:col>
      <xdr:colOff>212725</xdr:colOff>
      <xdr:row>76</xdr:row>
      <xdr:rowOff>77850</xdr:rowOff>
    </xdr:to>
    <xdr:sp macro="" textlink="">
      <xdr:nvSpPr>
        <xdr:cNvPr id="626" name="円/楕円 625"/>
        <xdr:cNvSpPr/>
      </xdr:nvSpPr>
      <xdr:spPr>
        <a:xfrm>
          <a:off x="14541500" y="130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68977</xdr:rowOff>
    </xdr:from>
    <xdr:ext cx="534377" cy="259045"/>
    <xdr:sp macro="" textlink="">
      <xdr:nvSpPr>
        <xdr:cNvPr id="627" name="テキスト ボックス 626"/>
        <xdr:cNvSpPr txBox="1"/>
      </xdr:nvSpPr>
      <xdr:spPr>
        <a:xfrm>
          <a:off x="14325111" y="1309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138065</xdr:rowOff>
    </xdr:from>
    <xdr:to>
      <xdr:col>20</xdr:col>
      <xdr:colOff>9525</xdr:colOff>
      <xdr:row>76</xdr:row>
      <xdr:rowOff>68216</xdr:rowOff>
    </xdr:to>
    <xdr:sp macro="" textlink="">
      <xdr:nvSpPr>
        <xdr:cNvPr id="628" name="円/楕円 627"/>
        <xdr:cNvSpPr/>
      </xdr:nvSpPr>
      <xdr:spPr>
        <a:xfrm>
          <a:off x="13652500" y="129968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59343</xdr:rowOff>
    </xdr:from>
    <xdr:ext cx="534377" cy="259045"/>
    <xdr:sp macro="" textlink="">
      <xdr:nvSpPr>
        <xdr:cNvPr id="629" name="テキスト ボックス 628"/>
        <xdr:cNvSpPr txBox="1"/>
      </xdr:nvSpPr>
      <xdr:spPr>
        <a:xfrm>
          <a:off x="13436111" y="1308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116381</xdr:rowOff>
    </xdr:from>
    <xdr:to>
      <xdr:col>18</xdr:col>
      <xdr:colOff>492125</xdr:colOff>
      <xdr:row>76</xdr:row>
      <xdr:rowOff>46530</xdr:rowOff>
    </xdr:to>
    <xdr:sp macro="" textlink="">
      <xdr:nvSpPr>
        <xdr:cNvPr id="630" name="円/楕円 629"/>
        <xdr:cNvSpPr/>
      </xdr:nvSpPr>
      <xdr:spPr>
        <a:xfrm>
          <a:off x="12763500" y="129751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37657</xdr:rowOff>
    </xdr:from>
    <xdr:ext cx="534377" cy="259045"/>
    <xdr:sp macro="" textlink="">
      <xdr:nvSpPr>
        <xdr:cNvPr id="631" name="テキスト ボックス 630"/>
        <xdr:cNvSpPr txBox="1"/>
      </xdr:nvSpPr>
      <xdr:spPr>
        <a:xfrm>
          <a:off x="12547111" y="1306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18028</xdr:rowOff>
    </xdr:from>
    <xdr:to>
      <xdr:col>23</xdr:col>
      <xdr:colOff>517525</xdr:colOff>
      <xdr:row>98</xdr:row>
      <xdr:rowOff>12446</xdr:rowOff>
    </xdr:to>
    <xdr:cxnSp macro="">
      <xdr:nvCxnSpPr>
        <xdr:cNvPr id="660" name="直線コネクタ 659"/>
        <xdr:cNvCxnSpPr/>
      </xdr:nvCxnSpPr>
      <xdr:spPr>
        <a:xfrm>
          <a:off x="15481300" y="16648678"/>
          <a:ext cx="838200" cy="16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109796</xdr:rowOff>
    </xdr:from>
    <xdr:ext cx="534377" cy="259045"/>
    <xdr:sp macro="" textlink="">
      <xdr:nvSpPr>
        <xdr:cNvPr id="661" name="積立金平均値テキスト"/>
        <xdr:cNvSpPr txBox="1"/>
      </xdr:nvSpPr>
      <xdr:spPr>
        <a:xfrm>
          <a:off x="16370300" y="16568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168466</xdr:rowOff>
    </xdr:from>
    <xdr:to>
      <xdr:col>22</xdr:col>
      <xdr:colOff>365125</xdr:colOff>
      <xdr:row>97</xdr:row>
      <xdr:rowOff>18028</xdr:rowOff>
    </xdr:to>
    <xdr:cxnSp macro="">
      <xdr:nvCxnSpPr>
        <xdr:cNvPr id="663" name="直線コネクタ 662"/>
        <xdr:cNvCxnSpPr/>
      </xdr:nvCxnSpPr>
      <xdr:spPr>
        <a:xfrm>
          <a:off x="14592300" y="16113316"/>
          <a:ext cx="889000" cy="53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144087</xdr:rowOff>
    </xdr:from>
    <xdr:to>
      <xdr:col>22</xdr:col>
      <xdr:colOff>415925</xdr:colOff>
      <xdr:row>98</xdr:row>
      <xdr:rowOff>74237</xdr:rowOff>
    </xdr:to>
    <xdr:sp macro="" textlink="">
      <xdr:nvSpPr>
        <xdr:cNvPr id="664" name="フローチャート : 判断 663"/>
        <xdr:cNvSpPr/>
      </xdr:nvSpPr>
      <xdr:spPr>
        <a:xfrm>
          <a:off x="15430500" y="1677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65364</xdr:rowOff>
    </xdr:from>
    <xdr:ext cx="534377" cy="259045"/>
    <xdr:sp macro="" textlink="">
      <xdr:nvSpPr>
        <xdr:cNvPr id="665" name="テキスト ボックス 664"/>
        <xdr:cNvSpPr txBox="1"/>
      </xdr:nvSpPr>
      <xdr:spPr>
        <a:xfrm>
          <a:off x="15214111" y="1686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168466</xdr:rowOff>
    </xdr:from>
    <xdr:to>
      <xdr:col>21</xdr:col>
      <xdr:colOff>161925</xdr:colOff>
      <xdr:row>96</xdr:row>
      <xdr:rowOff>63728</xdr:rowOff>
    </xdr:to>
    <xdr:cxnSp macro="">
      <xdr:nvCxnSpPr>
        <xdr:cNvPr id="666" name="直線コネクタ 665"/>
        <xdr:cNvCxnSpPr/>
      </xdr:nvCxnSpPr>
      <xdr:spPr>
        <a:xfrm flipV="1">
          <a:off x="13703300" y="16113316"/>
          <a:ext cx="889000" cy="40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95549</xdr:rowOff>
    </xdr:from>
    <xdr:to>
      <xdr:col>21</xdr:col>
      <xdr:colOff>212725</xdr:colOff>
      <xdr:row>98</xdr:row>
      <xdr:rowOff>25699</xdr:rowOff>
    </xdr:to>
    <xdr:sp macro="" textlink="">
      <xdr:nvSpPr>
        <xdr:cNvPr id="667" name="フローチャート : 判断 666"/>
        <xdr:cNvSpPr/>
      </xdr:nvSpPr>
      <xdr:spPr>
        <a:xfrm>
          <a:off x="14541500" y="167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16826</xdr:rowOff>
    </xdr:from>
    <xdr:ext cx="534377" cy="259045"/>
    <xdr:sp macro="" textlink="">
      <xdr:nvSpPr>
        <xdr:cNvPr id="668" name="テキスト ボックス 667"/>
        <xdr:cNvSpPr txBox="1"/>
      </xdr:nvSpPr>
      <xdr:spPr>
        <a:xfrm>
          <a:off x="14325111" y="1681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63728</xdr:rowOff>
    </xdr:from>
    <xdr:to>
      <xdr:col>19</xdr:col>
      <xdr:colOff>644525</xdr:colOff>
      <xdr:row>97</xdr:row>
      <xdr:rowOff>90208</xdr:rowOff>
    </xdr:to>
    <xdr:cxnSp macro="">
      <xdr:nvCxnSpPr>
        <xdr:cNvPr id="669" name="直線コネクタ 668"/>
        <xdr:cNvCxnSpPr/>
      </xdr:nvCxnSpPr>
      <xdr:spPr>
        <a:xfrm flipV="1">
          <a:off x="12814300" y="16522928"/>
          <a:ext cx="889000" cy="19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102806</xdr:rowOff>
    </xdr:from>
    <xdr:to>
      <xdr:col>20</xdr:col>
      <xdr:colOff>9525</xdr:colOff>
      <xdr:row>98</xdr:row>
      <xdr:rowOff>32956</xdr:rowOff>
    </xdr:to>
    <xdr:sp macro="" textlink="">
      <xdr:nvSpPr>
        <xdr:cNvPr id="670" name="フローチャート : 判断 669"/>
        <xdr:cNvSpPr/>
      </xdr:nvSpPr>
      <xdr:spPr>
        <a:xfrm>
          <a:off x="13652500" y="1673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24083</xdr:rowOff>
    </xdr:from>
    <xdr:ext cx="534377" cy="259045"/>
    <xdr:sp macro="" textlink="">
      <xdr:nvSpPr>
        <xdr:cNvPr id="671" name="テキスト ボックス 670"/>
        <xdr:cNvSpPr txBox="1"/>
      </xdr:nvSpPr>
      <xdr:spPr>
        <a:xfrm>
          <a:off x="13436111" y="1682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95968</xdr:rowOff>
    </xdr:from>
    <xdr:to>
      <xdr:col>18</xdr:col>
      <xdr:colOff>492125</xdr:colOff>
      <xdr:row>98</xdr:row>
      <xdr:rowOff>26118</xdr:rowOff>
    </xdr:to>
    <xdr:sp macro="" textlink="">
      <xdr:nvSpPr>
        <xdr:cNvPr id="672" name="フローチャート : 判断 671"/>
        <xdr:cNvSpPr/>
      </xdr:nvSpPr>
      <xdr:spPr>
        <a:xfrm>
          <a:off x="12763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17245</xdr:rowOff>
    </xdr:from>
    <xdr:ext cx="534377" cy="259045"/>
    <xdr:sp macro="" textlink="">
      <xdr:nvSpPr>
        <xdr:cNvPr id="673" name="テキスト ボックス 672"/>
        <xdr:cNvSpPr txBox="1"/>
      </xdr:nvSpPr>
      <xdr:spPr>
        <a:xfrm>
          <a:off x="12547111" y="168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133096</xdr:rowOff>
    </xdr:from>
    <xdr:to>
      <xdr:col>23</xdr:col>
      <xdr:colOff>568325</xdr:colOff>
      <xdr:row>98</xdr:row>
      <xdr:rowOff>63246</xdr:rowOff>
    </xdr:to>
    <xdr:sp macro="" textlink="">
      <xdr:nvSpPr>
        <xdr:cNvPr id="679" name="円/楕円 678"/>
        <xdr:cNvSpPr/>
      </xdr:nvSpPr>
      <xdr:spPr>
        <a:xfrm>
          <a:off x="16268700" y="1676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111523</xdr:rowOff>
    </xdr:from>
    <xdr:ext cx="534377" cy="259045"/>
    <xdr:sp macro="" textlink="">
      <xdr:nvSpPr>
        <xdr:cNvPr id="680" name="積立金該当値テキスト"/>
        <xdr:cNvSpPr txBox="1"/>
      </xdr:nvSpPr>
      <xdr:spPr>
        <a:xfrm>
          <a:off x="16370300" y="1674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10,680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138678</xdr:rowOff>
    </xdr:from>
    <xdr:to>
      <xdr:col>22</xdr:col>
      <xdr:colOff>415925</xdr:colOff>
      <xdr:row>97</xdr:row>
      <xdr:rowOff>68828</xdr:rowOff>
    </xdr:to>
    <xdr:sp macro="" textlink="">
      <xdr:nvSpPr>
        <xdr:cNvPr id="681" name="円/楕円 680"/>
        <xdr:cNvSpPr/>
      </xdr:nvSpPr>
      <xdr:spPr>
        <a:xfrm>
          <a:off x="15430500" y="165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85355</xdr:rowOff>
    </xdr:from>
    <xdr:ext cx="534377" cy="259045"/>
    <xdr:sp macro="" textlink="">
      <xdr:nvSpPr>
        <xdr:cNvPr id="682" name="テキスト ボックス 681"/>
        <xdr:cNvSpPr txBox="1"/>
      </xdr:nvSpPr>
      <xdr:spPr>
        <a:xfrm>
          <a:off x="15214111" y="163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19,387</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117666</xdr:rowOff>
    </xdr:from>
    <xdr:to>
      <xdr:col>21</xdr:col>
      <xdr:colOff>212725</xdr:colOff>
      <xdr:row>94</xdr:row>
      <xdr:rowOff>47816</xdr:rowOff>
    </xdr:to>
    <xdr:sp macro="" textlink="">
      <xdr:nvSpPr>
        <xdr:cNvPr id="683" name="円/楕円 682"/>
        <xdr:cNvSpPr/>
      </xdr:nvSpPr>
      <xdr:spPr>
        <a:xfrm>
          <a:off x="14541500" y="160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64343</xdr:rowOff>
    </xdr:from>
    <xdr:ext cx="534377" cy="259045"/>
    <xdr:sp macro="" textlink="">
      <xdr:nvSpPr>
        <xdr:cNvPr id="684" name="テキスト ボックス 683"/>
        <xdr:cNvSpPr txBox="1"/>
      </xdr:nvSpPr>
      <xdr:spPr>
        <a:xfrm>
          <a:off x="14325111" y="158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47,490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12928</xdr:rowOff>
    </xdr:from>
    <xdr:to>
      <xdr:col>20</xdr:col>
      <xdr:colOff>9525</xdr:colOff>
      <xdr:row>96</xdr:row>
      <xdr:rowOff>114528</xdr:rowOff>
    </xdr:to>
    <xdr:sp macro="" textlink="">
      <xdr:nvSpPr>
        <xdr:cNvPr id="685" name="円/楕円 684"/>
        <xdr:cNvSpPr/>
      </xdr:nvSpPr>
      <xdr:spPr>
        <a:xfrm>
          <a:off x="13652500" y="1647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131055</xdr:rowOff>
    </xdr:from>
    <xdr:ext cx="534377" cy="259045"/>
    <xdr:sp macro="" textlink="">
      <xdr:nvSpPr>
        <xdr:cNvPr id="686" name="テキスト ボックス 685"/>
        <xdr:cNvSpPr txBox="1"/>
      </xdr:nvSpPr>
      <xdr:spPr>
        <a:xfrm>
          <a:off x="13436111" y="162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39408</xdr:rowOff>
    </xdr:from>
    <xdr:to>
      <xdr:col>18</xdr:col>
      <xdr:colOff>492125</xdr:colOff>
      <xdr:row>97</xdr:row>
      <xdr:rowOff>141008</xdr:rowOff>
    </xdr:to>
    <xdr:sp macro="" textlink="">
      <xdr:nvSpPr>
        <xdr:cNvPr id="687" name="円/楕円 686"/>
        <xdr:cNvSpPr/>
      </xdr:nvSpPr>
      <xdr:spPr>
        <a:xfrm>
          <a:off x="12763500" y="1667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157535</xdr:rowOff>
    </xdr:from>
    <xdr:ext cx="534377" cy="259045"/>
    <xdr:sp macro="" textlink="">
      <xdr:nvSpPr>
        <xdr:cNvPr id="688" name="テキスト ボックス 687"/>
        <xdr:cNvSpPr txBox="1"/>
      </xdr:nvSpPr>
      <xdr:spPr>
        <a:xfrm>
          <a:off x="12547111" y="1644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23114</xdr:rowOff>
    </xdr:from>
    <xdr:to>
      <xdr:col>32</xdr:col>
      <xdr:colOff>187325</xdr:colOff>
      <xdr:row>39</xdr:row>
      <xdr:rowOff>28143</xdr:rowOff>
    </xdr:to>
    <xdr:cxnSp macro="">
      <xdr:nvCxnSpPr>
        <xdr:cNvPr id="717" name="直線コネクタ 716"/>
        <xdr:cNvCxnSpPr/>
      </xdr:nvCxnSpPr>
      <xdr:spPr>
        <a:xfrm flipV="1">
          <a:off x="21323300" y="6709664"/>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160465</xdr:rowOff>
    </xdr:from>
    <xdr:to>
      <xdr:col>31</xdr:col>
      <xdr:colOff>34925</xdr:colOff>
      <xdr:row>39</xdr:row>
      <xdr:rowOff>28143</xdr:rowOff>
    </xdr:to>
    <xdr:cxnSp macro="">
      <xdr:nvCxnSpPr>
        <xdr:cNvPr id="720" name="直線コネクタ 719"/>
        <xdr:cNvCxnSpPr/>
      </xdr:nvCxnSpPr>
      <xdr:spPr>
        <a:xfrm>
          <a:off x="20434300" y="6675565"/>
          <a:ext cx="889000" cy="3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20015</xdr:rowOff>
    </xdr:from>
    <xdr:to>
      <xdr:col>31</xdr:col>
      <xdr:colOff>85725</xdr:colOff>
      <xdr:row>38</xdr:row>
      <xdr:rowOff>121615</xdr:rowOff>
    </xdr:to>
    <xdr:sp macro="" textlink="">
      <xdr:nvSpPr>
        <xdr:cNvPr id="721" name="フローチャート : 判断 720"/>
        <xdr:cNvSpPr/>
      </xdr:nvSpPr>
      <xdr:spPr>
        <a:xfrm>
          <a:off x="21272500" y="65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138142</xdr:rowOff>
    </xdr:from>
    <xdr:ext cx="469744" cy="259045"/>
    <xdr:sp macro="" textlink="">
      <xdr:nvSpPr>
        <xdr:cNvPr id="722" name="テキスト ボックス 721"/>
        <xdr:cNvSpPr txBox="1"/>
      </xdr:nvSpPr>
      <xdr:spPr>
        <a:xfrm>
          <a:off x="21088427" y="63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156883</xdr:rowOff>
    </xdr:from>
    <xdr:to>
      <xdr:col>29</xdr:col>
      <xdr:colOff>517525</xdr:colOff>
      <xdr:row>38</xdr:row>
      <xdr:rowOff>160465</xdr:rowOff>
    </xdr:to>
    <xdr:cxnSp macro="">
      <xdr:nvCxnSpPr>
        <xdr:cNvPr id="723" name="直線コネクタ 722"/>
        <xdr:cNvCxnSpPr/>
      </xdr:nvCxnSpPr>
      <xdr:spPr>
        <a:xfrm>
          <a:off x="19545300" y="6671983"/>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34836</xdr:rowOff>
    </xdr:from>
    <xdr:to>
      <xdr:col>29</xdr:col>
      <xdr:colOff>568325</xdr:colOff>
      <xdr:row>38</xdr:row>
      <xdr:rowOff>136436</xdr:rowOff>
    </xdr:to>
    <xdr:sp macro="" textlink="">
      <xdr:nvSpPr>
        <xdr:cNvPr id="724" name="フローチャート : 判断 723"/>
        <xdr:cNvSpPr/>
      </xdr:nvSpPr>
      <xdr:spPr>
        <a:xfrm>
          <a:off x="20383500" y="654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152963</xdr:rowOff>
    </xdr:from>
    <xdr:ext cx="469744" cy="259045"/>
    <xdr:sp macro="" textlink="">
      <xdr:nvSpPr>
        <xdr:cNvPr id="725" name="テキスト ボックス 724"/>
        <xdr:cNvSpPr txBox="1"/>
      </xdr:nvSpPr>
      <xdr:spPr>
        <a:xfrm>
          <a:off x="20199427" y="632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137299</xdr:rowOff>
    </xdr:from>
    <xdr:to>
      <xdr:col>28</xdr:col>
      <xdr:colOff>314325</xdr:colOff>
      <xdr:row>38</xdr:row>
      <xdr:rowOff>156883</xdr:rowOff>
    </xdr:to>
    <xdr:cxnSp macro="">
      <xdr:nvCxnSpPr>
        <xdr:cNvPr id="726" name="直線コネクタ 725"/>
        <xdr:cNvCxnSpPr/>
      </xdr:nvCxnSpPr>
      <xdr:spPr>
        <a:xfrm>
          <a:off x="18656300" y="6652399"/>
          <a:ext cx="889000" cy="1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48971</xdr:rowOff>
    </xdr:from>
    <xdr:to>
      <xdr:col>28</xdr:col>
      <xdr:colOff>365125</xdr:colOff>
      <xdr:row>38</xdr:row>
      <xdr:rowOff>150571</xdr:rowOff>
    </xdr:to>
    <xdr:sp macro="" textlink="">
      <xdr:nvSpPr>
        <xdr:cNvPr id="727" name="フローチャート : 判断 726"/>
        <xdr:cNvSpPr/>
      </xdr:nvSpPr>
      <xdr:spPr>
        <a:xfrm>
          <a:off x="19494500" y="656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167098</xdr:rowOff>
    </xdr:from>
    <xdr:ext cx="469744" cy="259045"/>
    <xdr:sp macro="" textlink="">
      <xdr:nvSpPr>
        <xdr:cNvPr id="728" name="テキスト ボックス 727"/>
        <xdr:cNvSpPr txBox="1"/>
      </xdr:nvSpPr>
      <xdr:spPr>
        <a:xfrm>
          <a:off x="19310427" y="633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52895</xdr:rowOff>
    </xdr:from>
    <xdr:to>
      <xdr:col>27</xdr:col>
      <xdr:colOff>161925</xdr:colOff>
      <xdr:row>38</xdr:row>
      <xdr:rowOff>154495</xdr:rowOff>
    </xdr:to>
    <xdr:sp macro="" textlink="">
      <xdr:nvSpPr>
        <xdr:cNvPr id="729" name="フローチャート : 判断 728"/>
        <xdr:cNvSpPr/>
      </xdr:nvSpPr>
      <xdr:spPr>
        <a:xfrm>
          <a:off x="18605500" y="65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171023</xdr:rowOff>
    </xdr:from>
    <xdr:ext cx="469744" cy="259045"/>
    <xdr:sp macro="" textlink="">
      <xdr:nvSpPr>
        <xdr:cNvPr id="730" name="テキスト ボックス 729"/>
        <xdr:cNvSpPr txBox="1"/>
      </xdr:nvSpPr>
      <xdr:spPr>
        <a:xfrm>
          <a:off x="18421427" y="634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143764</xdr:rowOff>
    </xdr:from>
    <xdr:to>
      <xdr:col>32</xdr:col>
      <xdr:colOff>238125</xdr:colOff>
      <xdr:row>39</xdr:row>
      <xdr:rowOff>73914</xdr:rowOff>
    </xdr:to>
    <xdr:sp macro="" textlink="">
      <xdr:nvSpPr>
        <xdr:cNvPr id="736" name="円/楕円 735"/>
        <xdr:cNvSpPr/>
      </xdr:nvSpPr>
      <xdr:spPr>
        <a:xfrm>
          <a:off x="221107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71289</xdr:rowOff>
    </xdr:from>
    <xdr:ext cx="378565" cy="259045"/>
    <xdr:sp macro="" textlink="">
      <xdr:nvSpPr>
        <xdr:cNvPr id="737" name="投資及び出資金該当値テキスト"/>
        <xdr:cNvSpPr txBox="1"/>
      </xdr:nvSpPr>
      <xdr:spPr>
        <a:xfrm>
          <a:off x="22212300" y="6586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148793</xdr:rowOff>
    </xdr:from>
    <xdr:to>
      <xdr:col>31</xdr:col>
      <xdr:colOff>85725</xdr:colOff>
      <xdr:row>39</xdr:row>
      <xdr:rowOff>78943</xdr:rowOff>
    </xdr:to>
    <xdr:sp macro="" textlink="">
      <xdr:nvSpPr>
        <xdr:cNvPr id="738" name="円/楕円 737"/>
        <xdr:cNvSpPr/>
      </xdr:nvSpPr>
      <xdr:spPr>
        <a:xfrm>
          <a:off x="21272500" y="666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70070</xdr:rowOff>
    </xdr:from>
    <xdr:ext cx="378565" cy="259045"/>
    <xdr:sp macro="" textlink="">
      <xdr:nvSpPr>
        <xdr:cNvPr id="739" name="テキスト ボックス 738"/>
        <xdr:cNvSpPr txBox="1"/>
      </xdr:nvSpPr>
      <xdr:spPr>
        <a:xfrm>
          <a:off x="21134017" y="6756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109665</xdr:rowOff>
    </xdr:from>
    <xdr:to>
      <xdr:col>29</xdr:col>
      <xdr:colOff>568325</xdr:colOff>
      <xdr:row>39</xdr:row>
      <xdr:rowOff>39815</xdr:rowOff>
    </xdr:to>
    <xdr:sp macro="" textlink="">
      <xdr:nvSpPr>
        <xdr:cNvPr id="740" name="円/楕円 739"/>
        <xdr:cNvSpPr/>
      </xdr:nvSpPr>
      <xdr:spPr>
        <a:xfrm>
          <a:off x="20383500" y="662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30942</xdr:rowOff>
    </xdr:from>
    <xdr:ext cx="469744" cy="259045"/>
    <xdr:sp macro="" textlink="">
      <xdr:nvSpPr>
        <xdr:cNvPr id="741" name="テキスト ボックス 740"/>
        <xdr:cNvSpPr txBox="1"/>
      </xdr:nvSpPr>
      <xdr:spPr>
        <a:xfrm>
          <a:off x="20199427" y="671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106083</xdr:rowOff>
    </xdr:from>
    <xdr:to>
      <xdr:col>28</xdr:col>
      <xdr:colOff>365125</xdr:colOff>
      <xdr:row>39</xdr:row>
      <xdr:rowOff>36233</xdr:rowOff>
    </xdr:to>
    <xdr:sp macro="" textlink="">
      <xdr:nvSpPr>
        <xdr:cNvPr id="742" name="円/楕円 741"/>
        <xdr:cNvSpPr/>
      </xdr:nvSpPr>
      <xdr:spPr>
        <a:xfrm>
          <a:off x="19494500" y="662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27360</xdr:rowOff>
    </xdr:from>
    <xdr:ext cx="469744" cy="259045"/>
    <xdr:sp macro="" textlink="">
      <xdr:nvSpPr>
        <xdr:cNvPr id="743" name="テキスト ボックス 742"/>
        <xdr:cNvSpPr txBox="1"/>
      </xdr:nvSpPr>
      <xdr:spPr>
        <a:xfrm>
          <a:off x="19310427" y="671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86499</xdr:rowOff>
    </xdr:from>
    <xdr:to>
      <xdr:col>27</xdr:col>
      <xdr:colOff>161925</xdr:colOff>
      <xdr:row>39</xdr:row>
      <xdr:rowOff>16649</xdr:rowOff>
    </xdr:to>
    <xdr:sp macro="" textlink="">
      <xdr:nvSpPr>
        <xdr:cNvPr id="744" name="円/楕円 743"/>
        <xdr:cNvSpPr/>
      </xdr:nvSpPr>
      <xdr:spPr>
        <a:xfrm>
          <a:off x="18605500" y="66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7776</xdr:rowOff>
    </xdr:from>
    <xdr:ext cx="469744" cy="259045"/>
    <xdr:sp macro="" textlink="">
      <xdr:nvSpPr>
        <xdr:cNvPr id="745" name="テキスト ボックス 744"/>
        <xdr:cNvSpPr txBox="1"/>
      </xdr:nvSpPr>
      <xdr:spPr>
        <a:xfrm>
          <a:off x="18421427" y="669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127333</xdr:rowOff>
    </xdr:from>
    <xdr:to>
      <xdr:col>32</xdr:col>
      <xdr:colOff>187325</xdr:colOff>
      <xdr:row>58</xdr:row>
      <xdr:rowOff>11730</xdr:rowOff>
    </xdr:to>
    <xdr:cxnSp macro="">
      <xdr:nvCxnSpPr>
        <xdr:cNvPr id="772" name="直線コネクタ 771"/>
        <xdr:cNvCxnSpPr/>
      </xdr:nvCxnSpPr>
      <xdr:spPr>
        <a:xfrm>
          <a:off x="21323300" y="9899983"/>
          <a:ext cx="838200" cy="5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127333</xdr:rowOff>
    </xdr:from>
    <xdr:to>
      <xdr:col>31</xdr:col>
      <xdr:colOff>34925</xdr:colOff>
      <xdr:row>57</xdr:row>
      <xdr:rowOff>160891</xdr:rowOff>
    </xdr:to>
    <xdr:cxnSp macro="">
      <xdr:nvCxnSpPr>
        <xdr:cNvPr id="775" name="直線コネクタ 774"/>
        <xdr:cNvCxnSpPr/>
      </xdr:nvCxnSpPr>
      <xdr:spPr>
        <a:xfrm flipV="1">
          <a:off x="20434300" y="9899983"/>
          <a:ext cx="889000" cy="3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33167</xdr:rowOff>
    </xdr:from>
    <xdr:to>
      <xdr:col>31</xdr:col>
      <xdr:colOff>85725</xdr:colOff>
      <xdr:row>57</xdr:row>
      <xdr:rowOff>134767</xdr:rowOff>
    </xdr:to>
    <xdr:sp macro="" textlink="">
      <xdr:nvSpPr>
        <xdr:cNvPr id="776" name="フローチャート : 判断 775"/>
        <xdr:cNvSpPr/>
      </xdr:nvSpPr>
      <xdr:spPr>
        <a:xfrm>
          <a:off x="21272500" y="980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151294</xdr:rowOff>
    </xdr:from>
    <xdr:ext cx="469744" cy="259045"/>
    <xdr:sp macro="" textlink="">
      <xdr:nvSpPr>
        <xdr:cNvPr id="777" name="テキスト ボックス 776"/>
        <xdr:cNvSpPr txBox="1"/>
      </xdr:nvSpPr>
      <xdr:spPr>
        <a:xfrm>
          <a:off x="21088427" y="958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145575</xdr:rowOff>
    </xdr:from>
    <xdr:to>
      <xdr:col>29</xdr:col>
      <xdr:colOff>517525</xdr:colOff>
      <xdr:row>57</xdr:row>
      <xdr:rowOff>160891</xdr:rowOff>
    </xdr:to>
    <xdr:cxnSp macro="">
      <xdr:nvCxnSpPr>
        <xdr:cNvPr id="778" name="直線コネクタ 777"/>
        <xdr:cNvCxnSpPr/>
      </xdr:nvCxnSpPr>
      <xdr:spPr>
        <a:xfrm>
          <a:off x="19545300" y="9918225"/>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20663</xdr:rowOff>
    </xdr:from>
    <xdr:to>
      <xdr:col>29</xdr:col>
      <xdr:colOff>568325</xdr:colOff>
      <xdr:row>57</xdr:row>
      <xdr:rowOff>122263</xdr:rowOff>
    </xdr:to>
    <xdr:sp macro="" textlink="">
      <xdr:nvSpPr>
        <xdr:cNvPr id="779" name="フローチャート : 判断 778"/>
        <xdr:cNvSpPr/>
      </xdr:nvSpPr>
      <xdr:spPr>
        <a:xfrm>
          <a:off x="20383500" y="97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138790</xdr:rowOff>
    </xdr:from>
    <xdr:ext cx="534377" cy="259045"/>
    <xdr:sp macro="" textlink="">
      <xdr:nvSpPr>
        <xdr:cNvPr id="780" name="テキスト ボックス 779"/>
        <xdr:cNvSpPr txBox="1"/>
      </xdr:nvSpPr>
      <xdr:spPr>
        <a:xfrm>
          <a:off x="20167111" y="95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113960</xdr:rowOff>
    </xdr:from>
    <xdr:to>
      <xdr:col>28</xdr:col>
      <xdr:colOff>314325</xdr:colOff>
      <xdr:row>57</xdr:row>
      <xdr:rowOff>145575</xdr:rowOff>
    </xdr:to>
    <xdr:cxnSp macro="">
      <xdr:nvCxnSpPr>
        <xdr:cNvPr id="781" name="直線コネクタ 780"/>
        <xdr:cNvCxnSpPr/>
      </xdr:nvCxnSpPr>
      <xdr:spPr>
        <a:xfrm>
          <a:off x="18656300" y="9886610"/>
          <a:ext cx="889000" cy="3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12364</xdr:rowOff>
    </xdr:from>
    <xdr:to>
      <xdr:col>28</xdr:col>
      <xdr:colOff>365125</xdr:colOff>
      <xdr:row>57</xdr:row>
      <xdr:rowOff>113964</xdr:rowOff>
    </xdr:to>
    <xdr:sp macro="" textlink="">
      <xdr:nvSpPr>
        <xdr:cNvPr id="782" name="フローチャート : 判断 781"/>
        <xdr:cNvSpPr/>
      </xdr:nvSpPr>
      <xdr:spPr>
        <a:xfrm>
          <a:off x="19494500" y="978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130491</xdr:rowOff>
    </xdr:from>
    <xdr:ext cx="534377" cy="259045"/>
    <xdr:sp macro="" textlink="">
      <xdr:nvSpPr>
        <xdr:cNvPr id="783" name="テキスト ボックス 782"/>
        <xdr:cNvSpPr txBox="1"/>
      </xdr:nvSpPr>
      <xdr:spPr>
        <a:xfrm>
          <a:off x="19278111" y="956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167630</xdr:rowOff>
    </xdr:from>
    <xdr:to>
      <xdr:col>27</xdr:col>
      <xdr:colOff>161925</xdr:colOff>
      <xdr:row>57</xdr:row>
      <xdr:rowOff>97780</xdr:rowOff>
    </xdr:to>
    <xdr:sp macro="" textlink="">
      <xdr:nvSpPr>
        <xdr:cNvPr id="784" name="フローチャート : 判断 783"/>
        <xdr:cNvSpPr/>
      </xdr:nvSpPr>
      <xdr:spPr>
        <a:xfrm>
          <a:off x="186055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114307</xdr:rowOff>
    </xdr:from>
    <xdr:ext cx="534377" cy="259045"/>
    <xdr:sp macro="" textlink="">
      <xdr:nvSpPr>
        <xdr:cNvPr id="785" name="テキスト ボックス 784"/>
        <xdr:cNvSpPr txBox="1"/>
      </xdr:nvSpPr>
      <xdr:spPr>
        <a:xfrm>
          <a:off x="18389111" y="954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132380</xdr:rowOff>
    </xdr:from>
    <xdr:to>
      <xdr:col>32</xdr:col>
      <xdr:colOff>238125</xdr:colOff>
      <xdr:row>58</xdr:row>
      <xdr:rowOff>62530</xdr:rowOff>
    </xdr:to>
    <xdr:sp macro="" textlink="">
      <xdr:nvSpPr>
        <xdr:cNvPr id="791" name="円/楕円 790"/>
        <xdr:cNvSpPr/>
      </xdr:nvSpPr>
      <xdr:spPr>
        <a:xfrm>
          <a:off x="22110700" y="990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110807</xdr:rowOff>
    </xdr:from>
    <xdr:ext cx="469744" cy="259045"/>
    <xdr:sp macro="" textlink="">
      <xdr:nvSpPr>
        <xdr:cNvPr id="792" name="貸付金該当値テキスト"/>
        <xdr:cNvSpPr txBox="1"/>
      </xdr:nvSpPr>
      <xdr:spPr>
        <a:xfrm>
          <a:off x="22212300" y="988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76533</xdr:rowOff>
    </xdr:from>
    <xdr:to>
      <xdr:col>31</xdr:col>
      <xdr:colOff>85725</xdr:colOff>
      <xdr:row>58</xdr:row>
      <xdr:rowOff>6683</xdr:rowOff>
    </xdr:to>
    <xdr:sp macro="" textlink="">
      <xdr:nvSpPr>
        <xdr:cNvPr id="793" name="円/楕円 792"/>
        <xdr:cNvSpPr/>
      </xdr:nvSpPr>
      <xdr:spPr>
        <a:xfrm>
          <a:off x="21272500" y="984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169260</xdr:rowOff>
    </xdr:from>
    <xdr:ext cx="469744" cy="259045"/>
    <xdr:sp macro="" textlink="">
      <xdr:nvSpPr>
        <xdr:cNvPr id="794" name="テキスト ボックス 793"/>
        <xdr:cNvSpPr txBox="1"/>
      </xdr:nvSpPr>
      <xdr:spPr>
        <a:xfrm>
          <a:off x="21088427" y="994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110091</xdr:rowOff>
    </xdr:from>
    <xdr:to>
      <xdr:col>29</xdr:col>
      <xdr:colOff>568325</xdr:colOff>
      <xdr:row>58</xdr:row>
      <xdr:rowOff>40241</xdr:rowOff>
    </xdr:to>
    <xdr:sp macro="" textlink="">
      <xdr:nvSpPr>
        <xdr:cNvPr id="795" name="円/楕円 794"/>
        <xdr:cNvSpPr/>
      </xdr:nvSpPr>
      <xdr:spPr>
        <a:xfrm>
          <a:off x="20383500" y="988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31368</xdr:rowOff>
    </xdr:from>
    <xdr:ext cx="469744" cy="259045"/>
    <xdr:sp macro="" textlink="">
      <xdr:nvSpPr>
        <xdr:cNvPr id="796" name="テキスト ボックス 795"/>
        <xdr:cNvSpPr txBox="1"/>
      </xdr:nvSpPr>
      <xdr:spPr>
        <a:xfrm>
          <a:off x="20199427" y="997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94775</xdr:rowOff>
    </xdr:from>
    <xdr:to>
      <xdr:col>28</xdr:col>
      <xdr:colOff>365125</xdr:colOff>
      <xdr:row>58</xdr:row>
      <xdr:rowOff>24925</xdr:rowOff>
    </xdr:to>
    <xdr:sp macro="" textlink="">
      <xdr:nvSpPr>
        <xdr:cNvPr id="797" name="円/楕円 796"/>
        <xdr:cNvSpPr/>
      </xdr:nvSpPr>
      <xdr:spPr>
        <a:xfrm>
          <a:off x="19494500" y="986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16052</xdr:rowOff>
    </xdr:from>
    <xdr:ext cx="469744" cy="259045"/>
    <xdr:sp macro="" textlink="">
      <xdr:nvSpPr>
        <xdr:cNvPr id="798" name="テキスト ボックス 797"/>
        <xdr:cNvSpPr txBox="1"/>
      </xdr:nvSpPr>
      <xdr:spPr>
        <a:xfrm>
          <a:off x="19310427" y="996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63160</xdr:rowOff>
    </xdr:from>
    <xdr:to>
      <xdr:col>27</xdr:col>
      <xdr:colOff>161925</xdr:colOff>
      <xdr:row>57</xdr:row>
      <xdr:rowOff>164760</xdr:rowOff>
    </xdr:to>
    <xdr:sp macro="" textlink="">
      <xdr:nvSpPr>
        <xdr:cNvPr id="799" name="円/楕円 798"/>
        <xdr:cNvSpPr/>
      </xdr:nvSpPr>
      <xdr:spPr>
        <a:xfrm>
          <a:off x="18605500" y="983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155887</xdr:rowOff>
    </xdr:from>
    <xdr:ext cx="469744" cy="259045"/>
    <xdr:sp macro="" textlink="">
      <xdr:nvSpPr>
        <xdr:cNvPr id="800" name="テキスト ボックス 799"/>
        <xdr:cNvSpPr txBox="1"/>
      </xdr:nvSpPr>
      <xdr:spPr>
        <a:xfrm>
          <a:off x="18421427" y="992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48,395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148158</xdr:rowOff>
    </xdr:from>
    <xdr:to>
      <xdr:col>32</xdr:col>
      <xdr:colOff>187325</xdr:colOff>
      <xdr:row>73</xdr:row>
      <xdr:rowOff>167406</xdr:rowOff>
    </xdr:to>
    <xdr:cxnSp macro="">
      <xdr:nvCxnSpPr>
        <xdr:cNvPr id="828" name="直線コネクタ 827"/>
        <xdr:cNvCxnSpPr/>
      </xdr:nvCxnSpPr>
      <xdr:spPr>
        <a:xfrm flipV="1">
          <a:off x="21323300" y="12664008"/>
          <a:ext cx="8382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85410</xdr:rowOff>
    </xdr:from>
    <xdr:ext cx="534377" cy="259045"/>
    <xdr:sp macro="" textlink="">
      <xdr:nvSpPr>
        <xdr:cNvPr id="829" name="繰出金平均値テキスト"/>
        <xdr:cNvSpPr txBox="1"/>
      </xdr:nvSpPr>
      <xdr:spPr>
        <a:xfrm>
          <a:off x="22212300" y="12944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167406</xdr:rowOff>
    </xdr:from>
    <xdr:to>
      <xdr:col>31</xdr:col>
      <xdr:colOff>34925</xdr:colOff>
      <xdr:row>74</xdr:row>
      <xdr:rowOff>61244</xdr:rowOff>
    </xdr:to>
    <xdr:cxnSp macro="">
      <xdr:nvCxnSpPr>
        <xdr:cNvPr id="831" name="直線コネクタ 830"/>
        <xdr:cNvCxnSpPr/>
      </xdr:nvCxnSpPr>
      <xdr:spPr>
        <a:xfrm flipV="1">
          <a:off x="20434300" y="12683256"/>
          <a:ext cx="889000" cy="6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46472</xdr:rowOff>
    </xdr:from>
    <xdr:to>
      <xdr:col>31</xdr:col>
      <xdr:colOff>85725</xdr:colOff>
      <xdr:row>75</xdr:row>
      <xdr:rowOff>148072</xdr:rowOff>
    </xdr:to>
    <xdr:sp macro="" textlink="">
      <xdr:nvSpPr>
        <xdr:cNvPr id="832" name="フローチャート : 判断 831"/>
        <xdr:cNvSpPr/>
      </xdr:nvSpPr>
      <xdr:spPr>
        <a:xfrm>
          <a:off x="21272500" y="1290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139199</xdr:rowOff>
    </xdr:from>
    <xdr:ext cx="534377" cy="259045"/>
    <xdr:sp macro="" textlink="">
      <xdr:nvSpPr>
        <xdr:cNvPr id="833" name="テキスト ボックス 832"/>
        <xdr:cNvSpPr txBox="1"/>
      </xdr:nvSpPr>
      <xdr:spPr>
        <a:xfrm>
          <a:off x="21056111" y="1299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61244</xdr:rowOff>
    </xdr:from>
    <xdr:to>
      <xdr:col>29</xdr:col>
      <xdr:colOff>517525</xdr:colOff>
      <xdr:row>74</xdr:row>
      <xdr:rowOff>100724</xdr:rowOff>
    </xdr:to>
    <xdr:cxnSp macro="">
      <xdr:nvCxnSpPr>
        <xdr:cNvPr id="834" name="直線コネクタ 833"/>
        <xdr:cNvCxnSpPr/>
      </xdr:nvCxnSpPr>
      <xdr:spPr>
        <a:xfrm flipV="1">
          <a:off x="19545300" y="12748544"/>
          <a:ext cx="889000" cy="3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79093</xdr:rowOff>
    </xdr:from>
    <xdr:to>
      <xdr:col>29</xdr:col>
      <xdr:colOff>568325</xdr:colOff>
      <xdr:row>76</xdr:row>
      <xdr:rowOff>9243</xdr:rowOff>
    </xdr:to>
    <xdr:sp macro="" textlink="">
      <xdr:nvSpPr>
        <xdr:cNvPr id="835" name="フローチャート : 判断 834"/>
        <xdr:cNvSpPr/>
      </xdr:nvSpPr>
      <xdr:spPr>
        <a:xfrm>
          <a:off x="20383500" y="12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370</xdr:rowOff>
    </xdr:from>
    <xdr:ext cx="534377" cy="259045"/>
    <xdr:sp macro="" textlink="">
      <xdr:nvSpPr>
        <xdr:cNvPr id="836" name="テキスト ボックス 835"/>
        <xdr:cNvSpPr txBox="1"/>
      </xdr:nvSpPr>
      <xdr:spPr>
        <a:xfrm>
          <a:off x="20167111" y="1303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100724</xdr:rowOff>
    </xdr:from>
    <xdr:to>
      <xdr:col>28</xdr:col>
      <xdr:colOff>314325</xdr:colOff>
      <xdr:row>74</xdr:row>
      <xdr:rowOff>112337</xdr:rowOff>
    </xdr:to>
    <xdr:cxnSp macro="">
      <xdr:nvCxnSpPr>
        <xdr:cNvPr id="837" name="直線コネクタ 836"/>
        <xdr:cNvCxnSpPr/>
      </xdr:nvCxnSpPr>
      <xdr:spPr>
        <a:xfrm flipV="1">
          <a:off x="18656300" y="12788024"/>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93495</xdr:rowOff>
    </xdr:from>
    <xdr:to>
      <xdr:col>28</xdr:col>
      <xdr:colOff>365125</xdr:colOff>
      <xdr:row>76</xdr:row>
      <xdr:rowOff>23645</xdr:rowOff>
    </xdr:to>
    <xdr:sp macro="" textlink="">
      <xdr:nvSpPr>
        <xdr:cNvPr id="838" name="フローチャート : 判断 837"/>
        <xdr:cNvSpPr/>
      </xdr:nvSpPr>
      <xdr:spPr>
        <a:xfrm>
          <a:off x="19494500" y="129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14772</xdr:rowOff>
    </xdr:from>
    <xdr:ext cx="534377" cy="259045"/>
    <xdr:sp macro="" textlink="">
      <xdr:nvSpPr>
        <xdr:cNvPr id="839" name="テキスト ボックス 838"/>
        <xdr:cNvSpPr txBox="1"/>
      </xdr:nvSpPr>
      <xdr:spPr>
        <a:xfrm>
          <a:off x="19278111" y="1304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76853</xdr:rowOff>
    </xdr:from>
    <xdr:to>
      <xdr:col>27</xdr:col>
      <xdr:colOff>161925</xdr:colOff>
      <xdr:row>76</xdr:row>
      <xdr:rowOff>7003</xdr:rowOff>
    </xdr:to>
    <xdr:sp macro="" textlink="">
      <xdr:nvSpPr>
        <xdr:cNvPr id="840" name="フローチャート : 判断 839"/>
        <xdr:cNvSpPr/>
      </xdr:nvSpPr>
      <xdr:spPr>
        <a:xfrm>
          <a:off x="18605500" y="1293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169580</xdr:rowOff>
    </xdr:from>
    <xdr:ext cx="534377" cy="259045"/>
    <xdr:sp macro="" textlink="">
      <xdr:nvSpPr>
        <xdr:cNvPr id="841" name="テキスト ボックス 840"/>
        <xdr:cNvSpPr txBox="1"/>
      </xdr:nvSpPr>
      <xdr:spPr>
        <a:xfrm>
          <a:off x="18389111" y="1302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97358</xdr:rowOff>
    </xdr:from>
    <xdr:to>
      <xdr:col>32</xdr:col>
      <xdr:colOff>238125</xdr:colOff>
      <xdr:row>74</xdr:row>
      <xdr:rowOff>27508</xdr:rowOff>
    </xdr:to>
    <xdr:sp macro="" textlink="">
      <xdr:nvSpPr>
        <xdr:cNvPr id="847" name="円/楕円 846"/>
        <xdr:cNvSpPr/>
      </xdr:nvSpPr>
      <xdr:spPr>
        <a:xfrm>
          <a:off x="22110700" y="126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120235</xdr:rowOff>
    </xdr:from>
    <xdr:ext cx="534377" cy="259045"/>
    <xdr:sp macro="" textlink="">
      <xdr:nvSpPr>
        <xdr:cNvPr id="848" name="繰出金該当値テキスト"/>
        <xdr:cNvSpPr txBox="1"/>
      </xdr:nvSpPr>
      <xdr:spPr>
        <a:xfrm>
          <a:off x="22212300" y="124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57,130</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116606</xdr:rowOff>
    </xdr:from>
    <xdr:to>
      <xdr:col>31</xdr:col>
      <xdr:colOff>85725</xdr:colOff>
      <xdr:row>74</xdr:row>
      <xdr:rowOff>46756</xdr:rowOff>
    </xdr:to>
    <xdr:sp macro="" textlink="">
      <xdr:nvSpPr>
        <xdr:cNvPr id="849" name="円/楕円 848"/>
        <xdr:cNvSpPr/>
      </xdr:nvSpPr>
      <xdr:spPr>
        <a:xfrm>
          <a:off x="21272500" y="1263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63283</xdr:rowOff>
    </xdr:from>
    <xdr:ext cx="534377" cy="259045"/>
    <xdr:sp macro="" textlink="">
      <xdr:nvSpPr>
        <xdr:cNvPr id="850" name="テキスト ボックス 849"/>
        <xdr:cNvSpPr txBox="1"/>
      </xdr:nvSpPr>
      <xdr:spPr>
        <a:xfrm>
          <a:off x="21056111" y="1240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56,288</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10444</xdr:rowOff>
    </xdr:from>
    <xdr:to>
      <xdr:col>29</xdr:col>
      <xdr:colOff>568325</xdr:colOff>
      <xdr:row>74</xdr:row>
      <xdr:rowOff>112044</xdr:rowOff>
    </xdr:to>
    <xdr:sp macro="" textlink="">
      <xdr:nvSpPr>
        <xdr:cNvPr id="851" name="円/楕円 850"/>
        <xdr:cNvSpPr/>
      </xdr:nvSpPr>
      <xdr:spPr>
        <a:xfrm>
          <a:off x="20383500" y="1269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128571</xdr:rowOff>
    </xdr:from>
    <xdr:ext cx="534377" cy="259045"/>
    <xdr:sp macro="" textlink="">
      <xdr:nvSpPr>
        <xdr:cNvPr id="852" name="テキスト ボックス 851"/>
        <xdr:cNvSpPr txBox="1"/>
      </xdr:nvSpPr>
      <xdr:spPr>
        <a:xfrm>
          <a:off x="20167111" y="124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53,432</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49924</xdr:rowOff>
    </xdr:from>
    <xdr:to>
      <xdr:col>28</xdr:col>
      <xdr:colOff>365125</xdr:colOff>
      <xdr:row>74</xdr:row>
      <xdr:rowOff>151524</xdr:rowOff>
    </xdr:to>
    <xdr:sp macro="" textlink="">
      <xdr:nvSpPr>
        <xdr:cNvPr id="853" name="円/楕円 852"/>
        <xdr:cNvSpPr/>
      </xdr:nvSpPr>
      <xdr:spPr>
        <a:xfrm>
          <a:off x="19494500" y="127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168051</xdr:rowOff>
    </xdr:from>
    <xdr:ext cx="534377" cy="259045"/>
    <xdr:sp macro="" textlink="">
      <xdr:nvSpPr>
        <xdr:cNvPr id="854" name="テキスト ボックス 853"/>
        <xdr:cNvSpPr txBox="1"/>
      </xdr:nvSpPr>
      <xdr:spPr>
        <a:xfrm>
          <a:off x="19278111" y="125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51,705</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61537</xdr:rowOff>
    </xdr:from>
    <xdr:to>
      <xdr:col>27</xdr:col>
      <xdr:colOff>161925</xdr:colOff>
      <xdr:row>74</xdr:row>
      <xdr:rowOff>163137</xdr:rowOff>
    </xdr:to>
    <xdr:sp macro="" textlink="">
      <xdr:nvSpPr>
        <xdr:cNvPr id="855" name="円/楕円 854"/>
        <xdr:cNvSpPr/>
      </xdr:nvSpPr>
      <xdr:spPr>
        <a:xfrm>
          <a:off x="18605500" y="1274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8214</xdr:rowOff>
    </xdr:from>
    <xdr:ext cx="534377" cy="259045"/>
    <xdr:sp macro="" textlink="">
      <xdr:nvSpPr>
        <xdr:cNvPr id="856" name="テキスト ボックス 855"/>
        <xdr:cNvSpPr txBox="1"/>
      </xdr:nvSpPr>
      <xdr:spPr>
        <a:xfrm>
          <a:off x="18389111" y="1252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人件費は、支給対象者数の増による退職手当の増加等により、類似団体平均を</a:t>
          </a:r>
          <a:r>
            <a:rPr kumimoji="1" lang="en-US" altLang="ja-JP" sz="1100">
              <a:solidFill>
                <a:schemeClr val="dk1"/>
              </a:solidFill>
              <a:effectLst/>
              <a:latin typeface="+mj-ea"/>
              <a:ea typeface="+mj-ea"/>
              <a:cs typeface="+mn-cs"/>
            </a:rPr>
            <a:t>2,401</a:t>
          </a:r>
          <a:r>
            <a:rPr kumimoji="1" lang="ja-JP" altLang="ja-JP" sz="1100">
              <a:solidFill>
                <a:schemeClr val="dk1"/>
              </a:solidFill>
              <a:effectLst/>
              <a:latin typeface="+mj-ea"/>
              <a:ea typeface="+mj-ea"/>
              <a:cs typeface="+mn-cs"/>
            </a:rPr>
            <a:t>円上回った。</a:t>
          </a:r>
          <a:endParaRPr kumimoji="1" lang="en-US" altLang="ja-JP" sz="1100">
            <a:solidFill>
              <a:schemeClr val="dk1"/>
            </a:solidFill>
            <a:effectLst/>
            <a:latin typeface="+mj-ea"/>
            <a:ea typeface="+mj-ea"/>
            <a:cs typeface="+mn-cs"/>
          </a:endParaRPr>
        </a:p>
        <a:p>
          <a:r>
            <a:rPr kumimoji="1" lang="ja-JP" altLang="en-US" sz="11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扶助費については、認定者の増加等に伴う自立支援給付事業の増や子ども医療費の対象拡大に伴う増などがあったものの、臨時福祉給付金や子育て世帯臨時特例交付金の減などにより、全体としては減少となったが、類似団体平均との比較では</a:t>
          </a:r>
          <a:r>
            <a:rPr kumimoji="1" lang="en-US" altLang="ja-JP" sz="1100">
              <a:solidFill>
                <a:schemeClr val="dk1"/>
              </a:solidFill>
              <a:effectLst/>
              <a:latin typeface="+mj-ea"/>
              <a:ea typeface="+mj-ea"/>
              <a:cs typeface="+mn-cs"/>
            </a:rPr>
            <a:t>3,415</a:t>
          </a:r>
          <a:r>
            <a:rPr kumimoji="1" lang="ja-JP" altLang="ja-JP" sz="1100">
              <a:solidFill>
                <a:schemeClr val="dk1"/>
              </a:solidFill>
              <a:effectLst/>
              <a:latin typeface="+mj-ea"/>
              <a:ea typeface="+mj-ea"/>
              <a:cs typeface="+mn-cs"/>
            </a:rPr>
            <a:t>円上回っている</a:t>
          </a:r>
          <a:r>
            <a:rPr kumimoji="1" lang="ja-JP" altLang="en-US" sz="1100">
              <a:solidFill>
                <a:schemeClr val="dk1"/>
              </a:solidFill>
              <a:effectLst/>
              <a:latin typeface="+mj-ea"/>
              <a:ea typeface="+mj-ea"/>
              <a:cs typeface="+mn-cs"/>
            </a:rPr>
            <a:t>。</a:t>
          </a:r>
          <a:endParaRPr kumimoji="1" lang="en-US" altLang="ja-JP" sz="1100">
            <a:solidFill>
              <a:schemeClr val="dk1"/>
            </a:solidFill>
            <a:effectLst/>
            <a:latin typeface="+mj-ea"/>
            <a:ea typeface="+mj-ea"/>
            <a:cs typeface="+mn-cs"/>
          </a:endParaRPr>
        </a:p>
        <a:p>
          <a:r>
            <a:rPr kumimoji="1" lang="ja-JP" altLang="en-US" sz="11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公債費は、平成</a:t>
          </a:r>
          <a:r>
            <a:rPr kumimoji="1" lang="en-US" altLang="ja-JP" sz="1100">
              <a:solidFill>
                <a:schemeClr val="dk1"/>
              </a:solidFill>
              <a:effectLst/>
              <a:latin typeface="+mj-ea"/>
              <a:ea typeface="+mj-ea"/>
              <a:cs typeface="+mn-cs"/>
            </a:rPr>
            <a:t>26</a:t>
          </a:r>
          <a:r>
            <a:rPr kumimoji="1" lang="ja-JP" altLang="ja-JP" sz="1100">
              <a:solidFill>
                <a:schemeClr val="dk1"/>
              </a:solidFill>
              <a:effectLst/>
              <a:latin typeface="+mj-ea"/>
              <a:ea typeface="+mj-ea"/>
              <a:cs typeface="+mn-cs"/>
            </a:rPr>
            <a:t>年度は据置なしで借入を実施したため</a:t>
          </a:r>
          <a:r>
            <a:rPr kumimoji="1" lang="ja-JP" altLang="en-US" sz="1100">
              <a:solidFill>
                <a:schemeClr val="dk1"/>
              </a:solidFill>
              <a:effectLst/>
              <a:latin typeface="+mj-ea"/>
              <a:ea typeface="+mj-ea"/>
              <a:cs typeface="+mn-cs"/>
            </a:rPr>
            <a:t>、</a:t>
          </a:r>
          <a:r>
            <a:rPr kumimoji="1" lang="ja-JP" altLang="ja-JP" sz="1100">
              <a:solidFill>
                <a:schemeClr val="dk1"/>
              </a:solidFill>
              <a:effectLst/>
              <a:latin typeface="+mj-ea"/>
              <a:ea typeface="+mj-ea"/>
              <a:cs typeface="+mn-cs"/>
            </a:rPr>
            <a:t>平成</a:t>
          </a:r>
          <a:r>
            <a:rPr kumimoji="1" lang="en-US" altLang="ja-JP" sz="1100">
              <a:solidFill>
                <a:schemeClr val="dk1"/>
              </a:solidFill>
              <a:effectLst/>
              <a:latin typeface="+mj-ea"/>
              <a:ea typeface="+mj-ea"/>
              <a:cs typeface="+mn-cs"/>
            </a:rPr>
            <a:t>26</a:t>
          </a:r>
          <a:r>
            <a:rPr kumimoji="1" lang="ja-JP" altLang="ja-JP" sz="1100">
              <a:solidFill>
                <a:schemeClr val="dk1"/>
              </a:solidFill>
              <a:effectLst/>
              <a:latin typeface="+mj-ea"/>
              <a:ea typeface="+mj-ea"/>
              <a:cs typeface="+mn-cs"/>
            </a:rPr>
            <a:t>年度に借入れた地方債の元金償還が開始されたことや、据置期間が終了した起債の元金償還が始まり、全体としては増加した。類似団体平均との比較では、ほぼ同水準となっている。</a:t>
          </a:r>
          <a:endParaRPr lang="ja-JP" altLang="ja-JP" sz="1100">
            <a:effectLst/>
            <a:latin typeface="+mj-ea"/>
            <a:ea typeface="+mj-ea"/>
          </a:endParaRPr>
        </a:p>
        <a:p>
          <a:r>
            <a:rPr kumimoji="1" lang="ja-JP" altLang="ja-JP" sz="1100">
              <a:solidFill>
                <a:schemeClr val="dk1"/>
              </a:solidFill>
              <a:effectLst/>
              <a:latin typeface="+mj-ea"/>
              <a:ea typeface="+mj-ea"/>
              <a:cs typeface="+mn-cs"/>
            </a:rPr>
            <a:t>　普通建設事業費では、室積コミュニティセンター整備に伴う増加があったものの、学校給食センターの整備完了等による減少があったため、前年度と比べて約</a:t>
          </a:r>
          <a:r>
            <a:rPr kumimoji="1" lang="en-US" altLang="ja-JP" sz="1100">
              <a:solidFill>
                <a:schemeClr val="dk1"/>
              </a:solidFill>
              <a:effectLst/>
              <a:latin typeface="+mj-ea"/>
              <a:ea typeface="+mj-ea"/>
              <a:cs typeface="+mn-cs"/>
            </a:rPr>
            <a:t>40</a:t>
          </a:r>
          <a:r>
            <a:rPr kumimoji="1" lang="ja-JP" altLang="ja-JP" sz="1100">
              <a:solidFill>
                <a:schemeClr val="dk1"/>
              </a:solidFill>
              <a:effectLst/>
              <a:latin typeface="+mj-ea"/>
              <a:ea typeface="+mj-ea"/>
              <a:cs typeface="+mn-cs"/>
            </a:rPr>
            <a:t>％の大きな減少となり、類似団体平均を大きく下回った。</a:t>
          </a:r>
          <a:endParaRPr lang="ja-JP" altLang="ja-JP" sz="1100">
            <a:effectLst/>
            <a:latin typeface="+mj-ea"/>
            <a:ea typeface="+mj-ea"/>
          </a:endParaRPr>
        </a:p>
        <a:p>
          <a:r>
            <a:rPr kumimoji="1" lang="ja-JP" altLang="ja-JP" sz="1100">
              <a:solidFill>
                <a:schemeClr val="dk1"/>
              </a:solidFill>
              <a:effectLst/>
              <a:latin typeface="+mj-ea"/>
              <a:ea typeface="+mj-ea"/>
              <a:cs typeface="+mn-cs"/>
            </a:rPr>
            <a:t>　物件費は、社会保障・税番号制度へのシステム対応経費の増などにより増加したものの、類似団体平均では下回っている。</a:t>
          </a:r>
          <a:endParaRPr kumimoji="1" lang="en-US" altLang="ja-JP" sz="1100">
            <a:solidFill>
              <a:schemeClr val="dk1"/>
            </a:solidFill>
            <a:effectLst/>
            <a:latin typeface="+mj-ea"/>
            <a:ea typeface="+mj-ea"/>
            <a:cs typeface="+mn-cs"/>
          </a:endParaRPr>
        </a:p>
        <a:p>
          <a:r>
            <a:rPr kumimoji="1" lang="ja-JP" altLang="en-US" sz="11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補助費等は、市内企業の施設整備等に伴う企業立地推進事業補助金の増などにより、増加した。類似団体平均を大きく上回っているのは、公営企業会計や一部事務組合に対する繰出金・負担金が占める割合が高いことが挙げられる。</a:t>
          </a:r>
          <a:endParaRPr kumimoji="1" lang="en-US" altLang="ja-JP" sz="1100">
            <a:solidFill>
              <a:schemeClr val="dk1"/>
            </a:solidFill>
            <a:effectLst/>
            <a:latin typeface="+mj-ea"/>
            <a:ea typeface="+mj-ea"/>
            <a:cs typeface="+mn-cs"/>
          </a:endParaRPr>
        </a:p>
        <a:p>
          <a:r>
            <a:rPr kumimoji="1" lang="ja-JP" altLang="en-US" sz="11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繰出金については、下水道事業特別会計への繰出金は減少したものの、国民健康保険特別会計等への繰出金が増となったため、増加した。類似団体平均を大きく上回る要因としては、下水道事業特別会計への繰出金が多額であることが挙げられる。</a:t>
          </a:r>
          <a:endParaRPr lang="ja-JP" altLang="ja-JP" sz="1100">
            <a:effectLst/>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52,577
52,279
92.13
22,189,555
21,398,488
728,552
12,991,176
23,454,461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34925</xdr:rowOff>
    </xdr:from>
    <xdr:to>
      <xdr:col>6</xdr:col>
      <xdr:colOff>511175</xdr:colOff>
      <xdr:row>34</xdr:row>
      <xdr:rowOff>119126</xdr:rowOff>
    </xdr:to>
    <xdr:cxnSp macro="">
      <xdr:nvCxnSpPr>
        <xdr:cNvPr id="61" name="直線コネクタ 60"/>
        <xdr:cNvCxnSpPr/>
      </xdr:nvCxnSpPr>
      <xdr:spPr>
        <a:xfrm flipV="1">
          <a:off x="3797300" y="5864225"/>
          <a:ext cx="8382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95123</xdr:rowOff>
    </xdr:from>
    <xdr:to>
      <xdr:col>5</xdr:col>
      <xdr:colOff>358775</xdr:colOff>
      <xdr:row>34</xdr:row>
      <xdr:rowOff>119126</xdr:rowOff>
    </xdr:to>
    <xdr:cxnSp macro="">
      <xdr:nvCxnSpPr>
        <xdr:cNvPr id="64" name="直線コネクタ 63"/>
        <xdr:cNvCxnSpPr/>
      </xdr:nvCxnSpPr>
      <xdr:spPr>
        <a:xfrm>
          <a:off x="2908300" y="5924423"/>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114427</xdr:rowOff>
    </xdr:from>
    <xdr:to>
      <xdr:col>5</xdr:col>
      <xdr:colOff>409575</xdr:colOff>
      <xdr:row>36</xdr:row>
      <xdr:rowOff>44577</xdr:rowOff>
    </xdr:to>
    <xdr:sp macro="" textlink="">
      <xdr:nvSpPr>
        <xdr:cNvPr id="65" name="フローチャート : 判断 64"/>
        <xdr:cNvSpPr/>
      </xdr:nvSpPr>
      <xdr:spPr>
        <a:xfrm>
          <a:off x="3746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35704</xdr:rowOff>
    </xdr:from>
    <xdr:ext cx="469744" cy="259045"/>
    <xdr:sp macro="" textlink="">
      <xdr:nvSpPr>
        <xdr:cNvPr id="66" name="テキスト ボックス 65"/>
        <xdr:cNvSpPr txBox="1"/>
      </xdr:nvSpPr>
      <xdr:spPr>
        <a:xfrm>
          <a:off x="3562427" y="620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98171</xdr:rowOff>
    </xdr:from>
    <xdr:to>
      <xdr:col>4</xdr:col>
      <xdr:colOff>155575</xdr:colOff>
      <xdr:row>34</xdr:row>
      <xdr:rowOff>95123</xdr:rowOff>
    </xdr:to>
    <xdr:cxnSp macro="">
      <xdr:nvCxnSpPr>
        <xdr:cNvPr id="67" name="直線コネクタ 66"/>
        <xdr:cNvCxnSpPr/>
      </xdr:nvCxnSpPr>
      <xdr:spPr>
        <a:xfrm>
          <a:off x="2019300" y="5756021"/>
          <a:ext cx="889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125095</xdr:rowOff>
    </xdr:from>
    <xdr:to>
      <xdr:col>4</xdr:col>
      <xdr:colOff>206375</xdr:colOff>
      <xdr:row>36</xdr:row>
      <xdr:rowOff>55245</xdr:rowOff>
    </xdr:to>
    <xdr:sp macro="" textlink="">
      <xdr:nvSpPr>
        <xdr:cNvPr id="68" name="フローチャート : 判断 67"/>
        <xdr:cNvSpPr/>
      </xdr:nvSpPr>
      <xdr:spPr>
        <a:xfrm>
          <a:off x="2857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46372</xdr:rowOff>
    </xdr:from>
    <xdr:ext cx="469744" cy="259045"/>
    <xdr:sp macro="" textlink="">
      <xdr:nvSpPr>
        <xdr:cNvPr id="69" name="テキスト ボックス 68"/>
        <xdr:cNvSpPr txBox="1"/>
      </xdr:nvSpPr>
      <xdr:spPr>
        <a:xfrm>
          <a:off x="2673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159131</xdr:rowOff>
    </xdr:from>
    <xdr:to>
      <xdr:col>2</xdr:col>
      <xdr:colOff>638175</xdr:colOff>
      <xdr:row>33</xdr:row>
      <xdr:rowOff>98171</xdr:rowOff>
    </xdr:to>
    <xdr:cxnSp macro="">
      <xdr:nvCxnSpPr>
        <xdr:cNvPr id="70" name="直線コネクタ 69"/>
        <xdr:cNvCxnSpPr/>
      </xdr:nvCxnSpPr>
      <xdr:spPr>
        <a:xfrm>
          <a:off x="1130300" y="5474081"/>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71374</xdr:rowOff>
    </xdr:from>
    <xdr:to>
      <xdr:col>3</xdr:col>
      <xdr:colOff>3175</xdr:colOff>
      <xdr:row>36</xdr:row>
      <xdr:rowOff>1524</xdr:rowOff>
    </xdr:to>
    <xdr:sp macro="" textlink="">
      <xdr:nvSpPr>
        <xdr:cNvPr id="71" name="フローチャート : 判断 70"/>
        <xdr:cNvSpPr/>
      </xdr:nvSpPr>
      <xdr:spPr>
        <a:xfrm>
          <a:off x="1968500" y="607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164101</xdr:rowOff>
    </xdr:from>
    <xdr:ext cx="469744" cy="259045"/>
    <xdr:sp macro="" textlink="">
      <xdr:nvSpPr>
        <xdr:cNvPr id="72" name="テキスト ボックス 71"/>
        <xdr:cNvSpPr txBox="1"/>
      </xdr:nvSpPr>
      <xdr:spPr>
        <a:xfrm>
          <a:off x="1784427" y="616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59944</xdr:rowOff>
    </xdr:from>
    <xdr:to>
      <xdr:col>1</xdr:col>
      <xdr:colOff>485775</xdr:colOff>
      <xdr:row>34</xdr:row>
      <xdr:rowOff>161544</xdr:rowOff>
    </xdr:to>
    <xdr:sp macro="" textlink="">
      <xdr:nvSpPr>
        <xdr:cNvPr id="73" name="フローチャート : 判断 72"/>
        <xdr:cNvSpPr/>
      </xdr:nvSpPr>
      <xdr:spPr>
        <a:xfrm>
          <a:off x="1079500" y="588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152671</xdr:rowOff>
    </xdr:from>
    <xdr:ext cx="469744" cy="259045"/>
    <xdr:sp macro="" textlink="">
      <xdr:nvSpPr>
        <xdr:cNvPr id="74" name="テキスト ボックス 73"/>
        <xdr:cNvSpPr txBox="1"/>
      </xdr:nvSpPr>
      <xdr:spPr>
        <a:xfrm>
          <a:off x="895427" y="598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155575</xdr:rowOff>
    </xdr:from>
    <xdr:to>
      <xdr:col>6</xdr:col>
      <xdr:colOff>561975</xdr:colOff>
      <xdr:row>34</xdr:row>
      <xdr:rowOff>85725</xdr:rowOff>
    </xdr:to>
    <xdr:sp macro="" textlink="">
      <xdr:nvSpPr>
        <xdr:cNvPr id="80" name="円/楕円 79"/>
        <xdr:cNvSpPr/>
      </xdr:nvSpPr>
      <xdr:spPr>
        <a:xfrm>
          <a:off x="4584700" y="58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7002</xdr:rowOff>
    </xdr:from>
    <xdr:ext cx="469744" cy="259045"/>
    <xdr:sp macro="" textlink="">
      <xdr:nvSpPr>
        <xdr:cNvPr id="81" name="議会費該当値テキスト"/>
        <xdr:cNvSpPr txBox="1"/>
      </xdr:nvSpPr>
      <xdr:spPr>
        <a:xfrm>
          <a:off x="4686300" y="566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68326</xdr:rowOff>
    </xdr:from>
    <xdr:to>
      <xdr:col>5</xdr:col>
      <xdr:colOff>409575</xdr:colOff>
      <xdr:row>34</xdr:row>
      <xdr:rowOff>169926</xdr:rowOff>
    </xdr:to>
    <xdr:sp macro="" textlink="">
      <xdr:nvSpPr>
        <xdr:cNvPr id="82" name="円/楕円 81"/>
        <xdr:cNvSpPr/>
      </xdr:nvSpPr>
      <xdr:spPr>
        <a:xfrm>
          <a:off x="3746500" y="58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15003</xdr:rowOff>
    </xdr:from>
    <xdr:ext cx="469744" cy="259045"/>
    <xdr:sp macro="" textlink="">
      <xdr:nvSpPr>
        <xdr:cNvPr id="83" name="テキスト ボックス 82"/>
        <xdr:cNvSpPr txBox="1"/>
      </xdr:nvSpPr>
      <xdr:spPr>
        <a:xfrm>
          <a:off x="3562427" y="567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44323</xdr:rowOff>
    </xdr:from>
    <xdr:to>
      <xdr:col>4</xdr:col>
      <xdr:colOff>206375</xdr:colOff>
      <xdr:row>34</xdr:row>
      <xdr:rowOff>145923</xdr:rowOff>
    </xdr:to>
    <xdr:sp macro="" textlink="">
      <xdr:nvSpPr>
        <xdr:cNvPr id="84" name="円/楕円 83"/>
        <xdr:cNvSpPr/>
      </xdr:nvSpPr>
      <xdr:spPr>
        <a:xfrm>
          <a:off x="2857500" y="58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162450</xdr:rowOff>
    </xdr:from>
    <xdr:ext cx="469744" cy="259045"/>
    <xdr:sp macro="" textlink="">
      <xdr:nvSpPr>
        <xdr:cNvPr id="85" name="テキスト ボックス 84"/>
        <xdr:cNvSpPr txBox="1"/>
      </xdr:nvSpPr>
      <xdr:spPr>
        <a:xfrm>
          <a:off x="2673427"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47371</xdr:rowOff>
    </xdr:from>
    <xdr:to>
      <xdr:col>3</xdr:col>
      <xdr:colOff>3175</xdr:colOff>
      <xdr:row>33</xdr:row>
      <xdr:rowOff>148971</xdr:rowOff>
    </xdr:to>
    <xdr:sp macro="" textlink="">
      <xdr:nvSpPr>
        <xdr:cNvPr id="86" name="円/楕円 85"/>
        <xdr:cNvSpPr/>
      </xdr:nvSpPr>
      <xdr:spPr>
        <a:xfrm>
          <a:off x="1968500" y="570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165498</xdr:rowOff>
    </xdr:from>
    <xdr:ext cx="469744" cy="259045"/>
    <xdr:sp macro="" textlink="">
      <xdr:nvSpPr>
        <xdr:cNvPr id="87" name="テキスト ボックス 86"/>
        <xdr:cNvSpPr txBox="1"/>
      </xdr:nvSpPr>
      <xdr:spPr>
        <a:xfrm>
          <a:off x="1784427" y="548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4,559</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108331</xdr:rowOff>
    </xdr:from>
    <xdr:to>
      <xdr:col>1</xdr:col>
      <xdr:colOff>485775</xdr:colOff>
      <xdr:row>32</xdr:row>
      <xdr:rowOff>38481</xdr:rowOff>
    </xdr:to>
    <xdr:sp macro="" textlink="">
      <xdr:nvSpPr>
        <xdr:cNvPr id="88" name="円/楕円 87"/>
        <xdr:cNvSpPr/>
      </xdr:nvSpPr>
      <xdr:spPr>
        <a:xfrm>
          <a:off x="1079500" y="542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55008</xdr:rowOff>
    </xdr:from>
    <xdr:ext cx="469744" cy="259045"/>
    <xdr:sp macro="" textlink="">
      <xdr:nvSpPr>
        <xdr:cNvPr id="89" name="テキスト ボックス 88"/>
        <xdr:cNvSpPr txBox="1"/>
      </xdr:nvSpPr>
      <xdr:spPr>
        <a:xfrm>
          <a:off x="895427" y="519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49109</xdr:rowOff>
    </xdr:from>
    <xdr:to>
      <xdr:col>6</xdr:col>
      <xdr:colOff>511175</xdr:colOff>
      <xdr:row>55</xdr:row>
      <xdr:rowOff>120432</xdr:rowOff>
    </xdr:to>
    <xdr:cxnSp macro="">
      <xdr:nvCxnSpPr>
        <xdr:cNvPr id="121" name="直線コネクタ 120"/>
        <xdr:cNvCxnSpPr/>
      </xdr:nvCxnSpPr>
      <xdr:spPr>
        <a:xfrm flipV="1">
          <a:off x="3797300" y="9478859"/>
          <a:ext cx="8382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153787</xdr:rowOff>
    </xdr:from>
    <xdr:ext cx="534377" cy="259045"/>
    <xdr:sp macro="" textlink="">
      <xdr:nvSpPr>
        <xdr:cNvPr id="122" name="総務費平均値テキスト"/>
        <xdr:cNvSpPr txBox="1"/>
      </xdr:nvSpPr>
      <xdr:spPr>
        <a:xfrm>
          <a:off x="4686300" y="958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97850</xdr:rowOff>
    </xdr:from>
    <xdr:to>
      <xdr:col>5</xdr:col>
      <xdr:colOff>358775</xdr:colOff>
      <xdr:row>55</xdr:row>
      <xdr:rowOff>120432</xdr:rowOff>
    </xdr:to>
    <xdr:cxnSp macro="">
      <xdr:nvCxnSpPr>
        <xdr:cNvPr id="124" name="直線コネクタ 123"/>
        <xdr:cNvCxnSpPr/>
      </xdr:nvCxnSpPr>
      <xdr:spPr>
        <a:xfrm>
          <a:off x="2908300" y="9013250"/>
          <a:ext cx="889000" cy="53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88459</xdr:rowOff>
    </xdr:from>
    <xdr:to>
      <xdr:col>5</xdr:col>
      <xdr:colOff>409575</xdr:colOff>
      <xdr:row>57</xdr:row>
      <xdr:rowOff>18609</xdr:rowOff>
    </xdr:to>
    <xdr:sp macro="" textlink="">
      <xdr:nvSpPr>
        <xdr:cNvPr id="125" name="フローチャート : 判断 124"/>
        <xdr:cNvSpPr/>
      </xdr:nvSpPr>
      <xdr:spPr>
        <a:xfrm>
          <a:off x="3746500" y="968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9736</xdr:rowOff>
    </xdr:from>
    <xdr:ext cx="534377" cy="259045"/>
    <xdr:sp macro="" textlink="">
      <xdr:nvSpPr>
        <xdr:cNvPr id="126" name="テキスト ボックス 125"/>
        <xdr:cNvSpPr txBox="1"/>
      </xdr:nvSpPr>
      <xdr:spPr>
        <a:xfrm>
          <a:off x="3530111" y="978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97850</xdr:rowOff>
    </xdr:from>
    <xdr:to>
      <xdr:col>4</xdr:col>
      <xdr:colOff>155575</xdr:colOff>
      <xdr:row>53</xdr:row>
      <xdr:rowOff>68540</xdr:rowOff>
    </xdr:to>
    <xdr:cxnSp macro="">
      <xdr:nvCxnSpPr>
        <xdr:cNvPr id="127" name="直線コネクタ 126"/>
        <xdr:cNvCxnSpPr/>
      </xdr:nvCxnSpPr>
      <xdr:spPr>
        <a:xfrm flipV="1">
          <a:off x="2019300" y="9013250"/>
          <a:ext cx="889000" cy="14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87871</xdr:rowOff>
    </xdr:from>
    <xdr:to>
      <xdr:col>4</xdr:col>
      <xdr:colOff>206375</xdr:colOff>
      <xdr:row>56</xdr:row>
      <xdr:rowOff>18021</xdr:rowOff>
    </xdr:to>
    <xdr:sp macro="" textlink="">
      <xdr:nvSpPr>
        <xdr:cNvPr id="128" name="フローチャート : 判断 127"/>
        <xdr:cNvSpPr/>
      </xdr:nvSpPr>
      <xdr:spPr>
        <a:xfrm>
          <a:off x="2857500" y="951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9148</xdr:rowOff>
    </xdr:from>
    <xdr:ext cx="534377" cy="259045"/>
    <xdr:sp macro="" textlink="">
      <xdr:nvSpPr>
        <xdr:cNvPr id="129" name="テキスト ボックス 128"/>
        <xdr:cNvSpPr txBox="1"/>
      </xdr:nvSpPr>
      <xdr:spPr>
        <a:xfrm>
          <a:off x="2641111" y="961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68540</xdr:rowOff>
    </xdr:from>
    <xdr:to>
      <xdr:col>2</xdr:col>
      <xdr:colOff>638175</xdr:colOff>
      <xdr:row>55</xdr:row>
      <xdr:rowOff>120448</xdr:rowOff>
    </xdr:to>
    <xdr:cxnSp macro="">
      <xdr:nvCxnSpPr>
        <xdr:cNvPr id="130" name="直線コネクタ 129"/>
        <xdr:cNvCxnSpPr/>
      </xdr:nvCxnSpPr>
      <xdr:spPr>
        <a:xfrm flipV="1">
          <a:off x="1130300" y="9155390"/>
          <a:ext cx="889000" cy="39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57974</xdr:rowOff>
    </xdr:from>
    <xdr:to>
      <xdr:col>3</xdr:col>
      <xdr:colOff>3175</xdr:colOff>
      <xdr:row>56</xdr:row>
      <xdr:rowOff>159574</xdr:rowOff>
    </xdr:to>
    <xdr:sp macro="" textlink="">
      <xdr:nvSpPr>
        <xdr:cNvPr id="131" name="フローチャート : 判断 130"/>
        <xdr:cNvSpPr/>
      </xdr:nvSpPr>
      <xdr:spPr>
        <a:xfrm>
          <a:off x="1968500" y="9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150701</xdr:rowOff>
    </xdr:from>
    <xdr:ext cx="534377" cy="259045"/>
    <xdr:sp macro="" textlink="">
      <xdr:nvSpPr>
        <xdr:cNvPr id="132" name="テキスト ボックス 131"/>
        <xdr:cNvSpPr txBox="1"/>
      </xdr:nvSpPr>
      <xdr:spPr>
        <a:xfrm>
          <a:off x="1752111" y="975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14181</xdr:rowOff>
    </xdr:from>
    <xdr:to>
      <xdr:col>1</xdr:col>
      <xdr:colOff>485775</xdr:colOff>
      <xdr:row>56</xdr:row>
      <xdr:rowOff>115781</xdr:rowOff>
    </xdr:to>
    <xdr:sp macro="" textlink="">
      <xdr:nvSpPr>
        <xdr:cNvPr id="133" name="フローチャート : 判断 132"/>
        <xdr:cNvSpPr/>
      </xdr:nvSpPr>
      <xdr:spPr>
        <a:xfrm>
          <a:off x="1079500" y="961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106908</xdr:rowOff>
    </xdr:from>
    <xdr:ext cx="534377" cy="259045"/>
    <xdr:sp macro="" textlink="">
      <xdr:nvSpPr>
        <xdr:cNvPr id="134" name="テキスト ボックス 133"/>
        <xdr:cNvSpPr txBox="1"/>
      </xdr:nvSpPr>
      <xdr:spPr>
        <a:xfrm>
          <a:off x="863111" y="970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169759</xdr:rowOff>
    </xdr:from>
    <xdr:to>
      <xdr:col>6</xdr:col>
      <xdr:colOff>561975</xdr:colOff>
      <xdr:row>55</xdr:row>
      <xdr:rowOff>99909</xdr:rowOff>
    </xdr:to>
    <xdr:sp macro="" textlink="">
      <xdr:nvSpPr>
        <xdr:cNvPr id="140" name="円/楕円 139"/>
        <xdr:cNvSpPr/>
      </xdr:nvSpPr>
      <xdr:spPr>
        <a:xfrm>
          <a:off x="4584700" y="942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21186</xdr:rowOff>
    </xdr:from>
    <xdr:ext cx="534377" cy="259045"/>
    <xdr:sp macro="" textlink="">
      <xdr:nvSpPr>
        <xdr:cNvPr id="141" name="総務費該当値テキスト"/>
        <xdr:cNvSpPr txBox="1"/>
      </xdr:nvSpPr>
      <xdr:spPr>
        <a:xfrm>
          <a:off x="4686300" y="927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65,048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69632</xdr:rowOff>
    </xdr:from>
    <xdr:to>
      <xdr:col>5</xdr:col>
      <xdr:colOff>409575</xdr:colOff>
      <xdr:row>55</xdr:row>
      <xdr:rowOff>171232</xdr:rowOff>
    </xdr:to>
    <xdr:sp macro="" textlink="">
      <xdr:nvSpPr>
        <xdr:cNvPr id="142" name="円/楕円 141"/>
        <xdr:cNvSpPr/>
      </xdr:nvSpPr>
      <xdr:spPr>
        <a:xfrm>
          <a:off x="3746500" y="949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16309</xdr:rowOff>
    </xdr:from>
    <xdr:ext cx="534377" cy="259045"/>
    <xdr:sp macro="" textlink="">
      <xdr:nvSpPr>
        <xdr:cNvPr id="143" name="テキスト ボックス 142"/>
        <xdr:cNvSpPr txBox="1"/>
      </xdr:nvSpPr>
      <xdr:spPr>
        <a:xfrm>
          <a:off x="3530111" y="92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60,680</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47050</xdr:rowOff>
    </xdr:from>
    <xdr:to>
      <xdr:col>4</xdr:col>
      <xdr:colOff>206375</xdr:colOff>
      <xdr:row>52</xdr:row>
      <xdr:rowOff>148650</xdr:rowOff>
    </xdr:to>
    <xdr:sp macro="" textlink="">
      <xdr:nvSpPr>
        <xdr:cNvPr id="144" name="円/楕円 143"/>
        <xdr:cNvSpPr/>
      </xdr:nvSpPr>
      <xdr:spPr>
        <a:xfrm>
          <a:off x="2857500" y="896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50</xdr:row>
      <xdr:rowOff>165177</xdr:rowOff>
    </xdr:from>
    <xdr:ext cx="534377" cy="259045"/>
    <xdr:sp macro="" textlink="">
      <xdr:nvSpPr>
        <xdr:cNvPr id="145" name="テキスト ボックス 144"/>
        <xdr:cNvSpPr txBox="1"/>
      </xdr:nvSpPr>
      <xdr:spPr>
        <a:xfrm>
          <a:off x="2641111" y="873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93,563</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17740</xdr:rowOff>
    </xdr:from>
    <xdr:to>
      <xdr:col>3</xdr:col>
      <xdr:colOff>3175</xdr:colOff>
      <xdr:row>53</xdr:row>
      <xdr:rowOff>119340</xdr:rowOff>
    </xdr:to>
    <xdr:sp macro="" textlink="">
      <xdr:nvSpPr>
        <xdr:cNvPr id="146" name="円/楕円 145"/>
        <xdr:cNvSpPr/>
      </xdr:nvSpPr>
      <xdr:spPr>
        <a:xfrm>
          <a:off x="1968500" y="91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135867</xdr:rowOff>
    </xdr:from>
    <xdr:ext cx="534377" cy="259045"/>
    <xdr:sp macro="" textlink="">
      <xdr:nvSpPr>
        <xdr:cNvPr id="147" name="テキスト ボックス 146"/>
        <xdr:cNvSpPr txBox="1"/>
      </xdr:nvSpPr>
      <xdr:spPr>
        <a:xfrm>
          <a:off x="1752111" y="887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84,858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69648</xdr:rowOff>
    </xdr:from>
    <xdr:to>
      <xdr:col>1</xdr:col>
      <xdr:colOff>485775</xdr:colOff>
      <xdr:row>55</xdr:row>
      <xdr:rowOff>171248</xdr:rowOff>
    </xdr:to>
    <xdr:sp macro="" textlink="">
      <xdr:nvSpPr>
        <xdr:cNvPr id="148" name="円/楕円 147"/>
        <xdr:cNvSpPr/>
      </xdr:nvSpPr>
      <xdr:spPr>
        <a:xfrm>
          <a:off x="1079500" y="949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16325</xdr:rowOff>
    </xdr:from>
    <xdr:ext cx="534377" cy="259045"/>
    <xdr:sp macro="" textlink="">
      <xdr:nvSpPr>
        <xdr:cNvPr id="149" name="テキスト ボックス 148"/>
        <xdr:cNvSpPr txBox="1"/>
      </xdr:nvSpPr>
      <xdr:spPr>
        <a:xfrm>
          <a:off x="863111" y="927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92494</xdr:rowOff>
    </xdr:from>
    <xdr:to>
      <xdr:col>6</xdr:col>
      <xdr:colOff>511175</xdr:colOff>
      <xdr:row>75</xdr:row>
      <xdr:rowOff>120479</xdr:rowOff>
    </xdr:to>
    <xdr:cxnSp macro="">
      <xdr:nvCxnSpPr>
        <xdr:cNvPr id="179" name="直線コネクタ 178"/>
        <xdr:cNvCxnSpPr/>
      </xdr:nvCxnSpPr>
      <xdr:spPr>
        <a:xfrm flipV="1">
          <a:off x="3797300" y="12951244"/>
          <a:ext cx="838200" cy="2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78338</xdr:rowOff>
    </xdr:from>
    <xdr:ext cx="599010" cy="259045"/>
    <xdr:sp macro="" textlink="">
      <xdr:nvSpPr>
        <xdr:cNvPr id="180" name="民生費平均値テキスト"/>
        <xdr:cNvSpPr txBox="1"/>
      </xdr:nvSpPr>
      <xdr:spPr>
        <a:xfrm>
          <a:off x="4686300" y="12937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120479</xdr:rowOff>
    </xdr:from>
    <xdr:to>
      <xdr:col>5</xdr:col>
      <xdr:colOff>358775</xdr:colOff>
      <xdr:row>76</xdr:row>
      <xdr:rowOff>105163</xdr:rowOff>
    </xdr:to>
    <xdr:cxnSp macro="">
      <xdr:nvCxnSpPr>
        <xdr:cNvPr id="182" name="直線コネクタ 181"/>
        <xdr:cNvCxnSpPr/>
      </xdr:nvCxnSpPr>
      <xdr:spPr>
        <a:xfrm flipV="1">
          <a:off x="2908300" y="12979229"/>
          <a:ext cx="889000" cy="1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8243</xdr:rowOff>
    </xdr:from>
    <xdr:to>
      <xdr:col>5</xdr:col>
      <xdr:colOff>409575</xdr:colOff>
      <xdr:row>76</xdr:row>
      <xdr:rowOff>109843</xdr:rowOff>
    </xdr:to>
    <xdr:sp macro="" textlink="">
      <xdr:nvSpPr>
        <xdr:cNvPr id="183" name="フローチャート : 判断 182"/>
        <xdr:cNvSpPr/>
      </xdr:nvSpPr>
      <xdr:spPr>
        <a:xfrm>
          <a:off x="3746500" y="1303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100970</xdr:rowOff>
    </xdr:from>
    <xdr:ext cx="599010" cy="259045"/>
    <xdr:sp macro="" textlink="">
      <xdr:nvSpPr>
        <xdr:cNvPr id="184" name="テキスト ボックス 183"/>
        <xdr:cNvSpPr txBox="1"/>
      </xdr:nvSpPr>
      <xdr:spPr>
        <a:xfrm>
          <a:off x="3497794" y="131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76891</xdr:rowOff>
    </xdr:from>
    <xdr:to>
      <xdr:col>4</xdr:col>
      <xdr:colOff>155575</xdr:colOff>
      <xdr:row>76</xdr:row>
      <xdr:rowOff>105163</xdr:rowOff>
    </xdr:to>
    <xdr:cxnSp macro="">
      <xdr:nvCxnSpPr>
        <xdr:cNvPr id="185" name="直線コネクタ 184"/>
        <xdr:cNvCxnSpPr/>
      </xdr:nvCxnSpPr>
      <xdr:spPr>
        <a:xfrm>
          <a:off x="2019300" y="13107091"/>
          <a:ext cx="889000" cy="2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150222</xdr:rowOff>
    </xdr:from>
    <xdr:to>
      <xdr:col>4</xdr:col>
      <xdr:colOff>206375</xdr:colOff>
      <xdr:row>77</xdr:row>
      <xdr:rowOff>80372</xdr:rowOff>
    </xdr:to>
    <xdr:sp macro="" textlink="">
      <xdr:nvSpPr>
        <xdr:cNvPr id="186" name="フローチャート : 判断 185"/>
        <xdr:cNvSpPr/>
      </xdr:nvSpPr>
      <xdr:spPr>
        <a:xfrm>
          <a:off x="2857500" y="131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71499</xdr:rowOff>
    </xdr:from>
    <xdr:ext cx="599010" cy="259045"/>
    <xdr:sp macro="" textlink="">
      <xdr:nvSpPr>
        <xdr:cNvPr id="187" name="テキスト ボックス 186"/>
        <xdr:cNvSpPr txBox="1"/>
      </xdr:nvSpPr>
      <xdr:spPr>
        <a:xfrm>
          <a:off x="2608794" y="1327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76891</xdr:rowOff>
    </xdr:from>
    <xdr:to>
      <xdr:col>2</xdr:col>
      <xdr:colOff>638175</xdr:colOff>
      <xdr:row>76</xdr:row>
      <xdr:rowOff>141129</xdr:rowOff>
    </xdr:to>
    <xdr:cxnSp macro="">
      <xdr:nvCxnSpPr>
        <xdr:cNvPr id="188" name="直線コネクタ 187"/>
        <xdr:cNvCxnSpPr/>
      </xdr:nvCxnSpPr>
      <xdr:spPr>
        <a:xfrm flipV="1">
          <a:off x="1130300" y="13107091"/>
          <a:ext cx="889000" cy="6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19977</xdr:rowOff>
    </xdr:from>
    <xdr:to>
      <xdr:col>3</xdr:col>
      <xdr:colOff>3175</xdr:colOff>
      <xdr:row>77</xdr:row>
      <xdr:rowOff>121577</xdr:rowOff>
    </xdr:to>
    <xdr:sp macro="" textlink="">
      <xdr:nvSpPr>
        <xdr:cNvPr id="189" name="フローチャート : 判断 188"/>
        <xdr:cNvSpPr/>
      </xdr:nvSpPr>
      <xdr:spPr>
        <a:xfrm>
          <a:off x="1968500" y="13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112704</xdr:rowOff>
    </xdr:from>
    <xdr:ext cx="599010" cy="259045"/>
    <xdr:sp macro="" textlink="">
      <xdr:nvSpPr>
        <xdr:cNvPr id="190" name="テキスト ボックス 189"/>
        <xdr:cNvSpPr txBox="1"/>
      </xdr:nvSpPr>
      <xdr:spPr>
        <a:xfrm>
          <a:off x="1719794" y="1331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25997</xdr:rowOff>
    </xdr:from>
    <xdr:to>
      <xdr:col>1</xdr:col>
      <xdr:colOff>485775</xdr:colOff>
      <xdr:row>77</xdr:row>
      <xdr:rowOff>127597</xdr:rowOff>
    </xdr:to>
    <xdr:sp macro="" textlink="">
      <xdr:nvSpPr>
        <xdr:cNvPr id="191" name="フローチャート : 判断 190"/>
        <xdr:cNvSpPr/>
      </xdr:nvSpPr>
      <xdr:spPr>
        <a:xfrm>
          <a:off x="1079500" y="132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118724</xdr:rowOff>
    </xdr:from>
    <xdr:ext cx="599010" cy="259045"/>
    <xdr:sp macro="" textlink="">
      <xdr:nvSpPr>
        <xdr:cNvPr id="192" name="テキスト ボックス 191"/>
        <xdr:cNvSpPr txBox="1"/>
      </xdr:nvSpPr>
      <xdr:spPr>
        <a:xfrm>
          <a:off x="830794" y="1332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116,302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41694</xdr:rowOff>
    </xdr:from>
    <xdr:to>
      <xdr:col>6</xdr:col>
      <xdr:colOff>561975</xdr:colOff>
      <xdr:row>75</xdr:row>
      <xdr:rowOff>143294</xdr:rowOff>
    </xdr:to>
    <xdr:sp macro="" textlink="">
      <xdr:nvSpPr>
        <xdr:cNvPr id="198" name="円/楕円 197"/>
        <xdr:cNvSpPr/>
      </xdr:nvSpPr>
      <xdr:spPr>
        <a:xfrm>
          <a:off x="4584700" y="129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64571</xdr:rowOff>
    </xdr:from>
    <xdr:ext cx="599010" cy="259045"/>
    <xdr:sp macro="" textlink="">
      <xdr:nvSpPr>
        <xdr:cNvPr id="199" name="民生費該当値テキスト"/>
        <xdr:cNvSpPr txBox="1"/>
      </xdr:nvSpPr>
      <xdr:spPr>
        <a:xfrm>
          <a:off x="4686300" y="12751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133,478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69679</xdr:rowOff>
    </xdr:from>
    <xdr:to>
      <xdr:col>5</xdr:col>
      <xdr:colOff>409575</xdr:colOff>
      <xdr:row>75</xdr:row>
      <xdr:rowOff>171279</xdr:rowOff>
    </xdr:to>
    <xdr:sp macro="" textlink="">
      <xdr:nvSpPr>
        <xdr:cNvPr id="200" name="円/楕円 199"/>
        <xdr:cNvSpPr/>
      </xdr:nvSpPr>
      <xdr:spPr>
        <a:xfrm>
          <a:off x="3746500" y="1292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16356</xdr:rowOff>
    </xdr:from>
    <xdr:ext cx="599010" cy="259045"/>
    <xdr:sp macro="" textlink="">
      <xdr:nvSpPr>
        <xdr:cNvPr id="201" name="テキスト ボックス 200"/>
        <xdr:cNvSpPr txBox="1"/>
      </xdr:nvSpPr>
      <xdr:spPr>
        <a:xfrm>
          <a:off x="3497794" y="12703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132,009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54363</xdr:rowOff>
    </xdr:from>
    <xdr:to>
      <xdr:col>4</xdr:col>
      <xdr:colOff>206375</xdr:colOff>
      <xdr:row>76</xdr:row>
      <xdr:rowOff>155963</xdr:rowOff>
    </xdr:to>
    <xdr:sp macro="" textlink="">
      <xdr:nvSpPr>
        <xdr:cNvPr id="202" name="円/楕円 201"/>
        <xdr:cNvSpPr/>
      </xdr:nvSpPr>
      <xdr:spPr>
        <a:xfrm>
          <a:off x="2857500" y="1308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1040</xdr:rowOff>
    </xdr:from>
    <xdr:ext cx="599010" cy="259045"/>
    <xdr:sp macro="" textlink="">
      <xdr:nvSpPr>
        <xdr:cNvPr id="203" name="テキスト ボックス 202"/>
        <xdr:cNvSpPr txBox="1"/>
      </xdr:nvSpPr>
      <xdr:spPr>
        <a:xfrm>
          <a:off x="2608794" y="1285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123,813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26091</xdr:rowOff>
    </xdr:from>
    <xdr:to>
      <xdr:col>3</xdr:col>
      <xdr:colOff>3175</xdr:colOff>
      <xdr:row>76</xdr:row>
      <xdr:rowOff>127691</xdr:rowOff>
    </xdr:to>
    <xdr:sp macro="" textlink="">
      <xdr:nvSpPr>
        <xdr:cNvPr id="204" name="円/楕円 203"/>
        <xdr:cNvSpPr/>
      </xdr:nvSpPr>
      <xdr:spPr>
        <a:xfrm>
          <a:off x="1968500" y="1305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144219</xdr:rowOff>
    </xdr:from>
    <xdr:ext cx="599010" cy="259045"/>
    <xdr:sp macro="" textlink="">
      <xdr:nvSpPr>
        <xdr:cNvPr id="205" name="テキスト ボックス 204"/>
        <xdr:cNvSpPr txBox="1"/>
      </xdr:nvSpPr>
      <xdr:spPr>
        <a:xfrm>
          <a:off x="1719794" y="12831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125,297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90329</xdr:rowOff>
    </xdr:from>
    <xdr:to>
      <xdr:col>1</xdr:col>
      <xdr:colOff>485775</xdr:colOff>
      <xdr:row>77</xdr:row>
      <xdr:rowOff>20479</xdr:rowOff>
    </xdr:to>
    <xdr:sp macro="" textlink="">
      <xdr:nvSpPr>
        <xdr:cNvPr id="206" name="円/楕円 205"/>
        <xdr:cNvSpPr/>
      </xdr:nvSpPr>
      <xdr:spPr>
        <a:xfrm>
          <a:off x="1079500" y="1312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37006</xdr:rowOff>
    </xdr:from>
    <xdr:ext cx="599010" cy="259045"/>
    <xdr:sp macro="" textlink="">
      <xdr:nvSpPr>
        <xdr:cNvPr id="207" name="テキスト ボックス 206"/>
        <xdr:cNvSpPr txBox="1"/>
      </xdr:nvSpPr>
      <xdr:spPr>
        <a:xfrm>
          <a:off x="830794" y="12895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67901</xdr:rowOff>
    </xdr:from>
    <xdr:to>
      <xdr:col>6</xdr:col>
      <xdr:colOff>511175</xdr:colOff>
      <xdr:row>96</xdr:row>
      <xdr:rowOff>102324</xdr:rowOff>
    </xdr:to>
    <xdr:cxnSp macro="">
      <xdr:nvCxnSpPr>
        <xdr:cNvPr id="237" name="直線コネクタ 236"/>
        <xdr:cNvCxnSpPr/>
      </xdr:nvCxnSpPr>
      <xdr:spPr>
        <a:xfrm>
          <a:off x="3797300" y="16527101"/>
          <a:ext cx="838200" cy="3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151032</xdr:rowOff>
    </xdr:from>
    <xdr:ext cx="534377" cy="259045"/>
    <xdr:sp macro="" textlink="">
      <xdr:nvSpPr>
        <xdr:cNvPr id="238" name="衛生費平均値テキスト"/>
        <xdr:cNvSpPr txBox="1"/>
      </xdr:nvSpPr>
      <xdr:spPr>
        <a:xfrm>
          <a:off x="4686300" y="1661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52775</xdr:rowOff>
    </xdr:from>
    <xdr:to>
      <xdr:col>5</xdr:col>
      <xdr:colOff>358775</xdr:colOff>
      <xdr:row>96</xdr:row>
      <xdr:rowOff>67901</xdr:rowOff>
    </xdr:to>
    <xdr:cxnSp macro="">
      <xdr:nvCxnSpPr>
        <xdr:cNvPr id="240" name="直線コネクタ 239"/>
        <xdr:cNvCxnSpPr/>
      </xdr:nvCxnSpPr>
      <xdr:spPr>
        <a:xfrm>
          <a:off x="2908300" y="16511975"/>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488</xdr:rowOff>
    </xdr:from>
    <xdr:to>
      <xdr:col>5</xdr:col>
      <xdr:colOff>409575</xdr:colOff>
      <xdr:row>97</xdr:row>
      <xdr:rowOff>102088</xdr:rowOff>
    </xdr:to>
    <xdr:sp macro="" textlink="">
      <xdr:nvSpPr>
        <xdr:cNvPr id="241" name="フローチャート : 判断 240"/>
        <xdr:cNvSpPr/>
      </xdr:nvSpPr>
      <xdr:spPr>
        <a:xfrm>
          <a:off x="3746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93215</xdr:rowOff>
    </xdr:from>
    <xdr:ext cx="534377" cy="259045"/>
    <xdr:sp macro="" textlink="">
      <xdr:nvSpPr>
        <xdr:cNvPr id="242" name="テキスト ボックス 241"/>
        <xdr:cNvSpPr txBox="1"/>
      </xdr:nvSpPr>
      <xdr:spPr>
        <a:xfrm>
          <a:off x="3530111" y="167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4350</xdr:rowOff>
    </xdr:from>
    <xdr:to>
      <xdr:col>4</xdr:col>
      <xdr:colOff>155575</xdr:colOff>
      <xdr:row>96</xdr:row>
      <xdr:rowOff>52775</xdr:rowOff>
    </xdr:to>
    <xdr:cxnSp macro="">
      <xdr:nvCxnSpPr>
        <xdr:cNvPr id="243" name="直線コネクタ 242"/>
        <xdr:cNvCxnSpPr/>
      </xdr:nvCxnSpPr>
      <xdr:spPr>
        <a:xfrm>
          <a:off x="2019300" y="16463550"/>
          <a:ext cx="889000" cy="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46380</xdr:rowOff>
    </xdr:from>
    <xdr:to>
      <xdr:col>4</xdr:col>
      <xdr:colOff>206375</xdr:colOff>
      <xdr:row>97</xdr:row>
      <xdr:rowOff>147980</xdr:rowOff>
    </xdr:to>
    <xdr:sp macro="" textlink="">
      <xdr:nvSpPr>
        <xdr:cNvPr id="244" name="フローチャート : 判断 243"/>
        <xdr:cNvSpPr/>
      </xdr:nvSpPr>
      <xdr:spPr>
        <a:xfrm>
          <a:off x="2857500" y="166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139107</xdr:rowOff>
    </xdr:from>
    <xdr:ext cx="534377" cy="259045"/>
    <xdr:sp macro="" textlink="">
      <xdr:nvSpPr>
        <xdr:cNvPr id="245" name="テキスト ボックス 244"/>
        <xdr:cNvSpPr txBox="1"/>
      </xdr:nvSpPr>
      <xdr:spPr>
        <a:xfrm>
          <a:off x="2641111" y="1676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149264</xdr:rowOff>
    </xdr:from>
    <xdr:to>
      <xdr:col>2</xdr:col>
      <xdr:colOff>638175</xdr:colOff>
      <xdr:row>96</xdr:row>
      <xdr:rowOff>4350</xdr:rowOff>
    </xdr:to>
    <xdr:cxnSp macro="">
      <xdr:nvCxnSpPr>
        <xdr:cNvPr id="246" name="直線コネクタ 245"/>
        <xdr:cNvCxnSpPr/>
      </xdr:nvCxnSpPr>
      <xdr:spPr>
        <a:xfrm>
          <a:off x="1130300" y="16437014"/>
          <a:ext cx="889000" cy="2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75051</xdr:rowOff>
    </xdr:from>
    <xdr:to>
      <xdr:col>3</xdr:col>
      <xdr:colOff>3175</xdr:colOff>
      <xdr:row>98</xdr:row>
      <xdr:rowOff>5201</xdr:rowOff>
    </xdr:to>
    <xdr:sp macro="" textlink="">
      <xdr:nvSpPr>
        <xdr:cNvPr id="247" name="フローチャート : 判断 246"/>
        <xdr:cNvSpPr/>
      </xdr:nvSpPr>
      <xdr:spPr>
        <a:xfrm>
          <a:off x="1968500" y="167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167778</xdr:rowOff>
    </xdr:from>
    <xdr:ext cx="534377" cy="259045"/>
    <xdr:sp macro="" textlink="">
      <xdr:nvSpPr>
        <xdr:cNvPr id="248" name="テキスト ボックス 247"/>
        <xdr:cNvSpPr txBox="1"/>
      </xdr:nvSpPr>
      <xdr:spPr>
        <a:xfrm>
          <a:off x="1752111" y="1679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38970</xdr:rowOff>
    </xdr:from>
    <xdr:to>
      <xdr:col>1</xdr:col>
      <xdr:colOff>485775</xdr:colOff>
      <xdr:row>97</xdr:row>
      <xdr:rowOff>140570</xdr:rowOff>
    </xdr:to>
    <xdr:sp macro="" textlink="">
      <xdr:nvSpPr>
        <xdr:cNvPr id="249" name="フローチャート : 判断 248"/>
        <xdr:cNvSpPr/>
      </xdr:nvSpPr>
      <xdr:spPr>
        <a:xfrm>
          <a:off x="1079500" y="1666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131697</xdr:rowOff>
    </xdr:from>
    <xdr:ext cx="534377" cy="259045"/>
    <xdr:sp macro="" textlink="">
      <xdr:nvSpPr>
        <xdr:cNvPr id="250" name="テキスト ボックス 249"/>
        <xdr:cNvSpPr txBox="1"/>
      </xdr:nvSpPr>
      <xdr:spPr>
        <a:xfrm>
          <a:off x="863111" y="1676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51524</xdr:rowOff>
    </xdr:from>
    <xdr:to>
      <xdr:col>6</xdr:col>
      <xdr:colOff>561975</xdr:colOff>
      <xdr:row>96</xdr:row>
      <xdr:rowOff>153124</xdr:rowOff>
    </xdr:to>
    <xdr:sp macro="" textlink="">
      <xdr:nvSpPr>
        <xdr:cNvPr id="256" name="円/楕円 255"/>
        <xdr:cNvSpPr/>
      </xdr:nvSpPr>
      <xdr:spPr>
        <a:xfrm>
          <a:off x="4584700" y="1651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74401</xdr:rowOff>
    </xdr:from>
    <xdr:ext cx="534377" cy="259045"/>
    <xdr:sp macro="" textlink="">
      <xdr:nvSpPr>
        <xdr:cNvPr id="257" name="衛生費該当値テキスト"/>
        <xdr:cNvSpPr txBox="1"/>
      </xdr:nvSpPr>
      <xdr:spPr>
        <a:xfrm>
          <a:off x="4686300" y="163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43,962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17101</xdr:rowOff>
    </xdr:from>
    <xdr:to>
      <xdr:col>5</xdr:col>
      <xdr:colOff>409575</xdr:colOff>
      <xdr:row>96</xdr:row>
      <xdr:rowOff>118701</xdr:rowOff>
    </xdr:to>
    <xdr:sp macro="" textlink="">
      <xdr:nvSpPr>
        <xdr:cNvPr id="258" name="円/楕円 257"/>
        <xdr:cNvSpPr/>
      </xdr:nvSpPr>
      <xdr:spPr>
        <a:xfrm>
          <a:off x="3746500" y="1647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135228</xdr:rowOff>
    </xdr:from>
    <xdr:ext cx="534377" cy="259045"/>
    <xdr:sp macro="" textlink="">
      <xdr:nvSpPr>
        <xdr:cNvPr id="259" name="テキスト ボックス 258"/>
        <xdr:cNvSpPr txBox="1"/>
      </xdr:nvSpPr>
      <xdr:spPr>
        <a:xfrm>
          <a:off x="3530111" y="1625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1975</xdr:rowOff>
    </xdr:from>
    <xdr:to>
      <xdr:col>4</xdr:col>
      <xdr:colOff>206375</xdr:colOff>
      <xdr:row>96</xdr:row>
      <xdr:rowOff>103575</xdr:rowOff>
    </xdr:to>
    <xdr:sp macro="" textlink="">
      <xdr:nvSpPr>
        <xdr:cNvPr id="260" name="円/楕円 259"/>
        <xdr:cNvSpPr/>
      </xdr:nvSpPr>
      <xdr:spPr>
        <a:xfrm>
          <a:off x="2857500" y="164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120102</xdr:rowOff>
    </xdr:from>
    <xdr:ext cx="534377" cy="259045"/>
    <xdr:sp macro="" textlink="">
      <xdr:nvSpPr>
        <xdr:cNvPr id="261" name="テキスト ボックス 260"/>
        <xdr:cNvSpPr txBox="1"/>
      </xdr:nvSpPr>
      <xdr:spPr>
        <a:xfrm>
          <a:off x="2641111" y="1623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125000</xdr:rowOff>
    </xdr:from>
    <xdr:to>
      <xdr:col>3</xdr:col>
      <xdr:colOff>3175</xdr:colOff>
      <xdr:row>96</xdr:row>
      <xdr:rowOff>55150</xdr:rowOff>
    </xdr:to>
    <xdr:sp macro="" textlink="">
      <xdr:nvSpPr>
        <xdr:cNvPr id="262" name="円/楕円 261"/>
        <xdr:cNvSpPr/>
      </xdr:nvSpPr>
      <xdr:spPr>
        <a:xfrm>
          <a:off x="1968500" y="1641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71677</xdr:rowOff>
    </xdr:from>
    <xdr:ext cx="534377" cy="259045"/>
    <xdr:sp macro="" textlink="">
      <xdr:nvSpPr>
        <xdr:cNvPr id="263" name="テキスト ボックス 262"/>
        <xdr:cNvSpPr txBox="1"/>
      </xdr:nvSpPr>
      <xdr:spPr>
        <a:xfrm>
          <a:off x="1752111" y="1618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49,105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98464</xdr:rowOff>
    </xdr:from>
    <xdr:to>
      <xdr:col>1</xdr:col>
      <xdr:colOff>485775</xdr:colOff>
      <xdr:row>96</xdr:row>
      <xdr:rowOff>28614</xdr:rowOff>
    </xdr:to>
    <xdr:sp macro="" textlink="">
      <xdr:nvSpPr>
        <xdr:cNvPr id="264" name="円/楕円 263"/>
        <xdr:cNvSpPr/>
      </xdr:nvSpPr>
      <xdr:spPr>
        <a:xfrm>
          <a:off x="1079500" y="1638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45141</xdr:rowOff>
    </xdr:from>
    <xdr:ext cx="534377" cy="259045"/>
    <xdr:sp macro="" textlink="">
      <xdr:nvSpPr>
        <xdr:cNvPr id="265" name="テキスト ボックス 264"/>
        <xdr:cNvSpPr txBox="1"/>
      </xdr:nvSpPr>
      <xdr:spPr>
        <a:xfrm>
          <a:off x="863111" y="1616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94209</xdr:rowOff>
    </xdr:from>
    <xdr:to>
      <xdr:col>15</xdr:col>
      <xdr:colOff>180975</xdr:colOff>
      <xdr:row>38</xdr:row>
      <xdr:rowOff>120817</xdr:rowOff>
    </xdr:to>
    <xdr:cxnSp macro="">
      <xdr:nvCxnSpPr>
        <xdr:cNvPr id="292" name="直線コネクタ 291"/>
        <xdr:cNvCxnSpPr/>
      </xdr:nvCxnSpPr>
      <xdr:spPr>
        <a:xfrm>
          <a:off x="9639300" y="6609309"/>
          <a:ext cx="838200" cy="2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39253</xdr:rowOff>
    </xdr:from>
    <xdr:to>
      <xdr:col>14</xdr:col>
      <xdr:colOff>28575</xdr:colOff>
      <xdr:row>38</xdr:row>
      <xdr:rowOff>94209</xdr:rowOff>
    </xdr:to>
    <xdr:cxnSp macro="">
      <xdr:nvCxnSpPr>
        <xdr:cNvPr id="295" name="直線コネクタ 294"/>
        <xdr:cNvCxnSpPr/>
      </xdr:nvCxnSpPr>
      <xdr:spPr>
        <a:xfrm>
          <a:off x="8750300" y="6554353"/>
          <a:ext cx="889000" cy="5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82545</xdr:rowOff>
    </xdr:from>
    <xdr:to>
      <xdr:col>14</xdr:col>
      <xdr:colOff>79375</xdr:colOff>
      <xdr:row>38</xdr:row>
      <xdr:rowOff>12695</xdr:rowOff>
    </xdr:to>
    <xdr:sp macro="" textlink="">
      <xdr:nvSpPr>
        <xdr:cNvPr id="296" name="フローチャート : 判断 295"/>
        <xdr:cNvSpPr/>
      </xdr:nvSpPr>
      <xdr:spPr>
        <a:xfrm>
          <a:off x="9588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29222</xdr:rowOff>
    </xdr:from>
    <xdr:ext cx="469744" cy="259045"/>
    <xdr:sp macro="" textlink="">
      <xdr:nvSpPr>
        <xdr:cNvPr id="297" name="テキスト ボックス 296"/>
        <xdr:cNvSpPr txBox="1"/>
      </xdr:nvSpPr>
      <xdr:spPr>
        <a:xfrm>
          <a:off x="9404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39253</xdr:rowOff>
    </xdr:from>
    <xdr:to>
      <xdr:col>12</xdr:col>
      <xdr:colOff>511175</xdr:colOff>
      <xdr:row>38</xdr:row>
      <xdr:rowOff>88768</xdr:rowOff>
    </xdr:to>
    <xdr:cxnSp macro="">
      <xdr:nvCxnSpPr>
        <xdr:cNvPr id="298" name="直線コネクタ 297"/>
        <xdr:cNvCxnSpPr/>
      </xdr:nvCxnSpPr>
      <xdr:spPr>
        <a:xfrm flipV="1">
          <a:off x="7861300" y="6554353"/>
          <a:ext cx="889000" cy="4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68235</xdr:rowOff>
    </xdr:from>
    <xdr:to>
      <xdr:col>12</xdr:col>
      <xdr:colOff>561975</xdr:colOff>
      <xdr:row>37</xdr:row>
      <xdr:rowOff>169835</xdr:rowOff>
    </xdr:to>
    <xdr:sp macro="" textlink="">
      <xdr:nvSpPr>
        <xdr:cNvPr id="299" name="フローチャート : 判断 298"/>
        <xdr:cNvSpPr/>
      </xdr:nvSpPr>
      <xdr:spPr>
        <a:xfrm>
          <a:off x="8699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14912</xdr:rowOff>
    </xdr:from>
    <xdr:ext cx="469744" cy="259045"/>
    <xdr:sp macro="" textlink="">
      <xdr:nvSpPr>
        <xdr:cNvPr id="300" name="テキスト ボックス 299"/>
        <xdr:cNvSpPr txBox="1"/>
      </xdr:nvSpPr>
      <xdr:spPr>
        <a:xfrm>
          <a:off x="8515427"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88768</xdr:rowOff>
    </xdr:from>
    <xdr:to>
      <xdr:col>11</xdr:col>
      <xdr:colOff>307975</xdr:colOff>
      <xdr:row>38</xdr:row>
      <xdr:rowOff>89499</xdr:rowOff>
    </xdr:to>
    <xdr:cxnSp macro="">
      <xdr:nvCxnSpPr>
        <xdr:cNvPr id="301" name="直線コネクタ 300"/>
        <xdr:cNvCxnSpPr/>
      </xdr:nvCxnSpPr>
      <xdr:spPr>
        <a:xfrm flipV="1">
          <a:off x="6972300" y="6603868"/>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68143</xdr:rowOff>
    </xdr:from>
    <xdr:to>
      <xdr:col>11</xdr:col>
      <xdr:colOff>358775</xdr:colOff>
      <xdr:row>37</xdr:row>
      <xdr:rowOff>169743</xdr:rowOff>
    </xdr:to>
    <xdr:sp macro="" textlink="">
      <xdr:nvSpPr>
        <xdr:cNvPr id="302" name="フローチャート : 判断 301"/>
        <xdr:cNvSpPr/>
      </xdr:nvSpPr>
      <xdr:spPr>
        <a:xfrm>
          <a:off x="7810500" y="64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14820</xdr:rowOff>
    </xdr:from>
    <xdr:ext cx="469744" cy="259045"/>
    <xdr:sp macro="" textlink="">
      <xdr:nvSpPr>
        <xdr:cNvPr id="303" name="テキスト ボックス 302"/>
        <xdr:cNvSpPr txBox="1"/>
      </xdr:nvSpPr>
      <xdr:spPr>
        <a:xfrm>
          <a:off x="7626427" y="618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163926</xdr:rowOff>
    </xdr:from>
    <xdr:to>
      <xdr:col>10</xdr:col>
      <xdr:colOff>155575</xdr:colOff>
      <xdr:row>37</xdr:row>
      <xdr:rowOff>94076</xdr:rowOff>
    </xdr:to>
    <xdr:sp macro="" textlink="">
      <xdr:nvSpPr>
        <xdr:cNvPr id="304" name="フローチャート : 判断 303"/>
        <xdr:cNvSpPr/>
      </xdr:nvSpPr>
      <xdr:spPr>
        <a:xfrm>
          <a:off x="6921500" y="633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110603</xdr:rowOff>
    </xdr:from>
    <xdr:ext cx="469744" cy="259045"/>
    <xdr:sp macro="" textlink="">
      <xdr:nvSpPr>
        <xdr:cNvPr id="305" name="テキスト ボックス 304"/>
        <xdr:cNvSpPr txBox="1"/>
      </xdr:nvSpPr>
      <xdr:spPr>
        <a:xfrm>
          <a:off x="6737427" y="611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70017</xdr:rowOff>
    </xdr:from>
    <xdr:to>
      <xdr:col>15</xdr:col>
      <xdr:colOff>231775</xdr:colOff>
      <xdr:row>39</xdr:row>
      <xdr:rowOff>167</xdr:rowOff>
    </xdr:to>
    <xdr:sp macro="" textlink="">
      <xdr:nvSpPr>
        <xdr:cNvPr id="311" name="円/楕円 310"/>
        <xdr:cNvSpPr/>
      </xdr:nvSpPr>
      <xdr:spPr>
        <a:xfrm>
          <a:off x="10426700" y="658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165350</xdr:rowOff>
    </xdr:from>
    <xdr:ext cx="378565" cy="259045"/>
    <xdr:sp macro="" textlink="">
      <xdr:nvSpPr>
        <xdr:cNvPr id="312" name="労働費該当値テキスト"/>
        <xdr:cNvSpPr txBox="1"/>
      </xdr:nvSpPr>
      <xdr:spPr>
        <a:xfrm>
          <a:off x="10528300" y="6509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43409</xdr:rowOff>
    </xdr:from>
    <xdr:to>
      <xdr:col>14</xdr:col>
      <xdr:colOff>79375</xdr:colOff>
      <xdr:row>38</xdr:row>
      <xdr:rowOff>145009</xdr:rowOff>
    </xdr:to>
    <xdr:sp macro="" textlink="">
      <xdr:nvSpPr>
        <xdr:cNvPr id="313" name="円/楕円 312"/>
        <xdr:cNvSpPr/>
      </xdr:nvSpPr>
      <xdr:spPr>
        <a:xfrm>
          <a:off x="9588500" y="655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136136</xdr:rowOff>
    </xdr:from>
    <xdr:ext cx="378565" cy="259045"/>
    <xdr:sp macro="" textlink="">
      <xdr:nvSpPr>
        <xdr:cNvPr id="314" name="テキスト ボックス 313"/>
        <xdr:cNvSpPr txBox="1"/>
      </xdr:nvSpPr>
      <xdr:spPr>
        <a:xfrm>
          <a:off x="9450017" y="6651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159903</xdr:rowOff>
    </xdr:from>
    <xdr:to>
      <xdr:col>12</xdr:col>
      <xdr:colOff>561975</xdr:colOff>
      <xdr:row>38</xdr:row>
      <xdr:rowOff>90053</xdr:rowOff>
    </xdr:to>
    <xdr:sp macro="" textlink="">
      <xdr:nvSpPr>
        <xdr:cNvPr id="315" name="円/楕円 314"/>
        <xdr:cNvSpPr/>
      </xdr:nvSpPr>
      <xdr:spPr>
        <a:xfrm>
          <a:off x="8699500" y="650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81180</xdr:rowOff>
    </xdr:from>
    <xdr:ext cx="469744" cy="259045"/>
    <xdr:sp macro="" textlink="">
      <xdr:nvSpPr>
        <xdr:cNvPr id="316" name="テキスト ボックス 315"/>
        <xdr:cNvSpPr txBox="1"/>
      </xdr:nvSpPr>
      <xdr:spPr>
        <a:xfrm>
          <a:off x="8515427" y="659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37968</xdr:rowOff>
    </xdr:from>
    <xdr:to>
      <xdr:col>11</xdr:col>
      <xdr:colOff>358775</xdr:colOff>
      <xdr:row>38</xdr:row>
      <xdr:rowOff>139568</xdr:rowOff>
    </xdr:to>
    <xdr:sp macro="" textlink="">
      <xdr:nvSpPr>
        <xdr:cNvPr id="317" name="円/楕円 316"/>
        <xdr:cNvSpPr/>
      </xdr:nvSpPr>
      <xdr:spPr>
        <a:xfrm>
          <a:off x="7810500" y="655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130695</xdr:rowOff>
    </xdr:from>
    <xdr:ext cx="469744" cy="259045"/>
    <xdr:sp macro="" textlink="">
      <xdr:nvSpPr>
        <xdr:cNvPr id="318" name="テキスト ボックス 317"/>
        <xdr:cNvSpPr txBox="1"/>
      </xdr:nvSpPr>
      <xdr:spPr>
        <a:xfrm>
          <a:off x="7626427" y="664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38699</xdr:rowOff>
    </xdr:from>
    <xdr:to>
      <xdr:col>10</xdr:col>
      <xdr:colOff>155575</xdr:colOff>
      <xdr:row>38</xdr:row>
      <xdr:rowOff>140299</xdr:rowOff>
    </xdr:to>
    <xdr:sp macro="" textlink="">
      <xdr:nvSpPr>
        <xdr:cNvPr id="319" name="円/楕円 318"/>
        <xdr:cNvSpPr/>
      </xdr:nvSpPr>
      <xdr:spPr>
        <a:xfrm>
          <a:off x="6921500" y="655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131426</xdr:rowOff>
    </xdr:from>
    <xdr:ext cx="469744" cy="259045"/>
    <xdr:sp macro="" textlink="">
      <xdr:nvSpPr>
        <xdr:cNvPr id="320" name="テキスト ボックス 319"/>
        <xdr:cNvSpPr txBox="1"/>
      </xdr:nvSpPr>
      <xdr:spPr>
        <a:xfrm>
          <a:off x="6737427" y="664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113297</xdr:rowOff>
    </xdr:from>
    <xdr:to>
      <xdr:col>15</xdr:col>
      <xdr:colOff>180975</xdr:colOff>
      <xdr:row>56</xdr:row>
      <xdr:rowOff>153112</xdr:rowOff>
    </xdr:to>
    <xdr:cxnSp macro="">
      <xdr:nvCxnSpPr>
        <xdr:cNvPr id="349" name="直線コネクタ 348"/>
        <xdr:cNvCxnSpPr/>
      </xdr:nvCxnSpPr>
      <xdr:spPr>
        <a:xfrm>
          <a:off x="9639300" y="9714497"/>
          <a:ext cx="8382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83697</xdr:rowOff>
    </xdr:from>
    <xdr:ext cx="534377" cy="259045"/>
    <xdr:sp macro="" textlink="">
      <xdr:nvSpPr>
        <xdr:cNvPr id="350" name="農林水産業費平均値テキスト"/>
        <xdr:cNvSpPr txBox="1"/>
      </xdr:nvSpPr>
      <xdr:spPr>
        <a:xfrm>
          <a:off x="10528300" y="951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141339</xdr:rowOff>
    </xdr:from>
    <xdr:to>
      <xdr:col>14</xdr:col>
      <xdr:colOff>28575</xdr:colOff>
      <xdr:row>56</xdr:row>
      <xdr:rowOff>113297</xdr:rowOff>
    </xdr:to>
    <xdr:cxnSp macro="">
      <xdr:nvCxnSpPr>
        <xdr:cNvPr id="352" name="直線コネクタ 351"/>
        <xdr:cNvCxnSpPr/>
      </xdr:nvCxnSpPr>
      <xdr:spPr>
        <a:xfrm>
          <a:off x="8750300" y="9571089"/>
          <a:ext cx="889000" cy="14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129439</xdr:rowOff>
    </xdr:from>
    <xdr:to>
      <xdr:col>14</xdr:col>
      <xdr:colOff>79375</xdr:colOff>
      <xdr:row>57</xdr:row>
      <xdr:rowOff>59589</xdr:rowOff>
    </xdr:to>
    <xdr:sp macro="" textlink="">
      <xdr:nvSpPr>
        <xdr:cNvPr id="353" name="フローチャート : 判断 352"/>
        <xdr:cNvSpPr/>
      </xdr:nvSpPr>
      <xdr:spPr>
        <a:xfrm>
          <a:off x="9588500" y="97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50716</xdr:rowOff>
    </xdr:from>
    <xdr:ext cx="469744" cy="259045"/>
    <xdr:sp macro="" textlink="">
      <xdr:nvSpPr>
        <xdr:cNvPr id="354" name="テキスト ボックス 353"/>
        <xdr:cNvSpPr txBox="1"/>
      </xdr:nvSpPr>
      <xdr:spPr>
        <a:xfrm>
          <a:off x="9404427" y="982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140081</xdr:rowOff>
    </xdr:from>
    <xdr:to>
      <xdr:col>12</xdr:col>
      <xdr:colOff>511175</xdr:colOff>
      <xdr:row>55</xdr:row>
      <xdr:rowOff>141339</xdr:rowOff>
    </xdr:to>
    <xdr:cxnSp macro="">
      <xdr:nvCxnSpPr>
        <xdr:cNvPr id="355" name="直線コネクタ 354"/>
        <xdr:cNvCxnSpPr/>
      </xdr:nvCxnSpPr>
      <xdr:spPr>
        <a:xfrm>
          <a:off x="7861300" y="9569831"/>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102235</xdr:rowOff>
    </xdr:from>
    <xdr:to>
      <xdr:col>12</xdr:col>
      <xdr:colOff>561975</xdr:colOff>
      <xdr:row>57</xdr:row>
      <xdr:rowOff>32385</xdr:rowOff>
    </xdr:to>
    <xdr:sp macro="" textlink="">
      <xdr:nvSpPr>
        <xdr:cNvPr id="356" name="フローチャート : 判断 355"/>
        <xdr:cNvSpPr/>
      </xdr:nvSpPr>
      <xdr:spPr>
        <a:xfrm>
          <a:off x="8699500" y="970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23512</xdr:rowOff>
    </xdr:from>
    <xdr:ext cx="534377" cy="259045"/>
    <xdr:sp macro="" textlink="">
      <xdr:nvSpPr>
        <xdr:cNvPr id="357" name="テキスト ボックス 356"/>
        <xdr:cNvSpPr txBox="1"/>
      </xdr:nvSpPr>
      <xdr:spPr>
        <a:xfrm>
          <a:off x="8483111" y="979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43497</xdr:rowOff>
    </xdr:from>
    <xdr:to>
      <xdr:col>11</xdr:col>
      <xdr:colOff>307975</xdr:colOff>
      <xdr:row>55</xdr:row>
      <xdr:rowOff>140081</xdr:rowOff>
    </xdr:to>
    <xdr:cxnSp macro="">
      <xdr:nvCxnSpPr>
        <xdr:cNvPr id="358" name="直線コネクタ 357"/>
        <xdr:cNvCxnSpPr/>
      </xdr:nvCxnSpPr>
      <xdr:spPr>
        <a:xfrm>
          <a:off x="6972300" y="9473247"/>
          <a:ext cx="889000" cy="9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135420</xdr:rowOff>
    </xdr:from>
    <xdr:to>
      <xdr:col>11</xdr:col>
      <xdr:colOff>358775</xdr:colOff>
      <xdr:row>57</xdr:row>
      <xdr:rowOff>65570</xdr:rowOff>
    </xdr:to>
    <xdr:sp macro="" textlink="">
      <xdr:nvSpPr>
        <xdr:cNvPr id="359" name="フローチャート : 判断 358"/>
        <xdr:cNvSpPr/>
      </xdr:nvSpPr>
      <xdr:spPr>
        <a:xfrm>
          <a:off x="7810500" y="97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56697</xdr:rowOff>
    </xdr:from>
    <xdr:ext cx="469744" cy="259045"/>
    <xdr:sp macro="" textlink="">
      <xdr:nvSpPr>
        <xdr:cNvPr id="360" name="テキスト ボックス 359"/>
        <xdr:cNvSpPr txBox="1"/>
      </xdr:nvSpPr>
      <xdr:spPr>
        <a:xfrm>
          <a:off x="7626427" y="98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137173</xdr:rowOff>
    </xdr:from>
    <xdr:to>
      <xdr:col>10</xdr:col>
      <xdr:colOff>155575</xdr:colOff>
      <xdr:row>57</xdr:row>
      <xdr:rowOff>67323</xdr:rowOff>
    </xdr:to>
    <xdr:sp macro="" textlink="">
      <xdr:nvSpPr>
        <xdr:cNvPr id="361" name="フローチャート : 判断 360"/>
        <xdr:cNvSpPr/>
      </xdr:nvSpPr>
      <xdr:spPr>
        <a:xfrm>
          <a:off x="6921500" y="973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58450</xdr:rowOff>
    </xdr:from>
    <xdr:ext cx="469744" cy="259045"/>
    <xdr:sp macro="" textlink="">
      <xdr:nvSpPr>
        <xdr:cNvPr id="362" name="テキスト ボックス 361"/>
        <xdr:cNvSpPr txBox="1"/>
      </xdr:nvSpPr>
      <xdr:spPr>
        <a:xfrm>
          <a:off x="6737427" y="983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102312</xdr:rowOff>
    </xdr:from>
    <xdr:to>
      <xdr:col>15</xdr:col>
      <xdr:colOff>231775</xdr:colOff>
      <xdr:row>57</xdr:row>
      <xdr:rowOff>32462</xdr:rowOff>
    </xdr:to>
    <xdr:sp macro="" textlink="">
      <xdr:nvSpPr>
        <xdr:cNvPr id="368" name="円/楕円 367"/>
        <xdr:cNvSpPr/>
      </xdr:nvSpPr>
      <xdr:spPr>
        <a:xfrm>
          <a:off x="10426700" y="970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80739</xdr:rowOff>
    </xdr:from>
    <xdr:ext cx="534377" cy="259045"/>
    <xdr:sp macro="" textlink="">
      <xdr:nvSpPr>
        <xdr:cNvPr id="369" name="農林水産業費該当値テキスト"/>
        <xdr:cNvSpPr txBox="1"/>
      </xdr:nvSpPr>
      <xdr:spPr>
        <a:xfrm>
          <a:off x="10528300" y="968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10,648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62497</xdr:rowOff>
    </xdr:from>
    <xdr:to>
      <xdr:col>14</xdr:col>
      <xdr:colOff>79375</xdr:colOff>
      <xdr:row>56</xdr:row>
      <xdr:rowOff>164097</xdr:rowOff>
    </xdr:to>
    <xdr:sp macro="" textlink="">
      <xdr:nvSpPr>
        <xdr:cNvPr id="370" name="円/楕円 369"/>
        <xdr:cNvSpPr/>
      </xdr:nvSpPr>
      <xdr:spPr>
        <a:xfrm>
          <a:off x="9588500" y="96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9174</xdr:rowOff>
    </xdr:from>
    <xdr:ext cx="534377" cy="259045"/>
    <xdr:sp macro="" textlink="">
      <xdr:nvSpPr>
        <xdr:cNvPr id="371" name="テキスト ボックス 370"/>
        <xdr:cNvSpPr txBox="1"/>
      </xdr:nvSpPr>
      <xdr:spPr>
        <a:xfrm>
          <a:off x="9372111" y="943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90539</xdr:rowOff>
    </xdr:from>
    <xdr:to>
      <xdr:col>12</xdr:col>
      <xdr:colOff>561975</xdr:colOff>
      <xdr:row>56</xdr:row>
      <xdr:rowOff>20689</xdr:rowOff>
    </xdr:to>
    <xdr:sp macro="" textlink="">
      <xdr:nvSpPr>
        <xdr:cNvPr id="372" name="円/楕円 371"/>
        <xdr:cNvSpPr/>
      </xdr:nvSpPr>
      <xdr:spPr>
        <a:xfrm>
          <a:off x="8699500" y="952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37216</xdr:rowOff>
    </xdr:from>
    <xdr:ext cx="534377" cy="259045"/>
    <xdr:sp macro="" textlink="">
      <xdr:nvSpPr>
        <xdr:cNvPr id="373" name="テキスト ボックス 372"/>
        <xdr:cNvSpPr txBox="1"/>
      </xdr:nvSpPr>
      <xdr:spPr>
        <a:xfrm>
          <a:off x="8483111" y="929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89281</xdr:rowOff>
    </xdr:from>
    <xdr:to>
      <xdr:col>11</xdr:col>
      <xdr:colOff>358775</xdr:colOff>
      <xdr:row>56</xdr:row>
      <xdr:rowOff>19431</xdr:rowOff>
    </xdr:to>
    <xdr:sp macro="" textlink="">
      <xdr:nvSpPr>
        <xdr:cNvPr id="374" name="円/楕円 373"/>
        <xdr:cNvSpPr/>
      </xdr:nvSpPr>
      <xdr:spPr>
        <a:xfrm>
          <a:off x="7810500" y="951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35958</xdr:rowOff>
    </xdr:from>
    <xdr:ext cx="534377" cy="259045"/>
    <xdr:sp macro="" textlink="">
      <xdr:nvSpPr>
        <xdr:cNvPr id="375" name="テキスト ボックス 374"/>
        <xdr:cNvSpPr txBox="1"/>
      </xdr:nvSpPr>
      <xdr:spPr>
        <a:xfrm>
          <a:off x="7594111" y="929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15,490</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164147</xdr:rowOff>
    </xdr:from>
    <xdr:to>
      <xdr:col>10</xdr:col>
      <xdr:colOff>155575</xdr:colOff>
      <xdr:row>55</xdr:row>
      <xdr:rowOff>94297</xdr:rowOff>
    </xdr:to>
    <xdr:sp macro="" textlink="">
      <xdr:nvSpPr>
        <xdr:cNvPr id="376" name="円/楕円 375"/>
        <xdr:cNvSpPr/>
      </xdr:nvSpPr>
      <xdr:spPr>
        <a:xfrm>
          <a:off x="6921500" y="94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110824</xdr:rowOff>
    </xdr:from>
    <xdr:ext cx="534377" cy="259045"/>
    <xdr:sp macro="" textlink="">
      <xdr:nvSpPr>
        <xdr:cNvPr id="377" name="テキスト ボックス 376"/>
        <xdr:cNvSpPr txBox="1"/>
      </xdr:nvSpPr>
      <xdr:spPr>
        <a:xfrm>
          <a:off x="6705111" y="919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40830</xdr:rowOff>
    </xdr:from>
    <xdr:to>
      <xdr:col>15</xdr:col>
      <xdr:colOff>180975</xdr:colOff>
      <xdr:row>77</xdr:row>
      <xdr:rowOff>22428</xdr:rowOff>
    </xdr:to>
    <xdr:cxnSp macro="">
      <xdr:nvCxnSpPr>
        <xdr:cNvPr id="404" name="直線コネクタ 403"/>
        <xdr:cNvCxnSpPr/>
      </xdr:nvCxnSpPr>
      <xdr:spPr>
        <a:xfrm flipV="1">
          <a:off x="9639300" y="13071030"/>
          <a:ext cx="838200" cy="15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107881</xdr:rowOff>
    </xdr:from>
    <xdr:ext cx="534377" cy="259045"/>
    <xdr:sp macro="" textlink="">
      <xdr:nvSpPr>
        <xdr:cNvPr id="405" name="商工費平均値テキスト"/>
        <xdr:cNvSpPr txBox="1"/>
      </xdr:nvSpPr>
      <xdr:spPr>
        <a:xfrm>
          <a:off x="10528300" y="13138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22428</xdr:rowOff>
    </xdr:from>
    <xdr:to>
      <xdr:col>14</xdr:col>
      <xdr:colOff>28575</xdr:colOff>
      <xdr:row>77</xdr:row>
      <xdr:rowOff>91168</xdr:rowOff>
    </xdr:to>
    <xdr:cxnSp macro="">
      <xdr:nvCxnSpPr>
        <xdr:cNvPr id="407" name="直線コネクタ 406"/>
        <xdr:cNvCxnSpPr/>
      </xdr:nvCxnSpPr>
      <xdr:spPr>
        <a:xfrm flipV="1">
          <a:off x="8750300" y="13224078"/>
          <a:ext cx="889000" cy="6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128219</xdr:rowOff>
    </xdr:from>
    <xdr:to>
      <xdr:col>14</xdr:col>
      <xdr:colOff>79375</xdr:colOff>
      <xdr:row>77</xdr:row>
      <xdr:rowOff>58369</xdr:rowOff>
    </xdr:to>
    <xdr:sp macro="" textlink="">
      <xdr:nvSpPr>
        <xdr:cNvPr id="408" name="フローチャート : 判断 407"/>
        <xdr:cNvSpPr/>
      </xdr:nvSpPr>
      <xdr:spPr>
        <a:xfrm>
          <a:off x="9588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74896</xdr:rowOff>
    </xdr:from>
    <xdr:ext cx="534377" cy="259045"/>
    <xdr:sp macro="" textlink="">
      <xdr:nvSpPr>
        <xdr:cNvPr id="409" name="テキスト ボックス 408"/>
        <xdr:cNvSpPr txBox="1"/>
      </xdr:nvSpPr>
      <xdr:spPr>
        <a:xfrm>
          <a:off x="9372111" y="129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56924</xdr:rowOff>
    </xdr:from>
    <xdr:to>
      <xdr:col>12</xdr:col>
      <xdr:colOff>511175</xdr:colOff>
      <xdr:row>77</xdr:row>
      <xdr:rowOff>91168</xdr:rowOff>
    </xdr:to>
    <xdr:cxnSp macro="">
      <xdr:nvCxnSpPr>
        <xdr:cNvPr id="410" name="直線コネクタ 409"/>
        <xdr:cNvCxnSpPr/>
      </xdr:nvCxnSpPr>
      <xdr:spPr>
        <a:xfrm>
          <a:off x="7861300" y="13258574"/>
          <a:ext cx="8890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145867</xdr:rowOff>
    </xdr:from>
    <xdr:to>
      <xdr:col>12</xdr:col>
      <xdr:colOff>561975</xdr:colOff>
      <xdr:row>77</xdr:row>
      <xdr:rowOff>76017</xdr:rowOff>
    </xdr:to>
    <xdr:sp macro="" textlink="">
      <xdr:nvSpPr>
        <xdr:cNvPr id="411" name="フローチャート : 判断 410"/>
        <xdr:cNvSpPr/>
      </xdr:nvSpPr>
      <xdr:spPr>
        <a:xfrm>
          <a:off x="8699500" y="1317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92544</xdr:rowOff>
    </xdr:from>
    <xdr:ext cx="534377" cy="259045"/>
    <xdr:sp macro="" textlink="">
      <xdr:nvSpPr>
        <xdr:cNvPr id="412" name="テキスト ボックス 411"/>
        <xdr:cNvSpPr txBox="1"/>
      </xdr:nvSpPr>
      <xdr:spPr>
        <a:xfrm>
          <a:off x="8483111" y="1295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22268</xdr:rowOff>
    </xdr:from>
    <xdr:to>
      <xdr:col>11</xdr:col>
      <xdr:colOff>307975</xdr:colOff>
      <xdr:row>77</xdr:row>
      <xdr:rowOff>56924</xdr:rowOff>
    </xdr:to>
    <xdr:cxnSp macro="">
      <xdr:nvCxnSpPr>
        <xdr:cNvPr id="413" name="直線コネクタ 412"/>
        <xdr:cNvCxnSpPr/>
      </xdr:nvCxnSpPr>
      <xdr:spPr>
        <a:xfrm>
          <a:off x="6972300" y="13223918"/>
          <a:ext cx="889000" cy="3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127739</xdr:rowOff>
    </xdr:from>
    <xdr:to>
      <xdr:col>11</xdr:col>
      <xdr:colOff>358775</xdr:colOff>
      <xdr:row>77</xdr:row>
      <xdr:rowOff>57889</xdr:rowOff>
    </xdr:to>
    <xdr:sp macro="" textlink="">
      <xdr:nvSpPr>
        <xdr:cNvPr id="414" name="フローチャート : 判断 413"/>
        <xdr:cNvSpPr/>
      </xdr:nvSpPr>
      <xdr:spPr>
        <a:xfrm>
          <a:off x="7810500" y="1315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74416</xdr:rowOff>
    </xdr:from>
    <xdr:ext cx="534377" cy="259045"/>
    <xdr:sp macro="" textlink="">
      <xdr:nvSpPr>
        <xdr:cNvPr id="415" name="テキスト ボックス 414"/>
        <xdr:cNvSpPr txBox="1"/>
      </xdr:nvSpPr>
      <xdr:spPr>
        <a:xfrm>
          <a:off x="7594111" y="1293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109955</xdr:rowOff>
    </xdr:from>
    <xdr:to>
      <xdr:col>10</xdr:col>
      <xdr:colOff>155575</xdr:colOff>
      <xdr:row>77</xdr:row>
      <xdr:rowOff>40105</xdr:rowOff>
    </xdr:to>
    <xdr:sp macro="" textlink="">
      <xdr:nvSpPr>
        <xdr:cNvPr id="416" name="フローチャート : 判断 415"/>
        <xdr:cNvSpPr/>
      </xdr:nvSpPr>
      <xdr:spPr>
        <a:xfrm>
          <a:off x="6921500" y="1314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56631</xdr:rowOff>
    </xdr:from>
    <xdr:ext cx="534377" cy="259045"/>
    <xdr:sp macro="" textlink="">
      <xdr:nvSpPr>
        <xdr:cNvPr id="417" name="テキスト ボックス 416"/>
        <xdr:cNvSpPr txBox="1"/>
      </xdr:nvSpPr>
      <xdr:spPr>
        <a:xfrm>
          <a:off x="6705111" y="1291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161480</xdr:rowOff>
    </xdr:from>
    <xdr:to>
      <xdr:col>15</xdr:col>
      <xdr:colOff>231775</xdr:colOff>
      <xdr:row>76</xdr:row>
      <xdr:rowOff>91630</xdr:rowOff>
    </xdr:to>
    <xdr:sp macro="" textlink="">
      <xdr:nvSpPr>
        <xdr:cNvPr id="423" name="円/楕円 422"/>
        <xdr:cNvSpPr/>
      </xdr:nvSpPr>
      <xdr:spPr>
        <a:xfrm>
          <a:off x="10426700" y="1302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12908</xdr:rowOff>
    </xdr:from>
    <xdr:ext cx="534377" cy="259045"/>
    <xdr:sp macro="" textlink="">
      <xdr:nvSpPr>
        <xdr:cNvPr id="424" name="商工費該当値テキスト"/>
        <xdr:cNvSpPr txBox="1"/>
      </xdr:nvSpPr>
      <xdr:spPr>
        <a:xfrm>
          <a:off x="10528300" y="128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19,325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143078</xdr:rowOff>
    </xdr:from>
    <xdr:to>
      <xdr:col>14</xdr:col>
      <xdr:colOff>79375</xdr:colOff>
      <xdr:row>77</xdr:row>
      <xdr:rowOff>73228</xdr:rowOff>
    </xdr:to>
    <xdr:sp macro="" textlink="">
      <xdr:nvSpPr>
        <xdr:cNvPr id="425" name="円/楕円 424"/>
        <xdr:cNvSpPr/>
      </xdr:nvSpPr>
      <xdr:spPr>
        <a:xfrm>
          <a:off x="9588500" y="1317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64355</xdr:rowOff>
    </xdr:from>
    <xdr:ext cx="534377" cy="259045"/>
    <xdr:sp macro="" textlink="">
      <xdr:nvSpPr>
        <xdr:cNvPr id="426" name="テキスト ボックス 425"/>
        <xdr:cNvSpPr txBox="1"/>
      </xdr:nvSpPr>
      <xdr:spPr>
        <a:xfrm>
          <a:off x="9372111" y="1326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40368</xdr:rowOff>
    </xdr:from>
    <xdr:to>
      <xdr:col>12</xdr:col>
      <xdr:colOff>561975</xdr:colOff>
      <xdr:row>77</xdr:row>
      <xdr:rowOff>141968</xdr:rowOff>
    </xdr:to>
    <xdr:sp macro="" textlink="">
      <xdr:nvSpPr>
        <xdr:cNvPr id="427" name="円/楕円 426"/>
        <xdr:cNvSpPr/>
      </xdr:nvSpPr>
      <xdr:spPr>
        <a:xfrm>
          <a:off x="8699500" y="1324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133095</xdr:rowOff>
    </xdr:from>
    <xdr:ext cx="469744" cy="259045"/>
    <xdr:sp macro="" textlink="">
      <xdr:nvSpPr>
        <xdr:cNvPr id="428" name="テキスト ボックス 427"/>
        <xdr:cNvSpPr txBox="1"/>
      </xdr:nvSpPr>
      <xdr:spPr>
        <a:xfrm>
          <a:off x="8515427" y="1333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6124</xdr:rowOff>
    </xdr:from>
    <xdr:to>
      <xdr:col>11</xdr:col>
      <xdr:colOff>358775</xdr:colOff>
      <xdr:row>77</xdr:row>
      <xdr:rowOff>107724</xdr:rowOff>
    </xdr:to>
    <xdr:sp macro="" textlink="">
      <xdr:nvSpPr>
        <xdr:cNvPr id="429" name="円/楕円 428"/>
        <xdr:cNvSpPr/>
      </xdr:nvSpPr>
      <xdr:spPr>
        <a:xfrm>
          <a:off x="7810500" y="132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98851</xdr:rowOff>
    </xdr:from>
    <xdr:ext cx="534377" cy="259045"/>
    <xdr:sp macro="" textlink="">
      <xdr:nvSpPr>
        <xdr:cNvPr id="430" name="テキスト ボックス 429"/>
        <xdr:cNvSpPr txBox="1"/>
      </xdr:nvSpPr>
      <xdr:spPr>
        <a:xfrm>
          <a:off x="7594111" y="1330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11,121</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142918</xdr:rowOff>
    </xdr:from>
    <xdr:to>
      <xdr:col>10</xdr:col>
      <xdr:colOff>155575</xdr:colOff>
      <xdr:row>77</xdr:row>
      <xdr:rowOff>73068</xdr:rowOff>
    </xdr:to>
    <xdr:sp macro="" textlink="">
      <xdr:nvSpPr>
        <xdr:cNvPr id="431" name="円/楕円 430"/>
        <xdr:cNvSpPr/>
      </xdr:nvSpPr>
      <xdr:spPr>
        <a:xfrm>
          <a:off x="6921500" y="131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64195</xdr:rowOff>
    </xdr:from>
    <xdr:ext cx="534377" cy="259045"/>
    <xdr:sp macro="" textlink="">
      <xdr:nvSpPr>
        <xdr:cNvPr id="432" name="テキスト ボックス 431"/>
        <xdr:cNvSpPr txBox="1"/>
      </xdr:nvSpPr>
      <xdr:spPr>
        <a:xfrm>
          <a:off x="6705111" y="1326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81407</xdr:rowOff>
    </xdr:from>
    <xdr:to>
      <xdr:col>15</xdr:col>
      <xdr:colOff>180975</xdr:colOff>
      <xdr:row>96</xdr:row>
      <xdr:rowOff>132384</xdr:rowOff>
    </xdr:to>
    <xdr:cxnSp macro="">
      <xdr:nvCxnSpPr>
        <xdr:cNvPr id="462" name="直線コネクタ 461"/>
        <xdr:cNvCxnSpPr/>
      </xdr:nvCxnSpPr>
      <xdr:spPr>
        <a:xfrm>
          <a:off x="9639300" y="16540607"/>
          <a:ext cx="838200" cy="5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92270</xdr:rowOff>
    </xdr:from>
    <xdr:ext cx="534377" cy="259045"/>
    <xdr:sp macro="" textlink="">
      <xdr:nvSpPr>
        <xdr:cNvPr id="463" name="土木費平均値テキスト"/>
        <xdr:cNvSpPr txBox="1"/>
      </xdr:nvSpPr>
      <xdr:spPr>
        <a:xfrm>
          <a:off x="10528300" y="1638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131184</xdr:rowOff>
    </xdr:from>
    <xdr:to>
      <xdr:col>14</xdr:col>
      <xdr:colOff>28575</xdr:colOff>
      <xdr:row>96</xdr:row>
      <xdr:rowOff>81407</xdr:rowOff>
    </xdr:to>
    <xdr:cxnSp macro="">
      <xdr:nvCxnSpPr>
        <xdr:cNvPr id="465" name="直線コネクタ 464"/>
        <xdr:cNvCxnSpPr/>
      </xdr:nvCxnSpPr>
      <xdr:spPr>
        <a:xfrm>
          <a:off x="8750300" y="16247484"/>
          <a:ext cx="889000" cy="29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22910</xdr:rowOff>
    </xdr:from>
    <xdr:to>
      <xdr:col>14</xdr:col>
      <xdr:colOff>79375</xdr:colOff>
      <xdr:row>96</xdr:row>
      <xdr:rowOff>124510</xdr:rowOff>
    </xdr:to>
    <xdr:sp macro="" textlink="">
      <xdr:nvSpPr>
        <xdr:cNvPr id="466" name="フローチャート : 判断 465"/>
        <xdr:cNvSpPr/>
      </xdr:nvSpPr>
      <xdr:spPr>
        <a:xfrm>
          <a:off x="958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141037</xdr:rowOff>
    </xdr:from>
    <xdr:ext cx="534377" cy="259045"/>
    <xdr:sp macro="" textlink="">
      <xdr:nvSpPr>
        <xdr:cNvPr id="467" name="テキスト ボックス 466"/>
        <xdr:cNvSpPr txBox="1"/>
      </xdr:nvSpPr>
      <xdr:spPr>
        <a:xfrm>
          <a:off x="9372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131184</xdr:rowOff>
    </xdr:from>
    <xdr:to>
      <xdr:col>12</xdr:col>
      <xdr:colOff>511175</xdr:colOff>
      <xdr:row>96</xdr:row>
      <xdr:rowOff>161037</xdr:rowOff>
    </xdr:to>
    <xdr:cxnSp macro="">
      <xdr:nvCxnSpPr>
        <xdr:cNvPr id="468" name="直線コネクタ 467"/>
        <xdr:cNvCxnSpPr/>
      </xdr:nvCxnSpPr>
      <xdr:spPr>
        <a:xfrm flipV="1">
          <a:off x="7861300" y="16247484"/>
          <a:ext cx="889000" cy="37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129000</xdr:rowOff>
    </xdr:from>
    <xdr:to>
      <xdr:col>12</xdr:col>
      <xdr:colOff>561975</xdr:colOff>
      <xdr:row>96</xdr:row>
      <xdr:rowOff>59150</xdr:rowOff>
    </xdr:to>
    <xdr:sp macro="" textlink="">
      <xdr:nvSpPr>
        <xdr:cNvPr id="469" name="フローチャート : 判断 468"/>
        <xdr:cNvSpPr/>
      </xdr:nvSpPr>
      <xdr:spPr>
        <a:xfrm>
          <a:off x="8699500" y="1641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50277</xdr:rowOff>
    </xdr:from>
    <xdr:ext cx="534377" cy="259045"/>
    <xdr:sp macro="" textlink="">
      <xdr:nvSpPr>
        <xdr:cNvPr id="470" name="テキスト ボックス 469"/>
        <xdr:cNvSpPr txBox="1"/>
      </xdr:nvSpPr>
      <xdr:spPr>
        <a:xfrm>
          <a:off x="8483111" y="165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43765</xdr:rowOff>
    </xdr:from>
    <xdr:to>
      <xdr:col>11</xdr:col>
      <xdr:colOff>307975</xdr:colOff>
      <xdr:row>96</xdr:row>
      <xdr:rowOff>161037</xdr:rowOff>
    </xdr:to>
    <xdr:cxnSp macro="">
      <xdr:nvCxnSpPr>
        <xdr:cNvPr id="471" name="直線コネクタ 470"/>
        <xdr:cNvCxnSpPr/>
      </xdr:nvCxnSpPr>
      <xdr:spPr>
        <a:xfrm>
          <a:off x="6972300" y="16502965"/>
          <a:ext cx="889000" cy="1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48361</xdr:rowOff>
    </xdr:from>
    <xdr:to>
      <xdr:col>11</xdr:col>
      <xdr:colOff>358775</xdr:colOff>
      <xdr:row>96</xdr:row>
      <xdr:rowOff>149961</xdr:rowOff>
    </xdr:to>
    <xdr:sp macro="" textlink="">
      <xdr:nvSpPr>
        <xdr:cNvPr id="472" name="フローチャート : 判断 471"/>
        <xdr:cNvSpPr/>
      </xdr:nvSpPr>
      <xdr:spPr>
        <a:xfrm>
          <a:off x="7810500" y="165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166488</xdr:rowOff>
    </xdr:from>
    <xdr:ext cx="534377" cy="259045"/>
    <xdr:sp macro="" textlink="">
      <xdr:nvSpPr>
        <xdr:cNvPr id="473" name="テキスト ボックス 472"/>
        <xdr:cNvSpPr txBox="1"/>
      </xdr:nvSpPr>
      <xdr:spPr>
        <a:xfrm>
          <a:off x="7594111" y="1628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149194</xdr:rowOff>
    </xdr:from>
    <xdr:to>
      <xdr:col>10</xdr:col>
      <xdr:colOff>155575</xdr:colOff>
      <xdr:row>96</xdr:row>
      <xdr:rowOff>79344</xdr:rowOff>
    </xdr:to>
    <xdr:sp macro="" textlink="">
      <xdr:nvSpPr>
        <xdr:cNvPr id="474" name="フローチャート : 判断 473"/>
        <xdr:cNvSpPr/>
      </xdr:nvSpPr>
      <xdr:spPr>
        <a:xfrm>
          <a:off x="6921500" y="164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95871</xdr:rowOff>
    </xdr:from>
    <xdr:ext cx="534377" cy="259045"/>
    <xdr:sp macro="" textlink="">
      <xdr:nvSpPr>
        <xdr:cNvPr id="475" name="テキスト ボックス 474"/>
        <xdr:cNvSpPr txBox="1"/>
      </xdr:nvSpPr>
      <xdr:spPr>
        <a:xfrm>
          <a:off x="6705111" y="1621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81584</xdr:rowOff>
    </xdr:from>
    <xdr:to>
      <xdr:col>15</xdr:col>
      <xdr:colOff>231775</xdr:colOff>
      <xdr:row>97</xdr:row>
      <xdr:rowOff>11734</xdr:rowOff>
    </xdr:to>
    <xdr:sp macro="" textlink="">
      <xdr:nvSpPr>
        <xdr:cNvPr id="481" name="円/楕円 480"/>
        <xdr:cNvSpPr/>
      </xdr:nvSpPr>
      <xdr:spPr>
        <a:xfrm>
          <a:off x="10426700" y="165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60011</xdr:rowOff>
    </xdr:from>
    <xdr:ext cx="534377" cy="259045"/>
    <xdr:sp macro="" textlink="">
      <xdr:nvSpPr>
        <xdr:cNvPr id="482" name="土木費該当値テキスト"/>
        <xdr:cNvSpPr txBox="1"/>
      </xdr:nvSpPr>
      <xdr:spPr>
        <a:xfrm>
          <a:off x="10528300" y="1651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42,384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30607</xdr:rowOff>
    </xdr:from>
    <xdr:to>
      <xdr:col>14</xdr:col>
      <xdr:colOff>79375</xdr:colOff>
      <xdr:row>96</xdr:row>
      <xdr:rowOff>132207</xdr:rowOff>
    </xdr:to>
    <xdr:sp macro="" textlink="">
      <xdr:nvSpPr>
        <xdr:cNvPr id="483" name="円/楕円 482"/>
        <xdr:cNvSpPr/>
      </xdr:nvSpPr>
      <xdr:spPr>
        <a:xfrm>
          <a:off x="9588500" y="1648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123334</xdr:rowOff>
    </xdr:from>
    <xdr:ext cx="534377" cy="259045"/>
    <xdr:sp macro="" textlink="">
      <xdr:nvSpPr>
        <xdr:cNvPr id="484" name="テキスト ボックス 483"/>
        <xdr:cNvSpPr txBox="1"/>
      </xdr:nvSpPr>
      <xdr:spPr>
        <a:xfrm>
          <a:off x="9372111" y="1658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45,060</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80384</xdr:rowOff>
    </xdr:from>
    <xdr:to>
      <xdr:col>12</xdr:col>
      <xdr:colOff>561975</xdr:colOff>
      <xdr:row>95</xdr:row>
      <xdr:rowOff>10534</xdr:rowOff>
    </xdr:to>
    <xdr:sp macro="" textlink="">
      <xdr:nvSpPr>
        <xdr:cNvPr id="485" name="円/楕円 484"/>
        <xdr:cNvSpPr/>
      </xdr:nvSpPr>
      <xdr:spPr>
        <a:xfrm>
          <a:off x="8699500" y="1619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27061</xdr:rowOff>
    </xdr:from>
    <xdr:ext cx="534377" cy="259045"/>
    <xdr:sp macro="" textlink="">
      <xdr:nvSpPr>
        <xdr:cNvPr id="486" name="テキスト ボックス 485"/>
        <xdr:cNvSpPr txBox="1"/>
      </xdr:nvSpPr>
      <xdr:spPr>
        <a:xfrm>
          <a:off x="8483111" y="15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60,447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110237</xdr:rowOff>
    </xdr:from>
    <xdr:to>
      <xdr:col>11</xdr:col>
      <xdr:colOff>358775</xdr:colOff>
      <xdr:row>97</xdr:row>
      <xdr:rowOff>40387</xdr:rowOff>
    </xdr:to>
    <xdr:sp macro="" textlink="">
      <xdr:nvSpPr>
        <xdr:cNvPr id="487" name="円/楕円 486"/>
        <xdr:cNvSpPr/>
      </xdr:nvSpPr>
      <xdr:spPr>
        <a:xfrm>
          <a:off x="7810500" y="1656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31514</xdr:rowOff>
    </xdr:from>
    <xdr:ext cx="534377" cy="259045"/>
    <xdr:sp macro="" textlink="">
      <xdr:nvSpPr>
        <xdr:cNvPr id="488" name="テキスト ボックス 487"/>
        <xdr:cNvSpPr txBox="1"/>
      </xdr:nvSpPr>
      <xdr:spPr>
        <a:xfrm>
          <a:off x="7594111" y="1666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40,880</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164415</xdr:rowOff>
    </xdr:from>
    <xdr:to>
      <xdr:col>10</xdr:col>
      <xdr:colOff>155575</xdr:colOff>
      <xdr:row>96</xdr:row>
      <xdr:rowOff>94565</xdr:rowOff>
    </xdr:to>
    <xdr:sp macro="" textlink="">
      <xdr:nvSpPr>
        <xdr:cNvPr id="489" name="円/楕円 488"/>
        <xdr:cNvSpPr/>
      </xdr:nvSpPr>
      <xdr:spPr>
        <a:xfrm>
          <a:off x="6921500" y="1645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85692</xdr:rowOff>
    </xdr:from>
    <xdr:ext cx="534377" cy="259045"/>
    <xdr:sp macro="" textlink="">
      <xdr:nvSpPr>
        <xdr:cNvPr id="490" name="テキスト ボックス 489"/>
        <xdr:cNvSpPr txBox="1"/>
      </xdr:nvSpPr>
      <xdr:spPr>
        <a:xfrm>
          <a:off x="6705111" y="1654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19,612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80073</xdr:rowOff>
    </xdr:from>
    <xdr:to>
      <xdr:col>23</xdr:col>
      <xdr:colOff>517525</xdr:colOff>
      <xdr:row>38</xdr:row>
      <xdr:rowOff>82397</xdr:rowOff>
    </xdr:to>
    <xdr:cxnSp macro="">
      <xdr:nvCxnSpPr>
        <xdr:cNvPr id="520" name="直線コネクタ 519"/>
        <xdr:cNvCxnSpPr/>
      </xdr:nvCxnSpPr>
      <xdr:spPr>
        <a:xfrm>
          <a:off x="15481300" y="6423723"/>
          <a:ext cx="838200" cy="17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1"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80073</xdr:rowOff>
    </xdr:from>
    <xdr:to>
      <xdr:col>22</xdr:col>
      <xdr:colOff>365125</xdr:colOff>
      <xdr:row>37</xdr:row>
      <xdr:rowOff>130899</xdr:rowOff>
    </xdr:to>
    <xdr:cxnSp macro="">
      <xdr:nvCxnSpPr>
        <xdr:cNvPr id="523" name="直線コネクタ 522"/>
        <xdr:cNvCxnSpPr/>
      </xdr:nvCxnSpPr>
      <xdr:spPr>
        <a:xfrm flipV="1">
          <a:off x="14592300" y="6423723"/>
          <a:ext cx="889000" cy="5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58077</xdr:rowOff>
    </xdr:from>
    <xdr:to>
      <xdr:col>22</xdr:col>
      <xdr:colOff>415925</xdr:colOff>
      <xdr:row>37</xdr:row>
      <xdr:rowOff>159677</xdr:rowOff>
    </xdr:to>
    <xdr:sp macro="" textlink="">
      <xdr:nvSpPr>
        <xdr:cNvPr id="524" name="フローチャート : 判断 523"/>
        <xdr:cNvSpPr/>
      </xdr:nvSpPr>
      <xdr:spPr>
        <a:xfrm>
          <a:off x="15430500" y="640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150804</xdr:rowOff>
    </xdr:from>
    <xdr:ext cx="534377" cy="259045"/>
    <xdr:sp macro="" textlink="">
      <xdr:nvSpPr>
        <xdr:cNvPr id="525" name="テキスト ボックス 524"/>
        <xdr:cNvSpPr txBox="1"/>
      </xdr:nvSpPr>
      <xdr:spPr>
        <a:xfrm>
          <a:off x="15214111" y="649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130899</xdr:rowOff>
    </xdr:from>
    <xdr:to>
      <xdr:col>21</xdr:col>
      <xdr:colOff>161925</xdr:colOff>
      <xdr:row>38</xdr:row>
      <xdr:rowOff>22123</xdr:rowOff>
    </xdr:to>
    <xdr:cxnSp macro="">
      <xdr:nvCxnSpPr>
        <xdr:cNvPr id="526" name="直線コネクタ 525"/>
        <xdr:cNvCxnSpPr/>
      </xdr:nvCxnSpPr>
      <xdr:spPr>
        <a:xfrm flipV="1">
          <a:off x="13703300" y="6474549"/>
          <a:ext cx="889000" cy="6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113398</xdr:rowOff>
    </xdr:from>
    <xdr:to>
      <xdr:col>21</xdr:col>
      <xdr:colOff>212725</xdr:colOff>
      <xdr:row>38</xdr:row>
      <xdr:rowOff>43548</xdr:rowOff>
    </xdr:to>
    <xdr:sp macro="" textlink="">
      <xdr:nvSpPr>
        <xdr:cNvPr id="527" name="フローチャート : 判断 526"/>
        <xdr:cNvSpPr/>
      </xdr:nvSpPr>
      <xdr:spPr>
        <a:xfrm>
          <a:off x="14541500" y="645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34676</xdr:rowOff>
    </xdr:from>
    <xdr:ext cx="534377" cy="259045"/>
    <xdr:sp macro="" textlink="">
      <xdr:nvSpPr>
        <xdr:cNvPr id="528" name="テキスト ボックス 527"/>
        <xdr:cNvSpPr txBox="1"/>
      </xdr:nvSpPr>
      <xdr:spPr>
        <a:xfrm>
          <a:off x="14325111" y="65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22123</xdr:rowOff>
    </xdr:from>
    <xdr:to>
      <xdr:col>19</xdr:col>
      <xdr:colOff>644525</xdr:colOff>
      <xdr:row>38</xdr:row>
      <xdr:rowOff>24409</xdr:rowOff>
    </xdr:to>
    <xdr:cxnSp macro="">
      <xdr:nvCxnSpPr>
        <xdr:cNvPr id="529" name="直線コネクタ 528"/>
        <xdr:cNvCxnSpPr/>
      </xdr:nvCxnSpPr>
      <xdr:spPr>
        <a:xfrm flipV="1">
          <a:off x="12814300" y="653722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149670</xdr:rowOff>
    </xdr:from>
    <xdr:to>
      <xdr:col>20</xdr:col>
      <xdr:colOff>9525</xdr:colOff>
      <xdr:row>38</xdr:row>
      <xdr:rowOff>79820</xdr:rowOff>
    </xdr:to>
    <xdr:sp macro="" textlink="">
      <xdr:nvSpPr>
        <xdr:cNvPr id="530" name="フローチャート : 判断 529"/>
        <xdr:cNvSpPr/>
      </xdr:nvSpPr>
      <xdr:spPr>
        <a:xfrm>
          <a:off x="13652500" y="649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70946</xdr:rowOff>
    </xdr:from>
    <xdr:ext cx="534377" cy="259045"/>
    <xdr:sp macro="" textlink="">
      <xdr:nvSpPr>
        <xdr:cNvPr id="531" name="テキスト ボックス 530"/>
        <xdr:cNvSpPr txBox="1"/>
      </xdr:nvSpPr>
      <xdr:spPr>
        <a:xfrm>
          <a:off x="13436111" y="658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168681</xdr:rowOff>
    </xdr:from>
    <xdr:to>
      <xdr:col>18</xdr:col>
      <xdr:colOff>492125</xdr:colOff>
      <xdr:row>38</xdr:row>
      <xdr:rowOff>98831</xdr:rowOff>
    </xdr:to>
    <xdr:sp macro="" textlink="">
      <xdr:nvSpPr>
        <xdr:cNvPr id="532" name="フローチャート : 判断 531"/>
        <xdr:cNvSpPr/>
      </xdr:nvSpPr>
      <xdr:spPr>
        <a:xfrm>
          <a:off x="12763500" y="651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89958</xdr:rowOff>
    </xdr:from>
    <xdr:ext cx="534377" cy="259045"/>
    <xdr:sp macro="" textlink="">
      <xdr:nvSpPr>
        <xdr:cNvPr id="533" name="テキスト ボックス 532"/>
        <xdr:cNvSpPr txBox="1"/>
      </xdr:nvSpPr>
      <xdr:spPr>
        <a:xfrm>
          <a:off x="12547111" y="660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31597</xdr:rowOff>
    </xdr:from>
    <xdr:to>
      <xdr:col>23</xdr:col>
      <xdr:colOff>568325</xdr:colOff>
      <xdr:row>38</xdr:row>
      <xdr:rowOff>133197</xdr:rowOff>
    </xdr:to>
    <xdr:sp macro="" textlink="">
      <xdr:nvSpPr>
        <xdr:cNvPr id="539" name="円/楕円 538"/>
        <xdr:cNvSpPr/>
      </xdr:nvSpPr>
      <xdr:spPr>
        <a:xfrm>
          <a:off x="16268700" y="654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10024</xdr:rowOff>
    </xdr:from>
    <xdr:ext cx="534377" cy="259045"/>
    <xdr:sp macro="" textlink="">
      <xdr:nvSpPr>
        <xdr:cNvPr id="540" name="消防費該当値テキスト"/>
        <xdr:cNvSpPr txBox="1"/>
      </xdr:nvSpPr>
      <xdr:spPr>
        <a:xfrm>
          <a:off x="16370300" y="652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13,504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29273</xdr:rowOff>
    </xdr:from>
    <xdr:to>
      <xdr:col>22</xdr:col>
      <xdr:colOff>415925</xdr:colOff>
      <xdr:row>37</xdr:row>
      <xdr:rowOff>130873</xdr:rowOff>
    </xdr:to>
    <xdr:sp macro="" textlink="">
      <xdr:nvSpPr>
        <xdr:cNvPr id="541" name="円/楕円 540"/>
        <xdr:cNvSpPr/>
      </xdr:nvSpPr>
      <xdr:spPr>
        <a:xfrm>
          <a:off x="15430500" y="637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147400</xdr:rowOff>
    </xdr:from>
    <xdr:ext cx="534377" cy="259045"/>
    <xdr:sp macro="" textlink="">
      <xdr:nvSpPr>
        <xdr:cNvPr id="542" name="テキスト ボックス 541"/>
        <xdr:cNvSpPr txBox="1"/>
      </xdr:nvSpPr>
      <xdr:spPr>
        <a:xfrm>
          <a:off x="15214111" y="614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80099</xdr:rowOff>
    </xdr:from>
    <xdr:to>
      <xdr:col>21</xdr:col>
      <xdr:colOff>212725</xdr:colOff>
      <xdr:row>38</xdr:row>
      <xdr:rowOff>10249</xdr:rowOff>
    </xdr:to>
    <xdr:sp macro="" textlink="">
      <xdr:nvSpPr>
        <xdr:cNvPr id="543" name="円/楕円 542"/>
        <xdr:cNvSpPr/>
      </xdr:nvSpPr>
      <xdr:spPr>
        <a:xfrm>
          <a:off x="14541500" y="642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26776</xdr:rowOff>
    </xdr:from>
    <xdr:ext cx="534377" cy="259045"/>
    <xdr:sp macro="" textlink="">
      <xdr:nvSpPr>
        <xdr:cNvPr id="544" name="テキスト ボックス 543"/>
        <xdr:cNvSpPr txBox="1"/>
      </xdr:nvSpPr>
      <xdr:spPr>
        <a:xfrm>
          <a:off x="14325111" y="619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142773</xdr:rowOff>
    </xdr:from>
    <xdr:to>
      <xdr:col>20</xdr:col>
      <xdr:colOff>9525</xdr:colOff>
      <xdr:row>38</xdr:row>
      <xdr:rowOff>72923</xdr:rowOff>
    </xdr:to>
    <xdr:sp macro="" textlink="">
      <xdr:nvSpPr>
        <xdr:cNvPr id="545" name="円/楕円 544"/>
        <xdr:cNvSpPr/>
      </xdr:nvSpPr>
      <xdr:spPr>
        <a:xfrm>
          <a:off x="13652500" y="64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89450</xdr:rowOff>
    </xdr:from>
    <xdr:ext cx="534377" cy="259045"/>
    <xdr:sp macro="" textlink="">
      <xdr:nvSpPr>
        <xdr:cNvPr id="546" name="テキスト ボックス 545"/>
        <xdr:cNvSpPr txBox="1"/>
      </xdr:nvSpPr>
      <xdr:spPr>
        <a:xfrm>
          <a:off x="13436111" y="626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145059</xdr:rowOff>
    </xdr:from>
    <xdr:to>
      <xdr:col>18</xdr:col>
      <xdr:colOff>492125</xdr:colOff>
      <xdr:row>38</xdr:row>
      <xdr:rowOff>75209</xdr:rowOff>
    </xdr:to>
    <xdr:sp macro="" textlink="">
      <xdr:nvSpPr>
        <xdr:cNvPr id="547" name="円/楕円 546"/>
        <xdr:cNvSpPr/>
      </xdr:nvSpPr>
      <xdr:spPr>
        <a:xfrm>
          <a:off x="12763500" y="648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91736</xdr:rowOff>
    </xdr:from>
    <xdr:ext cx="534377" cy="259045"/>
    <xdr:sp macro="" textlink="">
      <xdr:nvSpPr>
        <xdr:cNvPr id="548" name="テキスト ボックス 547"/>
        <xdr:cNvSpPr txBox="1"/>
      </xdr:nvSpPr>
      <xdr:spPr>
        <a:xfrm>
          <a:off x="12547111" y="626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10313</xdr:rowOff>
    </xdr:from>
    <xdr:to>
      <xdr:col>23</xdr:col>
      <xdr:colOff>517525</xdr:colOff>
      <xdr:row>57</xdr:row>
      <xdr:rowOff>156159</xdr:rowOff>
    </xdr:to>
    <xdr:cxnSp macro="">
      <xdr:nvCxnSpPr>
        <xdr:cNvPr id="578" name="直線コネクタ 577"/>
        <xdr:cNvCxnSpPr/>
      </xdr:nvCxnSpPr>
      <xdr:spPr>
        <a:xfrm>
          <a:off x="15481300" y="9611513"/>
          <a:ext cx="838200" cy="31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15594</xdr:rowOff>
    </xdr:from>
    <xdr:ext cx="534377" cy="259045"/>
    <xdr:sp macro="" textlink="">
      <xdr:nvSpPr>
        <xdr:cNvPr id="579" name="教育費平均値テキスト"/>
        <xdr:cNvSpPr txBox="1"/>
      </xdr:nvSpPr>
      <xdr:spPr>
        <a:xfrm>
          <a:off x="16370300" y="9445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10313</xdr:rowOff>
    </xdr:from>
    <xdr:to>
      <xdr:col>22</xdr:col>
      <xdr:colOff>365125</xdr:colOff>
      <xdr:row>57</xdr:row>
      <xdr:rowOff>87846</xdr:rowOff>
    </xdr:to>
    <xdr:cxnSp macro="">
      <xdr:nvCxnSpPr>
        <xdr:cNvPr id="581" name="直線コネクタ 580"/>
        <xdr:cNvCxnSpPr/>
      </xdr:nvCxnSpPr>
      <xdr:spPr>
        <a:xfrm flipV="1">
          <a:off x="14592300" y="9611513"/>
          <a:ext cx="889000" cy="24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113950</xdr:rowOff>
    </xdr:from>
    <xdr:to>
      <xdr:col>22</xdr:col>
      <xdr:colOff>415925</xdr:colOff>
      <xdr:row>56</xdr:row>
      <xdr:rowOff>44100</xdr:rowOff>
    </xdr:to>
    <xdr:sp macro="" textlink="">
      <xdr:nvSpPr>
        <xdr:cNvPr id="582" name="フローチャート : 判断 581"/>
        <xdr:cNvSpPr/>
      </xdr:nvSpPr>
      <xdr:spPr>
        <a:xfrm>
          <a:off x="15430500" y="95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60627</xdr:rowOff>
    </xdr:from>
    <xdr:ext cx="534377" cy="259045"/>
    <xdr:sp macro="" textlink="">
      <xdr:nvSpPr>
        <xdr:cNvPr id="583" name="テキスト ボックス 582"/>
        <xdr:cNvSpPr txBox="1"/>
      </xdr:nvSpPr>
      <xdr:spPr>
        <a:xfrm>
          <a:off x="15214111" y="931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87846</xdr:rowOff>
    </xdr:from>
    <xdr:to>
      <xdr:col>21</xdr:col>
      <xdr:colOff>161925</xdr:colOff>
      <xdr:row>57</xdr:row>
      <xdr:rowOff>153301</xdr:rowOff>
    </xdr:to>
    <xdr:cxnSp macro="">
      <xdr:nvCxnSpPr>
        <xdr:cNvPr id="584" name="直線コネクタ 583"/>
        <xdr:cNvCxnSpPr/>
      </xdr:nvCxnSpPr>
      <xdr:spPr>
        <a:xfrm flipV="1">
          <a:off x="13703300" y="9860496"/>
          <a:ext cx="889000" cy="6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10681</xdr:rowOff>
    </xdr:from>
    <xdr:to>
      <xdr:col>21</xdr:col>
      <xdr:colOff>212725</xdr:colOff>
      <xdr:row>56</xdr:row>
      <xdr:rowOff>112281</xdr:rowOff>
    </xdr:to>
    <xdr:sp macro="" textlink="">
      <xdr:nvSpPr>
        <xdr:cNvPr id="585" name="フローチャート : 判断 584"/>
        <xdr:cNvSpPr/>
      </xdr:nvSpPr>
      <xdr:spPr>
        <a:xfrm>
          <a:off x="14541500" y="961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128808</xdr:rowOff>
    </xdr:from>
    <xdr:ext cx="534377" cy="259045"/>
    <xdr:sp macro="" textlink="">
      <xdr:nvSpPr>
        <xdr:cNvPr id="586" name="テキスト ボックス 585"/>
        <xdr:cNvSpPr txBox="1"/>
      </xdr:nvSpPr>
      <xdr:spPr>
        <a:xfrm>
          <a:off x="14325111" y="938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58966</xdr:rowOff>
    </xdr:from>
    <xdr:to>
      <xdr:col>19</xdr:col>
      <xdr:colOff>644525</xdr:colOff>
      <xdr:row>57</xdr:row>
      <xdr:rowOff>153301</xdr:rowOff>
    </xdr:to>
    <xdr:cxnSp macro="">
      <xdr:nvCxnSpPr>
        <xdr:cNvPr id="587" name="直線コネクタ 586"/>
        <xdr:cNvCxnSpPr/>
      </xdr:nvCxnSpPr>
      <xdr:spPr>
        <a:xfrm>
          <a:off x="12814300" y="9831616"/>
          <a:ext cx="889000" cy="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49714</xdr:rowOff>
    </xdr:from>
    <xdr:to>
      <xdr:col>20</xdr:col>
      <xdr:colOff>9525</xdr:colOff>
      <xdr:row>56</xdr:row>
      <xdr:rowOff>151314</xdr:rowOff>
    </xdr:to>
    <xdr:sp macro="" textlink="">
      <xdr:nvSpPr>
        <xdr:cNvPr id="588" name="フローチャート : 判断 587"/>
        <xdr:cNvSpPr/>
      </xdr:nvSpPr>
      <xdr:spPr>
        <a:xfrm>
          <a:off x="13652500" y="965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167841</xdr:rowOff>
    </xdr:from>
    <xdr:ext cx="534377" cy="259045"/>
    <xdr:sp macro="" textlink="">
      <xdr:nvSpPr>
        <xdr:cNvPr id="589" name="テキスト ボックス 588"/>
        <xdr:cNvSpPr txBox="1"/>
      </xdr:nvSpPr>
      <xdr:spPr>
        <a:xfrm>
          <a:off x="13436111" y="942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57029</xdr:rowOff>
    </xdr:from>
    <xdr:to>
      <xdr:col>18</xdr:col>
      <xdr:colOff>492125</xdr:colOff>
      <xdr:row>56</xdr:row>
      <xdr:rowOff>158629</xdr:rowOff>
    </xdr:to>
    <xdr:sp macro="" textlink="">
      <xdr:nvSpPr>
        <xdr:cNvPr id="590" name="フローチャート : 判断 589"/>
        <xdr:cNvSpPr/>
      </xdr:nvSpPr>
      <xdr:spPr>
        <a:xfrm>
          <a:off x="12763500" y="96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3706</xdr:rowOff>
    </xdr:from>
    <xdr:ext cx="534377" cy="259045"/>
    <xdr:sp macro="" textlink="">
      <xdr:nvSpPr>
        <xdr:cNvPr id="591" name="テキスト ボックス 590"/>
        <xdr:cNvSpPr txBox="1"/>
      </xdr:nvSpPr>
      <xdr:spPr>
        <a:xfrm>
          <a:off x="12547111" y="943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105359</xdr:rowOff>
    </xdr:from>
    <xdr:to>
      <xdr:col>23</xdr:col>
      <xdr:colOff>568325</xdr:colOff>
      <xdr:row>58</xdr:row>
      <xdr:rowOff>35509</xdr:rowOff>
    </xdr:to>
    <xdr:sp macro="" textlink="">
      <xdr:nvSpPr>
        <xdr:cNvPr id="597" name="円/楕円 596"/>
        <xdr:cNvSpPr/>
      </xdr:nvSpPr>
      <xdr:spPr>
        <a:xfrm>
          <a:off x="16268700" y="987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83786</xdr:rowOff>
    </xdr:from>
    <xdr:ext cx="534377" cy="259045"/>
    <xdr:sp macro="" textlink="">
      <xdr:nvSpPr>
        <xdr:cNvPr id="598" name="教育費該当値テキスト"/>
        <xdr:cNvSpPr txBox="1"/>
      </xdr:nvSpPr>
      <xdr:spPr>
        <a:xfrm>
          <a:off x="16370300" y="98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32,136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130963</xdr:rowOff>
    </xdr:from>
    <xdr:to>
      <xdr:col>22</xdr:col>
      <xdr:colOff>415925</xdr:colOff>
      <xdr:row>56</xdr:row>
      <xdr:rowOff>61113</xdr:rowOff>
    </xdr:to>
    <xdr:sp macro="" textlink="">
      <xdr:nvSpPr>
        <xdr:cNvPr id="599" name="円/楕円 598"/>
        <xdr:cNvSpPr/>
      </xdr:nvSpPr>
      <xdr:spPr>
        <a:xfrm>
          <a:off x="15430500" y="956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52240</xdr:rowOff>
    </xdr:from>
    <xdr:ext cx="534377" cy="259045"/>
    <xdr:sp macro="" textlink="">
      <xdr:nvSpPr>
        <xdr:cNvPr id="600" name="テキスト ボックス 599"/>
        <xdr:cNvSpPr txBox="1"/>
      </xdr:nvSpPr>
      <xdr:spPr>
        <a:xfrm>
          <a:off x="15214111" y="965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48,792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37046</xdr:rowOff>
    </xdr:from>
    <xdr:to>
      <xdr:col>21</xdr:col>
      <xdr:colOff>212725</xdr:colOff>
      <xdr:row>57</xdr:row>
      <xdr:rowOff>138646</xdr:rowOff>
    </xdr:to>
    <xdr:sp macro="" textlink="">
      <xdr:nvSpPr>
        <xdr:cNvPr id="601" name="円/楕円 600"/>
        <xdr:cNvSpPr/>
      </xdr:nvSpPr>
      <xdr:spPr>
        <a:xfrm>
          <a:off x="14541500" y="98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129773</xdr:rowOff>
    </xdr:from>
    <xdr:ext cx="534377" cy="259045"/>
    <xdr:sp macro="" textlink="">
      <xdr:nvSpPr>
        <xdr:cNvPr id="602" name="テキスト ボックス 601"/>
        <xdr:cNvSpPr txBox="1"/>
      </xdr:nvSpPr>
      <xdr:spPr>
        <a:xfrm>
          <a:off x="14325111" y="990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35,722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102501</xdr:rowOff>
    </xdr:from>
    <xdr:to>
      <xdr:col>20</xdr:col>
      <xdr:colOff>9525</xdr:colOff>
      <xdr:row>58</xdr:row>
      <xdr:rowOff>32651</xdr:rowOff>
    </xdr:to>
    <xdr:sp macro="" textlink="">
      <xdr:nvSpPr>
        <xdr:cNvPr id="603" name="円/楕円 602"/>
        <xdr:cNvSpPr/>
      </xdr:nvSpPr>
      <xdr:spPr>
        <a:xfrm>
          <a:off x="13652500" y="98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23778</xdr:rowOff>
    </xdr:from>
    <xdr:ext cx="534377" cy="259045"/>
    <xdr:sp macro="" textlink="">
      <xdr:nvSpPr>
        <xdr:cNvPr id="604" name="テキスト ボックス 603"/>
        <xdr:cNvSpPr txBox="1"/>
      </xdr:nvSpPr>
      <xdr:spPr>
        <a:xfrm>
          <a:off x="13436111" y="99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32,286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8166</xdr:rowOff>
    </xdr:from>
    <xdr:to>
      <xdr:col>18</xdr:col>
      <xdr:colOff>492125</xdr:colOff>
      <xdr:row>57</xdr:row>
      <xdr:rowOff>109766</xdr:rowOff>
    </xdr:to>
    <xdr:sp macro="" textlink="">
      <xdr:nvSpPr>
        <xdr:cNvPr id="605" name="円/楕円 604"/>
        <xdr:cNvSpPr/>
      </xdr:nvSpPr>
      <xdr:spPr>
        <a:xfrm>
          <a:off x="12763500" y="978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100893</xdr:rowOff>
    </xdr:from>
    <xdr:ext cx="534377" cy="259045"/>
    <xdr:sp macro="" textlink="">
      <xdr:nvSpPr>
        <xdr:cNvPr id="606" name="テキスト ボックス 605"/>
        <xdr:cNvSpPr txBox="1"/>
      </xdr:nvSpPr>
      <xdr:spPr>
        <a:xfrm>
          <a:off x="12547111" y="987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37,238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33896</xdr:rowOff>
    </xdr:from>
    <xdr:to>
      <xdr:col>23</xdr:col>
      <xdr:colOff>517525</xdr:colOff>
      <xdr:row>79</xdr:row>
      <xdr:rowOff>34886</xdr:rowOff>
    </xdr:to>
    <xdr:cxnSp macro="">
      <xdr:nvCxnSpPr>
        <xdr:cNvPr id="635" name="直線コネクタ 634"/>
        <xdr:cNvCxnSpPr/>
      </xdr:nvCxnSpPr>
      <xdr:spPr>
        <a:xfrm flipV="1">
          <a:off x="15481300" y="13578446"/>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34506</xdr:rowOff>
    </xdr:from>
    <xdr:to>
      <xdr:col>22</xdr:col>
      <xdr:colOff>365125</xdr:colOff>
      <xdr:row>79</xdr:row>
      <xdr:rowOff>34886</xdr:rowOff>
    </xdr:to>
    <xdr:cxnSp macro="">
      <xdr:nvCxnSpPr>
        <xdr:cNvPr id="638" name="直線コネクタ 637"/>
        <xdr:cNvCxnSpPr/>
      </xdr:nvCxnSpPr>
      <xdr:spPr>
        <a:xfrm>
          <a:off x="14592300" y="13579056"/>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157138</xdr:rowOff>
    </xdr:from>
    <xdr:to>
      <xdr:col>22</xdr:col>
      <xdr:colOff>415925</xdr:colOff>
      <xdr:row>79</xdr:row>
      <xdr:rowOff>87288</xdr:rowOff>
    </xdr:to>
    <xdr:sp macro="" textlink="">
      <xdr:nvSpPr>
        <xdr:cNvPr id="639" name="フローチャート : 判断 638"/>
        <xdr:cNvSpPr/>
      </xdr:nvSpPr>
      <xdr:spPr>
        <a:xfrm>
          <a:off x="15430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78415</xdr:rowOff>
    </xdr:from>
    <xdr:ext cx="378565" cy="259045"/>
    <xdr:sp macro="" textlink="">
      <xdr:nvSpPr>
        <xdr:cNvPr id="640" name="テキスト ボックス 639"/>
        <xdr:cNvSpPr txBox="1"/>
      </xdr:nvSpPr>
      <xdr:spPr>
        <a:xfrm>
          <a:off x="15292017" y="13622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34506</xdr:rowOff>
    </xdr:from>
    <xdr:to>
      <xdr:col>21</xdr:col>
      <xdr:colOff>161925</xdr:colOff>
      <xdr:row>79</xdr:row>
      <xdr:rowOff>34506</xdr:rowOff>
    </xdr:to>
    <xdr:cxnSp macro="">
      <xdr:nvCxnSpPr>
        <xdr:cNvPr id="641" name="直線コネクタ 640"/>
        <xdr:cNvCxnSpPr/>
      </xdr:nvCxnSpPr>
      <xdr:spPr>
        <a:xfrm>
          <a:off x="13703300" y="13579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150927</xdr:rowOff>
    </xdr:from>
    <xdr:to>
      <xdr:col>21</xdr:col>
      <xdr:colOff>212725</xdr:colOff>
      <xdr:row>79</xdr:row>
      <xdr:rowOff>81077</xdr:rowOff>
    </xdr:to>
    <xdr:sp macro="" textlink="">
      <xdr:nvSpPr>
        <xdr:cNvPr id="642" name="フローチャート : 判断 641"/>
        <xdr:cNvSpPr/>
      </xdr:nvSpPr>
      <xdr:spPr>
        <a:xfrm>
          <a:off x="14541500" y="1352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97604</xdr:rowOff>
    </xdr:from>
    <xdr:ext cx="378565" cy="259045"/>
    <xdr:sp macro="" textlink="">
      <xdr:nvSpPr>
        <xdr:cNvPr id="643" name="テキスト ボックス 642"/>
        <xdr:cNvSpPr txBox="1"/>
      </xdr:nvSpPr>
      <xdr:spPr>
        <a:xfrm>
          <a:off x="14403017" y="13299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13551</xdr:rowOff>
    </xdr:from>
    <xdr:to>
      <xdr:col>19</xdr:col>
      <xdr:colOff>644525</xdr:colOff>
      <xdr:row>79</xdr:row>
      <xdr:rowOff>34506</xdr:rowOff>
    </xdr:to>
    <xdr:cxnSp macro="">
      <xdr:nvCxnSpPr>
        <xdr:cNvPr id="644" name="直線コネクタ 643"/>
        <xdr:cNvCxnSpPr/>
      </xdr:nvCxnSpPr>
      <xdr:spPr>
        <a:xfrm>
          <a:off x="12814300" y="13558101"/>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135610</xdr:rowOff>
    </xdr:from>
    <xdr:to>
      <xdr:col>20</xdr:col>
      <xdr:colOff>9525</xdr:colOff>
      <xdr:row>79</xdr:row>
      <xdr:rowOff>65760</xdr:rowOff>
    </xdr:to>
    <xdr:sp macro="" textlink="">
      <xdr:nvSpPr>
        <xdr:cNvPr id="645" name="フローチャート : 判断 644"/>
        <xdr:cNvSpPr/>
      </xdr:nvSpPr>
      <xdr:spPr>
        <a:xfrm>
          <a:off x="13652500" y="1350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82287</xdr:rowOff>
    </xdr:from>
    <xdr:ext cx="378565" cy="259045"/>
    <xdr:sp macro="" textlink="">
      <xdr:nvSpPr>
        <xdr:cNvPr id="646" name="テキスト ボックス 645"/>
        <xdr:cNvSpPr txBox="1"/>
      </xdr:nvSpPr>
      <xdr:spPr>
        <a:xfrm>
          <a:off x="13514017" y="13283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127457</xdr:rowOff>
    </xdr:from>
    <xdr:to>
      <xdr:col>18</xdr:col>
      <xdr:colOff>492125</xdr:colOff>
      <xdr:row>79</xdr:row>
      <xdr:rowOff>57607</xdr:rowOff>
    </xdr:to>
    <xdr:sp macro="" textlink="">
      <xdr:nvSpPr>
        <xdr:cNvPr id="647" name="フローチャート : 判断 646"/>
        <xdr:cNvSpPr/>
      </xdr:nvSpPr>
      <xdr:spPr>
        <a:xfrm>
          <a:off x="12763500" y="135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74134</xdr:rowOff>
    </xdr:from>
    <xdr:ext cx="378565" cy="259045"/>
    <xdr:sp macro="" textlink="">
      <xdr:nvSpPr>
        <xdr:cNvPr id="648" name="テキスト ボックス 647"/>
        <xdr:cNvSpPr txBox="1"/>
      </xdr:nvSpPr>
      <xdr:spPr>
        <a:xfrm>
          <a:off x="12625017" y="13275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154546</xdr:rowOff>
    </xdr:from>
    <xdr:to>
      <xdr:col>23</xdr:col>
      <xdr:colOff>568325</xdr:colOff>
      <xdr:row>79</xdr:row>
      <xdr:rowOff>84696</xdr:rowOff>
    </xdr:to>
    <xdr:sp macro="" textlink="">
      <xdr:nvSpPr>
        <xdr:cNvPr id="654" name="円/楕円 653"/>
        <xdr:cNvSpPr/>
      </xdr:nvSpPr>
      <xdr:spPr>
        <a:xfrm>
          <a:off x="16268700" y="1352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88548</xdr:rowOff>
    </xdr:from>
    <xdr:ext cx="378565" cy="259045"/>
    <xdr:sp macro="" textlink="">
      <xdr:nvSpPr>
        <xdr:cNvPr id="655" name="災害復旧費該当値テキスト"/>
        <xdr:cNvSpPr txBox="1"/>
      </xdr:nvSpPr>
      <xdr:spPr>
        <a:xfrm>
          <a:off x="16370300" y="13461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155536</xdr:rowOff>
    </xdr:from>
    <xdr:to>
      <xdr:col>22</xdr:col>
      <xdr:colOff>415925</xdr:colOff>
      <xdr:row>79</xdr:row>
      <xdr:rowOff>85686</xdr:rowOff>
    </xdr:to>
    <xdr:sp macro="" textlink="">
      <xdr:nvSpPr>
        <xdr:cNvPr id="656" name="円/楕円 655"/>
        <xdr:cNvSpPr/>
      </xdr:nvSpPr>
      <xdr:spPr>
        <a:xfrm>
          <a:off x="15430500" y="1352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102213</xdr:rowOff>
    </xdr:from>
    <xdr:ext cx="378565" cy="259045"/>
    <xdr:sp macro="" textlink="">
      <xdr:nvSpPr>
        <xdr:cNvPr id="657" name="テキスト ボックス 656"/>
        <xdr:cNvSpPr txBox="1"/>
      </xdr:nvSpPr>
      <xdr:spPr>
        <a:xfrm>
          <a:off x="15292017" y="1330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155156</xdr:rowOff>
    </xdr:from>
    <xdr:to>
      <xdr:col>21</xdr:col>
      <xdr:colOff>212725</xdr:colOff>
      <xdr:row>79</xdr:row>
      <xdr:rowOff>85306</xdr:rowOff>
    </xdr:to>
    <xdr:sp macro="" textlink="">
      <xdr:nvSpPr>
        <xdr:cNvPr id="658" name="円/楕円 657"/>
        <xdr:cNvSpPr/>
      </xdr:nvSpPr>
      <xdr:spPr>
        <a:xfrm>
          <a:off x="14541500" y="135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76433</xdr:rowOff>
    </xdr:from>
    <xdr:ext cx="378565" cy="259045"/>
    <xdr:sp macro="" textlink="">
      <xdr:nvSpPr>
        <xdr:cNvPr id="659" name="テキスト ボックス 658"/>
        <xdr:cNvSpPr txBox="1"/>
      </xdr:nvSpPr>
      <xdr:spPr>
        <a:xfrm>
          <a:off x="14403017" y="13620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155156</xdr:rowOff>
    </xdr:from>
    <xdr:to>
      <xdr:col>20</xdr:col>
      <xdr:colOff>9525</xdr:colOff>
      <xdr:row>79</xdr:row>
      <xdr:rowOff>85306</xdr:rowOff>
    </xdr:to>
    <xdr:sp macro="" textlink="">
      <xdr:nvSpPr>
        <xdr:cNvPr id="660" name="円/楕円 659"/>
        <xdr:cNvSpPr/>
      </xdr:nvSpPr>
      <xdr:spPr>
        <a:xfrm>
          <a:off x="13652500" y="135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76433</xdr:rowOff>
    </xdr:from>
    <xdr:ext cx="378565" cy="259045"/>
    <xdr:sp macro="" textlink="">
      <xdr:nvSpPr>
        <xdr:cNvPr id="661" name="テキスト ボックス 660"/>
        <xdr:cNvSpPr txBox="1"/>
      </xdr:nvSpPr>
      <xdr:spPr>
        <a:xfrm>
          <a:off x="13514017" y="13620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134201</xdr:rowOff>
    </xdr:from>
    <xdr:to>
      <xdr:col>18</xdr:col>
      <xdr:colOff>492125</xdr:colOff>
      <xdr:row>79</xdr:row>
      <xdr:rowOff>64351</xdr:rowOff>
    </xdr:to>
    <xdr:sp macro="" textlink="">
      <xdr:nvSpPr>
        <xdr:cNvPr id="662" name="円/楕円 661"/>
        <xdr:cNvSpPr/>
      </xdr:nvSpPr>
      <xdr:spPr>
        <a:xfrm>
          <a:off x="12763500" y="135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55478</xdr:rowOff>
    </xdr:from>
    <xdr:ext cx="378565" cy="259045"/>
    <xdr:sp macro="" textlink="">
      <xdr:nvSpPr>
        <xdr:cNvPr id="663" name="テキスト ボックス 662"/>
        <xdr:cNvSpPr txBox="1"/>
      </xdr:nvSpPr>
      <xdr:spPr>
        <a:xfrm>
          <a:off x="12625017" y="13600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106341</xdr:rowOff>
    </xdr:from>
    <xdr:to>
      <xdr:col>23</xdr:col>
      <xdr:colOff>517525</xdr:colOff>
      <xdr:row>95</xdr:row>
      <xdr:rowOff>136418</xdr:rowOff>
    </xdr:to>
    <xdr:cxnSp macro="">
      <xdr:nvCxnSpPr>
        <xdr:cNvPr id="694" name="直線コネクタ 693"/>
        <xdr:cNvCxnSpPr/>
      </xdr:nvCxnSpPr>
      <xdr:spPr>
        <a:xfrm flipV="1">
          <a:off x="15481300" y="16394091"/>
          <a:ext cx="8382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40629</xdr:rowOff>
    </xdr:from>
    <xdr:ext cx="534377" cy="259045"/>
    <xdr:sp macro="" textlink="">
      <xdr:nvSpPr>
        <xdr:cNvPr id="695" name="公債費平均値テキスト"/>
        <xdr:cNvSpPr txBox="1"/>
      </xdr:nvSpPr>
      <xdr:spPr>
        <a:xfrm>
          <a:off x="16370300" y="1632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136418</xdr:rowOff>
    </xdr:from>
    <xdr:to>
      <xdr:col>22</xdr:col>
      <xdr:colOff>365125</xdr:colOff>
      <xdr:row>96</xdr:row>
      <xdr:rowOff>27050</xdr:rowOff>
    </xdr:to>
    <xdr:cxnSp macro="">
      <xdr:nvCxnSpPr>
        <xdr:cNvPr id="697" name="直線コネクタ 696"/>
        <xdr:cNvCxnSpPr/>
      </xdr:nvCxnSpPr>
      <xdr:spPr>
        <a:xfrm flipV="1">
          <a:off x="14592300" y="16424168"/>
          <a:ext cx="889000" cy="6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32910</xdr:rowOff>
    </xdr:from>
    <xdr:to>
      <xdr:col>22</xdr:col>
      <xdr:colOff>415925</xdr:colOff>
      <xdr:row>95</xdr:row>
      <xdr:rowOff>134510</xdr:rowOff>
    </xdr:to>
    <xdr:sp macro="" textlink="">
      <xdr:nvSpPr>
        <xdr:cNvPr id="698" name="フローチャート : 判断 697"/>
        <xdr:cNvSpPr/>
      </xdr:nvSpPr>
      <xdr:spPr>
        <a:xfrm>
          <a:off x="15430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151037</xdr:rowOff>
    </xdr:from>
    <xdr:ext cx="534377" cy="259045"/>
    <xdr:sp macro="" textlink="">
      <xdr:nvSpPr>
        <xdr:cNvPr id="699" name="テキスト ボックス 698"/>
        <xdr:cNvSpPr txBox="1"/>
      </xdr:nvSpPr>
      <xdr:spPr>
        <a:xfrm>
          <a:off x="15214111" y="1609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17416</xdr:rowOff>
    </xdr:from>
    <xdr:to>
      <xdr:col>21</xdr:col>
      <xdr:colOff>161925</xdr:colOff>
      <xdr:row>96</xdr:row>
      <xdr:rowOff>27050</xdr:rowOff>
    </xdr:to>
    <xdr:cxnSp macro="">
      <xdr:nvCxnSpPr>
        <xdr:cNvPr id="700" name="直線コネクタ 699"/>
        <xdr:cNvCxnSpPr/>
      </xdr:nvCxnSpPr>
      <xdr:spPr>
        <a:xfrm>
          <a:off x="13703300" y="16476616"/>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32190</xdr:rowOff>
    </xdr:from>
    <xdr:to>
      <xdr:col>21</xdr:col>
      <xdr:colOff>212725</xdr:colOff>
      <xdr:row>95</xdr:row>
      <xdr:rowOff>133790</xdr:rowOff>
    </xdr:to>
    <xdr:sp macro="" textlink="">
      <xdr:nvSpPr>
        <xdr:cNvPr id="701" name="フローチャート : 判断 700"/>
        <xdr:cNvSpPr/>
      </xdr:nvSpPr>
      <xdr:spPr>
        <a:xfrm>
          <a:off x="14541500" y="163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150317</xdr:rowOff>
    </xdr:from>
    <xdr:ext cx="534377" cy="259045"/>
    <xdr:sp macro="" textlink="">
      <xdr:nvSpPr>
        <xdr:cNvPr id="702" name="テキスト ボックス 701"/>
        <xdr:cNvSpPr txBox="1"/>
      </xdr:nvSpPr>
      <xdr:spPr>
        <a:xfrm>
          <a:off x="14325111" y="1609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167180</xdr:rowOff>
    </xdr:from>
    <xdr:to>
      <xdr:col>19</xdr:col>
      <xdr:colOff>644525</xdr:colOff>
      <xdr:row>96</xdr:row>
      <xdr:rowOff>17416</xdr:rowOff>
    </xdr:to>
    <xdr:cxnSp macro="">
      <xdr:nvCxnSpPr>
        <xdr:cNvPr id="703" name="直線コネクタ 702"/>
        <xdr:cNvCxnSpPr/>
      </xdr:nvCxnSpPr>
      <xdr:spPr>
        <a:xfrm>
          <a:off x="12814300" y="16454930"/>
          <a:ext cx="889000" cy="2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10294</xdr:rowOff>
    </xdr:from>
    <xdr:to>
      <xdr:col>20</xdr:col>
      <xdr:colOff>9525</xdr:colOff>
      <xdr:row>95</xdr:row>
      <xdr:rowOff>111894</xdr:rowOff>
    </xdr:to>
    <xdr:sp macro="" textlink="">
      <xdr:nvSpPr>
        <xdr:cNvPr id="704" name="フローチャート : 判断 703"/>
        <xdr:cNvSpPr/>
      </xdr:nvSpPr>
      <xdr:spPr>
        <a:xfrm>
          <a:off x="13652500" y="16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128421</xdr:rowOff>
    </xdr:from>
    <xdr:ext cx="534377" cy="259045"/>
    <xdr:sp macro="" textlink="">
      <xdr:nvSpPr>
        <xdr:cNvPr id="705" name="テキスト ボックス 704"/>
        <xdr:cNvSpPr txBox="1"/>
      </xdr:nvSpPr>
      <xdr:spPr>
        <a:xfrm>
          <a:off x="13436111" y="16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4873</xdr:rowOff>
    </xdr:from>
    <xdr:to>
      <xdr:col>18</xdr:col>
      <xdr:colOff>492125</xdr:colOff>
      <xdr:row>95</xdr:row>
      <xdr:rowOff>106473</xdr:rowOff>
    </xdr:to>
    <xdr:sp macro="" textlink="">
      <xdr:nvSpPr>
        <xdr:cNvPr id="706" name="フローチャート : 判断 705"/>
        <xdr:cNvSpPr/>
      </xdr:nvSpPr>
      <xdr:spPr>
        <a:xfrm>
          <a:off x="12763500" y="162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123000</xdr:rowOff>
    </xdr:from>
    <xdr:ext cx="534377" cy="259045"/>
    <xdr:sp macro="" textlink="">
      <xdr:nvSpPr>
        <xdr:cNvPr id="707" name="テキスト ボックス 706"/>
        <xdr:cNvSpPr txBox="1"/>
      </xdr:nvSpPr>
      <xdr:spPr>
        <a:xfrm>
          <a:off x="12547111" y="1606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55541</xdr:rowOff>
    </xdr:from>
    <xdr:to>
      <xdr:col>23</xdr:col>
      <xdr:colOff>568325</xdr:colOff>
      <xdr:row>95</xdr:row>
      <xdr:rowOff>157141</xdr:rowOff>
    </xdr:to>
    <xdr:sp macro="" textlink="">
      <xdr:nvSpPr>
        <xdr:cNvPr id="713" name="円/楕円 712"/>
        <xdr:cNvSpPr/>
      </xdr:nvSpPr>
      <xdr:spPr>
        <a:xfrm>
          <a:off x="16268700" y="1634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78418</xdr:rowOff>
    </xdr:from>
    <xdr:ext cx="534377" cy="259045"/>
    <xdr:sp macro="" textlink="">
      <xdr:nvSpPr>
        <xdr:cNvPr id="714" name="公債費該当値テキスト"/>
        <xdr:cNvSpPr txBox="1"/>
      </xdr:nvSpPr>
      <xdr:spPr>
        <a:xfrm>
          <a:off x="16370300" y="1619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41,543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85618</xdr:rowOff>
    </xdr:from>
    <xdr:to>
      <xdr:col>22</xdr:col>
      <xdr:colOff>415925</xdr:colOff>
      <xdr:row>96</xdr:row>
      <xdr:rowOff>15768</xdr:rowOff>
    </xdr:to>
    <xdr:sp macro="" textlink="">
      <xdr:nvSpPr>
        <xdr:cNvPr id="715" name="円/楕円 714"/>
        <xdr:cNvSpPr/>
      </xdr:nvSpPr>
      <xdr:spPr>
        <a:xfrm>
          <a:off x="15430500" y="163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6895</xdr:rowOff>
    </xdr:from>
    <xdr:ext cx="534377" cy="259045"/>
    <xdr:sp macro="" textlink="">
      <xdr:nvSpPr>
        <xdr:cNvPr id="716" name="テキスト ボックス 715"/>
        <xdr:cNvSpPr txBox="1"/>
      </xdr:nvSpPr>
      <xdr:spPr>
        <a:xfrm>
          <a:off x="15214111" y="1646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147700</xdr:rowOff>
    </xdr:from>
    <xdr:to>
      <xdr:col>21</xdr:col>
      <xdr:colOff>212725</xdr:colOff>
      <xdr:row>96</xdr:row>
      <xdr:rowOff>77850</xdr:rowOff>
    </xdr:to>
    <xdr:sp macro="" textlink="">
      <xdr:nvSpPr>
        <xdr:cNvPr id="717" name="円/楕円 716"/>
        <xdr:cNvSpPr/>
      </xdr:nvSpPr>
      <xdr:spPr>
        <a:xfrm>
          <a:off x="14541500" y="1643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68977</xdr:rowOff>
    </xdr:from>
    <xdr:ext cx="534377" cy="259045"/>
    <xdr:sp macro="" textlink="">
      <xdr:nvSpPr>
        <xdr:cNvPr id="718" name="テキスト ボックス 717"/>
        <xdr:cNvSpPr txBox="1"/>
      </xdr:nvSpPr>
      <xdr:spPr>
        <a:xfrm>
          <a:off x="14325111" y="1652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138066</xdr:rowOff>
    </xdr:from>
    <xdr:to>
      <xdr:col>20</xdr:col>
      <xdr:colOff>9525</xdr:colOff>
      <xdr:row>96</xdr:row>
      <xdr:rowOff>68216</xdr:rowOff>
    </xdr:to>
    <xdr:sp macro="" textlink="">
      <xdr:nvSpPr>
        <xdr:cNvPr id="719" name="円/楕円 718"/>
        <xdr:cNvSpPr/>
      </xdr:nvSpPr>
      <xdr:spPr>
        <a:xfrm>
          <a:off x="13652500" y="1642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59343</xdr:rowOff>
    </xdr:from>
    <xdr:ext cx="534377" cy="259045"/>
    <xdr:sp macro="" textlink="">
      <xdr:nvSpPr>
        <xdr:cNvPr id="720" name="テキスト ボックス 719"/>
        <xdr:cNvSpPr txBox="1"/>
      </xdr:nvSpPr>
      <xdr:spPr>
        <a:xfrm>
          <a:off x="13436111" y="1651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116380</xdr:rowOff>
    </xdr:from>
    <xdr:to>
      <xdr:col>18</xdr:col>
      <xdr:colOff>492125</xdr:colOff>
      <xdr:row>96</xdr:row>
      <xdr:rowOff>46530</xdr:rowOff>
    </xdr:to>
    <xdr:sp macro="" textlink="">
      <xdr:nvSpPr>
        <xdr:cNvPr id="721" name="円/楕円 720"/>
        <xdr:cNvSpPr/>
      </xdr:nvSpPr>
      <xdr:spPr>
        <a:xfrm>
          <a:off x="12763500" y="1640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37657</xdr:rowOff>
    </xdr:from>
    <xdr:ext cx="534377" cy="259045"/>
    <xdr:sp macro="" textlink="">
      <xdr:nvSpPr>
        <xdr:cNvPr id="722" name="テキスト ボックス 721"/>
        <xdr:cNvSpPr txBox="1"/>
      </xdr:nvSpPr>
      <xdr:spPr>
        <a:xfrm>
          <a:off x="12547111" y="1649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14605</xdr:rowOff>
    </xdr:from>
    <xdr:to>
      <xdr:col>31</xdr:col>
      <xdr:colOff>85725</xdr:colOff>
      <xdr:row>38</xdr:row>
      <xdr:rowOff>116205</xdr:rowOff>
    </xdr:to>
    <xdr:sp macro="" textlink="">
      <xdr:nvSpPr>
        <xdr:cNvPr id="755" name="フローチャート : 判断 754"/>
        <xdr:cNvSpPr/>
      </xdr:nvSpPr>
      <xdr:spPr>
        <a:xfrm>
          <a:off x="21272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132732</xdr:rowOff>
    </xdr:from>
    <xdr:ext cx="378565" cy="259045"/>
    <xdr:sp macro="" textlink="">
      <xdr:nvSpPr>
        <xdr:cNvPr id="756" name="テキスト ボックス 755"/>
        <xdr:cNvSpPr txBox="1"/>
      </xdr:nvSpPr>
      <xdr:spPr>
        <a:xfrm>
          <a:off x="21134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166433</xdr:rowOff>
    </xdr:from>
    <xdr:to>
      <xdr:col>29</xdr:col>
      <xdr:colOff>568325</xdr:colOff>
      <xdr:row>38</xdr:row>
      <xdr:rowOff>96583</xdr:rowOff>
    </xdr:to>
    <xdr:sp macro="" textlink="">
      <xdr:nvSpPr>
        <xdr:cNvPr id="758" name="フローチャート : 判断 757"/>
        <xdr:cNvSpPr/>
      </xdr:nvSpPr>
      <xdr:spPr>
        <a:xfrm>
          <a:off x="20383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113111</xdr:rowOff>
    </xdr:from>
    <xdr:ext cx="378565" cy="259045"/>
    <xdr:sp macro="" textlink="">
      <xdr:nvSpPr>
        <xdr:cNvPr id="759" name="テキスト ボックス 758"/>
        <xdr:cNvSpPr txBox="1"/>
      </xdr:nvSpPr>
      <xdr:spPr>
        <a:xfrm>
          <a:off x="20245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24828</xdr:rowOff>
    </xdr:from>
    <xdr:to>
      <xdr:col>28</xdr:col>
      <xdr:colOff>314325</xdr:colOff>
      <xdr:row>39</xdr:row>
      <xdr:rowOff>44450</xdr:rowOff>
    </xdr:to>
    <xdr:cxnSp macro="">
      <xdr:nvCxnSpPr>
        <xdr:cNvPr id="760" name="直線コネクタ 759"/>
        <xdr:cNvCxnSpPr/>
      </xdr:nvCxnSpPr>
      <xdr:spPr>
        <a:xfrm>
          <a:off x="18656300" y="6368478"/>
          <a:ext cx="889000" cy="3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166624</xdr:rowOff>
    </xdr:from>
    <xdr:to>
      <xdr:col>28</xdr:col>
      <xdr:colOff>365125</xdr:colOff>
      <xdr:row>38</xdr:row>
      <xdr:rowOff>96774</xdr:rowOff>
    </xdr:to>
    <xdr:sp macro="" textlink="">
      <xdr:nvSpPr>
        <xdr:cNvPr id="761" name="フローチャート : 判断 760"/>
        <xdr:cNvSpPr/>
      </xdr:nvSpPr>
      <xdr:spPr>
        <a:xfrm>
          <a:off x="19494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113301</xdr:rowOff>
    </xdr:from>
    <xdr:ext cx="378565" cy="259045"/>
    <xdr:sp macro="" textlink="">
      <xdr:nvSpPr>
        <xdr:cNvPr id="762" name="テキスト ボックス 761"/>
        <xdr:cNvSpPr txBox="1"/>
      </xdr:nvSpPr>
      <xdr:spPr>
        <a:xfrm>
          <a:off x="19356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51181</xdr:rowOff>
    </xdr:from>
    <xdr:to>
      <xdr:col>27</xdr:col>
      <xdr:colOff>161925</xdr:colOff>
      <xdr:row>38</xdr:row>
      <xdr:rowOff>152781</xdr:rowOff>
    </xdr:to>
    <xdr:sp macro="" textlink="">
      <xdr:nvSpPr>
        <xdr:cNvPr id="763" name="フローチャート : 判断 762"/>
        <xdr:cNvSpPr/>
      </xdr:nvSpPr>
      <xdr:spPr>
        <a:xfrm>
          <a:off x="18605500" y="656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143908</xdr:rowOff>
    </xdr:from>
    <xdr:ext cx="378565" cy="259045"/>
    <xdr:sp macro="" textlink="">
      <xdr:nvSpPr>
        <xdr:cNvPr id="764" name="テキスト ボックス 763"/>
        <xdr:cNvSpPr txBox="1"/>
      </xdr:nvSpPr>
      <xdr:spPr>
        <a:xfrm>
          <a:off x="18467017" y="6659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145478</xdr:rowOff>
    </xdr:from>
    <xdr:to>
      <xdr:col>27</xdr:col>
      <xdr:colOff>161925</xdr:colOff>
      <xdr:row>37</xdr:row>
      <xdr:rowOff>75628</xdr:rowOff>
    </xdr:to>
    <xdr:sp macro="" textlink="">
      <xdr:nvSpPr>
        <xdr:cNvPr id="778" name="円/楕円 777"/>
        <xdr:cNvSpPr/>
      </xdr:nvSpPr>
      <xdr:spPr>
        <a:xfrm>
          <a:off x="18605500" y="631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92155</xdr:rowOff>
    </xdr:from>
    <xdr:ext cx="469744" cy="259045"/>
    <xdr:sp macro="" textlink="">
      <xdr:nvSpPr>
        <xdr:cNvPr id="779" name="テキスト ボックス 778"/>
        <xdr:cNvSpPr txBox="1"/>
      </xdr:nvSpPr>
      <xdr:spPr>
        <a:xfrm>
          <a:off x="18421427" y="609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総務費は住民一人当たり</a:t>
          </a:r>
          <a:r>
            <a:rPr kumimoji="1" lang="en-US" altLang="ja-JP" sz="1100">
              <a:solidFill>
                <a:schemeClr val="dk1"/>
              </a:solidFill>
              <a:effectLst/>
              <a:latin typeface="+mj-ea"/>
              <a:ea typeface="+mj-ea"/>
              <a:cs typeface="+mn-cs"/>
            </a:rPr>
            <a:t>65,048</a:t>
          </a:r>
          <a:r>
            <a:rPr kumimoji="1" lang="ja-JP" altLang="ja-JP" sz="1100">
              <a:solidFill>
                <a:schemeClr val="dk1"/>
              </a:solidFill>
              <a:effectLst/>
              <a:latin typeface="+mj-ea"/>
              <a:ea typeface="+mj-ea"/>
              <a:cs typeface="+mn-cs"/>
            </a:rPr>
            <a:t>円となり、昨年度と比べて</a:t>
          </a:r>
          <a:r>
            <a:rPr kumimoji="1" lang="en-US" altLang="ja-JP" sz="1100">
              <a:solidFill>
                <a:schemeClr val="dk1"/>
              </a:solidFill>
              <a:effectLst/>
              <a:latin typeface="+mj-ea"/>
              <a:ea typeface="+mj-ea"/>
              <a:cs typeface="+mn-cs"/>
            </a:rPr>
            <a:t>4,368</a:t>
          </a:r>
          <a:r>
            <a:rPr kumimoji="1" lang="ja-JP" altLang="ja-JP" sz="1100">
              <a:solidFill>
                <a:schemeClr val="dk1"/>
              </a:solidFill>
              <a:effectLst/>
              <a:latin typeface="+mj-ea"/>
              <a:ea typeface="+mj-ea"/>
              <a:cs typeface="+mn-cs"/>
            </a:rPr>
            <a:t>円上昇した。これは、退職者の増による退職手当の増加や室積コミュニティセンター整備による増加が主な要因である。財政調整基金等への積立金</a:t>
          </a:r>
          <a:r>
            <a:rPr kumimoji="1" lang="ja-JP" altLang="en-US" sz="1100">
              <a:solidFill>
                <a:schemeClr val="dk1"/>
              </a:solidFill>
              <a:effectLst/>
              <a:latin typeface="+mj-ea"/>
              <a:ea typeface="+mj-ea"/>
              <a:cs typeface="+mn-cs"/>
            </a:rPr>
            <a:t>の</a:t>
          </a:r>
          <a:r>
            <a:rPr kumimoji="1" lang="ja-JP" altLang="ja-JP" sz="1100">
              <a:solidFill>
                <a:schemeClr val="dk1"/>
              </a:solidFill>
              <a:effectLst/>
              <a:latin typeface="+mj-ea"/>
              <a:ea typeface="+mj-ea"/>
              <a:cs typeface="+mn-cs"/>
            </a:rPr>
            <a:t>減少により平成</a:t>
          </a:r>
          <a:r>
            <a:rPr kumimoji="1" lang="en-US" altLang="ja-JP" sz="1100">
              <a:solidFill>
                <a:schemeClr val="dk1"/>
              </a:solidFill>
              <a:effectLst/>
              <a:latin typeface="+mj-ea"/>
              <a:ea typeface="+mj-ea"/>
              <a:cs typeface="+mn-cs"/>
            </a:rPr>
            <a:t>26</a:t>
          </a:r>
          <a:r>
            <a:rPr kumimoji="1" lang="ja-JP" altLang="ja-JP" sz="1100">
              <a:solidFill>
                <a:schemeClr val="dk1"/>
              </a:solidFill>
              <a:effectLst/>
              <a:latin typeface="+mj-ea"/>
              <a:ea typeface="+mj-ea"/>
              <a:cs typeface="+mn-cs"/>
            </a:rPr>
            <a:t>年度以降は小さくなっているが、</a:t>
          </a:r>
          <a:r>
            <a:rPr kumimoji="1" lang="ja-JP" altLang="ja-JP" sz="1100">
              <a:solidFill>
                <a:schemeClr val="dk1"/>
              </a:solidFill>
              <a:effectLst/>
              <a:latin typeface="+mn-lt"/>
              <a:ea typeface="+mn-ea"/>
              <a:cs typeface="+mn-cs"/>
            </a:rPr>
            <a:t>依然として</a:t>
          </a:r>
          <a:r>
            <a:rPr kumimoji="1" lang="ja-JP" altLang="en-US" sz="1100">
              <a:solidFill>
                <a:schemeClr val="dk1"/>
              </a:solidFill>
              <a:effectLst/>
              <a:latin typeface="+mn-lt"/>
              <a:ea typeface="+mn-ea"/>
              <a:cs typeface="+mn-cs"/>
            </a:rPr>
            <a:t>類似</a:t>
          </a:r>
          <a:r>
            <a:rPr kumimoji="1" lang="ja-JP" altLang="ja-JP" sz="1100">
              <a:solidFill>
                <a:schemeClr val="dk1"/>
              </a:solidFill>
              <a:effectLst/>
              <a:latin typeface="+mn-lt"/>
              <a:ea typeface="+mn-ea"/>
              <a:cs typeface="+mn-cs"/>
            </a:rPr>
            <a:t>団体平均</a:t>
          </a:r>
          <a:r>
            <a:rPr kumimoji="1" lang="ja-JP" altLang="en-US" sz="1100">
              <a:solidFill>
                <a:schemeClr val="dk1"/>
              </a:solidFill>
              <a:effectLst/>
              <a:latin typeface="+mn-lt"/>
              <a:ea typeface="+mn-ea"/>
              <a:cs typeface="+mn-cs"/>
            </a:rPr>
            <a:t>を上回る</a:t>
          </a:r>
          <a:r>
            <a:rPr kumimoji="1" lang="ja-JP" altLang="ja-JP" sz="1100">
              <a:solidFill>
                <a:schemeClr val="dk1"/>
              </a:solidFill>
              <a:effectLst/>
              <a:latin typeface="+mj-ea"/>
              <a:ea typeface="+mj-ea"/>
              <a:cs typeface="+mn-cs"/>
            </a:rPr>
            <a:t>状況が続いている。</a:t>
          </a:r>
          <a:endParaRPr kumimoji="1" lang="en-US" altLang="ja-JP" sz="1100">
            <a:solidFill>
              <a:schemeClr val="dk1"/>
            </a:solidFill>
            <a:effectLst/>
            <a:latin typeface="+mj-ea"/>
            <a:ea typeface="+mj-ea"/>
            <a:cs typeface="+mn-cs"/>
          </a:endParaRPr>
        </a:p>
        <a:p>
          <a:r>
            <a:rPr kumimoji="1" lang="ja-JP" altLang="en-US" sz="11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民生費は</a:t>
          </a:r>
          <a:r>
            <a:rPr kumimoji="1" lang="en-US" altLang="ja-JP" sz="1100">
              <a:solidFill>
                <a:schemeClr val="dk1"/>
              </a:solidFill>
              <a:effectLst/>
              <a:latin typeface="+mj-ea"/>
              <a:ea typeface="+mj-ea"/>
              <a:cs typeface="+mn-cs"/>
            </a:rPr>
            <a:t>133,478</a:t>
          </a:r>
          <a:r>
            <a:rPr kumimoji="1" lang="ja-JP" altLang="ja-JP" sz="1100">
              <a:solidFill>
                <a:schemeClr val="dk1"/>
              </a:solidFill>
              <a:effectLst/>
              <a:latin typeface="+mj-ea"/>
              <a:ea typeface="+mj-ea"/>
              <a:cs typeface="+mn-cs"/>
            </a:rPr>
            <a:t>円となり、昨年度と比べて上昇し、類似団体平均を僅かに上回った。臨時福祉給付金や子育て世帯臨時特例給付金等の減少があったものの、社会保障・税番号制度への対応経費の増加や認定者の増加に伴う自立支援給付事業の増加、公立保育所の耐震化事業の増加等の要因によるものである。</a:t>
          </a:r>
          <a:endParaRPr kumimoji="1" lang="en-US" altLang="ja-JP" sz="1100">
            <a:solidFill>
              <a:schemeClr val="dk1"/>
            </a:solidFill>
            <a:effectLst/>
            <a:latin typeface="+mj-ea"/>
            <a:ea typeface="+mj-ea"/>
            <a:cs typeface="+mn-cs"/>
          </a:endParaRPr>
        </a:p>
        <a:p>
          <a:r>
            <a:rPr kumimoji="1" lang="ja-JP" altLang="en-US" sz="11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衛生費は、病院事業会計への繰出金等の減少により、前年度と比べて低下したものの、類似団体平均と比較すると依然高い状況にある。これは、病院事業会計への繰出金や一部事務組合への負担金が多いことによるものである。</a:t>
          </a:r>
          <a:endParaRPr kumimoji="1" lang="en-US" altLang="ja-JP" sz="1100">
            <a:solidFill>
              <a:schemeClr val="dk1"/>
            </a:solidFill>
            <a:effectLst/>
            <a:latin typeface="+mj-ea"/>
            <a:ea typeface="+mj-ea"/>
            <a:cs typeface="+mn-cs"/>
          </a:endParaRPr>
        </a:p>
        <a:p>
          <a:r>
            <a:rPr kumimoji="1" lang="ja-JP" altLang="en-US" sz="11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教育費については、平成</a:t>
          </a:r>
          <a:r>
            <a:rPr kumimoji="1" lang="en-US" altLang="ja-JP" sz="1100">
              <a:solidFill>
                <a:schemeClr val="dk1"/>
              </a:solidFill>
              <a:effectLst/>
              <a:latin typeface="+mj-ea"/>
              <a:ea typeface="+mj-ea"/>
              <a:cs typeface="+mn-cs"/>
            </a:rPr>
            <a:t>26</a:t>
          </a:r>
          <a:r>
            <a:rPr kumimoji="1" lang="ja-JP" altLang="ja-JP" sz="1100">
              <a:solidFill>
                <a:schemeClr val="dk1"/>
              </a:solidFill>
              <a:effectLst/>
              <a:latin typeface="+mj-ea"/>
              <a:ea typeface="+mj-ea"/>
              <a:cs typeface="+mn-cs"/>
            </a:rPr>
            <a:t>年度をもって学校給食センターの建設が完了したことから、住民一人当たり</a:t>
          </a:r>
          <a:r>
            <a:rPr kumimoji="1" lang="en-US" altLang="ja-JP" sz="1100">
              <a:solidFill>
                <a:schemeClr val="dk1"/>
              </a:solidFill>
              <a:effectLst/>
              <a:latin typeface="+mj-ea"/>
              <a:ea typeface="+mj-ea"/>
              <a:cs typeface="+mn-cs"/>
            </a:rPr>
            <a:t>32,136</a:t>
          </a:r>
          <a:r>
            <a:rPr kumimoji="1" lang="ja-JP" altLang="ja-JP" sz="1100">
              <a:solidFill>
                <a:schemeClr val="dk1"/>
              </a:solidFill>
              <a:effectLst/>
              <a:latin typeface="+mj-ea"/>
              <a:ea typeface="+mj-ea"/>
              <a:cs typeface="+mn-cs"/>
            </a:rPr>
            <a:t>円と、前年度に比べて</a:t>
          </a:r>
          <a:r>
            <a:rPr kumimoji="1" lang="en-US" altLang="ja-JP" sz="1100">
              <a:solidFill>
                <a:schemeClr val="dk1"/>
              </a:solidFill>
              <a:effectLst/>
              <a:latin typeface="+mj-ea"/>
              <a:ea typeface="+mj-ea"/>
              <a:cs typeface="+mn-cs"/>
            </a:rPr>
            <a:t>16,656</a:t>
          </a:r>
          <a:r>
            <a:rPr kumimoji="1" lang="ja-JP" altLang="ja-JP" sz="1100">
              <a:solidFill>
                <a:schemeClr val="dk1"/>
              </a:solidFill>
              <a:effectLst/>
              <a:latin typeface="+mj-ea"/>
              <a:ea typeface="+mj-ea"/>
              <a:cs typeface="+mn-cs"/>
            </a:rPr>
            <a:t>円低下した。</a:t>
          </a:r>
          <a:endParaRPr kumimoji="1" lang="en-US" altLang="ja-JP" sz="1100">
            <a:solidFill>
              <a:schemeClr val="dk1"/>
            </a:solidFill>
            <a:effectLst/>
            <a:latin typeface="+mj-ea"/>
            <a:ea typeface="+mj-ea"/>
            <a:cs typeface="+mn-cs"/>
          </a:endParaRPr>
        </a:p>
        <a:p>
          <a:r>
            <a:rPr kumimoji="1" lang="ja-JP" altLang="en-US" sz="11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公債費は、平成</a:t>
          </a:r>
          <a:r>
            <a:rPr kumimoji="1" lang="en-US" altLang="ja-JP" sz="1100">
              <a:solidFill>
                <a:schemeClr val="dk1"/>
              </a:solidFill>
              <a:effectLst/>
              <a:latin typeface="+mj-ea"/>
              <a:ea typeface="+mj-ea"/>
              <a:cs typeface="+mn-cs"/>
            </a:rPr>
            <a:t>26</a:t>
          </a:r>
          <a:r>
            <a:rPr kumimoji="1" lang="ja-JP" altLang="ja-JP" sz="1100">
              <a:solidFill>
                <a:schemeClr val="dk1"/>
              </a:solidFill>
              <a:effectLst/>
              <a:latin typeface="+mj-ea"/>
              <a:ea typeface="+mj-ea"/>
              <a:cs typeface="+mn-cs"/>
            </a:rPr>
            <a:t>年度は据置なしで借入を実施したため</a:t>
          </a:r>
          <a:r>
            <a:rPr kumimoji="1" lang="ja-JP" altLang="en-US" sz="1100">
              <a:solidFill>
                <a:schemeClr val="dk1"/>
              </a:solidFill>
              <a:effectLst/>
              <a:latin typeface="+mj-ea"/>
              <a:ea typeface="+mj-ea"/>
              <a:cs typeface="+mn-cs"/>
            </a:rPr>
            <a:t>、</a:t>
          </a:r>
          <a:r>
            <a:rPr kumimoji="1" lang="ja-JP" altLang="ja-JP" sz="1100">
              <a:solidFill>
                <a:schemeClr val="dk1"/>
              </a:solidFill>
              <a:effectLst/>
              <a:latin typeface="+mj-ea"/>
              <a:ea typeface="+mj-ea"/>
              <a:cs typeface="+mn-cs"/>
            </a:rPr>
            <a:t>平成</a:t>
          </a:r>
          <a:r>
            <a:rPr kumimoji="1" lang="en-US" altLang="ja-JP" sz="1100">
              <a:solidFill>
                <a:schemeClr val="dk1"/>
              </a:solidFill>
              <a:effectLst/>
              <a:latin typeface="+mj-ea"/>
              <a:ea typeface="+mj-ea"/>
              <a:cs typeface="+mn-cs"/>
            </a:rPr>
            <a:t>26</a:t>
          </a:r>
          <a:r>
            <a:rPr kumimoji="1" lang="ja-JP" altLang="ja-JP" sz="1100">
              <a:solidFill>
                <a:schemeClr val="dk1"/>
              </a:solidFill>
              <a:effectLst/>
              <a:latin typeface="+mj-ea"/>
              <a:ea typeface="+mj-ea"/>
              <a:cs typeface="+mn-cs"/>
            </a:rPr>
            <a:t>年度に借入れた地方債の元金償還が開始されたことや、据置期間が終了した起債の元金償還が始まり、全体としては増加した。類似団体平均との比較では、平成</a:t>
          </a:r>
          <a:r>
            <a:rPr kumimoji="1" lang="en-US" altLang="ja-JP" sz="1100">
              <a:solidFill>
                <a:schemeClr val="dk1"/>
              </a:solidFill>
              <a:effectLst/>
              <a:latin typeface="+mj-ea"/>
              <a:ea typeface="+mj-ea"/>
              <a:cs typeface="+mn-cs"/>
            </a:rPr>
            <a:t>26</a:t>
          </a:r>
          <a:r>
            <a:rPr kumimoji="1" lang="ja-JP" altLang="ja-JP" sz="1100">
              <a:solidFill>
                <a:schemeClr val="dk1"/>
              </a:solidFill>
              <a:effectLst/>
              <a:latin typeface="+mj-ea"/>
              <a:ea typeface="+mj-ea"/>
              <a:cs typeface="+mn-cs"/>
            </a:rPr>
            <a:t>年度までは下回っていたものの、僅かに上回ることとなった。</a:t>
          </a:r>
          <a:endParaRPr lang="ja-JP" altLang="ja-JP" sz="1100">
            <a:effectLst/>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j-ea"/>
              <a:ea typeface="+mj-ea"/>
              <a:cs typeface="+mn-cs"/>
            </a:rPr>
            <a:t>　財政調整基金残高の標準財政規模比は、平成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年度において、主要法人の業績悪化に伴う法人市民税の減少を補填するために基金の繰入を行ったため、前年度と比べて</a:t>
          </a:r>
          <a:r>
            <a:rPr kumimoji="1" lang="en-US" altLang="ja-JP" sz="1300">
              <a:solidFill>
                <a:schemeClr val="dk1"/>
              </a:solidFill>
              <a:effectLst/>
              <a:latin typeface="+mj-ea"/>
              <a:ea typeface="+mj-ea"/>
              <a:cs typeface="+mn-cs"/>
            </a:rPr>
            <a:t>2.99</a:t>
          </a:r>
          <a:r>
            <a:rPr kumimoji="1" lang="ja-JP" altLang="ja-JP" sz="1300">
              <a:solidFill>
                <a:schemeClr val="dk1"/>
              </a:solidFill>
              <a:effectLst/>
              <a:latin typeface="+mj-ea"/>
              <a:ea typeface="+mj-ea"/>
              <a:cs typeface="+mn-cs"/>
            </a:rPr>
            <a:t>ポイント低下した。</a:t>
          </a:r>
          <a:endParaRPr lang="ja-JP" altLang="ja-JP" sz="1300">
            <a:effectLst/>
            <a:latin typeface="+mj-ea"/>
            <a:ea typeface="+mj-ea"/>
          </a:endParaRPr>
        </a:p>
        <a:p>
          <a:r>
            <a:rPr kumimoji="1" lang="ja-JP" altLang="ja-JP" sz="1300">
              <a:solidFill>
                <a:schemeClr val="dk1"/>
              </a:solidFill>
              <a:effectLst/>
              <a:latin typeface="+mj-ea"/>
              <a:ea typeface="+mj-ea"/>
              <a:cs typeface="+mn-cs"/>
            </a:rPr>
            <a:t>　実質単年度収支の標準財政規模比は、法人市民税の減少への補填として、財政調整基金からの繰入を行ったためマイナスとなったが、平成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年度と比べると繰入額が減少したため、前年度と比べて</a:t>
          </a:r>
          <a:r>
            <a:rPr kumimoji="1" lang="en-US" altLang="ja-JP" sz="1300">
              <a:solidFill>
                <a:schemeClr val="dk1"/>
              </a:solidFill>
              <a:effectLst/>
              <a:latin typeface="+mj-ea"/>
              <a:ea typeface="+mj-ea"/>
              <a:cs typeface="+mn-cs"/>
            </a:rPr>
            <a:t>1.39</a:t>
          </a:r>
          <a:r>
            <a:rPr kumimoji="1" lang="ja-JP" altLang="ja-JP" sz="1300">
              <a:solidFill>
                <a:schemeClr val="dk1"/>
              </a:solidFill>
              <a:effectLst/>
              <a:latin typeface="+mj-ea"/>
              <a:ea typeface="+mj-ea"/>
              <a:cs typeface="+mn-cs"/>
            </a:rPr>
            <a:t>ポイントの上昇となった。</a:t>
          </a:r>
          <a:endParaRPr lang="ja-JP" altLang="ja-JP" sz="1300">
            <a:effectLst/>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19</a:t>
          </a:r>
          <a:r>
            <a:rPr kumimoji="1" lang="ja-JP" altLang="ja-JP" sz="1300">
              <a:solidFill>
                <a:schemeClr val="dk1"/>
              </a:solidFill>
              <a:effectLst/>
              <a:latin typeface="+mj-ea"/>
              <a:ea typeface="+mj-ea"/>
              <a:cs typeface="+mn-cs"/>
            </a:rPr>
            <a:t>年度から標準財政規模比</a:t>
          </a:r>
          <a:r>
            <a:rPr kumimoji="1" lang="en-US" altLang="ja-JP" sz="1300">
              <a:solidFill>
                <a:schemeClr val="dk1"/>
              </a:solidFill>
              <a:effectLst/>
              <a:latin typeface="+mj-ea"/>
              <a:ea typeface="+mj-ea"/>
              <a:cs typeface="+mn-cs"/>
            </a:rPr>
            <a:t>44</a:t>
          </a:r>
          <a:r>
            <a:rPr kumimoji="1" lang="ja-JP" altLang="ja-JP" sz="1300">
              <a:solidFill>
                <a:schemeClr val="dk1"/>
              </a:solidFill>
              <a:effectLst/>
              <a:latin typeface="+mj-ea"/>
              <a:ea typeface="+mj-ea"/>
              <a:cs typeface="+mn-cs"/>
            </a:rPr>
            <a:t>％前後の黒字で推移していたが、平成</a:t>
          </a:r>
          <a:r>
            <a:rPr kumimoji="1" lang="en-US" altLang="ja-JP" sz="1300">
              <a:solidFill>
                <a:schemeClr val="dk1"/>
              </a:solidFill>
              <a:effectLst/>
              <a:latin typeface="+mj-ea"/>
              <a:ea typeface="+mj-ea"/>
              <a:cs typeface="+mn-cs"/>
            </a:rPr>
            <a:t>23</a:t>
          </a:r>
          <a:r>
            <a:rPr kumimoji="1" lang="ja-JP" altLang="ja-JP" sz="1300">
              <a:solidFill>
                <a:schemeClr val="dk1"/>
              </a:solidFill>
              <a:effectLst/>
              <a:latin typeface="+mj-ea"/>
              <a:ea typeface="+mj-ea"/>
              <a:cs typeface="+mn-cs"/>
            </a:rPr>
            <a:t>年度から平成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年度にかけて、病院事業会計や水道事業会計の実質収支額の増加により、平成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年度においては、</a:t>
          </a:r>
          <a:r>
            <a:rPr kumimoji="1" lang="en-US" altLang="ja-JP" sz="1300">
              <a:solidFill>
                <a:schemeClr val="dk1"/>
              </a:solidFill>
              <a:effectLst/>
              <a:latin typeface="+mj-ea"/>
              <a:ea typeface="+mj-ea"/>
              <a:cs typeface="+mn-cs"/>
            </a:rPr>
            <a:t>54.75</a:t>
          </a:r>
          <a:r>
            <a:rPr kumimoji="1" lang="ja-JP" altLang="ja-JP" sz="1300">
              <a:solidFill>
                <a:schemeClr val="dk1"/>
              </a:solidFill>
              <a:effectLst/>
              <a:latin typeface="+mj-ea"/>
              <a:ea typeface="+mj-ea"/>
              <a:cs typeface="+mn-cs"/>
            </a:rPr>
            <a:t>％まで上昇した。</a:t>
          </a:r>
          <a:endParaRPr lang="ja-JP" altLang="ja-JP" sz="1300">
            <a:effectLst/>
            <a:latin typeface="+mj-ea"/>
            <a:ea typeface="+mj-ea"/>
          </a:endParaRPr>
        </a:p>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年度においては、病院事業会計及び水道事業会計の実質収支額が引き続き増加したことにより</a:t>
          </a:r>
          <a:r>
            <a:rPr kumimoji="1" lang="en-US" altLang="ja-JP" sz="1300">
              <a:solidFill>
                <a:schemeClr val="dk1"/>
              </a:solidFill>
              <a:effectLst/>
              <a:latin typeface="+mj-ea"/>
              <a:ea typeface="+mj-ea"/>
              <a:cs typeface="+mn-cs"/>
            </a:rPr>
            <a:t>57.08</a:t>
          </a:r>
          <a:r>
            <a:rPr kumimoji="1" lang="ja-JP" altLang="ja-JP" sz="1300">
              <a:solidFill>
                <a:schemeClr val="dk1"/>
              </a:solidFill>
              <a:effectLst/>
              <a:latin typeface="+mj-ea"/>
              <a:ea typeface="+mj-ea"/>
              <a:cs typeface="+mn-cs"/>
            </a:rPr>
            <a:t>％となり、</a:t>
          </a:r>
          <a:r>
            <a:rPr kumimoji="1" lang="en-US" altLang="ja-JP" sz="1300">
              <a:solidFill>
                <a:schemeClr val="dk1"/>
              </a:solidFill>
              <a:effectLst/>
              <a:latin typeface="+mj-ea"/>
              <a:ea typeface="+mj-ea"/>
              <a:cs typeface="+mn-cs"/>
            </a:rPr>
            <a:t>2.33</a:t>
          </a:r>
          <a:r>
            <a:rPr kumimoji="1" lang="ja-JP" altLang="ja-JP" sz="1300">
              <a:solidFill>
                <a:schemeClr val="dk1"/>
              </a:solidFill>
              <a:effectLst/>
              <a:latin typeface="+mj-ea"/>
              <a:ea typeface="+mj-ea"/>
              <a:cs typeface="+mn-cs"/>
            </a:rPr>
            <a:t>ポイント上昇している。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今後も、公営企業や特別会計等を含めた市全体の適正な財政運営に努める。</a:t>
          </a:r>
          <a:endParaRPr lang="ja-JP" altLang="ja-JP" sz="1300">
            <a:effectLst/>
            <a:latin typeface="+mj-ea"/>
            <a:ea typeface="+mj-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22189555</v>
      </c>
      <c r="BO4" s="379"/>
      <c r="BP4" s="379"/>
      <c r="BQ4" s="379"/>
      <c r="BR4" s="379"/>
      <c r="BS4" s="379"/>
      <c r="BT4" s="379"/>
      <c r="BU4" s="380"/>
      <c r="BV4" s="378">
        <v>22992305</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5.6</v>
      </c>
      <c r="CU4" s="385"/>
      <c r="CV4" s="385"/>
      <c r="CW4" s="385"/>
      <c r="CX4" s="385"/>
      <c r="CY4" s="385"/>
      <c r="CZ4" s="385"/>
      <c r="DA4" s="386"/>
      <c r="DB4" s="384">
        <v>5.3</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21398488</v>
      </c>
      <c r="BO5" s="416"/>
      <c r="BP5" s="416"/>
      <c r="BQ5" s="416"/>
      <c r="BR5" s="416"/>
      <c r="BS5" s="416"/>
      <c r="BT5" s="416"/>
      <c r="BU5" s="417"/>
      <c r="BV5" s="415">
        <v>22265097</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94.2</v>
      </c>
      <c r="CU5" s="413"/>
      <c r="CV5" s="413"/>
      <c r="CW5" s="413"/>
      <c r="CX5" s="413"/>
      <c r="CY5" s="413"/>
      <c r="CZ5" s="413"/>
      <c r="DA5" s="414"/>
      <c r="DB5" s="412">
        <v>101.5</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791067</v>
      </c>
      <c r="BO6" s="416"/>
      <c r="BP6" s="416"/>
      <c r="BQ6" s="416"/>
      <c r="BR6" s="416"/>
      <c r="BS6" s="416"/>
      <c r="BT6" s="416"/>
      <c r="BU6" s="417"/>
      <c r="BV6" s="415">
        <v>727208</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104.7</v>
      </c>
      <c r="CU6" s="453"/>
      <c r="CV6" s="453"/>
      <c r="CW6" s="453"/>
      <c r="CX6" s="453"/>
      <c r="CY6" s="453"/>
      <c r="CZ6" s="453"/>
      <c r="DA6" s="454"/>
      <c r="DB6" s="452">
        <v>109</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62515</v>
      </c>
      <c r="BO7" s="416"/>
      <c r="BP7" s="416"/>
      <c r="BQ7" s="416"/>
      <c r="BR7" s="416"/>
      <c r="BS7" s="416"/>
      <c r="BT7" s="416"/>
      <c r="BU7" s="417"/>
      <c r="BV7" s="415">
        <v>25774</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12991176</v>
      </c>
      <c r="CU7" s="416"/>
      <c r="CV7" s="416"/>
      <c r="CW7" s="416"/>
      <c r="CX7" s="416"/>
      <c r="CY7" s="416"/>
      <c r="CZ7" s="416"/>
      <c r="DA7" s="417"/>
      <c r="DB7" s="415">
        <v>13291416</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728552</v>
      </c>
      <c r="BO8" s="416"/>
      <c r="BP8" s="416"/>
      <c r="BQ8" s="416"/>
      <c r="BR8" s="416"/>
      <c r="BS8" s="416"/>
      <c r="BT8" s="416"/>
      <c r="BU8" s="417"/>
      <c r="BV8" s="415">
        <v>701434</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0.73</v>
      </c>
      <c r="CU8" s="456"/>
      <c r="CV8" s="456"/>
      <c r="CW8" s="456"/>
      <c r="CX8" s="456"/>
      <c r="CY8" s="456"/>
      <c r="CZ8" s="456"/>
      <c r="DA8" s="457"/>
      <c r="DB8" s="455">
        <v>0.74</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51369</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27118</v>
      </c>
      <c r="BO9" s="416"/>
      <c r="BP9" s="416"/>
      <c r="BQ9" s="416"/>
      <c r="BR9" s="416"/>
      <c r="BS9" s="416"/>
      <c r="BT9" s="416"/>
      <c r="BU9" s="417"/>
      <c r="BV9" s="415">
        <v>-19952</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12.4</v>
      </c>
      <c r="CU9" s="413"/>
      <c r="CV9" s="413"/>
      <c r="CW9" s="413"/>
      <c r="CX9" s="413"/>
      <c r="CY9" s="413"/>
      <c r="CZ9" s="413"/>
      <c r="DA9" s="414"/>
      <c r="DB9" s="412">
        <v>12.6</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53004</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561000</v>
      </c>
      <c r="BO10" s="416"/>
      <c r="BP10" s="416"/>
      <c r="BQ10" s="416"/>
      <c r="BR10" s="416"/>
      <c r="BS10" s="416"/>
      <c r="BT10" s="416"/>
      <c r="BU10" s="417"/>
      <c r="BV10" s="415">
        <v>550000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78</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52577</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1016807</v>
      </c>
      <c r="BO12" s="416"/>
      <c r="BP12" s="416"/>
      <c r="BQ12" s="416"/>
      <c r="BR12" s="416"/>
      <c r="BS12" s="416"/>
      <c r="BT12" s="416"/>
      <c r="BU12" s="417"/>
      <c r="BV12" s="415">
        <v>1153000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52279</v>
      </c>
      <c r="S13" s="497"/>
      <c r="T13" s="497"/>
      <c r="U13" s="497"/>
      <c r="V13" s="498"/>
      <c r="W13" s="431" t="s">
        <v>120</v>
      </c>
      <c r="X13" s="432"/>
      <c r="Y13" s="432"/>
      <c r="Z13" s="432"/>
      <c r="AA13" s="432"/>
      <c r="AB13" s="422"/>
      <c r="AC13" s="466">
        <v>776</v>
      </c>
      <c r="AD13" s="467"/>
      <c r="AE13" s="467"/>
      <c r="AF13" s="467"/>
      <c r="AG13" s="506"/>
      <c r="AH13" s="466">
        <v>1159</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-428689</v>
      </c>
      <c r="BO13" s="416"/>
      <c r="BP13" s="416"/>
      <c r="BQ13" s="416"/>
      <c r="BR13" s="416"/>
      <c r="BS13" s="416"/>
      <c r="BT13" s="416"/>
      <c r="BU13" s="417"/>
      <c r="BV13" s="415">
        <v>-622952</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9.9</v>
      </c>
      <c r="CU13" s="413"/>
      <c r="CV13" s="413"/>
      <c r="CW13" s="413"/>
      <c r="CX13" s="413"/>
      <c r="CY13" s="413"/>
      <c r="CZ13" s="413"/>
      <c r="DA13" s="414"/>
      <c r="DB13" s="412">
        <v>10.1</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53050</v>
      </c>
      <c r="S14" s="497"/>
      <c r="T14" s="497"/>
      <c r="U14" s="497"/>
      <c r="V14" s="498"/>
      <c r="W14" s="405"/>
      <c r="X14" s="406"/>
      <c r="Y14" s="406"/>
      <c r="Z14" s="406"/>
      <c r="AA14" s="406"/>
      <c r="AB14" s="395"/>
      <c r="AC14" s="499">
        <v>3.4</v>
      </c>
      <c r="AD14" s="500"/>
      <c r="AE14" s="500"/>
      <c r="AF14" s="500"/>
      <c r="AG14" s="501"/>
      <c r="AH14" s="499">
        <v>4.7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56.3</v>
      </c>
      <c r="CU14" s="511"/>
      <c r="CV14" s="511"/>
      <c r="CW14" s="511"/>
      <c r="CX14" s="511"/>
      <c r="CY14" s="511"/>
      <c r="CZ14" s="511"/>
      <c r="DA14" s="512"/>
      <c r="DB14" s="510">
        <v>59.3</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52740</v>
      </c>
      <c r="S15" s="497"/>
      <c r="T15" s="497"/>
      <c r="U15" s="497"/>
      <c r="V15" s="498"/>
      <c r="W15" s="431" t="s">
        <v>127</v>
      </c>
      <c r="X15" s="432"/>
      <c r="Y15" s="432"/>
      <c r="Z15" s="432"/>
      <c r="AA15" s="432"/>
      <c r="AB15" s="422"/>
      <c r="AC15" s="466">
        <v>8047</v>
      </c>
      <c r="AD15" s="467"/>
      <c r="AE15" s="467"/>
      <c r="AF15" s="467"/>
      <c r="AG15" s="506"/>
      <c r="AH15" s="466">
        <v>8781</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6743459</v>
      </c>
      <c r="BO15" s="379"/>
      <c r="BP15" s="379"/>
      <c r="BQ15" s="379"/>
      <c r="BR15" s="379"/>
      <c r="BS15" s="379"/>
      <c r="BT15" s="379"/>
      <c r="BU15" s="380"/>
      <c r="BV15" s="378">
        <v>7760209</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35.1</v>
      </c>
      <c r="AD16" s="500"/>
      <c r="AE16" s="500"/>
      <c r="AF16" s="500"/>
      <c r="AG16" s="501"/>
      <c r="AH16" s="499">
        <v>35.4</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9646333</v>
      </c>
      <c r="BO16" s="416"/>
      <c r="BP16" s="416"/>
      <c r="BQ16" s="416"/>
      <c r="BR16" s="416"/>
      <c r="BS16" s="416"/>
      <c r="BT16" s="416"/>
      <c r="BU16" s="417"/>
      <c r="BV16" s="415">
        <v>9638594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14105</v>
      </c>
      <c r="AD17" s="467"/>
      <c r="AE17" s="467"/>
      <c r="AF17" s="467"/>
      <c r="AG17" s="506"/>
      <c r="AH17" s="466">
        <v>14871</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8627542</v>
      </c>
      <c r="BO17" s="416"/>
      <c r="BP17" s="416"/>
      <c r="BQ17" s="416"/>
      <c r="BR17" s="416"/>
      <c r="BS17" s="416"/>
      <c r="BT17" s="416"/>
      <c r="BU17" s="417"/>
      <c r="BV17" s="415">
        <v>10073789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92.13</v>
      </c>
      <c r="M18" s="528"/>
      <c r="N18" s="528"/>
      <c r="O18" s="528"/>
      <c r="P18" s="528"/>
      <c r="Q18" s="528"/>
      <c r="R18" s="529"/>
      <c r="S18" s="529"/>
      <c r="T18" s="529"/>
      <c r="U18" s="529"/>
      <c r="V18" s="530"/>
      <c r="W18" s="433"/>
      <c r="X18" s="434"/>
      <c r="Y18" s="434"/>
      <c r="Z18" s="434"/>
      <c r="AA18" s="434"/>
      <c r="AB18" s="425"/>
      <c r="AC18" s="531">
        <v>61.5</v>
      </c>
      <c r="AD18" s="532"/>
      <c r="AE18" s="532"/>
      <c r="AF18" s="532"/>
      <c r="AG18" s="533"/>
      <c r="AH18" s="531">
        <v>59.9</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12723118</v>
      </c>
      <c r="BO18" s="416"/>
      <c r="BP18" s="416"/>
      <c r="BQ18" s="416"/>
      <c r="BR18" s="416"/>
      <c r="BS18" s="416"/>
      <c r="BT18" s="416"/>
      <c r="BU18" s="417"/>
      <c r="BV18" s="415">
        <v>12599280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558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16858603</v>
      </c>
      <c r="BO19" s="416"/>
      <c r="BP19" s="416"/>
      <c r="BQ19" s="416"/>
      <c r="BR19" s="416"/>
      <c r="BS19" s="416"/>
      <c r="BT19" s="416"/>
      <c r="BU19" s="417"/>
      <c r="BV19" s="415">
        <v>16084996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20953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1" t="s">
        <v>146</v>
      </c>
      <c r="AI22" s="432"/>
      <c r="AJ22" s="432"/>
      <c r="AK22" s="432"/>
      <c r="AL22" s="422"/>
      <c r="AM22" s="571" t="s">
        <v>147</v>
      </c>
      <c r="AN22" s="572"/>
      <c r="AO22" s="572"/>
      <c r="AP22" s="572"/>
      <c r="AQ22" s="572"/>
      <c r="AR22" s="573"/>
      <c r="AS22" s="554" t="s">
        <v>144</v>
      </c>
      <c r="AT22" s="555"/>
      <c r="AU22" s="555"/>
      <c r="AV22" s="555"/>
      <c r="AW22" s="555"/>
      <c r="AX22" s="577"/>
      <c r="AY22" s="579"/>
      <c r="AZ22" s="580"/>
      <c r="BA22" s="580"/>
      <c r="BB22" s="580"/>
      <c r="BC22" s="580"/>
      <c r="BD22" s="580"/>
      <c r="BE22" s="580"/>
      <c r="BF22" s="580"/>
      <c r="BG22" s="580"/>
      <c r="BH22" s="580"/>
      <c r="BI22" s="580"/>
      <c r="BJ22" s="580"/>
      <c r="BK22" s="580"/>
      <c r="BL22" s="580"/>
      <c r="BM22" s="581"/>
      <c r="BN22" s="582"/>
      <c r="BO22" s="583"/>
      <c r="BP22" s="583"/>
      <c r="BQ22" s="583"/>
      <c r="BR22" s="583"/>
      <c r="BS22" s="583"/>
      <c r="BT22" s="583"/>
      <c r="BU22" s="584"/>
      <c r="BV22" s="582"/>
      <c r="BW22" s="583"/>
      <c r="BX22" s="583"/>
      <c r="BY22" s="583"/>
      <c r="BZ22" s="583"/>
      <c r="CA22" s="583"/>
      <c r="CB22" s="583"/>
      <c r="CC22" s="584"/>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4"/>
      <c r="AN23" s="575"/>
      <c r="AO23" s="575"/>
      <c r="AP23" s="575"/>
      <c r="AQ23" s="575"/>
      <c r="AR23" s="576"/>
      <c r="AS23" s="557"/>
      <c r="AT23" s="558"/>
      <c r="AU23" s="558"/>
      <c r="AV23" s="558"/>
      <c r="AW23" s="558"/>
      <c r="AX23" s="578"/>
      <c r="AY23" s="375" t="s">
        <v>148</v>
      </c>
      <c r="AZ23" s="376"/>
      <c r="BA23" s="376"/>
      <c r="BB23" s="376"/>
      <c r="BC23" s="376"/>
      <c r="BD23" s="376"/>
      <c r="BE23" s="376"/>
      <c r="BF23" s="376"/>
      <c r="BG23" s="376"/>
      <c r="BH23" s="376"/>
      <c r="BI23" s="376"/>
      <c r="BJ23" s="376"/>
      <c r="BK23" s="376"/>
      <c r="BL23" s="376"/>
      <c r="BM23" s="377"/>
      <c r="BN23" s="415">
        <v>23454461</v>
      </c>
      <c r="BO23" s="416"/>
      <c r="BP23" s="416"/>
      <c r="BQ23" s="416"/>
      <c r="BR23" s="416"/>
      <c r="BS23" s="416"/>
      <c r="BT23" s="416"/>
      <c r="BU23" s="417"/>
      <c r="BV23" s="415">
        <v>23381098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7776</v>
      </c>
      <c r="R24" s="467"/>
      <c r="S24" s="467"/>
      <c r="T24" s="467"/>
      <c r="U24" s="467"/>
      <c r="V24" s="506"/>
      <c r="W24" s="561"/>
      <c r="X24" s="549"/>
      <c r="Y24" s="550"/>
      <c r="Z24" s="465" t="s">
        <v>150</v>
      </c>
      <c r="AA24" s="445"/>
      <c r="AB24" s="445"/>
      <c r="AC24" s="445"/>
      <c r="AD24" s="445"/>
      <c r="AE24" s="445"/>
      <c r="AF24" s="445"/>
      <c r="AG24" s="446"/>
      <c r="AH24" s="466">
        <v>350</v>
      </c>
      <c r="AI24" s="467"/>
      <c r="AJ24" s="467"/>
      <c r="AK24" s="467"/>
      <c r="AL24" s="506"/>
      <c r="AM24" s="466">
        <v>1095500</v>
      </c>
      <c r="AN24" s="467"/>
      <c r="AO24" s="467"/>
      <c r="AP24" s="467"/>
      <c r="AQ24" s="467"/>
      <c r="AR24" s="506"/>
      <c r="AS24" s="466">
        <v>3130</v>
      </c>
      <c r="AT24" s="467"/>
      <c r="AU24" s="467"/>
      <c r="AV24" s="467"/>
      <c r="AW24" s="467"/>
      <c r="AX24" s="468"/>
      <c r="AY24" s="579" t="s">
        <v>151</v>
      </c>
      <c r="AZ24" s="580"/>
      <c r="BA24" s="580"/>
      <c r="BB24" s="580"/>
      <c r="BC24" s="580"/>
      <c r="BD24" s="580"/>
      <c r="BE24" s="580"/>
      <c r="BF24" s="580"/>
      <c r="BG24" s="580"/>
      <c r="BH24" s="580"/>
      <c r="BI24" s="580"/>
      <c r="BJ24" s="580"/>
      <c r="BK24" s="580"/>
      <c r="BL24" s="580"/>
      <c r="BM24" s="581"/>
      <c r="BN24" s="415">
        <v>17276360</v>
      </c>
      <c r="BO24" s="416"/>
      <c r="BP24" s="416"/>
      <c r="BQ24" s="416"/>
      <c r="BR24" s="416"/>
      <c r="BS24" s="416"/>
      <c r="BT24" s="416"/>
      <c r="BU24" s="417"/>
      <c r="BV24" s="415">
        <v>17419394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6858</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1273322</v>
      </c>
      <c r="BO25" s="379"/>
      <c r="BP25" s="379"/>
      <c r="BQ25" s="379"/>
      <c r="BR25" s="379"/>
      <c r="BS25" s="379"/>
      <c r="BT25" s="379"/>
      <c r="BU25" s="380"/>
      <c r="BV25" s="378">
        <v>1952802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6082</v>
      </c>
      <c r="R26" s="467"/>
      <c r="S26" s="467"/>
      <c r="T26" s="467"/>
      <c r="U26" s="467"/>
      <c r="V26" s="506"/>
      <c r="W26" s="561"/>
      <c r="X26" s="549"/>
      <c r="Y26" s="550"/>
      <c r="Z26" s="465" t="s">
        <v>156</v>
      </c>
      <c r="AA26" s="585"/>
      <c r="AB26" s="585"/>
      <c r="AC26" s="585"/>
      <c r="AD26" s="585"/>
      <c r="AE26" s="585"/>
      <c r="AF26" s="585"/>
      <c r="AG26" s="586"/>
      <c r="AH26" s="466">
        <v>5</v>
      </c>
      <c r="AI26" s="467"/>
      <c r="AJ26" s="467"/>
      <c r="AK26" s="467"/>
      <c r="AL26" s="506"/>
      <c r="AM26" s="466">
        <v>16900</v>
      </c>
      <c r="AN26" s="467"/>
      <c r="AO26" s="467"/>
      <c r="AP26" s="467"/>
      <c r="AQ26" s="467"/>
      <c r="AR26" s="506"/>
      <c r="AS26" s="466">
        <v>3380</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4560</v>
      </c>
      <c r="R27" s="467"/>
      <c r="S27" s="467"/>
      <c r="T27" s="467"/>
      <c r="U27" s="467"/>
      <c r="V27" s="506"/>
      <c r="W27" s="561"/>
      <c r="X27" s="549"/>
      <c r="Y27" s="550"/>
      <c r="Z27" s="465" t="s">
        <v>159</v>
      </c>
      <c r="AA27" s="445"/>
      <c r="AB27" s="445"/>
      <c r="AC27" s="445"/>
      <c r="AD27" s="445"/>
      <c r="AE27" s="445"/>
      <c r="AF27" s="445"/>
      <c r="AG27" s="446"/>
      <c r="AH27" s="466">
        <v>3</v>
      </c>
      <c r="AI27" s="467"/>
      <c r="AJ27" s="467"/>
      <c r="AK27" s="467"/>
      <c r="AL27" s="506"/>
      <c r="AM27" s="466">
        <v>8409</v>
      </c>
      <c r="AN27" s="467"/>
      <c r="AO27" s="467"/>
      <c r="AP27" s="467"/>
      <c r="AQ27" s="467"/>
      <c r="AR27" s="506"/>
      <c r="AS27" s="466">
        <v>2803</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2">
        <v>776234</v>
      </c>
      <c r="BO27" s="583"/>
      <c r="BP27" s="583"/>
      <c r="BQ27" s="583"/>
      <c r="BR27" s="583"/>
      <c r="BS27" s="583"/>
      <c r="BT27" s="583"/>
      <c r="BU27" s="584"/>
      <c r="BV27" s="582">
        <v>776234</v>
      </c>
      <c r="BW27" s="583"/>
      <c r="BX27" s="583"/>
      <c r="BY27" s="583"/>
      <c r="BZ27" s="583"/>
      <c r="CA27" s="583"/>
      <c r="CB27" s="583"/>
      <c r="CC27" s="584"/>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3990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2521338</v>
      </c>
      <c r="BO28" s="379"/>
      <c r="BP28" s="379"/>
      <c r="BQ28" s="379"/>
      <c r="BR28" s="379"/>
      <c r="BS28" s="379"/>
      <c r="BT28" s="379"/>
      <c r="BU28" s="380"/>
      <c r="BV28" s="378">
        <v>2977145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16</v>
      </c>
      <c r="M29" s="467"/>
      <c r="N29" s="467"/>
      <c r="O29" s="467"/>
      <c r="P29" s="506"/>
      <c r="Q29" s="466">
        <v>3700</v>
      </c>
      <c r="R29" s="467"/>
      <c r="S29" s="467"/>
      <c r="T29" s="467"/>
      <c r="U29" s="467"/>
      <c r="V29" s="506"/>
      <c r="W29" s="562"/>
      <c r="X29" s="563"/>
      <c r="Y29" s="564"/>
      <c r="Z29" s="465" t="s">
        <v>166</v>
      </c>
      <c r="AA29" s="445"/>
      <c r="AB29" s="445"/>
      <c r="AC29" s="445"/>
      <c r="AD29" s="445"/>
      <c r="AE29" s="445"/>
      <c r="AF29" s="445"/>
      <c r="AG29" s="446"/>
      <c r="AH29" s="466">
        <v>353</v>
      </c>
      <c r="AI29" s="467"/>
      <c r="AJ29" s="467"/>
      <c r="AK29" s="467"/>
      <c r="AL29" s="506"/>
      <c r="AM29" s="466">
        <v>1103909</v>
      </c>
      <c r="AN29" s="467"/>
      <c r="AO29" s="467"/>
      <c r="AP29" s="467"/>
      <c r="AQ29" s="467"/>
      <c r="AR29" s="506"/>
      <c r="AS29" s="466">
        <v>3127</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845237</v>
      </c>
      <c r="BO29" s="416"/>
      <c r="BP29" s="416"/>
      <c r="BQ29" s="416"/>
      <c r="BR29" s="416"/>
      <c r="BS29" s="416"/>
      <c r="BT29" s="416"/>
      <c r="BU29" s="417"/>
      <c r="BV29" s="415">
        <v>1035737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99.8</v>
      </c>
      <c r="AI30" s="532"/>
      <c r="AJ30" s="532"/>
      <c r="AK30" s="532"/>
      <c r="AL30" s="532"/>
      <c r="AM30" s="532"/>
      <c r="AN30" s="532"/>
      <c r="AO30" s="532"/>
      <c r="AP30" s="532"/>
      <c r="AQ30" s="532"/>
      <c r="AR30" s="532"/>
      <c r="AS30" s="532"/>
      <c r="AT30" s="532"/>
      <c r="AU30" s="532"/>
      <c r="AV30" s="532"/>
      <c r="AW30" s="532"/>
      <c r="AX30" s="534"/>
      <c r="AY30" s="593"/>
      <c r="AZ30" s="594"/>
      <c r="BA30" s="594"/>
      <c r="BB30" s="595"/>
      <c r="BC30" s="579" t="s">
        <v>169</v>
      </c>
      <c r="BD30" s="580"/>
      <c r="BE30" s="580"/>
      <c r="BF30" s="580"/>
      <c r="BG30" s="580"/>
      <c r="BH30" s="580"/>
      <c r="BI30" s="580"/>
      <c r="BJ30" s="580"/>
      <c r="BK30" s="580"/>
      <c r="BL30" s="580"/>
      <c r="BM30" s="581"/>
      <c r="BN30" s="582">
        <v>2070434</v>
      </c>
      <c r="BO30" s="583"/>
      <c r="BP30" s="583"/>
      <c r="BQ30" s="583"/>
      <c r="BR30" s="583"/>
      <c r="BS30" s="583"/>
      <c r="BT30" s="583"/>
      <c r="BU30" s="584"/>
      <c r="BV30" s="582">
        <v>2070434</v>
      </c>
      <c r="BW30" s="583"/>
      <c r="BX30" s="583"/>
      <c r="BY30" s="583"/>
      <c r="BZ30" s="583"/>
      <c r="CA30" s="583"/>
      <c r="CB30" s="583"/>
      <c r="CC30" s="58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IF('各会計、関係団体の財政状況及び健全化判断比率'!B34="","",'各会計、関係団体の財政状況及び健全化判断比率'!B34)</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周南地区衛生施設組合一般会計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20</v>
      </c>
      <c r="CP34" s="596"/>
      <c r="CQ34" s="597" t="str">
        <f>IF('各会計、関係団体の財政状況及び健全化判断比率'!BS7="","",'各会計、関係団体の財政状況及び健全化判断比率'!BS7)</f>
        <v>牛島海運</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墓園特別会計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IF('各会計、関係団体の財政状況及び健全化判断比率'!B32="","",'各会計、関係団体の財政状況及び健全化判断比率'!B32)</f>
        <v>病院事業会計</v>
      </c>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IF('各会計、関係団体の財政状況及び健全化判断比率'!B35="","",'各会計、関係団体の財政状況及び健全化判断比率'!B35)</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光地区消防組合一般会計</v>
      </c>
      <c r="BZ35" s="597"/>
      <c r="CA35" s="597"/>
      <c r="CB35" s="597"/>
      <c r="CC35" s="597"/>
      <c r="CD35" s="597"/>
      <c r="CE35" s="597"/>
      <c r="CF35" s="597"/>
      <c r="CG35" s="597"/>
      <c r="CH35" s="597"/>
      <c r="CI35" s="597"/>
      <c r="CJ35" s="597"/>
      <c r="CK35" s="597"/>
      <c r="CL35" s="597"/>
      <c r="CM35" s="597"/>
      <c r="CN35" s="165"/>
      <c r="CO35" s="596">
        <f t="shared" ref="CO35:CO43" si="3">IF(CQ35="","",CO34+1)</f>
        <v>21</v>
      </c>
      <c r="CP35" s="596"/>
      <c r="CQ35" s="597" t="str">
        <f>IF('各会計、関係団体の財政状況及び健全化判断比率'!BS8="","",'各会計、関係団体の財政状況及び健全化判断比率'!BS8)</f>
        <v>光市土地開発公社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f t="shared" si="0"/>
        <v>8</v>
      </c>
      <c r="AN36" s="596"/>
      <c r="AO36" s="597" t="str">
        <f>IF('各会計、関係団体の財政状況及び健全化判断比率'!B33="","",'各会計、関係団体の財政状況及び健全化判断比率'!B33)</f>
        <v>介護老人保健施設事業会計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周南東部環境施設組合一般会計</v>
      </c>
      <c r="BZ36" s="597"/>
      <c r="CA36" s="597"/>
      <c r="CB36" s="597"/>
      <c r="CC36" s="597"/>
      <c r="CD36" s="597"/>
      <c r="CE36" s="597"/>
      <c r="CF36" s="597"/>
      <c r="CG36" s="597"/>
      <c r="CH36" s="597"/>
      <c r="CI36" s="597"/>
      <c r="CJ36" s="597"/>
      <c r="CK36" s="597"/>
      <c r="CL36" s="597"/>
      <c r="CM36" s="597"/>
      <c r="CN36" s="165"/>
      <c r="CO36" s="596">
        <f t="shared" si="3"/>
        <v>22</v>
      </c>
      <c r="CP36" s="596"/>
      <c r="CQ36" s="597" t="str">
        <f>IF('各会計、関係団体の財政状況及び健全化判断比率'!BS9="","",'各会計、関係団体の財政状況及び健全化判断比率'!BS9)</f>
        <v>光市スポーツ振興会</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山口県市町総合事務組合一般会計</v>
      </c>
      <c r="BZ37" s="597"/>
      <c r="CA37" s="597"/>
      <c r="CB37" s="597"/>
      <c r="CC37" s="597"/>
      <c r="CD37" s="597"/>
      <c r="CE37" s="597"/>
      <c r="CF37" s="597"/>
      <c r="CG37" s="597"/>
      <c r="CH37" s="597"/>
      <c r="CI37" s="597"/>
      <c r="CJ37" s="597"/>
      <c r="CK37" s="597"/>
      <c r="CL37" s="597"/>
      <c r="CM37" s="597"/>
      <c r="CN37" s="165"/>
      <c r="CO37" s="596">
        <f t="shared" si="3"/>
        <v>23</v>
      </c>
      <c r="CP37" s="596"/>
      <c r="CQ37" s="597" t="str">
        <f>IF('各会計、関係団体の財政状況及び健全化判断比率'!BS10="","",'各会計、関係団体の財政状況及び健全化判断比率'!BS10)</f>
        <v>光市文化振興財団</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山口県市町総合事務組合非常勤職員公務災害補償特別会計</v>
      </c>
      <c r="BZ38" s="597"/>
      <c r="CA38" s="597"/>
      <c r="CB38" s="597"/>
      <c r="CC38" s="597"/>
      <c r="CD38" s="597"/>
      <c r="CE38" s="597"/>
      <c r="CF38" s="597"/>
      <c r="CG38" s="597"/>
      <c r="CH38" s="597"/>
      <c r="CI38" s="597"/>
      <c r="CJ38" s="597"/>
      <c r="CK38" s="597"/>
      <c r="CL38" s="597"/>
      <c r="CM38" s="597"/>
      <c r="CN38" s="165"/>
      <c r="CO38" s="596">
        <f t="shared" si="3"/>
        <v>24</v>
      </c>
      <c r="CP38" s="596"/>
      <c r="CQ38" s="597" t="str">
        <f>IF('各会計、関係団体の財政状況及び健全化判断比率'!BS11="","",'各会計、関係団体の財政状況及び健全化判断比率'!BS11)</f>
        <v>やまぐち農林振興公社</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山口県市町総合事務組合交通災害共済特別会計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山口県市町総合事務組合山口県自治会館管理特別会計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山口県後期高齢者医療広域連合一般会計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19</v>
      </c>
      <c r="BX42" s="596"/>
      <c r="BY42" s="597" t="str">
        <f>IF('各会計、関係団体の財政状況及び健全化判断比率'!B76="","",'各会計、関係団体の財政状況及び健全化判断比率'!B76)</f>
        <v>山口県後期高齢者医療広域連合後期高齢者医療特別会計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1" t="s">
        <v>527</v>
      </c>
      <c r="D34" s="1181"/>
      <c r="E34" s="1182"/>
      <c r="F34" s="32" t="s">
        <v>528</v>
      </c>
      <c r="G34" s="33" t="s">
        <v>529</v>
      </c>
      <c r="H34" s="33" t="s">
        <v>530</v>
      </c>
      <c r="I34" s="33" t="s">
        <v>530</v>
      </c>
      <c r="J34" s="34" t="s">
        <v>531</v>
      </c>
      <c r="K34" s="22"/>
      <c r="L34" s="22"/>
      <c r="M34" s="22"/>
      <c r="N34" s="22"/>
      <c r="O34" s="22"/>
      <c r="P34" s="22"/>
    </row>
    <row r="35" spans="1:16" ht="39" customHeight="1">
      <c r="A35" s="22"/>
      <c r="B35" s="35"/>
      <c r="C35" s="1175" t="s">
        <v>532</v>
      </c>
      <c r="D35" s="1176"/>
      <c r="E35" s="1177"/>
      <c r="F35" s="36">
        <v>29.36</v>
      </c>
      <c r="G35" s="37">
        <v>32.08</v>
      </c>
      <c r="H35" s="37">
        <v>34.82</v>
      </c>
      <c r="I35" s="37">
        <v>35.01</v>
      </c>
      <c r="J35" s="38">
        <v>36.65</v>
      </c>
      <c r="K35" s="22"/>
      <c r="L35" s="22"/>
      <c r="M35" s="22"/>
      <c r="N35" s="22"/>
      <c r="O35" s="22"/>
      <c r="P35" s="22"/>
    </row>
    <row r="36" spans="1:16" ht="39" customHeight="1">
      <c r="A36" s="22"/>
      <c r="B36" s="35"/>
      <c r="C36" s="1175" t="s">
        <v>533</v>
      </c>
      <c r="D36" s="1176"/>
      <c r="E36" s="1177"/>
      <c r="F36" s="36">
        <v>4.82</v>
      </c>
      <c r="G36" s="37">
        <v>4.88</v>
      </c>
      <c r="H36" s="37">
        <v>6.38</v>
      </c>
      <c r="I36" s="37">
        <v>7.33</v>
      </c>
      <c r="J36" s="38">
        <v>8.43</v>
      </c>
      <c r="K36" s="22"/>
      <c r="L36" s="22"/>
      <c r="M36" s="22"/>
      <c r="N36" s="22"/>
      <c r="O36" s="22"/>
      <c r="P36" s="22"/>
    </row>
    <row r="37" spans="1:16" ht="39" customHeight="1">
      <c r="A37" s="22"/>
      <c r="B37" s="35"/>
      <c r="C37" s="1175" t="s">
        <v>534</v>
      </c>
      <c r="D37" s="1176"/>
      <c r="E37" s="1177"/>
      <c r="F37" s="36">
        <v>9.26</v>
      </c>
      <c r="G37" s="37">
        <v>5.56</v>
      </c>
      <c r="H37" s="37">
        <v>5.7</v>
      </c>
      <c r="I37" s="37">
        <v>5.29</v>
      </c>
      <c r="J37" s="38">
        <v>5.66</v>
      </c>
      <c r="K37" s="22"/>
      <c r="L37" s="22"/>
      <c r="M37" s="22"/>
      <c r="N37" s="22"/>
      <c r="O37" s="22"/>
      <c r="P37" s="22"/>
    </row>
    <row r="38" spans="1:16" ht="39" customHeight="1">
      <c r="A38" s="22"/>
      <c r="B38" s="35"/>
      <c r="C38" s="1175" t="s">
        <v>535</v>
      </c>
      <c r="D38" s="1176"/>
      <c r="E38" s="1177"/>
      <c r="F38" s="36">
        <v>3.36</v>
      </c>
      <c r="G38" s="37">
        <v>3.43</v>
      </c>
      <c r="H38" s="37">
        <v>3.42</v>
      </c>
      <c r="I38" s="37">
        <v>3.19</v>
      </c>
      <c r="J38" s="38">
        <v>3.03</v>
      </c>
      <c r="K38" s="22"/>
      <c r="L38" s="22"/>
      <c r="M38" s="22"/>
      <c r="N38" s="22"/>
      <c r="O38" s="22"/>
      <c r="P38" s="22"/>
    </row>
    <row r="39" spans="1:16" ht="39" customHeight="1">
      <c r="A39" s="22"/>
      <c r="B39" s="35"/>
      <c r="C39" s="1175" t="s">
        <v>536</v>
      </c>
      <c r="D39" s="1176"/>
      <c r="E39" s="1177"/>
      <c r="F39" s="36">
        <v>0.6</v>
      </c>
      <c r="G39" s="37">
        <v>1.81</v>
      </c>
      <c r="H39" s="37">
        <v>2.09</v>
      </c>
      <c r="I39" s="37">
        <v>2.93</v>
      </c>
      <c r="J39" s="38">
        <v>2.2400000000000002</v>
      </c>
      <c r="K39" s="22"/>
      <c r="L39" s="22"/>
      <c r="M39" s="22"/>
      <c r="N39" s="22"/>
      <c r="O39" s="22"/>
      <c r="P39" s="22"/>
    </row>
    <row r="40" spans="1:16" ht="39" customHeight="1">
      <c r="A40" s="22"/>
      <c r="B40" s="35"/>
      <c r="C40" s="1175" t="s">
        <v>537</v>
      </c>
      <c r="D40" s="1176"/>
      <c r="E40" s="1177"/>
      <c r="F40" s="36">
        <v>0.64</v>
      </c>
      <c r="G40" s="37">
        <v>0.65</v>
      </c>
      <c r="H40" s="37">
        <v>0.81</v>
      </c>
      <c r="I40" s="37">
        <v>0.91</v>
      </c>
      <c r="J40" s="38">
        <v>1</v>
      </c>
      <c r="K40" s="22"/>
      <c r="L40" s="22"/>
      <c r="M40" s="22"/>
      <c r="N40" s="22"/>
      <c r="O40" s="22"/>
      <c r="P40" s="22"/>
    </row>
    <row r="41" spans="1:16" ht="39" customHeight="1">
      <c r="A41" s="22"/>
      <c r="B41" s="35"/>
      <c r="C41" s="1175" t="s">
        <v>538</v>
      </c>
      <c r="D41" s="1176"/>
      <c r="E41" s="1177"/>
      <c r="F41" s="36">
        <v>0.06</v>
      </c>
      <c r="G41" s="37">
        <v>0.08</v>
      </c>
      <c r="H41" s="37">
        <v>0.02</v>
      </c>
      <c r="I41" s="37">
        <v>0.06</v>
      </c>
      <c r="J41" s="38">
        <v>0.08</v>
      </c>
      <c r="K41" s="22"/>
      <c r="L41" s="22"/>
      <c r="M41" s="22"/>
      <c r="N41" s="22"/>
      <c r="O41" s="22"/>
      <c r="P41" s="22"/>
    </row>
    <row r="42" spans="1:16" ht="39" customHeight="1">
      <c r="A42" s="22"/>
      <c r="B42" s="39"/>
      <c r="C42" s="1175" t="s">
        <v>539</v>
      </c>
      <c r="D42" s="1176"/>
      <c r="E42" s="1177"/>
      <c r="F42" s="36" t="s">
        <v>480</v>
      </c>
      <c r="G42" s="37" t="s">
        <v>480</v>
      </c>
      <c r="H42" s="37" t="s">
        <v>480</v>
      </c>
      <c r="I42" s="37" t="s">
        <v>480</v>
      </c>
      <c r="J42" s="38" t="s">
        <v>480</v>
      </c>
      <c r="K42" s="22"/>
      <c r="L42" s="22"/>
      <c r="M42" s="22"/>
      <c r="N42" s="22"/>
      <c r="O42" s="22"/>
      <c r="P42" s="22"/>
    </row>
    <row r="43" spans="1:16" ht="39" customHeight="1" thickBot="1">
      <c r="A43" s="22"/>
      <c r="B43" s="40"/>
      <c r="C43" s="1178" t="s">
        <v>540</v>
      </c>
      <c r="D43" s="1179"/>
      <c r="E43" s="1180"/>
      <c r="F43" s="41">
        <v>0</v>
      </c>
      <c r="G43" s="42">
        <v>0</v>
      </c>
      <c r="H43" s="42">
        <v>0</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1" t="s">
        <v>11</v>
      </c>
      <c r="C45" s="1192"/>
      <c r="D45" s="58"/>
      <c r="E45" s="1197" t="s">
        <v>12</v>
      </c>
      <c r="F45" s="1197"/>
      <c r="G45" s="1197"/>
      <c r="H45" s="1197"/>
      <c r="I45" s="1197"/>
      <c r="J45" s="1198"/>
      <c r="K45" s="59">
        <v>2027</v>
      </c>
      <c r="L45" s="60">
        <v>2067</v>
      </c>
      <c r="M45" s="60">
        <v>2022</v>
      </c>
      <c r="N45" s="60">
        <v>2199</v>
      </c>
      <c r="O45" s="61">
        <v>2265</v>
      </c>
      <c r="P45" s="48"/>
      <c r="Q45" s="48"/>
      <c r="R45" s="48"/>
      <c r="S45" s="48"/>
      <c r="T45" s="48"/>
      <c r="U45" s="48"/>
    </row>
    <row r="46" spans="1:21" ht="30.75" customHeight="1">
      <c r="A46" s="48"/>
      <c r="B46" s="1193"/>
      <c r="C46" s="1194"/>
      <c r="D46" s="62"/>
      <c r="E46" s="1185" t="s">
        <v>13</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c r="A47" s="48"/>
      <c r="B47" s="1193"/>
      <c r="C47" s="1194"/>
      <c r="D47" s="62"/>
      <c r="E47" s="1185" t="s">
        <v>14</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c r="A48" s="48"/>
      <c r="B48" s="1193"/>
      <c r="C48" s="1194"/>
      <c r="D48" s="62"/>
      <c r="E48" s="1185" t="s">
        <v>15</v>
      </c>
      <c r="F48" s="1185"/>
      <c r="G48" s="1185"/>
      <c r="H48" s="1185"/>
      <c r="I48" s="1185"/>
      <c r="J48" s="1186"/>
      <c r="K48" s="63">
        <v>1477</v>
      </c>
      <c r="L48" s="64">
        <v>1397</v>
      </c>
      <c r="M48" s="64">
        <v>1303</v>
      </c>
      <c r="N48" s="64">
        <v>1306</v>
      </c>
      <c r="O48" s="65">
        <v>1237</v>
      </c>
      <c r="P48" s="48"/>
      <c r="Q48" s="48"/>
      <c r="R48" s="48"/>
      <c r="S48" s="48"/>
      <c r="T48" s="48"/>
      <c r="U48" s="48"/>
    </row>
    <row r="49" spans="1:21" ht="30.75" customHeight="1">
      <c r="A49" s="48"/>
      <c r="B49" s="1193"/>
      <c r="C49" s="1194"/>
      <c r="D49" s="62"/>
      <c r="E49" s="1185" t="s">
        <v>16</v>
      </c>
      <c r="F49" s="1185"/>
      <c r="G49" s="1185"/>
      <c r="H49" s="1185"/>
      <c r="I49" s="1185"/>
      <c r="J49" s="1186"/>
      <c r="K49" s="63">
        <v>262</v>
      </c>
      <c r="L49" s="64">
        <v>180</v>
      </c>
      <c r="M49" s="64">
        <v>155</v>
      </c>
      <c r="N49" s="64">
        <v>131</v>
      </c>
      <c r="O49" s="65">
        <v>135</v>
      </c>
      <c r="P49" s="48"/>
      <c r="Q49" s="48"/>
      <c r="R49" s="48"/>
      <c r="S49" s="48"/>
      <c r="T49" s="48"/>
      <c r="U49" s="48"/>
    </row>
    <row r="50" spans="1:21" ht="30.75" customHeight="1">
      <c r="A50" s="48"/>
      <c r="B50" s="1193"/>
      <c r="C50" s="1194"/>
      <c r="D50" s="62"/>
      <c r="E50" s="1185" t="s">
        <v>17</v>
      </c>
      <c r="F50" s="1185"/>
      <c r="G50" s="1185"/>
      <c r="H50" s="1185"/>
      <c r="I50" s="1185"/>
      <c r="J50" s="1186"/>
      <c r="K50" s="63">
        <v>27</v>
      </c>
      <c r="L50" s="64">
        <v>27</v>
      </c>
      <c r="M50" s="64">
        <v>25</v>
      </c>
      <c r="N50" s="64">
        <v>19</v>
      </c>
      <c r="O50" s="65">
        <v>17</v>
      </c>
      <c r="P50" s="48"/>
      <c r="Q50" s="48"/>
      <c r="R50" s="48"/>
      <c r="S50" s="48"/>
      <c r="T50" s="48"/>
      <c r="U50" s="48"/>
    </row>
    <row r="51" spans="1:21" ht="30.75" customHeight="1">
      <c r="A51" s="48"/>
      <c r="B51" s="1195"/>
      <c r="C51" s="1196"/>
      <c r="D51" s="66"/>
      <c r="E51" s="1185" t="s">
        <v>18</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2527</v>
      </c>
      <c r="L52" s="64">
        <v>2492</v>
      </c>
      <c r="M52" s="64">
        <v>2471</v>
      </c>
      <c r="N52" s="64">
        <v>2552</v>
      </c>
      <c r="O52" s="65">
        <v>2509</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1266</v>
      </c>
      <c r="L53" s="69">
        <v>1179</v>
      </c>
      <c r="M53" s="69">
        <v>1034</v>
      </c>
      <c r="N53" s="69">
        <v>1103</v>
      </c>
      <c r="O53" s="70">
        <v>1145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99" t="s">
        <v>24</v>
      </c>
      <c r="C41" s="1200"/>
      <c r="D41" s="81"/>
      <c r="E41" s="1205" t="s">
        <v>25</v>
      </c>
      <c r="F41" s="1205"/>
      <c r="G41" s="1205"/>
      <c r="H41" s="1206"/>
      <c r="I41" s="82">
        <v>19409</v>
      </c>
      <c r="J41" s="83">
        <v>21033</v>
      </c>
      <c r="K41" s="83">
        <v>22980</v>
      </c>
      <c r="L41" s="83">
        <v>23810</v>
      </c>
      <c r="M41" s="84">
        <v>23813</v>
      </c>
    </row>
    <row r="42" spans="2:13" ht="27.75" customHeight="1">
      <c r="B42" s="1201"/>
      <c r="C42" s="1202"/>
      <c r="D42" s="85"/>
      <c r="E42" s="1207" t="s">
        <v>26</v>
      </c>
      <c r="F42" s="1207"/>
      <c r="G42" s="1207"/>
      <c r="H42" s="1208"/>
      <c r="I42" s="86">
        <v>125</v>
      </c>
      <c r="J42" s="87">
        <v>102</v>
      </c>
      <c r="K42" s="87">
        <v>81</v>
      </c>
      <c r="L42" s="87">
        <v>64</v>
      </c>
      <c r="M42" s="88">
        <v>49</v>
      </c>
    </row>
    <row r="43" spans="2:13" ht="27.75" customHeight="1">
      <c r="B43" s="1201"/>
      <c r="C43" s="1202"/>
      <c r="D43" s="85"/>
      <c r="E43" s="1207" t="s">
        <v>27</v>
      </c>
      <c r="F43" s="1207"/>
      <c r="G43" s="1207"/>
      <c r="H43" s="1208"/>
      <c r="I43" s="86">
        <v>12025</v>
      </c>
      <c r="J43" s="87">
        <v>11410</v>
      </c>
      <c r="K43" s="87">
        <v>10982</v>
      </c>
      <c r="L43" s="87">
        <v>10277</v>
      </c>
      <c r="M43" s="88">
        <v>9494</v>
      </c>
    </row>
    <row r="44" spans="2:13" ht="27.75" customHeight="1">
      <c r="B44" s="1201"/>
      <c r="C44" s="1202"/>
      <c r="D44" s="85"/>
      <c r="E44" s="1207" t="s">
        <v>28</v>
      </c>
      <c r="F44" s="1207"/>
      <c r="G44" s="1207"/>
      <c r="H44" s="1208"/>
      <c r="I44" s="86">
        <v>1922</v>
      </c>
      <c r="J44" s="87">
        <v>1092</v>
      </c>
      <c r="K44" s="87">
        <v>1022</v>
      </c>
      <c r="L44" s="87">
        <v>1175</v>
      </c>
      <c r="M44" s="88">
        <v>1521</v>
      </c>
    </row>
    <row r="45" spans="2:13" ht="27.75" customHeight="1">
      <c r="B45" s="1201"/>
      <c r="C45" s="1202"/>
      <c r="D45" s="85"/>
      <c r="E45" s="1207" t="s">
        <v>29</v>
      </c>
      <c r="F45" s="1207"/>
      <c r="G45" s="1207"/>
      <c r="H45" s="1208"/>
      <c r="I45" s="86">
        <v>3829</v>
      </c>
      <c r="J45" s="87">
        <v>3679</v>
      </c>
      <c r="K45" s="87">
        <v>3487</v>
      </c>
      <c r="L45" s="87">
        <v>3272</v>
      </c>
      <c r="M45" s="88">
        <v>2927</v>
      </c>
    </row>
    <row r="46" spans="2:13" ht="27.75" customHeight="1">
      <c r="B46" s="1201"/>
      <c r="C46" s="1202"/>
      <c r="D46" s="85"/>
      <c r="E46" s="1207" t="s">
        <v>30</v>
      </c>
      <c r="F46" s="1207"/>
      <c r="G46" s="1207"/>
      <c r="H46" s="1208"/>
      <c r="I46" s="86">
        <v>611</v>
      </c>
      <c r="J46" s="87">
        <v>693</v>
      </c>
      <c r="K46" s="87">
        <v>26</v>
      </c>
      <c r="L46" s="87">
        <v>20</v>
      </c>
      <c r="M46" s="88">
        <v>25</v>
      </c>
    </row>
    <row r="47" spans="2:13" ht="27.75" customHeight="1">
      <c r="B47" s="1201"/>
      <c r="C47" s="1202"/>
      <c r="D47" s="85"/>
      <c r="E47" s="1207" t="s">
        <v>31</v>
      </c>
      <c r="F47" s="1207"/>
      <c r="G47" s="1207"/>
      <c r="H47" s="1208"/>
      <c r="I47" s="86" t="s">
        <v>480</v>
      </c>
      <c r="J47" s="87" t="s">
        <v>480</v>
      </c>
      <c r="K47" s="87" t="s">
        <v>480</v>
      </c>
      <c r="L47" s="87" t="s">
        <v>480</v>
      </c>
      <c r="M47" s="88" t="s">
        <v>480</v>
      </c>
    </row>
    <row r="48" spans="2:13" ht="27.75" customHeight="1">
      <c r="B48" s="1203"/>
      <c r="C48" s="1204"/>
      <c r="D48" s="85"/>
      <c r="E48" s="1207" t="s">
        <v>32</v>
      </c>
      <c r="F48" s="1207"/>
      <c r="G48" s="1207"/>
      <c r="H48" s="1208"/>
      <c r="I48" s="86" t="s">
        <v>480</v>
      </c>
      <c r="J48" s="87" t="s">
        <v>480</v>
      </c>
      <c r="K48" s="87" t="s">
        <v>480</v>
      </c>
      <c r="L48" s="87" t="s">
        <v>480</v>
      </c>
      <c r="M48" s="88" t="s">
        <v>480</v>
      </c>
    </row>
    <row r="49" spans="2:13" ht="27.75" customHeight="1">
      <c r="B49" s="1209" t="s">
        <v>33</v>
      </c>
      <c r="C49" s="1210"/>
      <c r="D49" s="89"/>
      <c r="E49" s="1207" t="s">
        <v>34</v>
      </c>
      <c r="F49" s="1207"/>
      <c r="G49" s="1207"/>
      <c r="H49" s="1208"/>
      <c r="I49" s="86">
        <v>4755</v>
      </c>
      <c r="J49" s="87">
        <v>4352</v>
      </c>
      <c r="K49" s="87">
        <v>6135</v>
      </c>
      <c r="L49" s="87">
        <v>5442</v>
      </c>
      <c r="M49" s="88">
        <v>5077</v>
      </c>
    </row>
    <row r="50" spans="2:13" ht="27.75" customHeight="1">
      <c r="B50" s="1201"/>
      <c r="C50" s="1202"/>
      <c r="D50" s="85"/>
      <c r="E50" s="1207" t="s">
        <v>35</v>
      </c>
      <c r="F50" s="1207"/>
      <c r="G50" s="1207"/>
      <c r="H50" s="1208"/>
      <c r="I50" s="86">
        <v>4367</v>
      </c>
      <c r="J50" s="87">
        <v>4278</v>
      </c>
      <c r="K50" s="87">
        <v>3980</v>
      </c>
      <c r="L50" s="87">
        <v>3733</v>
      </c>
      <c r="M50" s="88">
        <v>3524</v>
      </c>
    </row>
    <row r="51" spans="2:13" ht="27.75" customHeight="1">
      <c r="B51" s="1203"/>
      <c r="C51" s="1204"/>
      <c r="D51" s="85"/>
      <c r="E51" s="1207" t="s">
        <v>36</v>
      </c>
      <c r="F51" s="1207"/>
      <c r="G51" s="1207"/>
      <c r="H51" s="1208"/>
      <c r="I51" s="86">
        <v>20771</v>
      </c>
      <c r="J51" s="87">
        <v>21717</v>
      </c>
      <c r="K51" s="87">
        <v>22229</v>
      </c>
      <c r="L51" s="87">
        <v>22787</v>
      </c>
      <c r="M51" s="88">
        <v>23056</v>
      </c>
    </row>
    <row r="52" spans="2:13" ht="27.75" customHeight="1" thickBot="1">
      <c r="B52" s="1211" t="s">
        <v>37</v>
      </c>
      <c r="C52" s="1212"/>
      <c r="D52" s="90"/>
      <c r="E52" s="1213" t="s">
        <v>38</v>
      </c>
      <c r="F52" s="1213"/>
      <c r="G52" s="1213"/>
      <c r="H52" s="1214"/>
      <c r="I52" s="91">
        <v>8027</v>
      </c>
      <c r="J52" s="92">
        <v>7661</v>
      </c>
      <c r="K52" s="92">
        <v>6234</v>
      </c>
      <c r="L52" s="92">
        <v>6658</v>
      </c>
      <c r="M52" s="93">
        <v>6172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61" zoomScaleNormal="100" zoomScaleSheetLayoutView="55" workbookViewId="0">
      <selection activeCell="G73" sqref="G73:H76"/>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559</v>
      </c>
      <c r="C41" s="246"/>
      <c r="D41" s="246"/>
      <c r="E41" s="246"/>
      <c r="F41" s="246"/>
      <c r="G41" s="246"/>
      <c r="H41" s="246"/>
      <c r="I41" s="246"/>
      <c r="J41" s="246"/>
      <c r="K41" s="246"/>
      <c r="L41" s="246"/>
      <c r="M41" s="246"/>
      <c r="N41" s="246"/>
      <c r="O41" s="246"/>
      <c r="P41" s="247"/>
    </row>
    <row r="42" spans="2:17">
      <c r="B42" s="248"/>
      <c r="C42" s="244"/>
      <c r="D42" s="244"/>
      <c r="E42" s="244"/>
      <c r="F42" s="244"/>
      <c r="G42" s="351" t="s">
        <v>560</v>
      </c>
      <c r="I42" s="352"/>
      <c r="J42" s="352"/>
      <c r="K42" s="352"/>
      <c r="L42" s="244"/>
      <c r="M42" s="244"/>
      <c r="N42" s="244"/>
      <c r="O42" s="244"/>
    </row>
    <row r="43" spans="2:17">
      <c r="B43" s="248"/>
      <c r="C43" s="244"/>
      <c r="D43" s="244"/>
      <c r="E43" s="244"/>
      <c r="F43" s="244"/>
      <c r="G43" s="1215" t="s">
        <v>569</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561</v>
      </c>
    </row>
    <row r="50" spans="1:17">
      <c r="B50" s="248"/>
      <c r="C50" s="244"/>
      <c r="D50" s="244"/>
      <c r="E50" s="244"/>
      <c r="F50" s="244"/>
      <c r="G50" s="1224"/>
      <c r="H50" s="1225"/>
      <c r="I50" s="1225"/>
      <c r="J50" s="1226"/>
      <c r="K50" s="354" t="s">
        <v>519</v>
      </c>
      <c r="L50" s="354" t="s">
        <v>520</v>
      </c>
      <c r="M50" s="354" t="s">
        <v>521</v>
      </c>
      <c r="N50" s="354" t="s">
        <v>522</v>
      </c>
      <c r="O50" s="354" t="s">
        <v>523</v>
      </c>
    </row>
    <row r="51" spans="1:17">
      <c r="B51" s="248"/>
      <c r="C51" s="244"/>
      <c r="D51" s="244"/>
      <c r="E51" s="244"/>
      <c r="F51" s="244"/>
      <c r="G51" s="1227" t="s">
        <v>562</v>
      </c>
      <c r="H51" s="1228"/>
      <c r="I51" s="1233" t="s">
        <v>563</v>
      </c>
      <c r="J51" s="1233"/>
      <c r="K51" s="1235"/>
      <c r="L51" s="1235"/>
      <c r="M51" s="1235"/>
      <c r="N51" s="1235"/>
      <c r="O51" s="1236">
        <v>56.3</v>
      </c>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564</v>
      </c>
      <c r="J53" s="1237"/>
      <c r="K53" s="1244"/>
      <c r="L53" s="1244"/>
      <c r="M53" s="1244"/>
      <c r="N53" s="1244"/>
      <c r="O53" s="1246">
        <v>61.6</v>
      </c>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565</v>
      </c>
      <c r="H55" s="1239"/>
      <c r="I55" s="1237" t="s">
        <v>563</v>
      </c>
      <c r="J55" s="1237"/>
      <c r="K55" s="1235"/>
      <c r="L55" s="1235"/>
      <c r="M55" s="1235"/>
      <c r="N55" s="1235"/>
      <c r="O55" s="1236">
        <v>37.299999999999997</v>
      </c>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7" t="s">
        <v>564</v>
      </c>
      <c r="J57" s="1247"/>
      <c r="K57" s="1244"/>
      <c r="L57" s="1244"/>
      <c r="M57" s="1244"/>
      <c r="N57" s="1244"/>
      <c r="O57" s="1246">
        <v>59.1</v>
      </c>
      <c r="P57" s="357"/>
      <c r="Q57" s="356"/>
    </row>
    <row r="58" spans="1:17" s="355" customFormat="1">
      <c r="A58" s="243"/>
      <c r="B58" s="356"/>
      <c r="C58" s="352"/>
      <c r="D58" s="352"/>
      <c r="E58" s="352"/>
      <c r="F58" s="352"/>
      <c r="G58" s="1242"/>
      <c r="H58" s="1243"/>
      <c r="I58" s="1247"/>
      <c r="J58" s="1247"/>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566</v>
      </c>
      <c r="C63" s="244"/>
      <c r="D63" s="244"/>
      <c r="E63" s="244"/>
      <c r="F63" s="244"/>
      <c r="G63" s="244"/>
      <c r="H63" s="244"/>
      <c r="I63" s="244"/>
      <c r="J63" s="244"/>
      <c r="K63" s="244"/>
      <c r="L63" s="244"/>
      <c r="M63" s="244"/>
      <c r="N63" s="244"/>
      <c r="O63" s="244"/>
    </row>
    <row r="64" spans="1:17">
      <c r="B64" s="248"/>
      <c r="C64" s="244"/>
      <c r="D64" s="244"/>
      <c r="E64" s="244"/>
      <c r="F64" s="244"/>
      <c r="G64" s="351" t="s">
        <v>560</v>
      </c>
      <c r="I64" s="352"/>
      <c r="J64" s="352"/>
      <c r="K64" s="352"/>
      <c r="L64" s="244"/>
      <c r="M64" s="244"/>
      <c r="N64" s="244"/>
      <c r="O64" s="244"/>
    </row>
    <row r="65" spans="2:30">
      <c r="B65" s="248"/>
      <c r="C65" s="244"/>
      <c r="D65" s="244"/>
      <c r="E65" s="244"/>
      <c r="F65" s="244"/>
      <c r="G65" s="1215" t="s">
        <v>570</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567</v>
      </c>
      <c r="I71" s="368"/>
      <c r="J71" s="364"/>
      <c r="K71" s="364"/>
      <c r="L71" s="365"/>
      <c r="M71" s="364"/>
      <c r="N71" s="365"/>
      <c r="O71" s="366"/>
    </row>
    <row r="72" spans="2:30">
      <c r="B72" s="248"/>
      <c r="C72" s="244"/>
      <c r="D72" s="244"/>
      <c r="E72" s="244"/>
      <c r="F72" s="244"/>
      <c r="G72" s="1224"/>
      <c r="H72" s="1225"/>
      <c r="I72" s="1225"/>
      <c r="J72" s="1226"/>
      <c r="K72" s="354" t="s">
        <v>519</v>
      </c>
      <c r="L72" s="354" t="s">
        <v>520</v>
      </c>
      <c r="M72" s="354" t="s">
        <v>521</v>
      </c>
      <c r="N72" s="354" t="s">
        <v>522</v>
      </c>
      <c r="O72" s="354" t="s">
        <v>523</v>
      </c>
    </row>
    <row r="73" spans="2:30">
      <c r="B73" s="248"/>
      <c r="C73" s="244"/>
      <c r="D73" s="244"/>
      <c r="E73" s="244"/>
      <c r="F73" s="244"/>
      <c r="G73" s="1227" t="s">
        <v>562</v>
      </c>
      <c r="H73" s="1228"/>
      <c r="I73" s="1233" t="s">
        <v>563</v>
      </c>
      <c r="J73" s="1233"/>
      <c r="K73" s="1248">
        <v>74.3</v>
      </c>
      <c r="L73" s="1248">
        <v>70.400000000000006</v>
      </c>
      <c r="M73" s="1236">
        <v>58</v>
      </c>
      <c r="N73" s="1236">
        <v>59.3</v>
      </c>
      <c r="O73" s="1236">
        <v>56.3</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568</v>
      </c>
      <c r="J75" s="1237"/>
      <c r="K75" s="1246">
        <v>13.3</v>
      </c>
      <c r="L75" s="1246">
        <v>11.9</v>
      </c>
      <c r="M75" s="1246">
        <v>10.7</v>
      </c>
      <c r="N75" s="1246">
        <v>10.1</v>
      </c>
      <c r="O75" s="1246">
        <v>9.9</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565</v>
      </c>
      <c r="H77" s="1239"/>
      <c r="I77" s="1237" t="s">
        <v>563</v>
      </c>
      <c r="J77" s="1237"/>
      <c r="K77" s="1248">
        <v>69.599999999999994</v>
      </c>
      <c r="L77" s="1248">
        <v>57.6</v>
      </c>
      <c r="M77" s="1236">
        <v>48.3</v>
      </c>
      <c r="N77" s="1236">
        <v>44.4</v>
      </c>
      <c r="O77" s="1236">
        <v>37.299999999999997</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49" t="s">
        <v>568</v>
      </c>
      <c r="J79" s="1247"/>
      <c r="K79" s="1250">
        <v>12.2</v>
      </c>
      <c r="L79" s="1250">
        <v>11.3</v>
      </c>
      <c r="M79" s="1250">
        <v>10.4</v>
      </c>
      <c r="N79" s="1250">
        <v>9.4</v>
      </c>
      <c r="O79" s="1250">
        <v>7.8</v>
      </c>
      <c r="V79" s="243">
        <v>53.5</v>
      </c>
      <c r="X79" s="243">
        <v>48.2</v>
      </c>
      <c r="Z79" s="243">
        <v>34.200000000000003</v>
      </c>
      <c r="AB79" s="243">
        <v>30.3</v>
      </c>
      <c r="AD79" s="243">
        <v>28.9</v>
      </c>
    </row>
    <row r="80" spans="2:30">
      <c r="B80" s="248"/>
      <c r="C80" s="244"/>
      <c r="D80" s="244"/>
      <c r="E80" s="244"/>
      <c r="F80" s="244"/>
      <c r="G80" s="1242"/>
      <c r="H80" s="1243"/>
      <c r="I80" s="1247"/>
      <c r="J80" s="1247"/>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50" zoomScaleNormal="5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40785</v>
      </c>
      <c r="E3" s="116"/>
      <c r="F3" s="117">
        <v>48103</v>
      </c>
      <c r="G3" s="118"/>
      <c r="H3" s="119"/>
    </row>
    <row r="4" spans="1:8">
      <c r="A4" s="120"/>
      <c r="B4" s="121"/>
      <c r="C4" s="122"/>
      <c r="D4" s="123">
        <v>19160</v>
      </c>
      <c r="E4" s="124"/>
      <c r="F4" s="125">
        <v>22640</v>
      </c>
      <c r="G4" s="126"/>
      <c r="H4" s="127"/>
    </row>
    <row r="5" spans="1:8">
      <c r="A5" s="108" t="s">
        <v>513</v>
      </c>
      <c r="B5" s="113"/>
      <c r="C5" s="114"/>
      <c r="D5" s="115">
        <v>32349</v>
      </c>
      <c r="E5" s="116"/>
      <c r="F5" s="117">
        <v>45761</v>
      </c>
      <c r="G5" s="118"/>
      <c r="H5" s="119"/>
    </row>
    <row r="6" spans="1:8">
      <c r="A6" s="120"/>
      <c r="B6" s="121"/>
      <c r="C6" s="122"/>
      <c r="D6" s="123">
        <v>18037</v>
      </c>
      <c r="E6" s="124"/>
      <c r="F6" s="125">
        <v>24777</v>
      </c>
      <c r="G6" s="126"/>
      <c r="H6" s="127"/>
    </row>
    <row r="7" spans="1:8">
      <c r="A7" s="108" t="s">
        <v>514</v>
      </c>
      <c r="B7" s="113"/>
      <c r="C7" s="114"/>
      <c r="D7" s="115">
        <v>36880</v>
      </c>
      <c r="E7" s="116"/>
      <c r="F7" s="117">
        <v>56255</v>
      </c>
      <c r="G7" s="118"/>
      <c r="H7" s="119"/>
    </row>
    <row r="8" spans="1:8">
      <c r="A8" s="120"/>
      <c r="B8" s="121"/>
      <c r="C8" s="122"/>
      <c r="D8" s="123">
        <v>16222</v>
      </c>
      <c r="E8" s="124"/>
      <c r="F8" s="125">
        <v>26957</v>
      </c>
      <c r="G8" s="126"/>
      <c r="H8" s="127"/>
    </row>
    <row r="9" spans="1:8">
      <c r="A9" s="108" t="s">
        <v>515</v>
      </c>
      <c r="B9" s="113"/>
      <c r="C9" s="114"/>
      <c r="D9" s="115">
        <v>47968</v>
      </c>
      <c r="E9" s="116"/>
      <c r="F9" s="117">
        <v>57944</v>
      </c>
      <c r="G9" s="118"/>
      <c r="H9" s="119"/>
    </row>
    <row r="10" spans="1:8">
      <c r="A10" s="120"/>
      <c r="B10" s="121"/>
      <c r="C10" s="122"/>
      <c r="D10" s="123">
        <v>33085</v>
      </c>
      <c r="E10" s="124"/>
      <c r="F10" s="125">
        <v>29326</v>
      </c>
      <c r="G10" s="126"/>
      <c r="H10" s="127"/>
    </row>
    <row r="11" spans="1:8">
      <c r="A11" s="108" t="s">
        <v>516</v>
      </c>
      <c r="B11" s="113"/>
      <c r="C11" s="114"/>
      <c r="D11" s="115">
        <v>28802</v>
      </c>
      <c r="E11" s="116"/>
      <c r="F11" s="117">
        <v>54227</v>
      </c>
      <c r="G11" s="118"/>
      <c r="H11" s="119"/>
    </row>
    <row r="12" spans="1:8">
      <c r="A12" s="120"/>
      <c r="B12" s="121"/>
      <c r="C12" s="128"/>
      <c r="D12" s="123">
        <v>15169</v>
      </c>
      <c r="E12" s="124"/>
      <c r="F12" s="125">
        <v>29694</v>
      </c>
      <c r="G12" s="126"/>
      <c r="H12" s="127"/>
    </row>
    <row r="13" spans="1:8">
      <c r="A13" s="108"/>
      <c r="B13" s="113"/>
      <c r="C13" s="129"/>
      <c r="D13" s="130">
        <v>37357</v>
      </c>
      <c r="E13" s="131"/>
      <c r="F13" s="132">
        <v>52458</v>
      </c>
      <c r="G13" s="133"/>
      <c r="H13" s="119"/>
    </row>
    <row r="14" spans="1:8">
      <c r="A14" s="120"/>
      <c r="B14" s="121"/>
      <c r="C14" s="122"/>
      <c r="D14" s="123">
        <v>20335</v>
      </c>
      <c r="E14" s="124"/>
      <c r="F14" s="125">
        <v>26679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9.25</v>
      </c>
      <c r="C19" s="134">
        <f>ROUND(VALUE(SUBSTITUTE(実質収支比率等に係る経年分析!G$48,"▲","-")),2)</f>
        <v>5.55</v>
      </c>
      <c r="D19" s="134">
        <f>ROUND(VALUE(SUBSTITUTE(実質収支比率等に係る経年分析!H$48,"▲","-")),2)</f>
        <v>5.68</v>
      </c>
      <c r="E19" s="134">
        <f>ROUND(VALUE(SUBSTITUTE(実質収支比率等に係る経年分析!I$48,"▲","-")),2)</f>
        <v>5.28</v>
      </c>
      <c r="F19" s="134">
        <f>ROUND(VALUE(SUBSTITUTE(実質収支比率等に係る経年分析!J$48,"▲","-")),2)</f>
        <v>5.61</v>
      </c>
    </row>
    <row r="20" spans="1:11">
      <c r="A20" s="134" t="s">
        <v>43</v>
      </c>
      <c r="B20" s="134">
        <f>ROUND(VALUE(SUBSTITUTE(実質収支比率等に係る経年分析!F$47,"▲","-")),2)</f>
        <v>17.48</v>
      </c>
      <c r="C20" s="134">
        <f>ROUND(VALUE(SUBSTITUTE(実質収支比率等に係る経年分析!G$47,"▲","-")),2)</f>
        <v>15.77</v>
      </c>
      <c r="D20" s="134">
        <f>ROUND(VALUE(SUBSTITUTE(実質収支比率等に係る経年分析!H$47,"▲","-")),2)</f>
        <v>28.2</v>
      </c>
      <c r="E20" s="134">
        <f>ROUND(VALUE(SUBSTITUTE(実質収支比率等に係る経年分析!I$47,"▲","-")),2)</f>
        <v>22.4</v>
      </c>
      <c r="F20" s="134">
        <f>ROUND(VALUE(SUBSTITUTE(実質収支比率等に係る経年分析!J$47,"▲","-")),2)</f>
        <v>19.41</v>
      </c>
    </row>
    <row r="21" spans="1:11">
      <c r="A21" s="134" t="s">
        <v>44</v>
      </c>
      <c r="B21" s="134">
        <f>IF(ISNUMBER(VALUE(SUBSTITUTE(実質収支比率等に係る経年分析!F$49,"▲","-"))),ROUND(VALUE(SUBSTITUTE(実質収支比率等に係る経年分析!F$49,"▲","-")),2),NA())</f>
        <v>4.37</v>
      </c>
      <c r="C21" s="134">
        <f>IF(ISNUMBER(VALUE(SUBSTITUTE(実質収支比率等に係る経年分析!G$49,"▲","-"))),ROUND(VALUE(SUBSTITUTE(実質収支比率等に係る経年分析!G$49,"▲","-")),2),NA())</f>
        <v>-5.29</v>
      </c>
      <c r="D21" s="134">
        <f>IF(ISNUMBER(VALUE(SUBSTITUTE(実質収支比率等に係る経年分析!H$49,"▲","-"))),ROUND(VALUE(SUBSTITUTE(実質収支比率等に係る経年分析!H$49,"▲","-")),2),NA())</f>
        <v>12.35</v>
      </c>
      <c r="E21" s="134">
        <f>IF(ISNUMBER(VALUE(SUBSTITUTE(実質収支比率等に係る経年分析!I$49,"▲","-"))),ROUND(VALUE(SUBSTITUTE(実質収支比率等に係る経年分析!I$49,"▲","-")),2),NA())</f>
        <v>-4.6900000000000004</v>
      </c>
      <c r="F21" s="134">
        <f>IF(ISNUMBER(VALUE(SUBSTITUTE(実質収支比率等に係る経年分析!J$49,"▲","-"))),ROUND(VALUE(SUBSTITUTE(実質収支比率等に係る経年分析!J$49,"▲","-")),2),NA())</f>
        <v>-3.3</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0.64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0.65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0.81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0.91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1</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1.81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2.93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2.2400000000000002</v>
      </c>
    </row>
    <row r="32" spans="1:11">
      <c r="A32" s="135" t="str">
        <f>IF(連結実質赤字比率に係る赤字・黒字の構成分析!C$38="",NA(),連結実質赤字比率に係る赤字・黒字の構成分析!C$38)</f>
        <v>介護老人保健施設事業会計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3.36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3.43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3.42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3.19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3.03</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9.26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5.56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5.29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5.66</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4.82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4.88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6.38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8.43</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29.36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32.08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34.82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36.65</v>
      </c>
    </row>
    <row r="36" spans="1:16">
      <c r="A36" s="135" t="str">
        <f>IF(連結実質赤字比率に係る赤字・黒字の構成分析!C$34="",NA(),連結実質赤字比率に係る赤字・黒字の構成分析!C$34)</f>
        <v>墓園特別会計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f>IF(ROUND(VALUE(SUBSTITUTE(連結実質赤字比率に係る赤字・黒字の構成分析!G$34,"▲", "-")), 2) &lt; 0, ABS(ROUND(VALUE(SUBSTITUTE(連結実質赤字比率に係る赤字・黒字の構成分析!G$34,"▲", "-")), 2)), NA())</f>
        <v>0.02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0.01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0.01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0.05</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2527</v>
      </c>
      <c r="E42" s="136"/>
      <c r="F42" s="136"/>
      <c r="G42" s="136">
        <f>'実質公債費比率（分子）の構造'!L$52</f>
        <v>2492</v>
      </c>
      <c r="H42" s="136"/>
      <c r="I42" s="136"/>
      <c r="J42" s="136">
        <f>'実質公債費比率（分子）の構造'!M$52</f>
        <v>2471</v>
      </c>
      <c r="K42" s="136"/>
      <c r="L42" s="136"/>
      <c r="M42" s="136">
        <f>'実質公債費比率（分子）の構造'!N$52</f>
        <v>2552</v>
      </c>
      <c r="N42" s="136"/>
      <c r="O42" s="136"/>
      <c r="P42" s="136">
        <f>'実質公債費比率（分子）の構造'!O$52</f>
        <v>2509</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27</v>
      </c>
      <c r="C44" s="136"/>
      <c r="D44" s="136"/>
      <c r="E44" s="136">
        <f>'実質公債費比率（分子）の構造'!L$50</f>
        <v>27</v>
      </c>
      <c r="F44" s="136"/>
      <c r="G44" s="136"/>
      <c r="H44" s="136">
        <f>'実質公債費比率（分子）の構造'!M$50</f>
        <v>25</v>
      </c>
      <c r="I44" s="136"/>
      <c r="J44" s="136"/>
      <c r="K44" s="136">
        <f>'実質公債費比率（分子）の構造'!N$50</f>
        <v>19</v>
      </c>
      <c r="L44" s="136"/>
      <c r="M44" s="136"/>
      <c r="N44" s="136">
        <f>'実質公債費比率（分子）の構造'!O$50</f>
        <v>17</v>
      </c>
      <c r="O44" s="136"/>
      <c r="P44" s="136"/>
    </row>
    <row r="45" spans="1:16">
      <c r="A45" s="136" t="s">
        <v>54</v>
      </c>
      <c r="B45" s="136">
        <f>'実質公債費比率（分子）の構造'!K$49</f>
        <v>262</v>
      </c>
      <c r="C45" s="136"/>
      <c r="D45" s="136"/>
      <c r="E45" s="136">
        <f>'実質公債費比率（分子）の構造'!L$49</f>
        <v>180</v>
      </c>
      <c r="F45" s="136"/>
      <c r="G45" s="136"/>
      <c r="H45" s="136">
        <f>'実質公債費比率（分子）の構造'!M$49</f>
        <v>155</v>
      </c>
      <c r="I45" s="136"/>
      <c r="J45" s="136"/>
      <c r="K45" s="136">
        <f>'実質公債費比率（分子）の構造'!N$49</f>
        <v>131</v>
      </c>
      <c r="L45" s="136"/>
      <c r="M45" s="136"/>
      <c r="N45" s="136">
        <f>'実質公債費比率（分子）の構造'!O$49</f>
        <v>135</v>
      </c>
      <c r="O45" s="136"/>
      <c r="P45" s="136"/>
    </row>
    <row r="46" spans="1:16">
      <c r="A46" s="136" t="s">
        <v>55</v>
      </c>
      <c r="B46" s="136">
        <f>'実質公債費比率（分子）の構造'!K$48</f>
        <v>1477</v>
      </c>
      <c r="C46" s="136"/>
      <c r="D46" s="136"/>
      <c r="E46" s="136">
        <f>'実質公債費比率（分子）の構造'!L$48</f>
        <v>1397</v>
      </c>
      <c r="F46" s="136"/>
      <c r="G46" s="136"/>
      <c r="H46" s="136">
        <f>'実質公債費比率（分子）の構造'!M$48</f>
        <v>1303</v>
      </c>
      <c r="I46" s="136"/>
      <c r="J46" s="136"/>
      <c r="K46" s="136">
        <f>'実質公債費比率（分子）の構造'!N$48</f>
        <v>1306</v>
      </c>
      <c r="L46" s="136"/>
      <c r="M46" s="136"/>
      <c r="N46" s="136">
        <f>'実質公債費比率（分子）の構造'!O$48</f>
        <v>1237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2027</v>
      </c>
      <c r="C49" s="136"/>
      <c r="D49" s="136"/>
      <c r="E49" s="136">
        <f>'実質公債費比率（分子）の構造'!L$45</f>
        <v>2067</v>
      </c>
      <c r="F49" s="136"/>
      <c r="G49" s="136"/>
      <c r="H49" s="136">
        <f>'実質公債費比率（分子）の構造'!M$45</f>
        <v>2022</v>
      </c>
      <c r="I49" s="136"/>
      <c r="J49" s="136"/>
      <c r="K49" s="136">
        <f>'実質公債費比率（分子）の構造'!N$45</f>
        <v>2199</v>
      </c>
      <c r="L49" s="136"/>
      <c r="M49" s="136"/>
      <c r="N49" s="136">
        <f>'実質公債費比率（分子）の構造'!O$45</f>
        <v>2265</v>
      </c>
      <c r="O49" s="136"/>
      <c r="P49" s="136"/>
    </row>
    <row r="50" spans="1:16">
      <c r="A50" s="136" t="s">
        <v>59</v>
      </c>
      <c r="B50" s="136" t="e">
        <f>NA()</f>
        <v>#N/A</v>
      </c>
      <c r="C50" s="136">
        <f>IF(ISNUMBER('実質公債費比率（分子）の構造'!K$53),'実質公債費比率（分子）の構造'!K$53,NA())</f>
        <v>1266</v>
      </c>
      <c r="D50" s="136" t="e">
        <f>NA()</f>
        <v>#N/A</v>
      </c>
      <c r="E50" s="136" t="e">
        <f>NA()</f>
        <v>#N/A</v>
      </c>
      <c r="F50" s="136">
        <f>IF(ISNUMBER('実質公債費比率（分子）の構造'!L$53),'実質公債費比率（分子）の構造'!L$53,NA())</f>
        <v>1179</v>
      </c>
      <c r="G50" s="136" t="e">
        <f>NA()</f>
        <v>#N/A</v>
      </c>
      <c r="H50" s="136" t="e">
        <f>NA()</f>
        <v>#N/A</v>
      </c>
      <c r="I50" s="136">
        <f>IF(ISNUMBER('実質公債費比率（分子）の構造'!M$53),'実質公債費比率（分子）の構造'!M$53,NA())</f>
        <v>1034</v>
      </c>
      <c r="J50" s="136" t="e">
        <f>NA()</f>
        <v>#N/A</v>
      </c>
      <c r="K50" s="136" t="e">
        <f>NA()</f>
        <v>#N/A</v>
      </c>
      <c r="L50" s="136">
        <f>IF(ISNUMBER('実質公債費比率（分子）の構造'!N$53),'実質公債費比率（分子）の構造'!N$53,NA())</f>
        <v>1103</v>
      </c>
      <c r="M50" s="136" t="e">
        <f>NA()</f>
        <v>#N/A</v>
      </c>
      <c r="N50" s="136" t="e">
        <f>NA()</f>
        <v>#N/A</v>
      </c>
      <c r="O50" s="136">
        <f>IF(ISNUMBER('実質公債費比率（分子）の構造'!O$53),'実質公債費比率（分子）の構造'!O$53,NA())</f>
        <v>1145</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20771</v>
      </c>
      <c r="E56" s="135"/>
      <c r="F56" s="135"/>
      <c r="G56" s="135">
        <f>'将来負担比率（分子）の構造'!J$51</f>
        <v>21717</v>
      </c>
      <c r="H56" s="135"/>
      <c r="I56" s="135"/>
      <c r="J56" s="135">
        <f>'将来負担比率（分子）の構造'!K$51</f>
        <v>22229</v>
      </c>
      <c r="K56" s="135"/>
      <c r="L56" s="135"/>
      <c r="M56" s="135">
        <f>'将来負担比率（分子）の構造'!L$51</f>
        <v>22787</v>
      </c>
      <c r="N56" s="135"/>
      <c r="O56" s="135"/>
      <c r="P56" s="135">
        <f>'将来負担比率（分子）の構造'!M$51</f>
        <v>23056</v>
      </c>
    </row>
    <row r="57" spans="1:16">
      <c r="A57" s="135" t="s">
        <v>35</v>
      </c>
      <c r="B57" s="135"/>
      <c r="C57" s="135"/>
      <c r="D57" s="135">
        <f>'将来負担比率（分子）の構造'!I$50</f>
        <v>4367</v>
      </c>
      <c r="E57" s="135"/>
      <c r="F57" s="135"/>
      <c r="G57" s="135">
        <f>'将来負担比率（分子）の構造'!J$50</f>
        <v>4278</v>
      </c>
      <c r="H57" s="135"/>
      <c r="I57" s="135"/>
      <c r="J57" s="135">
        <f>'将来負担比率（分子）の構造'!K$50</f>
        <v>3980</v>
      </c>
      <c r="K57" s="135"/>
      <c r="L57" s="135"/>
      <c r="M57" s="135">
        <f>'将来負担比率（分子）の構造'!L$50</f>
        <v>3733</v>
      </c>
      <c r="N57" s="135"/>
      <c r="O57" s="135"/>
      <c r="P57" s="135">
        <f>'将来負担比率（分子）の構造'!M$50</f>
        <v>3524</v>
      </c>
    </row>
    <row r="58" spans="1:16">
      <c r="A58" s="135" t="s">
        <v>34</v>
      </c>
      <c r="B58" s="135"/>
      <c r="C58" s="135"/>
      <c r="D58" s="135">
        <f>'将来負担比率（分子）の構造'!I$49</f>
        <v>4755</v>
      </c>
      <c r="E58" s="135"/>
      <c r="F58" s="135"/>
      <c r="G58" s="135">
        <f>'将来負担比率（分子）の構造'!J$49</f>
        <v>4352</v>
      </c>
      <c r="H58" s="135"/>
      <c r="I58" s="135"/>
      <c r="J58" s="135">
        <f>'将来負担比率（分子）の構造'!K$49</f>
        <v>6135</v>
      </c>
      <c r="K58" s="135"/>
      <c r="L58" s="135"/>
      <c r="M58" s="135">
        <f>'将来負担比率（分子）の構造'!L$49</f>
        <v>5442</v>
      </c>
      <c r="N58" s="135"/>
      <c r="O58" s="135"/>
      <c r="P58" s="135">
        <f>'将来負担比率（分子）の構造'!M$49</f>
        <v>5077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611</v>
      </c>
      <c r="C61" s="135"/>
      <c r="D61" s="135"/>
      <c r="E61" s="135">
        <f>'将来負担比率（分子）の構造'!J$46</f>
        <v>693</v>
      </c>
      <c r="F61" s="135"/>
      <c r="G61" s="135"/>
      <c r="H61" s="135">
        <f>'将来負担比率（分子）の構造'!K$46</f>
        <v>26</v>
      </c>
      <c r="I61" s="135"/>
      <c r="J61" s="135"/>
      <c r="K61" s="135">
        <f>'将来負担比率（分子）の構造'!L$46</f>
        <v>20</v>
      </c>
      <c r="L61" s="135"/>
      <c r="M61" s="135"/>
      <c r="N61" s="135">
        <f>'将来負担比率（分子）の構造'!M$46</f>
        <v>25</v>
      </c>
      <c r="O61" s="135"/>
      <c r="P61" s="135"/>
    </row>
    <row r="62" spans="1:16">
      <c r="A62" s="135" t="s">
        <v>29</v>
      </c>
      <c r="B62" s="135">
        <f>'将来負担比率（分子）の構造'!I$45</f>
        <v>3829</v>
      </c>
      <c r="C62" s="135"/>
      <c r="D62" s="135"/>
      <c r="E62" s="135">
        <f>'将来負担比率（分子）の構造'!J$45</f>
        <v>3679</v>
      </c>
      <c r="F62" s="135"/>
      <c r="G62" s="135"/>
      <c r="H62" s="135">
        <f>'将来負担比率（分子）の構造'!K$45</f>
        <v>3487</v>
      </c>
      <c r="I62" s="135"/>
      <c r="J62" s="135"/>
      <c r="K62" s="135">
        <f>'将来負担比率（分子）の構造'!L$45</f>
        <v>3272</v>
      </c>
      <c r="L62" s="135"/>
      <c r="M62" s="135"/>
      <c r="N62" s="135">
        <f>'将来負担比率（分子）の構造'!M$45</f>
        <v>2927</v>
      </c>
      <c r="O62" s="135"/>
      <c r="P62" s="135"/>
    </row>
    <row r="63" spans="1:16">
      <c r="A63" s="135" t="s">
        <v>28</v>
      </c>
      <c r="B63" s="135">
        <f>'将来負担比率（分子）の構造'!I$44</f>
        <v>1922</v>
      </c>
      <c r="C63" s="135"/>
      <c r="D63" s="135"/>
      <c r="E63" s="135">
        <f>'将来負担比率（分子）の構造'!J$44</f>
        <v>1092</v>
      </c>
      <c r="F63" s="135"/>
      <c r="G63" s="135"/>
      <c r="H63" s="135">
        <f>'将来負担比率（分子）の構造'!K$44</f>
        <v>1022</v>
      </c>
      <c r="I63" s="135"/>
      <c r="J63" s="135"/>
      <c r="K63" s="135">
        <f>'将来負担比率（分子）の構造'!L$44</f>
        <v>1175</v>
      </c>
      <c r="L63" s="135"/>
      <c r="M63" s="135"/>
      <c r="N63" s="135">
        <f>'将来負担比率（分子）の構造'!M$44</f>
        <v>1521</v>
      </c>
      <c r="O63" s="135"/>
      <c r="P63" s="135"/>
    </row>
    <row r="64" spans="1:16">
      <c r="A64" s="135" t="s">
        <v>27</v>
      </c>
      <c r="B64" s="135">
        <f>'将来負担比率（分子）の構造'!I$43</f>
        <v>12025</v>
      </c>
      <c r="C64" s="135"/>
      <c r="D64" s="135"/>
      <c r="E64" s="135">
        <f>'将来負担比率（分子）の構造'!J$43</f>
        <v>11410</v>
      </c>
      <c r="F64" s="135"/>
      <c r="G64" s="135"/>
      <c r="H64" s="135">
        <f>'将来負担比率（分子）の構造'!K$43</f>
        <v>10982</v>
      </c>
      <c r="I64" s="135"/>
      <c r="J64" s="135"/>
      <c r="K64" s="135">
        <f>'将来負担比率（分子）の構造'!L$43</f>
        <v>10277</v>
      </c>
      <c r="L64" s="135"/>
      <c r="M64" s="135"/>
      <c r="N64" s="135">
        <f>'将来負担比率（分子）の構造'!M$43</f>
        <v>9494</v>
      </c>
      <c r="O64" s="135"/>
      <c r="P64" s="135"/>
    </row>
    <row r="65" spans="1:16">
      <c r="A65" s="135" t="s">
        <v>26</v>
      </c>
      <c r="B65" s="135">
        <f>'将来負担比率（分子）の構造'!I$42</f>
        <v>125</v>
      </c>
      <c r="C65" s="135"/>
      <c r="D65" s="135"/>
      <c r="E65" s="135">
        <f>'将来負担比率（分子）の構造'!J$42</f>
        <v>102</v>
      </c>
      <c r="F65" s="135"/>
      <c r="G65" s="135"/>
      <c r="H65" s="135">
        <f>'将来負担比率（分子）の構造'!K$42</f>
        <v>81</v>
      </c>
      <c r="I65" s="135"/>
      <c r="J65" s="135"/>
      <c r="K65" s="135">
        <f>'将来負担比率（分子）の構造'!L$42</f>
        <v>64</v>
      </c>
      <c r="L65" s="135"/>
      <c r="M65" s="135"/>
      <c r="N65" s="135">
        <f>'将来負担比率（分子）の構造'!M$42</f>
        <v>49</v>
      </c>
      <c r="O65" s="135"/>
      <c r="P65" s="135"/>
    </row>
    <row r="66" spans="1:16">
      <c r="A66" s="135" t="s">
        <v>25</v>
      </c>
      <c r="B66" s="135">
        <f>'将来負担比率（分子）の構造'!I$41</f>
        <v>19409</v>
      </c>
      <c r="C66" s="135"/>
      <c r="D66" s="135"/>
      <c r="E66" s="135">
        <f>'将来負担比率（分子）の構造'!J$41</f>
        <v>21033</v>
      </c>
      <c r="F66" s="135"/>
      <c r="G66" s="135"/>
      <c r="H66" s="135">
        <f>'将来負担比率（分子）の構造'!K$41</f>
        <v>22980</v>
      </c>
      <c r="I66" s="135"/>
      <c r="J66" s="135"/>
      <c r="K66" s="135">
        <f>'将来負担比率（分子）の構造'!L$41</f>
        <v>23810</v>
      </c>
      <c r="L66" s="135"/>
      <c r="M66" s="135"/>
      <c r="N66" s="135">
        <f>'将来負担比率（分子）の構造'!M$41</f>
        <v>23813</v>
      </c>
      <c r="O66" s="135"/>
      <c r="P66" s="135"/>
    </row>
    <row r="67" spans="1:16">
      <c r="A67" s="135" t="s">
        <v>63</v>
      </c>
      <c r="B67" s="135" t="e">
        <f>NA()</f>
        <v>#N/A</v>
      </c>
      <c r="C67" s="135">
        <f>IF(ISNUMBER('将来負担比率（分子）の構造'!I$52), IF('将来負担比率（分子）の構造'!I$52 &lt; 0, 0, '将来負担比率（分子）の構造'!I$52), NA())</f>
        <v>8027</v>
      </c>
      <c r="D67" s="135" t="e">
        <f>NA()</f>
        <v>#N/A</v>
      </c>
      <c r="E67" s="135" t="e">
        <f>NA()</f>
        <v>#N/A</v>
      </c>
      <c r="F67" s="135">
        <f>IF(ISNUMBER('将来負担比率（分子）の構造'!J$52), IF('将来負担比率（分子）の構造'!J$52 &lt; 0, 0, '将来負担比率（分子）の構造'!J$52), NA())</f>
        <v>7661</v>
      </c>
      <c r="G67" s="135" t="e">
        <f>NA()</f>
        <v>#N/A</v>
      </c>
      <c r="H67" s="135" t="e">
        <f>NA()</f>
        <v>#N/A</v>
      </c>
      <c r="I67" s="135">
        <f>IF(ISNUMBER('将来負担比率（分子）の構造'!K$52), IF('将来負担比率（分子）の構造'!K$52 &lt; 0, 0, '将来負担比率（分子）の構造'!K$52), NA())</f>
        <v>6234</v>
      </c>
      <c r="J67" s="135" t="e">
        <f>NA()</f>
        <v>#N/A</v>
      </c>
      <c r="K67" s="135" t="e">
        <f>NA()</f>
        <v>#N/A</v>
      </c>
      <c r="L67" s="135">
        <f>IF(ISNUMBER('将来負担比率（分子）の構造'!L$52), IF('将来負担比率（分子）の構造'!L$52 &lt; 0, 0, '将来負担比率（分子）の構造'!L$52), NA())</f>
        <v>6658</v>
      </c>
      <c r="M67" s="135" t="e">
        <f>NA()</f>
        <v>#N/A</v>
      </c>
      <c r="N67" s="135" t="e">
        <f>NA()</f>
        <v>#N/A</v>
      </c>
      <c r="O67" s="135">
        <f>IF(ISNUMBER('将来負担比率（分子）の構造'!M$52), IF('将来負担比率（分子）の構造'!M$52 &lt; 0, 0, '将来負担比率（分子）の構造'!M$52), NA())</f>
        <v>6172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7990936</v>
      </c>
      <c r="S5" s="613"/>
      <c r="T5" s="613"/>
      <c r="U5" s="613"/>
      <c r="V5" s="613"/>
      <c r="W5" s="613"/>
      <c r="X5" s="613"/>
      <c r="Y5" s="614"/>
      <c r="Z5" s="615">
        <v>36</v>
      </c>
      <c r="AA5" s="615"/>
      <c r="AB5" s="615"/>
      <c r="AC5" s="615"/>
      <c r="AD5" s="616">
        <v>7475866</v>
      </c>
      <c r="AE5" s="616"/>
      <c r="AF5" s="616"/>
      <c r="AG5" s="616"/>
      <c r="AH5" s="616"/>
      <c r="AI5" s="616"/>
      <c r="AJ5" s="616"/>
      <c r="AK5" s="616"/>
      <c r="AL5" s="617">
        <v>61.5</v>
      </c>
      <c r="AM5" s="618"/>
      <c r="AN5" s="618"/>
      <c r="AO5" s="619"/>
      <c r="AP5" s="609" t="s">
        <v>205</v>
      </c>
      <c r="AQ5" s="610"/>
      <c r="AR5" s="610"/>
      <c r="AS5" s="610"/>
      <c r="AT5" s="610"/>
      <c r="AU5" s="610"/>
      <c r="AV5" s="610"/>
      <c r="AW5" s="610"/>
      <c r="AX5" s="610"/>
      <c r="AY5" s="610"/>
      <c r="AZ5" s="610"/>
      <c r="BA5" s="610"/>
      <c r="BB5" s="610"/>
      <c r="BC5" s="610"/>
      <c r="BD5" s="610"/>
      <c r="BE5" s="610"/>
      <c r="BF5" s="611"/>
      <c r="BG5" s="623">
        <v>7471291</v>
      </c>
      <c r="BH5" s="624"/>
      <c r="BI5" s="624"/>
      <c r="BJ5" s="624"/>
      <c r="BK5" s="624"/>
      <c r="BL5" s="624"/>
      <c r="BM5" s="624"/>
      <c r="BN5" s="625"/>
      <c r="BO5" s="626">
        <v>93.5</v>
      </c>
      <c r="BP5" s="626"/>
      <c r="BQ5" s="626"/>
      <c r="BR5" s="626"/>
      <c r="BS5" s="627">
        <v>83711</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156184</v>
      </c>
      <c r="S6" s="624"/>
      <c r="T6" s="624"/>
      <c r="U6" s="624"/>
      <c r="V6" s="624"/>
      <c r="W6" s="624"/>
      <c r="X6" s="624"/>
      <c r="Y6" s="625"/>
      <c r="Z6" s="626">
        <v>0.7</v>
      </c>
      <c r="AA6" s="626"/>
      <c r="AB6" s="626"/>
      <c r="AC6" s="626"/>
      <c r="AD6" s="627">
        <v>156184</v>
      </c>
      <c r="AE6" s="627"/>
      <c r="AF6" s="627"/>
      <c r="AG6" s="627"/>
      <c r="AH6" s="627"/>
      <c r="AI6" s="627"/>
      <c r="AJ6" s="627"/>
      <c r="AK6" s="627"/>
      <c r="AL6" s="628">
        <v>1.3</v>
      </c>
      <c r="AM6" s="629"/>
      <c r="AN6" s="629"/>
      <c r="AO6" s="630"/>
      <c r="AP6" s="620" t="s">
        <v>210</v>
      </c>
      <c r="AQ6" s="621"/>
      <c r="AR6" s="621"/>
      <c r="AS6" s="621"/>
      <c r="AT6" s="621"/>
      <c r="AU6" s="621"/>
      <c r="AV6" s="621"/>
      <c r="AW6" s="621"/>
      <c r="AX6" s="621"/>
      <c r="AY6" s="621"/>
      <c r="AZ6" s="621"/>
      <c r="BA6" s="621"/>
      <c r="BB6" s="621"/>
      <c r="BC6" s="621"/>
      <c r="BD6" s="621"/>
      <c r="BE6" s="621"/>
      <c r="BF6" s="622"/>
      <c r="BG6" s="623">
        <v>7471291</v>
      </c>
      <c r="BH6" s="624"/>
      <c r="BI6" s="624"/>
      <c r="BJ6" s="624"/>
      <c r="BK6" s="624"/>
      <c r="BL6" s="624"/>
      <c r="BM6" s="624"/>
      <c r="BN6" s="625"/>
      <c r="BO6" s="626">
        <v>93.5</v>
      </c>
      <c r="BP6" s="626"/>
      <c r="BQ6" s="626"/>
      <c r="BR6" s="626"/>
      <c r="BS6" s="627">
        <v>83711</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224756</v>
      </c>
      <c r="CS6" s="624"/>
      <c r="CT6" s="624"/>
      <c r="CU6" s="624"/>
      <c r="CV6" s="624"/>
      <c r="CW6" s="624"/>
      <c r="CX6" s="624"/>
      <c r="CY6" s="625"/>
      <c r="CZ6" s="626">
        <v>1.1000000000000001</v>
      </c>
      <c r="DA6" s="626"/>
      <c r="DB6" s="626"/>
      <c r="DC6" s="626"/>
      <c r="DD6" s="632" t="s">
        <v>212</v>
      </c>
      <c r="DE6" s="624"/>
      <c r="DF6" s="624"/>
      <c r="DG6" s="624"/>
      <c r="DH6" s="624"/>
      <c r="DI6" s="624"/>
      <c r="DJ6" s="624"/>
      <c r="DK6" s="624"/>
      <c r="DL6" s="624"/>
      <c r="DM6" s="624"/>
      <c r="DN6" s="624"/>
      <c r="DO6" s="624"/>
      <c r="DP6" s="625"/>
      <c r="DQ6" s="632">
        <v>224753</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17614</v>
      </c>
      <c r="S7" s="624"/>
      <c r="T7" s="624"/>
      <c r="U7" s="624"/>
      <c r="V7" s="624"/>
      <c r="W7" s="624"/>
      <c r="X7" s="624"/>
      <c r="Y7" s="625"/>
      <c r="Z7" s="626">
        <v>0.1</v>
      </c>
      <c r="AA7" s="626"/>
      <c r="AB7" s="626"/>
      <c r="AC7" s="626"/>
      <c r="AD7" s="627">
        <v>17614</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3081253</v>
      </c>
      <c r="BH7" s="624"/>
      <c r="BI7" s="624"/>
      <c r="BJ7" s="624"/>
      <c r="BK7" s="624"/>
      <c r="BL7" s="624"/>
      <c r="BM7" s="624"/>
      <c r="BN7" s="625"/>
      <c r="BO7" s="626">
        <v>38.6</v>
      </c>
      <c r="BP7" s="626"/>
      <c r="BQ7" s="626"/>
      <c r="BR7" s="626"/>
      <c r="BS7" s="627">
        <v>83711</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3420031</v>
      </c>
      <c r="CS7" s="624"/>
      <c r="CT7" s="624"/>
      <c r="CU7" s="624"/>
      <c r="CV7" s="624"/>
      <c r="CW7" s="624"/>
      <c r="CX7" s="624"/>
      <c r="CY7" s="625"/>
      <c r="CZ7" s="626">
        <v>16</v>
      </c>
      <c r="DA7" s="626"/>
      <c r="DB7" s="626"/>
      <c r="DC7" s="626"/>
      <c r="DD7" s="632">
        <v>351404</v>
      </c>
      <c r="DE7" s="624"/>
      <c r="DF7" s="624"/>
      <c r="DG7" s="624"/>
      <c r="DH7" s="624"/>
      <c r="DI7" s="624"/>
      <c r="DJ7" s="624"/>
      <c r="DK7" s="624"/>
      <c r="DL7" s="624"/>
      <c r="DM7" s="624"/>
      <c r="DN7" s="624"/>
      <c r="DO7" s="624"/>
      <c r="DP7" s="625"/>
      <c r="DQ7" s="632">
        <v>2892691</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38163</v>
      </c>
      <c r="S8" s="624"/>
      <c r="T8" s="624"/>
      <c r="U8" s="624"/>
      <c r="V8" s="624"/>
      <c r="W8" s="624"/>
      <c r="X8" s="624"/>
      <c r="Y8" s="625"/>
      <c r="Z8" s="626">
        <v>0.2</v>
      </c>
      <c r="AA8" s="626"/>
      <c r="AB8" s="626"/>
      <c r="AC8" s="626"/>
      <c r="AD8" s="627">
        <v>38163</v>
      </c>
      <c r="AE8" s="627"/>
      <c r="AF8" s="627"/>
      <c r="AG8" s="627"/>
      <c r="AH8" s="627"/>
      <c r="AI8" s="627"/>
      <c r="AJ8" s="627"/>
      <c r="AK8" s="627"/>
      <c r="AL8" s="628">
        <v>0.3</v>
      </c>
      <c r="AM8" s="629"/>
      <c r="AN8" s="629"/>
      <c r="AO8" s="630"/>
      <c r="AP8" s="620" t="s">
        <v>217</v>
      </c>
      <c r="AQ8" s="621"/>
      <c r="AR8" s="621"/>
      <c r="AS8" s="621"/>
      <c r="AT8" s="621"/>
      <c r="AU8" s="621"/>
      <c r="AV8" s="621"/>
      <c r="AW8" s="621"/>
      <c r="AX8" s="621"/>
      <c r="AY8" s="621"/>
      <c r="AZ8" s="621"/>
      <c r="BA8" s="621"/>
      <c r="BB8" s="621"/>
      <c r="BC8" s="621"/>
      <c r="BD8" s="621"/>
      <c r="BE8" s="621"/>
      <c r="BF8" s="622"/>
      <c r="BG8" s="623">
        <v>88364</v>
      </c>
      <c r="BH8" s="624"/>
      <c r="BI8" s="624"/>
      <c r="BJ8" s="624"/>
      <c r="BK8" s="624"/>
      <c r="BL8" s="624"/>
      <c r="BM8" s="624"/>
      <c r="BN8" s="625"/>
      <c r="BO8" s="626">
        <v>1.1000000000000001</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7017860</v>
      </c>
      <c r="CS8" s="624"/>
      <c r="CT8" s="624"/>
      <c r="CU8" s="624"/>
      <c r="CV8" s="624"/>
      <c r="CW8" s="624"/>
      <c r="CX8" s="624"/>
      <c r="CY8" s="625"/>
      <c r="CZ8" s="626">
        <v>32.799999999999997</v>
      </c>
      <c r="DA8" s="626"/>
      <c r="DB8" s="626"/>
      <c r="DC8" s="626"/>
      <c r="DD8" s="632">
        <v>102852</v>
      </c>
      <c r="DE8" s="624"/>
      <c r="DF8" s="624"/>
      <c r="DG8" s="624"/>
      <c r="DH8" s="624"/>
      <c r="DI8" s="624"/>
      <c r="DJ8" s="624"/>
      <c r="DK8" s="624"/>
      <c r="DL8" s="624"/>
      <c r="DM8" s="624"/>
      <c r="DN8" s="624"/>
      <c r="DO8" s="624"/>
      <c r="DP8" s="625"/>
      <c r="DQ8" s="632">
        <v>3588014</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37361</v>
      </c>
      <c r="S9" s="624"/>
      <c r="T9" s="624"/>
      <c r="U9" s="624"/>
      <c r="V9" s="624"/>
      <c r="W9" s="624"/>
      <c r="X9" s="624"/>
      <c r="Y9" s="625"/>
      <c r="Z9" s="626">
        <v>0.2</v>
      </c>
      <c r="AA9" s="626"/>
      <c r="AB9" s="626"/>
      <c r="AC9" s="626"/>
      <c r="AD9" s="627">
        <v>37361</v>
      </c>
      <c r="AE9" s="627"/>
      <c r="AF9" s="627"/>
      <c r="AG9" s="627"/>
      <c r="AH9" s="627"/>
      <c r="AI9" s="627"/>
      <c r="AJ9" s="627"/>
      <c r="AK9" s="627"/>
      <c r="AL9" s="628">
        <v>0.3</v>
      </c>
      <c r="AM9" s="629"/>
      <c r="AN9" s="629"/>
      <c r="AO9" s="630"/>
      <c r="AP9" s="620" t="s">
        <v>220</v>
      </c>
      <c r="AQ9" s="621"/>
      <c r="AR9" s="621"/>
      <c r="AS9" s="621"/>
      <c r="AT9" s="621"/>
      <c r="AU9" s="621"/>
      <c r="AV9" s="621"/>
      <c r="AW9" s="621"/>
      <c r="AX9" s="621"/>
      <c r="AY9" s="621"/>
      <c r="AZ9" s="621"/>
      <c r="BA9" s="621"/>
      <c r="BB9" s="621"/>
      <c r="BC9" s="621"/>
      <c r="BD9" s="621"/>
      <c r="BE9" s="621"/>
      <c r="BF9" s="622"/>
      <c r="BG9" s="623">
        <v>2407462</v>
      </c>
      <c r="BH9" s="624"/>
      <c r="BI9" s="624"/>
      <c r="BJ9" s="624"/>
      <c r="BK9" s="624"/>
      <c r="BL9" s="624"/>
      <c r="BM9" s="624"/>
      <c r="BN9" s="625"/>
      <c r="BO9" s="626">
        <v>30.1</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2311396</v>
      </c>
      <c r="CS9" s="624"/>
      <c r="CT9" s="624"/>
      <c r="CU9" s="624"/>
      <c r="CV9" s="624"/>
      <c r="CW9" s="624"/>
      <c r="CX9" s="624"/>
      <c r="CY9" s="625"/>
      <c r="CZ9" s="626">
        <v>10.8</v>
      </c>
      <c r="DA9" s="626"/>
      <c r="DB9" s="626"/>
      <c r="DC9" s="626"/>
      <c r="DD9" s="632">
        <v>14054</v>
      </c>
      <c r="DE9" s="624"/>
      <c r="DF9" s="624"/>
      <c r="DG9" s="624"/>
      <c r="DH9" s="624"/>
      <c r="DI9" s="624"/>
      <c r="DJ9" s="624"/>
      <c r="DK9" s="624"/>
      <c r="DL9" s="624"/>
      <c r="DM9" s="624"/>
      <c r="DN9" s="624"/>
      <c r="DO9" s="624"/>
      <c r="DP9" s="625"/>
      <c r="DQ9" s="632">
        <v>2198046</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928298</v>
      </c>
      <c r="S10" s="624"/>
      <c r="T10" s="624"/>
      <c r="U10" s="624"/>
      <c r="V10" s="624"/>
      <c r="W10" s="624"/>
      <c r="X10" s="624"/>
      <c r="Y10" s="625"/>
      <c r="Z10" s="626">
        <v>4.2</v>
      </c>
      <c r="AA10" s="626"/>
      <c r="AB10" s="626"/>
      <c r="AC10" s="626"/>
      <c r="AD10" s="627">
        <v>928298</v>
      </c>
      <c r="AE10" s="627"/>
      <c r="AF10" s="627"/>
      <c r="AG10" s="627"/>
      <c r="AH10" s="627"/>
      <c r="AI10" s="627"/>
      <c r="AJ10" s="627"/>
      <c r="AK10" s="627"/>
      <c r="AL10" s="628">
        <v>7.6</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124507</v>
      </c>
      <c r="BH10" s="624"/>
      <c r="BI10" s="624"/>
      <c r="BJ10" s="624"/>
      <c r="BK10" s="624"/>
      <c r="BL10" s="624"/>
      <c r="BM10" s="624"/>
      <c r="BN10" s="625"/>
      <c r="BO10" s="626">
        <v>1.6</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21709</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18267</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460920</v>
      </c>
      <c r="BH11" s="624"/>
      <c r="BI11" s="624"/>
      <c r="BJ11" s="624"/>
      <c r="BK11" s="624"/>
      <c r="BL11" s="624"/>
      <c r="BM11" s="624"/>
      <c r="BN11" s="625"/>
      <c r="BO11" s="626">
        <v>5.8</v>
      </c>
      <c r="BP11" s="626"/>
      <c r="BQ11" s="626"/>
      <c r="BR11" s="626"/>
      <c r="BS11" s="632">
        <v>83711</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559861</v>
      </c>
      <c r="CS11" s="624"/>
      <c r="CT11" s="624"/>
      <c r="CU11" s="624"/>
      <c r="CV11" s="624"/>
      <c r="CW11" s="624"/>
      <c r="CX11" s="624"/>
      <c r="CY11" s="625"/>
      <c r="CZ11" s="626">
        <v>2.6</v>
      </c>
      <c r="DA11" s="626"/>
      <c r="DB11" s="626"/>
      <c r="DC11" s="626"/>
      <c r="DD11" s="632">
        <v>290196</v>
      </c>
      <c r="DE11" s="624"/>
      <c r="DF11" s="624"/>
      <c r="DG11" s="624"/>
      <c r="DH11" s="624"/>
      <c r="DI11" s="624"/>
      <c r="DJ11" s="624"/>
      <c r="DK11" s="624"/>
      <c r="DL11" s="624"/>
      <c r="DM11" s="624"/>
      <c r="DN11" s="624"/>
      <c r="DO11" s="624"/>
      <c r="DP11" s="625"/>
      <c r="DQ11" s="632">
        <v>351193</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3976338</v>
      </c>
      <c r="BH12" s="624"/>
      <c r="BI12" s="624"/>
      <c r="BJ12" s="624"/>
      <c r="BK12" s="624"/>
      <c r="BL12" s="624"/>
      <c r="BM12" s="624"/>
      <c r="BN12" s="625"/>
      <c r="BO12" s="626">
        <v>49.8</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1016067</v>
      </c>
      <c r="CS12" s="624"/>
      <c r="CT12" s="624"/>
      <c r="CU12" s="624"/>
      <c r="CV12" s="624"/>
      <c r="CW12" s="624"/>
      <c r="CX12" s="624"/>
      <c r="CY12" s="625"/>
      <c r="CZ12" s="626">
        <v>4.7</v>
      </c>
      <c r="DA12" s="626"/>
      <c r="DB12" s="626"/>
      <c r="DC12" s="626"/>
      <c r="DD12" s="632">
        <v>5029</v>
      </c>
      <c r="DE12" s="624"/>
      <c r="DF12" s="624"/>
      <c r="DG12" s="624"/>
      <c r="DH12" s="624"/>
      <c r="DI12" s="624"/>
      <c r="DJ12" s="624"/>
      <c r="DK12" s="624"/>
      <c r="DL12" s="624"/>
      <c r="DM12" s="624"/>
      <c r="DN12" s="624"/>
      <c r="DO12" s="624"/>
      <c r="DP12" s="625"/>
      <c r="DQ12" s="632">
        <v>768581</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34065</v>
      </c>
      <c r="S13" s="624"/>
      <c r="T13" s="624"/>
      <c r="U13" s="624"/>
      <c r="V13" s="624"/>
      <c r="W13" s="624"/>
      <c r="X13" s="624"/>
      <c r="Y13" s="625"/>
      <c r="Z13" s="626">
        <v>0.2</v>
      </c>
      <c r="AA13" s="626"/>
      <c r="AB13" s="626"/>
      <c r="AC13" s="626"/>
      <c r="AD13" s="627">
        <v>34065</v>
      </c>
      <c r="AE13" s="627"/>
      <c r="AF13" s="627"/>
      <c r="AG13" s="627"/>
      <c r="AH13" s="627"/>
      <c r="AI13" s="627"/>
      <c r="AJ13" s="627"/>
      <c r="AK13" s="627"/>
      <c r="AL13" s="628">
        <v>0.3</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3958317</v>
      </c>
      <c r="BH13" s="624"/>
      <c r="BI13" s="624"/>
      <c r="BJ13" s="624"/>
      <c r="BK13" s="624"/>
      <c r="BL13" s="624"/>
      <c r="BM13" s="624"/>
      <c r="BN13" s="625"/>
      <c r="BO13" s="626">
        <v>49.5</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2228401</v>
      </c>
      <c r="CS13" s="624"/>
      <c r="CT13" s="624"/>
      <c r="CU13" s="624"/>
      <c r="CV13" s="624"/>
      <c r="CW13" s="624"/>
      <c r="CX13" s="624"/>
      <c r="CY13" s="625"/>
      <c r="CZ13" s="626">
        <v>10.4</v>
      </c>
      <c r="DA13" s="626"/>
      <c r="DB13" s="626"/>
      <c r="DC13" s="626"/>
      <c r="DD13" s="632">
        <v>411948</v>
      </c>
      <c r="DE13" s="624"/>
      <c r="DF13" s="624"/>
      <c r="DG13" s="624"/>
      <c r="DH13" s="624"/>
      <c r="DI13" s="624"/>
      <c r="DJ13" s="624"/>
      <c r="DK13" s="624"/>
      <c r="DL13" s="624"/>
      <c r="DM13" s="624"/>
      <c r="DN13" s="624"/>
      <c r="DO13" s="624"/>
      <c r="DP13" s="625"/>
      <c r="DQ13" s="632">
        <v>1927006</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113203</v>
      </c>
      <c r="BH14" s="624"/>
      <c r="BI14" s="624"/>
      <c r="BJ14" s="624"/>
      <c r="BK14" s="624"/>
      <c r="BL14" s="624"/>
      <c r="BM14" s="624"/>
      <c r="BN14" s="625"/>
      <c r="BO14" s="626">
        <v>1.4</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710018</v>
      </c>
      <c r="CS14" s="624"/>
      <c r="CT14" s="624"/>
      <c r="CU14" s="624"/>
      <c r="CV14" s="624"/>
      <c r="CW14" s="624"/>
      <c r="CX14" s="624"/>
      <c r="CY14" s="625"/>
      <c r="CZ14" s="626">
        <v>3.3</v>
      </c>
      <c r="DA14" s="626"/>
      <c r="DB14" s="626"/>
      <c r="DC14" s="626"/>
      <c r="DD14" s="632">
        <v>40313</v>
      </c>
      <c r="DE14" s="624"/>
      <c r="DF14" s="624"/>
      <c r="DG14" s="624"/>
      <c r="DH14" s="624"/>
      <c r="DI14" s="624"/>
      <c r="DJ14" s="624"/>
      <c r="DK14" s="624"/>
      <c r="DL14" s="624"/>
      <c r="DM14" s="624"/>
      <c r="DN14" s="624"/>
      <c r="DO14" s="624"/>
      <c r="DP14" s="625"/>
      <c r="DQ14" s="632">
        <v>666188</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28222</v>
      </c>
      <c r="S15" s="624"/>
      <c r="T15" s="624"/>
      <c r="U15" s="624"/>
      <c r="V15" s="624"/>
      <c r="W15" s="624"/>
      <c r="X15" s="624"/>
      <c r="Y15" s="625"/>
      <c r="Z15" s="626">
        <v>0.1</v>
      </c>
      <c r="AA15" s="626"/>
      <c r="AB15" s="626"/>
      <c r="AC15" s="626"/>
      <c r="AD15" s="627">
        <v>28222</v>
      </c>
      <c r="AE15" s="627"/>
      <c r="AF15" s="627"/>
      <c r="AG15" s="627"/>
      <c r="AH15" s="627"/>
      <c r="AI15" s="627"/>
      <c r="AJ15" s="627"/>
      <c r="AK15" s="627"/>
      <c r="AL15" s="628">
        <v>0.2</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300497</v>
      </c>
      <c r="BH15" s="624"/>
      <c r="BI15" s="624"/>
      <c r="BJ15" s="624"/>
      <c r="BK15" s="624"/>
      <c r="BL15" s="624"/>
      <c r="BM15" s="624"/>
      <c r="BN15" s="625"/>
      <c r="BO15" s="626">
        <v>3.8</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1689595</v>
      </c>
      <c r="CS15" s="624"/>
      <c r="CT15" s="624"/>
      <c r="CU15" s="624"/>
      <c r="CV15" s="624"/>
      <c r="CW15" s="624"/>
      <c r="CX15" s="624"/>
      <c r="CY15" s="625"/>
      <c r="CZ15" s="626">
        <v>7.9</v>
      </c>
      <c r="DA15" s="626"/>
      <c r="DB15" s="626"/>
      <c r="DC15" s="626"/>
      <c r="DD15" s="632">
        <v>298516</v>
      </c>
      <c r="DE15" s="624"/>
      <c r="DF15" s="624"/>
      <c r="DG15" s="624"/>
      <c r="DH15" s="624"/>
      <c r="DI15" s="624"/>
      <c r="DJ15" s="624"/>
      <c r="DK15" s="624"/>
      <c r="DL15" s="624"/>
      <c r="DM15" s="624"/>
      <c r="DN15" s="624"/>
      <c r="DO15" s="624"/>
      <c r="DP15" s="625"/>
      <c r="DQ15" s="632">
        <v>1326760</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4071337</v>
      </c>
      <c r="S16" s="624"/>
      <c r="T16" s="624"/>
      <c r="U16" s="624"/>
      <c r="V16" s="624"/>
      <c r="W16" s="624"/>
      <c r="X16" s="624"/>
      <c r="Y16" s="625"/>
      <c r="Z16" s="626">
        <v>18.3</v>
      </c>
      <c r="AA16" s="626"/>
      <c r="AB16" s="626"/>
      <c r="AC16" s="626"/>
      <c r="AD16" s="627">
        <v>3383111</v>
      </c>
      <c r="AE16" s="627"/>
      <c r="AF16" s="627"/>
      <c r="AG16" s="627"/>
      <c r="AH16" s="627"/>
      <c r="AI16" s="627"/>
      <c r="AJ16" s="627"/>
      <c r="AK16" s="627"/>
      <c r="AL16" s="628">
        <v>27.8</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14582</v>
      </c>
      <c r="CS16" s="624"/>
      <c r="CT16" s="624"/>
      <c r="CU16" s="624"/>
      <c r="CV16" s="624"/>
      <c r="CW16" s="624"/>
      <c r="CX16" s="624"/>
      <c r="CY16" s="625"/>
      <c r="CZ16" s="626">
        <v>0.1</v>
      </c>
      <c r="DA16" s="626"/>
      <c r="DB16" s="626"/>
      <c r="DC16" s="626"/>
      <c r="DD16" s="632" t="s">
        <v>108</v>
      </c>
      <c r="DE16" s="624"/>
      <c r="DF16" s="624"/>
      <c r="DG16" s="624"/>
      <c r="DH16" s="624"/>
      <c r="DI16" s="624"/>
      <c r="DJ16" s="624"/>
      <c r="DK16" s="624"/>
      <c r="DL16" s="624"/>
      <c r="DM16" s="624"/>
      <c r="DN16" s="624"/>
      <c r="DO16" s="624"/>
      <c r="DP16" s="625"/>
      <c r="DQ16" s="632">
        <v>8170</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3383111</v>
      </c>
      <c r="S17" s="624"/>
      <c r="T17" s="624"/>
      <c r="U17" s="624"/>
      <c r="V17" s="624"/>
      <c r="W17" s="624"/>
      <c r="X17" s="624"/>
      <c r="Y17" s="625"/>
      <c r="Z17" s="626">
        <v>15.2</v>
      </c>
      <c r="AA17" s="626"/>
      <c r="AB17" s="626"/>
      <c r="AC17" s="626"/>
      <c r="AD17" s="627">
        <v>3383111</v>
      </c>
      <c r="AE17" s="627"/>
      <c r="AF17" s="627"/>
      <c r="AG17" s="627"/>
      <c r="AH17" s="627"/>
      <c r="AI17" s="627"/>
      <c r="AJ17" s="627"/>
      <c r="AK17" s="627"/>
      <c r="AL17" s="628">
        <v>27.8</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2184212</v>
      </c>
      <c r="CS17" s="624"/>
      <c r="CT17" s="624"/>
      <c r="CU17" s="624"/>
      <c r="CV17" s="624"/>
      <c r="CW17" s="624"/>
      <c r="CX17" s="624"/>
      <c r="CY17" s="625"/>
      <c r="CZ17" s="626">
        <v>10.199999999999999</v>
      </c>
      <c r="DA17" s="626"/>
      <c r="DB17" s="626"/>
      <c r="DC17" s="626"/>
      <c r="DD17" s="632" t="s">
        <v>108</v>
      </c>
      <c r="DE17" s="624"/>
      <c r="DF17" s="624"/>
      <c r="DG17" s="624"/>
      <c r="DH17" s="624"/>
      <c r="DI17" s="624"/>
      <c r="DJ17" s="624"/>
      <c r="DK17" s="624"/>
      <c r="DL17" s="624"/>
      <c r="DM17" s="624"/>
      <c r="DN17" s="624"/>
      <c r="DO17" s="624"/>
      <c r="DP17" s="625"/>
      <c r="DQ17" s="632">
        <v>2097867</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688226</v>
      </c>
      <c r="S18" s="624"/>
      <c r="T18" s="624"/>
      <c r="U18" s="624"/>
      <c r="V18" s="624"/>
      <c r="W18" s="624"/>
      <c r="X18" s="624"/>
      <c r="Y18" s="625"/>
      <c r="Z18" s="626">
        <v>3.1</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519645</v>
      </c>
      <c r="BH19" s="624"/>
      <c r="BI19" s="624"/>
      <c r="BJ19" s="624"/>
      <c r="BK19" s="624"/>
      <c r="BL19" s="624"/>
      <c r="BM19" s="624"/>
      <c r="BN19" s="625"/>
      <c r="BO19" s="626">
        <v>6.5</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13302180</v>
      </c>
      <c r="S20" s="624"/>
      <c r="T20" s="624"/>
      <c r="U20" s="624"/>
      <c r="V20" s="624"/>
      <c r="W20" s="624"/>
      <c r="X20" s="624"/>
      <c r="Y20" s="625"/>
      <c r="Z20" s="626">
        <v>59.9</v>
      </c>
      <c r="AA20" s="626"/>
      <c r="AB20" s="626"/>
      <c r="AC20" s="626"/>
      <c r="AD20" s="627">
        <v>12098884</v>
      </c>
      <c r="AE20" s="627"/>
      <c r="AF20" s="627"/>
      <c r="AG20" s="627"/>
      <c r="AH20" s="627"/>
      <c r="AI20" s="627"/>
      <c r="AJ20" s="627"/>
      <c r="AK20" s="627"/>
      <c r="AL20" s="628">
        <v>99.5</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519645</v>
      </c>
      <c r="BH20" s="624"/>
      <c r="BI20" s="624"/>
      <c r="BJ20" s="624"/>
      <c r="BK20" s="624"/>
      <c r="BL20" s="624"/>
      <c r="BM20" s="624"/>
      <c r="BN20" s="625"/>
      <c r="BO20" s="626">
        <v>6.5</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21398488</v>
      </c>
      <c r="CS20" s="624"/>
      <c r="CT20" s="624"/>
      <c r="CU20" s="624"/>
      <c r="CV20" s="624"/>
      <c r="CW20" s="624"/>
      <c r="CX20" s="624"/>
      <c r="CY20" s="625"/>
      <c r="CZ20" s="626">
        <v>100</v>
      </c>
      <c r="DA20" s="626"/>
      <c r="DB20" s="626"/>
      <c r="DC20" s="626"/>
      <c r="DD20" s="632">
        <v>1514312</v>
      </c>
      <c r="DE20" s="624"/>
      <c r="DF20" s="624"/>
      <c r="DG20" s="624"/>
      <c r="DH20" s="624"/>
      <c r="DI20" s="624"/>
      <c r="DJ20" s="624"/>
      <c r="DK20" s="624"/>
      <c r="DL20" s="624"/>
      <c r="DM20" s="624"/>
      <c r="DN20" s="624"/>
      <c r="DO20" s="624"/>
      <c r="DP20" s="625"/>
      <c r="DQ20" s="632">
        <v>16067536</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6992</v>
      </c>
      <c r="S21" s="624"/>
      <c r="T21" s="624"/>
      <c r="U21" s="624"/>
      <c r="V21" s="624"/>
      <c r="W21" s="624"/>
      <c r="X21" s="624"/>
      <c r="Y21" s="625"/>
      <c r="Z21" s="626">
        <v>0</v>
      </c>
      <c r="AA21" s="626"/>
      <c r="AB21" s="626"/>
      <c r="AC21" s="626"/>
      <c r="AD21" s="627">
        <v>6992</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4575</v>
      </c>
      <c r="BH21" s="624"/>
      <c r="BI21" s="624"/>
      <c r="BJ21" s="624"/>
      <c r="BK21" s="624"/>
      <c r="BL21" s="624"/>
      <c r="BM21" s="624"/>
      <c r="BN21" s="625"/>
      <c r="BO21" s="626">
        <v>0.1</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212150</v>
      </c>
      <c r="S22" s="624"/>
      <c r="T22" s="624"/>
      <c r="U22" s="624"/>
      <c r="V22" s="624"/>
      <c r="W22" s="624"/>
      <c r="X22" s="624"/>
      <c r="Y22" s="625"/>
      <c r="Z22" s="626">
        <v>1</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308323</v>
      </c>
      <c r="S23" s="624"/>
      <c r="T23" s="624"/>
      <c r="U23" s="624"/>
      <c r="V23" s="624"/>
      <c r="W23" s="624"/>
      <c r="X23" s="624"/>
      <c r="Y23" s="625"/>
      <c r="Z23" s="626">
        <v>1.4</v>
      </c>
      <c r="AA23" s="626"/>
      <c r="AB23" s="626"/>
      <c r="AC23" s="626"/>
      <c r="AD23" s="627">
        <v>26861</v>
      </c>
      <c r="AE23" s="627"/>
      <c r="AF23" s="627"/>
      <c r="AG23" s="627"/>
      <c r="AH23" s="627"/>
      <c r="AI23" s="627"/>
      <c r="AJ23" s="627"/>
      <c r="AK23" s="627"/>
      <c r="AL23" s="628">
        <v>0.2</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515070</v>
      </c>
      <c r="BH23" s="624"/>
      <c r="BI23" s="624"/>
      <c r="BJ23" s="624"/>
      <c r="BK23" s="624"/>
      <c r="BL23" s="624"/>
      <c r="BM23" s="624"/>
      <c r="BN23" s="625"/>
      <c r="BO23" s="626">
        <v>6.4</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25648</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9675387</v>
      </c>
      <c r="CS24" s="613"/>
      <c r="CT24" s="613"/>
      <c r="CU24" s="613"/>
      <c r="CV24" s="613"/>
      <c r="CW24" s="613"/>
      <c r="CX24" s="613"/>
      <c r="CY24" s="614"/>
      <c r="CZ24" s="654">
        <v>45.2</v>
      </c>
      <c r="DA24" s="655"/>
      <c r="DB24" s="655"/>
      <c r="DC24" s="656"/>
      <c r="DD24" s="653">
        <v>6587038</v>
      </c>
      <c r="DE24" s="613"/>
      <c r="DF24" s="613"/>
      <c r="DG24" s="613"/>
      <c r="DH24" s="613"/>
      <c r="DI24" s="613"/>
      <c r="DJ24" s="613"/>
      <c r="DK24" s="614"/>
      <c r="DL24" s="653">
        <v>6526732</v>
      </c>
      <c r="DM24" s="613"/>
      <c r="DN24" s="613"/>
      <c r="DO24" s="613"/>
      <c r="DP24" s="613"/>
      <c r="DQ24" s="613"/>
      <c r="DR24" s="613"/>
      <c r="DS24" s="613"/>
      <c r="DT24" s="613"/>
      <c r="DU24" s="613"/>
      <c r="DV24" s="614"/>
      <c r="DW24" s="617">
        <v>48.3</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2536859</v>
      </c>
      <c r="S25" s="624"/>
      <c r="T25" s="624"/>
      <c r="U25" s="624"/>
      <c r="V25" s="624"/>
      <c r="W25" s="624"/>
      <c r="X25" s="624"/>
      <c r="Y25" s="625"/>
      <c r="Z25" s="626">
        <v>11.4</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3407884</v>
      </c>
      <c r="CS25" s="649"/>
      <c r="CT25" s="649"/>
      <c r="CU25" s="649"/>
      <c r="CV25" s="649"/>
      <c r="CW25" s="649"/>
      <c r="CX25" s="649"/>
      <c r="CY25" s="650"/>
      <c r="CZ25" s="657">
        <v>15.9</v>
      </c>
      <c r="DA25" s="658"/>
      <c r="DB25" s="658"/>
      <c r="DC25" s="659"/>
      <c r="DD25" s="632">
        <v>3194223</v>
      </c>
      <c r="DE25" s="649"/>
      <c r="DF25" s="649"/>
      <c r="DG25" s="649"/>
      <c r="DH25" s="649"/>
      <c r="DI25" s="649"/>
      <c r="DJ25" s="649"/>
      <c r="DK25" s="650"/>
      <c r="DL25" s="632">
        <v>3147722</v>
      </c>
      <c r="DM25" s="649"/>
      <c r="DN25" s="649"/>
      <c r="DO25" s="649"/>
      <c r="DP25" s="649"/>
      <c r="DQ25" s="649"/>
      <c r="DR25" s="649"/>
      <c r="DS25" s="649"/>
      <c r="DT25" s="649"/>
      <c r="DU25" s="649"/>
      <c r="DV25" s="650"/>
      <c r="DW25" s="628">
        <v>23.3</v>
      </c>
      <c r="DX25" s="651"/>
      <c r="DY25" s="651"/>
      <c r="DZ25" s="651"/>
      <c r="EA25" s="651"/>
      <c r="EB25" s="651"/>
      <c r="EC25" s="652"/>
    </row>
    <row r="26" spans="2:133" ht="11.25" customHeight="1">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2137363</v>
      </c>
      <c r="CS26" s="624"/>
      <c r="CT26" s="624"/>
      <c r="CU26" s="624"/>
      <c r="CV26" s="624"/>
      <c r="CW26" s="624"/>
      <c r="CX26" s="624"/>
      <c r="CY26" s="625"/>
      <c r="CZ26" s="657">
        <v>10</v>
      </c>
      <c r="DA26" s="658"/>
      <c r="DB26" s="658"/>
      <c r="DC26" s="659"/>
      <c r="DD26" s="632">
        <v>1954789</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1"/>
      <c r="DY26" s="651"/>
      <c r="DZ26" s="651"/>
      <c r="EA26" s="651"/>
      <c r="EB26" s="651"/>
      <c r="EC26" s="652"/>
    </row>
    <row r="27" spans="2:133" ht="11.25" customHeight="1">
      <c r="B27" s="620" t="s">
        <v>276</v>
      </c>
      <c r="C27" s="621"/>
      <c r="D27" s="621"/>
      <c r="E27" s="621"/>
      <c r="F27" s="621"/>
      <c r="G27" s="621"/>
      <c r="H27" s="621"/>
      <c r="I27" s="621"/>
      <c r="J27" s="621"/>
      <c r="K27" s="621"/>
      <c r="L27" s="621"/>
      <c r="M27" s="621"/>
      <c r="N27" s="621"/>
      <c r="O27" s="621"/>
      <c r="P27" s="621"/>
      <c r="Q27" s="622"/>
      <c r="R27" s="623">
        <v>1269714</v>
      </c>
      <c r="S27" s="624"/>
      <c r="T27" s="624"/>
      <c r="U27" s="624"/>
      <c r="V27" s="624"/>
      <c r="W27" s="624"/>
      <c r="X27" s="624"/>
      <c r="Y27" s="625"/>
      <c r="Z27" s="626">
        <v>5.7</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7990936</v>
      </c>
      <c r="BH27" s="624"/>
      <c r="BI27" s="624"/>
      <c r="BJ27" s="624"/>
      <c r="BK27" s="624"/>
      <c r="BL27" s="624"/>
      <c r="BM27" s="624"/>
      <c r="BN27" s="625"/>
      <c r="BO27" s="626">
        <v>100</v>
      </c>
      <c r="BP27" s="626"/>
      <c r="BQ27" s="626"/>
      <c r="BR27" s="626"/>
      <c r="BS27" s="632">
        <v>83711</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4083291</v>
      </c>
      <c r="CS27" s="649"/>
      <c r="CT27" s="649"/>
      <c r="CU27" s="649"/>
      <c r="CV27" s="649"/>
      <c r="CW27" s="649"/>
      <c r="CX27" s="649"/>
      <c r="CY27" s="650"/>
      <c r="CZ27" s="657">
        <v>19.100000000000001</v>
      </c>
      <c r="DA27" s="658"/>
      <c r="DB27" s="658"/>
      <c r="DC27" s="659"/>
      <c r="DD27" s="632">
        <v>1294948</v>
      </c>
      <c r="DE27" s="649"/>
      <c r="DF27" s="649"/>
      <c r="DG27" s="649"/>
      <c r="DH27" s="649"/>
      <c r="DI27" s="649"/>
      <c r="DJ27" s="649"/>
      <c r="DK27" s="650"/>
      <c r="DL27" s="632">
        <v>1281143</v>
      </c>
      <c r="DM27" s="649"/>
      <c r="DN27" s="649"/>
      <c r="DO27" s="649"/>
      <c r="DP27" s="649"/>
      <c r="DQ27" s="649"/>
      <c r="DR27" s="649"/>
      <c r="DS27" s="649"/>
      <c r="DT27" s="649"/>
      <c r="DU27" s="649"/>
      <c r="DV27" s="650"/>
      <c r="DW27" s="628">
        <v>9.5</v>
      </c>
      <c r="DX27" s="651"/>
      <c r="DY27" s="651"/>
      <c r="DZ27" s="651"/>
      <c r="EA27" s="651"/>
      <c r="EB27" s="651"/>
      <c r="EC27" s="652"/>
    </row>
    <row r="28" spans="2:133" ht="11.25" customHeight="1">
      <c r="B28" s="620" t="s">
        <v>279</v>
      </c>
      <c r="C28" s="621"/>
      <c r="D28" s="621"/>
      <c r="E28" s="621"/>
      <c r="F28" s="621"/>
      <c r="G28" s="621"/>
      <c r="H28" s="621"/>
      <c r="I28" s="621"/>
      <c r="J28" s="621"/>
      <c r="K28" s="621"/>
      <c r="L28" s="621"/>
      <c r="M28" s="621"/>
      <c r="N28" s="621"/>
      <c r="O28" s="621"/>
      <c r="P28" s="621"/>
      <c r="Q28" s="622"/>
      <c r="R28" s="623">
        <v>40543</v>
      </c>
      <c r="S28" s="624"/>
      <c r="T28" s="624"/>
      <c r="U28" s="624"/>
      <c r="V28" s="624"/>
      <c r="W28" s="624"/>
      <c r="X28" s="624"/>
      <c r="Y28" s="625"/>
      <c r="Z28" s="626">
        <v>0.2</v>
      </c>
      <c r="AA28" s="626"/>
      <c r="AB28" s="626"/>
      <c r="AC28" s="626"/>
      <c r="AD28" s="627">
        <v>10011</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2184212</v>
      </c>
      <c r="CS28" s="624"/>
      <c r="CT28" s="624"/>
      <c r="CU28" s="624"/>
      <c r="CV28" s="624"/>
      <c r="CW28" s="624"/>
      <c r="CX28" s="624"/>
      <c r="CY28" s="625"/>
      <c r="CZ28" s="657">
        <v>10.199999999999999</v>
      </c>
      <c r="DA28" s="658"/>
      <c r="DB28" s="658"/>
      <c r="DC28" s="659"/>
      <c r="DD28" s="632">
        <v>2097867</v>
      </c>
      <c r="DE28" s="624"/>
      <c r="DF28" s="624"/>
      <c r="DG28" s="624"/>
      <c r="DH28" s="624"/>
      <c r="DI28" s="624"/>
      <c r="DJ28" s="624"/>
      <c r="DK28" s="625"/>
      <c r="DL28" s="632">
        <v>2097867</v>
      </c>
      <c r="DM28" s="624"/>
      <c r="DN28" s="624"/>
      <c r="DO28" s="624"/>
      <c r="DP28" s="624"/>
      <c r="DQ28" s="624"/>
      <c r="DR28" s="624"/>
      <c r="DS28" s="624"/>
      <c r="DT28" s="624"/>
      <c r="DU28" s="624"/>
      <c r="DV28" s="625"/>
      <c r="DW28" s="628">
        <v>15.5</v>
      </c>
      <c r="DX28" s="651"/>
      <c r="DY28" s="651"/>
      <c r="DZ28" s="651"/>
      <c r="EA28" s="651"/>
      <c r="EB28" s="651"/>
      <c r="EC28" s="652"/>
    </row>
    <row r="29" spans="2:133" ht="11.25" customHeight="1">
      <c r="B29" s="620" t="s">
        <v>281</v>
      </c>
      <c r="C29" s="621"/>
      <c r="D29" s="621"/>
      <c r="E29" s="621"/>
      <c r="F29" s="621"/>
      <c r="G29" s="621"/>
      <c r="H29" s="621"/>
      <c r="I29" s="621"/>
      <c r="J29" s="621"/>
      <c r="K29" s="621"/>
      <c r="L29" s="621"/>
      <c r="M29" s="621"/>
      <c r="N29" s="621"/>
      <c r="O29" s="621"/>
      <c r="P29" s="621"/>
      <c r="Q29" s="622"/>
      <c r="R29" s="623">
        <v>16989</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2184170</v>
      </c>
      <c r="CS29" s="649"/>
      <c r="CT29" s="649"/>
      <c r="CU29" s="649"/>
      <c r="CV29" s="649"/>
      <c r="CW29" s="649"/>
      <c r="CX29" s="649"/>
      <c r="CY29" s="650"/>
      <c r="CZ29" s="657">
        <v>10.199999999999999</v>
      </c>
      <c r="DA29" s="658"/>
      <c r="DB29" s="658"/>
      <c r="DC29" s="659"/>
      <c r="DD29" s="632">
        <v>2097825</v>
      </c>
      <c r="DE29" s="649"/>
      <c r="DF29" s="649"/>
      <c r="DG29" s="649"/>
      <c r="DH29" s="649"/>
      <c r="DI29" s="649"/>
      <c r="DJ29" s="649"/>
      <c r="DK29" s="650"/>
      <c r="DL29" s="632">
        <v>2097825</v>
      </c>
      <c r="DM29" s="649"/>
      <c r="DN29" s="649"/>
      <c r="DO29" s="649"/>
      <c r="DP29" s="649"/>
      <c r="DQ29" s="649"/>
      <c r="DR29" s="649"/>
      <c r="DS29" s="649"/>
      <c r="DT29" s="649"/>
      <c r="DU29" s="649"/>
      <c r="DV29" s="650"/>
      <c r="DW29" s="628">
        <v>15.5</v>
      </c>
      <c r="DX29" s="651"/>
      <c r="DY29" s="651"/>
      <c r="DZ29" s="651"/>
      <c r="EA29" s="651"/>
      <c r="EB29" s="651"/>
      <c r="EC29" s="652"/>
    </row>
    <row r="30" spans="2:133" ht="11.25" customHeight="1">
      <c r="B30" s="620" t="s">
        <v>286</v>
      </c>
      <c r="C30" s="621"/>
      <c r="D30" s="621"/>
      <c r="E30" s="621"/>
      <c r="F30" s="621"/>
      <c r="G30" s="621"/>
      <c r="H30" s="621"/>
      <c r="I30" s="621"/>
      <c r="J30" s="621"/>
      <c r="K30" s="621"/>
      <c r="L30" s="621"/>
      <c r="M30" s="621"/>
      <c r="N30" s="621"/>
      <c r="O30" s="621"/>
      <c r="P30" s="621"/>
      <c r="Q30" s="622"/>
      <c r="R30" s="623">
        <v>1207807</v>
      </c>
      <c r="S30" s="624"/>
      <c r="T30" s="624"/>
      <c r="U30" s="624"/>
      <c r="V30" s="624"/>
      <c r="W30" s="624"/>
      <c r="X30" s="624"/>
      <c r="Y30" s="625"/>
      <c r="Z30" s="626">
        <v>5.4</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98.8</v>
      </c>
      <c r="BH30" s="682"/>
      <c r="BI30" s="682"/>
      <c r="BJ30" s="682"/>
      <c r="BK30" s="682"/>
      <c r="BL30" s="682"/>
      <c r="BM30" s="618">
        <v>95.4</v>
      </c>
      <c r="BN30" s="682"/>
      <c r="BO30" s="682"/>
      <c r="BP30" s="682"/>
      <c r="BQ30" s="683"/>
      <c r="BR30" s="681">
        <v>98.9</v>
      </c>
      <c r="BS30" s="682"/>
      <c r="BT30" s="682"/>
      <c r="BU30" s="682"/>
      <c r="BV30" s="682"/>
      <c r="BW30" s="682"/>
      <c r="BX30" s="618">
        <v>95.7</v>
      </c>
      <c r="BY30" s="682"/>
      <c r="BZ30" s="682"/>
      <c r="CA30" s="682"/>
      <c r="CB30" s="683"/>
      <c r="CD30" s="686"/>
      <c r="CE30" s="687"/>
      <c r="CF30" s="637" t="s">
        <v>289</v>
      </c>
      <c r="CG30" s="638"/>
      <c r="CH30" s="638"/>
      <c r="CI30" s="638"/>
      <c r="CJ30" s="638"/>
      <c r="CK30" s="638"/>
      <c r="CL30" s="638"/>
      <c r="CM30" s="638"/>
      <c r="CN30" s="638"/>
      <c r="CO30" s="638"/>
      <c r="CP30" s="638"/>
      <c r="CQ30" s="639"/>
      <c r="CR30" s="623">
        <v>1935537</v>
      </c>
      <c r="CS30" s="624"/>
      <c r="CT30" s="624"/>
      <c r="CU30" s="624"/>
      <c r="CV30" s="624"/>
      <c r="CW30" s="624"/>
      <c r="CX30" s="624"/>
      <c r="CY30" s="625"/>
      <c r="CZ30" s="657">
        <v>9</v>
      </c>
      <c r="DA30" s="658"/>
      <c r="DB30" s="658"/>
      <c r="DC30" s="659"/>
      <c r="DD30" s="632">
        <v>1863385</v>
      </c>
      <c r="DE30" s="624"/>
      <c r="DF30" s="624"/>
      <c r="DG30" s="624"/>
      <c r="DH30" s="624"/>
      <c r="DI30" s="624"/>
      <c r="DJ30" s="624"/>
      <c r="DK30" s="625"/>
      <c r="DL30" s="632">
        <v>1863385</v>
      </c>
      <c r="DM30" s="624"/>
      <c r="DN30" s="624"/>
      <c r="DO30" s="624"/>
      <c r="DP30" s="624"/>
      <c r="DQ30" s="624"/>
      <c r="DR30" s="624"/>
      <c r="DS30" s="624"/>
      <c r="DT30" s="624"/>
      <c r="DU30" s="624"/>
      <c r="DV30" s="625"/>
      <c r="DW30" s="628">
        <v>13.8</v>
      </c>
      <c r="DX30" s="651"/>
      <c r="DY30" s="651"/>
      <c r="DZ30" s="651"/>
      <c r="EA30" s="651"/>
      <c r="EB30" s="651"/>
      <c r="EC30" s="652"/>
    </row>
    <row r="31" spans="2:133" ht="11.25" customHeight="1">
      <c r="B31" s="620" t="s">
        <v>290</v>
      </c>
      <c r="C31" s="621"/>
      <c r="D31" s="621"/>
      <c r="E31" s="621"/>
      <c r="F31" s="621"/>
      <c r="G31" s="621"/>
      <c r="H31" s="621"/>
      <c r="I31" s="621"/>
      <c r="J31" s="621"/>
      <c r="K31" s="621"/>
      <c r="L31" s="621"/>
      <c r="M31" s="621"/>
      <c r="N31" s="621"/>
      <c r="O31" s="621"/>
      <c r="P31" s="621"/>
      <c r="Q31" s="622"/>
      <c r="R31" s="623">
        <v>727208</v>
      </c>
      <c r="S31" s="624"/>
      <c r="T31" s="624"/>
      <c r="U31" s="624"/>
      <c r="V31" s="624"/>
      <c r="W31" s="624"/>
      <c r="X31" s="624"/>
      <c r="Y31" s="625"/>
      <c r="Z31" s="626">
        <v>3.3</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98.6</v>
      </c>
      <c r="BH31" s="649"/>
      <c r="BI31" s="649"/>
      <c r="BJ31" s="649"/>
      <c r="BK31" s="649"/>
      <c r="BL31" s="649"/>
      <c r="BM31" s="629">
        <v>94.5</v>
      </c>
      <c r="BN31" s="679"/>
      <c r="BO31" s="679"/>
      <c r="BP31" s="679"/>
      <c r="BQ31" s="680"/>
      <c r="BR31" s="678">
        <v>98.8</v>
      </c>
      <c r="BS31" s="649"/>
      <c r="BT31" s="649"/>
      <c r="BU31" s="649"/>
      <c r="BV31" s="649"/>
      <c r="BW31" s="649"/>
      <c r="BX31" s="629">
        <v>94.8</v>
      </c>
      <c r="BY31" s="679"/>
      <c r="BZ31" s="679"/>
      <c r="CA31" s="679"/>
      <c r="CB31" s="680"/>
      <c r="CD31" s="686"/>
      <c r="CE31" s="687"/>
      <c r="CF31" s="637" t="s">
        <v>293</v>
      </c>
      <c r="CG31" s="638"/>
      <c r="CH31" s="638"/>
      <c r="CI31" s="638"/>
      <c r="CJ31" s="638"/>
      <c r="CK31" s="638"/>
      <c r="CL31" s="638"/>
      <c r="CM31" s="638"/>
      <c r="CN31" s="638"/>
      <c r="CO31" s="638"/>
      <c r="CP31" s="638"/>
      <c r="CQ31" s="639"/>
      <c r="CR31" s="623">
        <v>248633</v>
      </c>
      <c r="CS31" s="649"/>
      <c r="CT31" s="649"/>
      <c r="CU31" s="649"/>
      <c r="CV31" s="649"/>
      <c r="CW31" s="649"/>
      <c r="CX31" s="649"/>
      <c r="CY31" s="650"/>
      <c r="CZ31" s="657">
        <v>1.2</v>
      </c>
      <c r="DA31" s="658"/>
      <c r="DB31" s="658"/>
      <c r="DC31" s="659"/>
      <c r="DD31" s="632">
        <v>234440</v>
      </c>
      <c r="DE31" s="649"/>
      <c r="DF31" s="649"/>
      <c r="DG31" s="649"/>
      <c r="DH31" s="649"/>
      <c r="DI31" s="649"/>
      <c r="DJ31" s="649"/>
      <c r="DK31" s="650"/>
      <c r="DL31" s="632">
        <v>234440</v>
      </c>
      <c r="DM31" s="649"/>
      <c r="DN31" s="649"/>
      <c r="DO31" s="649"/>
      <c r="DP31" s="649"/>
      <c r="DQ31" s="649"/>
      <c r="DR31" s="649"/>
      <c r="DS31" s="649"/>
      <c r="DT31" s="649"/>
      <c r="DU31" s="649"/>
      <c r="DV31" s="650"/>
      <c r="DW31" s="628">
        <v>1.7</v>
      </c>
      <c r="DX31" s="651"/>
      <c r="DY31" s="651"/>
      <c r="DZ31" s="651"/>
      <c r="EA31" s="651"/>
      <c r="EB31" s="651"/>
      <c r="EC31" s="652"/>
    </row>
    <row r="32" spans="2:133" ht="11.25" customHeight="1">
      <c r="B32" s="620" t="s">
        <v>294</v>
      </c>
      <c r="C32" s="621"/>
      <c r="D32" s="621"/>
      <c r="E32" s="621"/>
      <c r="F32" s="621"/>
      <c r="G32" s="621"/>
      <c r="H32" s="621"/>
      <c r="I32" s="621"/>
      <c r="J32" s="621"/>
      <c r="K32" s="621"/>
      <c r="L32" s="621"/>
      <c r="M32" s="621"/>
      <c r="N32" s="621"/>
      <c r="O32" s="621"/>
      <c r="P32" s="621"/>
      <c r="Q32" s="622"/>
      <c r="R32" s="623">
        <v>526242</v>
      </c>
      <c r="S32" s="624"/>
      <c r="T32" s="624"/>
      <c r="U32" s="624"/>
      <c r="V32" s="624"/>
      <c r="W32" s="624"/>
      <c r="X32" s="624"/>
      <c r="Y32" s="625"/>
      <c r="Z32" s="626">
        <v>2.4</v>
      </c>
      <c r="AA32" s="626"/>
      <c r="AB32" s="626"/>
      <c r="AC32" s="626"/>
      <c r="AD32" s="627">
        <v>12220</v>
      </c>
      <c r="AE32" s="627"/>
      <c r="AF32" s="627"/>
      <c r="AG32" s="627"/>
      <c r="AH32" s="627"/>
      <c r="AI32" s="627"/>
      <c r="AJ32" s="627"/>
      <c r="AK32" s="627"/>
      <c r="AL32" s="628">
        <v>0.1</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99</v>
      </c>
      <c r="BH32" s="691"/>
      <c r="BI32" s="691"/>
      <c r="BJ32" s="691"/>
      <c r="BK32" s="691"/>
      <c r="BL32" s="691"/>
      <c r="BM32" s="692">
        <v>95.7</v>
      </c>
      <c r="BN32" s="691"/>
      <c r="BO32" s="691"/>
      <c r="BP32" s="691"/>
      <c r="BQ32" s="693"/>
      <c r="BR32" s="690">
        <v>99</v>
      </c>
      <c r="BS32" s="691"/>
      <c r="BT32" s="691"/>
      <c r="BU32" s="691"/>
      <c r="BV32" s="691"/>
      <c r="BW32" s="691"/>
      <c r="BX32" s="692">
        <v>95.9</v>
      </c>
      <c r="BY32" s="691"/>
      <c r="BZ32" s="691"/>
      <c r="CA32" s="691"/>
      <c r="CB32" s="693"/>
      <c r="CD32" s="688"/>
      <c r="CE32" s="689"/>
      <c r="CF32" s="637" t="s">
        <v>296</v>
      </c>
      <c r="CG32" s="638"/>
      <c r="CH32" s="638"/>
      <c r="CI32" s="638"/>
      <c r="CJ32" s="638"/>
      <c r="CK32" s="638"/>
      <c r="CL32" s="638"/>
      <c r="CM32" s="638"/>
      <c r="CN32" s="638"/>
      <c r="CO32" s="638"/>
      <c r="CP32" s="638"/>
      <c r="CQ32" s="639"/>
      <c r="CR32" s="623">
        <v>42</v>
      </c>
      <c r="CS32" s="624"/>
      <c r="CT32" s="624"/>
      <c r="CU32" s="624"/>
      <c r="CV32" s="624"/>
      <c r="CW32" s="624"/>
      <c r="CX32" s="624"/>
      <c r="CY32" s="625"/>
      <c r="CZ32" s="657">
        <v>0</v>
      </c>
      <c r="DA32" s="658"/>
      <c r="DB32" s="658"/>
      <c r="DC32" s="659"/>
      <c r="DD32" s="632">
        <v>42</v>
      </c>
      <c r="DE32" s="624"/>
      <c r="DF32" s="624"/>
      <c r="DG32" s="624"/>
      <c r="DH32" s="624"/>
      <c r="DI32" s="624"/>
      <c r="DJ32" s="624"/>
      <c r="DK32" s="625"/>
      <c r="DL32" s="632">
        <v>42</v>
      </c>
      <c r="DM32" s="624"/>
      <c r="DN32" s="624"/>
      <c r="DO32" s="624"/>
      <c r="DP32" s="624"/>
      <c r="DQ32" s="624"/>
      <c r="DR32" s="624"/>
      <c r="DS32" s="624"/>
      <c r="DT32" s="624"/>
      <c r="DU32" s="624"/>
      <c r="DV32" s="625"/>
      <c r="DW32" s="628">
        <v>0</v>
      </c>
      <c r="DX32" s="651"/>
      <c r="DY32" s="651"/>
      <c r="DZ32" s="651"/>
      <c r="EA32" s="651"/>
      <c r="EB32" s="651"/>
      <c r="EC32" s="652"/>
    </row>
    <row r="33" spans="2:133" ht="11.25" customHeight="1">
      <c r="B33" s="620" t="s">
        <v>297</v>
      </c>
      <c r="C33" s="621"/>
      <c r="D33" s="621"/>
      <c r="E33" s="621"/>
      <c r="F33" s="621"/>
      <c r="G33" s="621"/>
      <c r="H33" s="621"/>
      <c r="I33" s="621"/>
      <c r="J33" s="621"/>
      <c r="K33" s="621"/>
      <c r="L33" s="621"/>
      <c r="M33" s="621"/>
      <c r="N33" s="621"/>
      <c r="O33" s="621"/>
      <c r="P33" s="621"/>
      <c r="Q33" s="622"/>
      <c r="R33" s="623">
        <v>2008900</v>
      </c>
      <c r="S33" s="624"/>
      <c r="T33" s="624"/>
      <c r="U33" s="624"/>
      <c r="V33" s="624"/>
      <c r="W33" s="624"/>
      <c r="X33" s="624"/>
      <c r="Y33" s="625"/>
      <c r="Z33" s="626">
        <v>9.1</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10194207</v>
      </c>
      <c r="CS33" s="649"/>
      <c r="CT33" s="649"/>
      <c r="CU33" s="649"/>
      <c r="CV33" s="649"/>
      <c r="CW33" s="649"/>
      <c r="CX33" s="649"/>
      <c r="CY33" s="650"/>
      <c r="CZ33" s="657">
        <v>47.6</v>
      </c>
      <c r="DA33" s="658"/>
      <c r="DB33" s="658"/>
      <c r="DC33" s="659"/>
      <c r="DD33" s="632">
        <v>8982028</v>
      </c>
      <c r="DE33" s="649"/>
      <c r="DF33" s="649"/>
      <c r="DG33" s="649"/>
      <c r="DH33" s="649"/>
      <c r="DI33" s="649"/>
      <c r="DJ33" s="649"/>
      <c r="DK33" s="650"/>
      <c r="DL33" s="632">
        <v>6196386</v>
      </c>
      <c r="DM33" s="649"/>
      <c r="DN33" s="649"/>
      <c r="DO33" s="649"/>
      <c r="DP33" s="649"/>
      <c r="DQ33" s="649"/>
      <c r="DR33" s="649"/>
      <c r="DS33" s="649"/>
      <c r="DT33" s="649"/>
      <c r="DU33" s="649"/>
      <c r="DV33" s="650"/>
      <c r="DW33" s="628">
        <v>45.9</v>
      </c>
      <c r="DX33" s="651"/>
      <c r="DY33" s="651"/>
      <c r="DZ33" s="651"/>
      <c r="EA33" s="651"/>
      <c r="EB33" s="651"/>
      <c r="EC33" s="652"/>
    </row>
    <row r="34" spans="2:133" ht="11.25" customHeight="1">
      <c r="B34" s="620" t="s">
        <v>299</v>
      </c>
      <c r="C34" s="621"/>
      <c r="D34" s="621"/>
      <c r="E34" s="621"/>
      <c r="F34" s="621"/>
      <c r="G34" s="621"/>
      <c r="H34" s="621"/>
      <c r="I34" s="621"/>
      <c r="J34" s="621"/>
      <c r="K34" s="621"/>
      <c r="L34" s="621"/>
      <c r="M34" s="621"/>
      <c r="N34" s="621"/>
      <c r="O34" s="621"/>
      <c r="P34" s="621"/>
      <c r="Q34" s="622"/>
      <c r="R34" s="623">
        <v>369000</v>
      </c>
      <c r="S34" s="624"/>
      <c r="T34" s="624"/>
      <c r="U34" s="624"/>
      <c r="V34" s="624"/>
      <c r="W34" s="624"/>
      <c r="X34" s="624"/>
      <c r="Y34" s="625"/>
      <c r="Z34" s="626">
        <v>1.7</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2723313</v>
      </c>
      <c r="CS34" s="624"/>
      <c r="CT34" s="624"/>
      <c r="CU34" s="624"/>
      <c r="CV34" s="624"/>
      <c r="CW34" s="624"/>
      <c r="CX34" s="624"/>
      <c r="CY34" s="625"/>
      <c r="CZ34" s="657">
        <v>12.7</v>
      </c>
      <c r="DA34" s="658"/>
      <c r="DB34" s="658"/>
      <c r="DC34" s="659"/>
      <c r="DD34" s="632">
        <v>2373264</v>
      </c>
      <c r="DE34" s="624"/>
      <c r="DF34" s="624"/>
      <c r="DG34" s="624"/>
      <c r="DH34" s="624"/>
      <c r="DI34" s="624"/>
      <c r="DJ34" s="624"/>
      <c r="DK34" s="625"/>
      <c r="DL34" s="632">
        <v>1812504</v>
      </c>
      <c r="DM34" s="624"/>
      <c r="DN34" s="624"/>
      <c r="DO34" s="624"/>
      <c r="DP34" s="624"/>
      <c r="DQ34" s="624"/>
      <c r="DR34" s="624"/>
      <c r="DS34" s="624"/>
      <c r="DT34" s="624"/>
      <c r="DU34" s="624"/>
      <c r="DV34" s="625"/>
      <c r="DW34" s="628">
        <v>13.4</v>
      </c>
      <c r="DX34" s="651"/>
      <c r="DY34" s="651"/>
      <c r="DZ34" s="651"/>
      <c r="EA34" s="651"/>
      <c r="EB34" s="651"/>
      <c r="EC34" s="652"/>
    </row>
    <row r="35" spans="2:133" ht="11.25" customHeight="1">
      <c r="B35" s="620" t="s">
        <v>303</v>
      </c>
      <c r="C35" s="621"/>
      <c r="D35" s="621"/>
      <c r="E35" s="621"/>
      <c r="F35" s="621"/>
      <c r="G35" s="621"/>
      <c r="H35" s="621"/>
      <c r="I35" s="621"/>
      <c r="J35" s="621"/>
      <c r="K35" s="621"/>
      <c r="L35" s="621"/>
      <c r="M35" s="621"/>
      <c r="N35" s="621"/>
      <c r="O35" s="621"/>
      <c r="P35" s="621"/>
      <c r="Q35" s="622"/>
      <c r="R35" s="623">
        <v>980500</v>
      </c>
      <c r="S35" s="624"/>
      <c r="T35" s="624"/>
      <c r="U35" s="624"/>
      <c r="V35" s="624"/>
      <c r="W35" s="624"/>
      <c r="X35" s="624"/>
      <c r="Y35" s="625"/>
      <c r="Z35" s="626">
        <v>4.4000000000000004</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3844257</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292036</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188980</v>
      </c>
      <c r="CS35" s="649"/>
      <c r="CT35" s="649"/>
      <c r="CU35" s="649"/>
      <c r="CV35" s="649"/>
      <c r="CW35" s="649"/>
      <c r="CX35" s="649"/>
      <c r="CY35" s="650"/>
      <c r="CZ35" s="657">
        <v>0.9</v>
      </c>
      <c r="DA35" s="658"/>
      <c r="DB35" s="658"/>
      <c r="DC35" s="659"/>
      <c r="DD35" s="632">
        <v>160546</v>
      </c>
      <c r="DE35" s="649"/>
      <c r="DF35" s="649"/>
      <c r="DG35" s="649"/>
      <c r="DH35" s="649"/>
      <c r="DI35" s="649"/>
      <c r="DJ35" s="649"/>
      <c r="DK35" s="650"/>
      <c r="DL35" s="632">
        <v>160546</v>
      </c>
      <c r="DM35" s="649"/>
      <c r="DN35" s="649"/>
      <c r="DO35" s="649"/>
      <c r="DP35" s="649"/>
      <c r="DQ35" s="649"/>
      <c r="DR35" s="649"/>
      <c r="DS35" s="649"/>
      <c r="DT35" s="649"/>
      <c r="DU35" s="649"/>
      <c r="DV35" s="650"/>
      <c r="DW35" s="628">
        <v>1.2</v>
      </c>
      <c r="DX35" s="651"/>
      <c r="DY35" s="651"/>
      <c r="DZ35" s="651"/>
      <c r="EA35" s="651"/>
      <c r="EB35" s="651"/>
      <c r="EC35" s="652"/>
    </row>
    <row r="36" spans="2:133" ht="11.25" customHeight="1">
      <c r="B36" s="666" t="s">
        <v>307</v>
      </c>
      <c r="C36" s="667"/>
      <c r="D36" s="667"/>
      <c r="E36" s="667"/>
      <c r="F36" s="667"/>
      <c r="G36" s="667"/>
      <c r="H36" s="667"/>
      <c r="I36" s="667"/>
      <c r="J36" s="667"/>
      <c r="K36" s="667"/>
      <c r="L36" s="667"/>
      <c r="M36" s="667"/>
      <c r="N36" s="667"/>
      <c r="O36" s="667"/>
      <c r="P36" s="667"/>
      <c r="Q36" s="668"/>
      <c r="R36" s="695">
        <v>22189555</v>
      </c>
      <c r="S36" s="696"/>
      <c r="T36" s="696"/>
      <c r="U36" s="696"/>
      <c r="V36" s="696"/>
      <c r="W36" s="696"/>
      <c r="X36" s="696"/>
      <c r="Y36" s="697"/>
      <c r="Z36" s="698">
        <v>100</v>
      </c>
      <c r="AA36" s="698"/>
      <c r="AB36" s="698"/>
      <c r="AC36" s="698"/>
      <c r="AD36" s="699">
        <v>12154968</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1200000</v>
      </c>
      <c r="BA36" s="624"/>
      <c r="BB36" s="624"/>
      <c r="BC36" s="624"/>
      <c r="BD36" s="649"/>
      <c r="BE36" s="649"/>
      <c r="BF36" s="680"/>
      <c r="BG36" s="637" t="s">
        <v>309</v>
      </c>
      <c r="BH36" s="638"/>
      <c r="BI36" s="638"/>
      <c r="BJ36" s="638"/>
      <c r="BK36" s="638"/>
      <c r="BL36" s="638"/>
      <c r="BM36" s="638"/>
      <c r="BN36" s="638"/>
      <c r="BO36" s="638"/>
      <c r="BP36" s="638"/>
      <c r="BQ36" s="638"/>
      <c r="BR36" s="638"/>
      <c r="BS36" s="638"/>
      <c r="BT36" s="638"/>
      <c r="BU36" s="639"/>
      <c r="BV36" s="623">
        <v>208383</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3392939</v>
      </c>
      <c r="CS36" s="624"/>
      <c r="CT36" s="624"/>
      <c r="CU36" s="624"/>
      <c r="CV36" s="624"/>
      <c r="CW36" s="624"/>
      <c r="CX36" s="624"/>
      <c r="CY36" s="625"/>
      <c r="CZ36" s="657">
        <v>15.9</v>
      </c>
      <c r="DA36" s="658"/>
      <c r="DB36" s="658"/>
      <c r="DC36" s="659"/>
      <c r="DD36" s="632">
        <v>3218985</v>
      </c>
      <c r="DE36" s="624"/>
      <c r="DF36" s="624"/>
      <c r="DG36" s="624"/>
      <c r="DH36" s="624"/>
      <c r="DI36" s="624"/>
      <c r="DJ36" s="624"/>
      <c r="DK36" s="625"/>
      <c r="DL36" s="632">
        <v>2053549</v>
      </c>
      <c r="DM36" s="624"/>
      <c r="DN36" s="624"/>
      <c r="DO36" s="624"/>
      <c r="DP36" s="624"/>
      <c r="DQ36" s="624"/>
      <c r="DR36" s="624"/>
      <c r="DS36" s="624"/>
      <c r="DT36" s="624"/>
      <c r="DU36" s="624"/>
      <c r="DV36" s="625"/>
      <c r="DW36" s="628">
        <v>15.2</v>
      </c>
      <c r="DX36" s="651"/>
      <c r="DY36" s="651"/>
      <c r="DZ36" s="651"/>
      <c r="EA36" s="651"/>
      <c r="EB36" s="651"/>
      <c r="EC36" s="652"/>
    </row>
    <row r="37" spans="2:133" ht="11.25" customHeight="1">
      <c r="AQ37" s="702" t="s">
        <v>311</v>
      </c>
      <c r="AR37" s="703"/>
      <c r="AS37" s="703"/>
      <c r="AT37" s="703"/>
      <c r="AU37" s="703"/>
      <c r="AV37" s="703"/>
      <c r="AW37" s="703"/>
      <c r="AX37" s="703"/>
      <c r="AY37" s="704"/>
      <c r="AZ37" s="623">
        <v>666859</v>
      </c>
      <c r="BA37" s="624"/>
      <c r="BB37" s="624"/>
      <c r="BC37" s="624"/>
      <c r="BD37" s="649"/>
      <c r="BE37" s="649"/>
      <c r="BF37" s="680"/>
      <c r="BG37" s="637" t="s">
        <v>312</v>
      </c>
      <c r="BH37" s="638"/>
      <c r="BI37" s="638"/>
      <c r="BJ37" s="638"/>
      <c r="BK37" s="638"/>
      <c r="BL37" s="638"/>
      <c r="BM37" s="638"/>
      <c r="BN37" s="638"/>
      <c r="BO37" s="638"/>
      <c r="BP37" s="638"/>
      <c r="BQ37" s="638"/>
      <c r="BR37" s="638"/>
      <c r="BS37" s="638"/>
      <c r="BT37" s="638"/>
      <c r="BU37" s="639"/>
      <c r="BV37" s="623">
        <v>8162</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1058977</v>
      </c>
      <c r="CS37" s="649"/>
      <c r="CT37" s="649"/>
      <c r="CU37" s="649"/>
      <c r="CV37" s="649"/>
      <c r="CW37" s="649"/>
      <c r="CX37" s="649"/>
      <c r="CY37" s="650"/>
      <c r="CZ37" s="657">
        <v>4.9000000000000004</v>
      </c>
      <c r="DA37" s="658"/>
      <c r="DB37" s="658"/>
      <c r="DC37" s="659"/>
      <c r="DD37" s="632">
        <v>1058955</v>
      </c>
      <c r="DE37" s="649"/>
      <c r="DF37" s="649"/>
      <c r="DG37" s="649"/>
      <c r="DH37" s="649"/>
      <c r="DI37" s="649"/>
      <c r="DJ37" s="649"/>
      <c r="DK37" s="650"/>
      <c r="DL37" s="632">
        <v>975346</v>
      </c>
      <c r="DM37" s="649"/>
      <c r="DN37" s="649"/>
      <c r="DO37" s="649"/>
      <c r="DP37" s="649"/>
      <c r="DQ37" s="649"/>
      <c r="DR37" s="649"/>
      <c r="DS37" s="649"/>
      <c r="DT37" s="649"/>
      <c r="DU37" s="649"/>
      <c r="DV37" s="650"/>
      <c r="DW37" s="628">
        <v>7.2</v>
      </c>
      <c r="DX37" s="651"/>
      <c r="DY37" s="651"/>
      <c r="DZ37" s="651"/>
      <c r="EA37" s="651"/>
      <c r="EB37" s="651"/>
      <c r="EC37" s="652"/>
    </row>
    <row r="38" spans="2:133" ht="11.25" customHeight="1">
      <c r="AQ38" s="702" t="s">
        <v>314</v>
      </c>
      <c r="AR38" s="703"/>
      <c r="AS38" s="703"/>
      <c r="AT38" s="703"/>
      <c r="AU38" s="703"/>
      <c r="AV38" s="703"/>
      <c r="AW38" s="703"/>
      <c r="AX38" s="703"/>
      <c r="AY38" s="704"/>
      <c r="AZ38" s="623">
        <v>130451</v>
      </c>
      <c r="BA38" s="624"/>
      <c r="BB38" s="624"/>
      <c r="BC38" s="624"/>
      <c r="BD38" s="649"/>
      <c r="BE38" s="649"/>
      <c r="BF38" s="680"/>
      <c r="BG38" s="637" t="s">
        <v>315</v>
      </c>
      <c r="BH38" s="638"/>
      <c r="BI38" s="638"/>
      <c r="BJ38" s="638"/>
      <c r="BK38" s="638"/>
      <c r="BL38" s="638"/>
      <c r="BM38" s="638"/>
      <c r="BN38" s="638"/>
      <c r="BO38" s="638"/>
      <c r="BP38" s="638"/>
      <c r="BQ38" s="638"/>
      <c r="BR38" s="638"/>
      <c r="BS38" s="638"/>
      <c r="BT38" s="638"/>
      <c r="BU38" s="639"/>
      <c r="BV38" s="623">
        <v>13248</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3003718</v>
      </c>
      <c r="CS38" s="624"/>
      <c r="CT38" s="624"/>
      <c r="CU38" s="624"/>
      <c r="CV38" s="624"/>
      <c r="CW38" s="624"/>
      <c r="CX38" s="624"/>
      <c r="CY38" s="625"/>
      <c r="CZ38" s="657">
        <v>14</v>
      </c>
      <c r="DA38" s="658"/>
      <c r="DB38" s="658"/>
      <c r="DC38" s="659"/>
      <c r="DD38" s="632">
        <v>2652548</v>
      </c>
      <c r="DE38" s="624"/>
      <c r="DF38" s="624"/>
      <c r="DG38" s="624"/>
      <c r="DH38" s="624"/>
      <c r="DI38" s="624"/>
      <c r="DJ38" s="624"/>
      <c r="DK38" s="625"/>
      <c r="DL38" s="632">
        <v>2169787</v>
      </c>
      <c r="DM38" s="624"/>
      <c r="DN38" s="624"/>
      <c r="DO38" s="624"/>
      <c r="DP38" s="624"/>
      <c r="DQ38" s="624"/>
      <c r="DR38" s="624"/>
      <c r="DS38" s="624"/>
      <c r="DT38" s="624"/>
      <c r="DU38" s="624"/>
      <c r="DV38" s="625"/>
      <c r="DW38" s="628">
        <v>16.100000000000001</v>
      </c>
      <c r="DX38" s="651"/>
      <c r="DY38" s="651"/>
      <c r="DZ38" s="651"/>
      <c r="EA38" s="651"/>
      <c r="EB38" s="651"/>
      <c r="EC38" s="652"/>
    </row>
    <row r="39" spans="2:133" ht="11.25" customHeight="1">
      <c r="AQ39" s="702" t="s">
        <v>317</v>
      </c>
      <c r="AR39" s="703"/>
      <c r="AS39" s="703"/>
      <c r="AT39" s="703"/>
      <c r="AU39" s="703"/>
      <c r="AV39" s="703"/>
      <c r="AW39" s="703"/>
      <c r="AX39" s="703"/>
      <c r="AY39" s="704"/>
      <c r="AZ39" s="623">
        <v>43229</v>
      </c>
      <c r="BA39" s="624"/>
      <c r="BB39" s="624"/>
      <c r="BC39" s="624"/>
      <c r="BD39" s="649"/>
      <c r="BE39" s="649"/>
      <c r="BF39" s="680"/>
      <c r="BG39" s="706" t="s">
        <v>318</v>
      </c>
      <c r="BH39" s="707"/>
      <c r="BI39" s="707"/>
      <c r="BJ39" s="707"/>
      <c r="BK39" s="707"/>
      <c r="BL39" s="187"/>
      <c r="BM39" s="638" t="s">
        <v>319</v>
      </c>
      <c r="BN39" s="638"/>
      <c r="BO39" s="638"/>
      <c r="BP39" s="638"/>
      <c r="BQ39" s="638"/>
      <c r="BR39" s="638"/>
      <c r="BS39" s="638"/>
      <c r="BT39" s="638"/>
      <c r="BU39" s="639"/>
      <c r="BV39" s="623">
        <v>101</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561500</v>
      </c>
      <c r="CS39" s="649"/>
      <c r="CT39" s="649"/>
      <c r="CU39" s="649"/>
      <c r="CV39" s="649"/>
      <c r="CW39" s="649"/>
      <c r="CX39" s="649"/>
      <c r="CY39" s="650"/>
      <c r="CZ39" s="657">
        <v>2.6</v>
      </c>
      <c r="DA39" s="658"/>
      <c r="DB39" s="658"/>
      <c r="DC39" s="659"/>
      <c r="DD39" s="632">
        <v>559442</v>
      </c>
      <c r="DE39" s="649"/>
      <c r="DF39" s="649"/>
      <c r="DG39" s="649"/>
      <c r="DH39" s="649"/>
      <c r="DI39" s="649"/>
      <c r="DJ39" s="649"/>
      <c r="DK39" s="650"/>
      <c r="DL39" s="632" t="s">
        <v>108</v>
      </c>
      <c r="DM39" s="649"/>
      <c r="DN39" s="649"/>
      <c r="DO39" s="649"/>
      <c r="DP39" s="649"/>
      <c r="DQ39" s="649"/>
      <c r="DR39" s="649"/>
      <c r="DS39" s="649"/>
      <c r="DT39" s="649"/>
      <c r="DU39" s="649"/>
      <c r="DV39" s="650"/>
      <c r="DW39" s="628" t="s">
        <v>108</v>
      </c>
      <c r="DX39" s="651"/>
      <c r="DY39" s="651"/>
      <c r="DZ39" s="651"/>
      <c r="EA39" s="651"/>
      <c r="EB39" s="651"/>
      <c r="EC39" s="65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407579</v>
      </c>
      <c r="BA40" s="624"/>
      <c r="BB40" s="624"/>
      <c r="BC40" s="624"/>
      <c r="BD40" s="649"/>
      <c r="BE40" s="649"/>
      <c r="BF40" s="680"/>
      <c r="BG40" s="706"/>
      <c r="BH40" s="707"/>
      <c r="BI40" s="707"/>
      <c r="BJ40" s="707"/>
      <c r="BK40" s="707"/>
      <c r="BL40" s="187"/>
      <c r="BM40" s="638" t="s">
        <v>322</v>
      </c>
      <c r="BN40" s="638"/>
      <c r="BO40" s="638"/>
      <c r="BP40" s="638"/>
      <c r="BQ40" s="638"/>
      <c r="BR40" s="638"/>
      <c r="BS40" s="638"/>
      <c r="BT40" s="638"/>
      <c r="BU40" s="639"/>
      <c r="BV40" s="623">
        <v>80</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323757</v>
      </c>
      <c r="CS40" s="624"/>
      <c r="CT40" s="624"/>
      <c r="CU40" s="624"/>
      <c r="CV40" s="624"/>
      <c r="CW40" s="624"/>
      <c r="CX40" s="624"/>
      <c r="CY40" s="625"/>
      <c r="CZ40" s="657">
        <v>1.5</v>
      </c>
      <c r="DA40" s="658"/>
      <c r="DB40" s="658"/>
      <c r="DC40" s="659"/>
      <c r="DD40" s="632">
        <v>17243</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1"/>
      <c r="DY40" s="651"/>
      <c r="DZ40" s="651"/>
      <c r="EA40" s="651"/>
      <c r="EB40" s="651"/>
      <c r="EC40" s="65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1396139</v>
      </c>
      <c r="BA41" s="696"/>
      <c r="BB41" s="696"/>
      <c r="BC41" s="696"/>
      <c r="BD41" s="691"/>
      <c r="BE41" s="691"/>
      <c r="BF41" s="693"/>
      <c r="BG41" s="708"/>
      <c r="BH41" s="709"/>
      <c r="BI41" s="709"/>
      <c r="BJ41" s="709"/>
      <c r="BK41" s="709"/>
      <c r="BL41" s="189"/>
      <c r="BM41" s="644" t="s">
        <v>325</v>
      </c>
      <c r="BN41" s="644"/>
      <c r="BO41" s="644"/>
      <c r="BP41" s="644"/>
      <c r="BQ41" s="644"/>
      <c r="BR41" s="644"/>
      <c r="BS41" s="644"/>
      <c r="BT41" s="644"/>
      <c r="BU41" s="645"/>
      <c r="BV41" s="695">
        <v>355</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49"/>
      <c r="CT41" s="649"/>
      <c r="CU41" s="649"/>
      <c r="CV41" s="649"/>
      <c r="CW41" s="649"/>
      <c r="CX41" s="649"/>
      <c r="CY41" s="650"/>
      <c r="CZ41" s="657" t="s">
        <v>212</v>
      </c>
      <c r="DA41" s="658"/>
      <c r="DB41" s="658"/>
      <c r="DC41" s="659"/>
      <c r="DD41" s="632" t="s">
        <v>212</v>
      </c>
      <c r="DE41" s="649"/>
      <c r="DF41" s="649"/>
      <c r="DG41" s="649"/>
      <c r="DH41" s="649"/>
      <c r="DI41" s="649"/>
      <c r="DJ41" s="649"/>
      <c r="DK41" s="650"/>
      <c r="DL41" s="710"/>
      <c r="DM41" s="711"/>
      <c r="DN41" s="711"/>
      <c r="DO41" s="711"/>
      <c r="DP41" s="711"/>
      <c r="DQ41" s="711"/>
      <c r="DR41" s="711"/>
      <c r="DS41" s="711"/>
      <c r="DT41" s="711"/>
      <c r="DU41" s="711"/>
      <c r="DV41" s="712"/>
      <c r="DW41" s="713"/>
      <c r="DX41" s="714"/>
      <c r="DY41" s="714"/>
      <c r="DZ41" s="714"/>
      <c r="EA41" s="714"/>
      <c r="EB41" s="714"/>
      <c r="EC41" s="715"/>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1528894</v>
      </c>
      <c r="CS42" s="624"/>
      <c r="CT42" s="624"/>
      <c r="CU42" s="624"/>
      <c r="CV42" s="624"/>
      <c r="CW42" s="624"/>
      <c r="CX42" s="624"/>
      <c r="CY42" s="625"/>
      <c r="CZ42" s="657">
        <v>7.1</v>
      </c>
      <c r="DA42" s="716"/>
      <c r="DB42" s="716"/>
      <c r="DC42" s="717"/>
      <c r="DD42" s="632">
        <v>498470</v>
      </c>
      <c r="DE42" s="624"/>
      <c r="DF42" s="624"/>
      <c r="DG42" s="624"/>
      <c r="DH42" s="624"/>
      <c r="DI42" s="624"/>
      <c r="DJ42" s="624"/>
      <c r="DK42" s="625"/>
      <c r="DL42" s="710"/>
      <c r="DM42" s="711"/>
      <c r="DN42" s="711"/>
      <c r="DO42" s="711"/>
      <c r="DP42" s="711"/>
      <c r="DQ42" s="711"/>
      <c r="DR42" s="711"/>
      <c r="DS42" s="711"/>
      <c r="DT42" s="711"/>
      <c r="DU42" s="711"/>
      <c r="DV42" s="712"/>
      <c r="DW42" s="713"/>
      <c r="DX42" s="714"/>
      <c r="DY42" s="714"/>
      <c r="DZ42" s="714"/>
      <c r="EA42" s="714"/>
      <c r="EB42" s="714"/>
      <c r="EC42" s="715"/>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87224</v>
      </c>
      <c r="CS43" s="649"/>
      <c r="CT43" s="649"/>
      <c r="CU43" s="649"/>
      <c r="CV43" s="649"/>
      <c r="CW43" s="649"/>
      <c r="CX43" s="649"/>
      <c r="CY43" s="650"/>
      <c r="CZ43" s="657">
        <v>0.4</v>
      </c>
      <c r="DA43" s="658"/>
      <c r="DB43" s="658"/>
      <c r="DC43" s="659"/>
      <c r="DD43" s="632">
        <v>87224</v>
      </c>
      <c r="DE43" s="649"/>
      <c r="DF43" s="649"/>
      <c r="DG43" s="649"/>
      <c r="DH43" s="649"/>
      <c r="DI43" s="649"/>
      <c r="DJ43" s="649"/>
      <c r="DK43" s="650"/>
      <c r="DL43" s="710"/>
      <c r="DM43" s="711"/>
      <c r="DN43" s="711"/>
      <c r="DO43" s="711"/>
      <c r="DP43" s="711"/>
      <c r="DQ43" s="711"/>
      <c r="DR43" s="711"/>
      <c r="DS43" s="711"/>
      <c r="DT43" s="711"/>
      <c r="DU43" s="711"/>
      <c r="DV43" s="712"/>
      <c r="DW43" s="713"/>
      <c r="DX43" s="714"/>
      <c r="DY43" s="714"/>
      <c r="DZ43" s="714"/>
      <c r="EA43" s="714"/>
      <c r="EB43" s="714"/>
      <c r="EC43" s="715"/>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1514312</v>
      </c>
      <c r="CS44" s="624"/>
      <c r="CT44" s="624"/>
      <c r="CU44" s="624"/>
      <c r="CV44" s="624"/>
      <c r="CW44" s="624"/>
      <c r="CX44" s="624"/>
      <c r="CY44" s="625"/>
      <c r="CZ44" s="657">
        <v>7.1</v>
      </c>
      <c r="DA44" s="716"/>
      <c r="DB44" s="716"/>
      <c r="DC44" s="717"/>
      <c r="DD44" s="632">
        <v>490300</v>
      </c>
      <c r="DE44" s="624"/>
      <c r="DF44" s="624"/>
      <c r="DG44" s="624"/>
      <c r="DH44" s="624"/>
      <c r="DI44" s="624"/>
      <c r="DJ44" s="624"/>
      <c r="DK44" s="625"/>
      <c r="DL44" s="710"/>
      <c r="DM44" s="711"/>
      <c r="DN44" s="711"/>
      <c r="DO44" s="711"/>
      <c r="DP44" s="711"/>
      <c r="DQ44" s="711"/>
      <c r="DR44" s="711"/>
      <c r="DS44" s="711"/>
      <c r="DT44" s="711"/>
      <c r="DU44" s="711"/>
      <c r="DV44" s="712"/>
      <c r="DW44" s="713"/>
      <c r="DX44" s="714"/>
      <c r="DY44" s="714"/>
      <c r="DZ44" s="714"/>
      <c r="EA44" s="714"/>
      <c r="EB44" s="714"/>
      <c r="EC44" s="715"/>
    </row>
    <row r="45" spans="2:133" ht="11.25" customHeight="1">
      <c r="CD45" s="731"/>
      <c r="CE45" s="732"/>
      <c r="CF45" s="620" t="s">
        <v>333</v>
      </c>
      <c r="CG45" s="621"/>
      <c r="CH45" s="621"/>
      <c r="CI45" s="621"/>
      <c r="CJ45" s="621"/>
      <c r="CK45" s="621"/>
      <c r="CL45" s="621"/>
      <c r="CM45" s="621"/>
      <c r="CN45" s="621"/>
      <c r="CO45" s="621"/>
      <c r="CP45" s="621"/>
      <c r="CQ45" s="622"/>
      <c r="CR45" s="623">
        <v>678261</v>
      </c>
      <c r="CS45" s="649"/>
      <c r="CT45" s="649"/>
      <c r="CU45" s="649"/>
      <c r="CV45" s="649"/>
      <c r="CW45" s="649"/>
      <c r="CX45" s="649"/>
      <c r="CY45" s="650"/>
      <c r="CZ45" s="657">
        <v>3.2</v>
      </c>
      <c r="DA45" s="658"/>
      <c r="DB45" s="658"/>
      <c r="DC45" s="659"/>
      <c r="DD45" s="632">
        <v>23301</v>
      </c>
      <c r="DE45" s="649"/>
      <c r="DF45" s="649"/>
      <c r="DG45" s="649"/>
      <c r="DH45" s="649"/>
      <c r="DI45" s="649"/>
      <c r="DJ45" s="649"/>
      <c r="DK45" s="650"/>
      <c r="DL45" s="710"/>
      <c r="DM45" s="711"/>
      <c r="DN45" s="711"/>
      <c r="DO45" s="711"/>
      <c r="DP45" s="711"/>
      <c r="DQ45" s="711"/>
      <c r="DR45" s="711"/>
      <c r="DS45" s="711"/>
      <c r="DT45" s="711"/>
      <c r="DU45" s="711"/>
      <c r="DV45" s="712"/>
      <c r="DW45" s="713"/>
      <c r="DX45" s="714"/>
      <c r="DY45" s="714"/>
      <c r="DZ45" s="714"/>
      <c r="EA45" s="714"/>
      <c r="EB45" s="714"/>
      <c r="EC45" s="715"/>
    </row>
    <row r="46" spans="2:133" ht="11.25" customHeight="1">
      <c r="CD46" s="731"/>
      <c r="CE46" s="732"/>
      <c r="CF46" s="620" t="s">
        <v>334</v>
      </c>
      <c r="CG46" s="621"/>
      <c r="CH46" s="621"/>
      <c r="CI46" s="621"/>
      <c r="CJ46" s="621"/>
      <c r="CK46" s="621"/>
      <c r="CL46" s="621"/>
      <c r="CM46" s="621"/>
      <c r="CN46" s="621"/>
      <c r="CO46" s="621"/>
      <c r="CP46" s="621"/>
      <c r="CQ46" s="622"/>
      <c r="CR46" s="623">
        <v>797555</v>
      </c>
      <c r="CS46" s="624"/>
      <c r="CT46" s="624"/>
      <c r="CU46" s="624"/>
      <c r="CV46" s="624"/>
      <c r="CW46" s="624"/>
      <c r="CX46" s="624"/>
      <c r="CY46" s="625"/>
      <c r="CZ46" s="657">
        <v>3.7</v>
      </c>
      <c r="DA46" s="716"/>
      <c r="DB46" s="716"/>
      <c r="DC46" s="717"/>
      <c r="DD46" s="632">
        <v>445103</v>
      </c>
      <c r="DE46" s="624"/>
      <c r="DF46" s="624"/>
      <c r="DG46" s="624"/>
      <c r="DH46" s="624"/>
      <c r="DI46" s="624"/>
      <c r="DJ46" s="624"/>
      <c r="DK46" s="625"/>
      <c r="DL46" s="710"/>
      <c r="DM46" s="711"/>
      <c r="DN46" s="711"/>
      <c r="DO46" s="711"/>
      <c r="DP46" s="711"/>
      <c r="DQ46" s="711"/>
      <c r="DR46" s="711"/>
      <c r="DS46" s="711"/>
      <c r="DT46" s="711"/>
      <c r="DU46" s="711"/>
      <c r="DV46" s="712"/>
      <c r="DW46" s="713"/>
      <c r="DX46" s="714"/>
      <c r="DY46" s="714"/>
      <c r="DZ46" s="714"/>
      <c r="EA46" s="714"/>
      <c r="EB46" s="714"/>
      <c r="EC46" s="715"/>
    </row>
    <row r="47" spans="2:133" ht="11.25" customHeight="1">
      <c r="CD47" s="731"/>
      <c r="CE47" s="732"/>
      <c r="CF47" s="620" t="s">
        <v>335</v>
      </c>
      <c r="CG47" s="621"/>
      <c r="CH47" s="621"/>
      <c r="CI47" s="621"/>
      <c r="CJ47" s="621"/>
      <c r="CK47" s="621"/>
      <c r="CL47" s="621"/>
      <c r="CM47" s="621"/>
      <c r="CN47" s="621"/>
      <c r="CO47" s="621"/>
      <c r="CP47" s="621"/>
      <c r="CQ47" s="622"/>
      <c r="CR47" s="623">
        <v>14582</v>
      </c>
      <c r="CS47" s="649"/>
      <c r="CT47" s="649"/>
      <c r="CU47" s="649"/>
      <c r="CV47" s="649"/>
      <c r="CW47" s="649"/>
      <c r="CX47" s="649"/>
      <c r="CY47" s="650"/>
      <c r="CZ47" s="657">
        <v>0.1</v>
      </c>
      <c r="DA47" s="658"/>
      <c r="DB47" s="658"/>
      <c r="DC47" s="659"/>
      <c r="DD47" s="632">
        <v>8170</v>
      </c>
      <c r="DE47" s="649"/>
      <c r="DF47" s="649"/>
      <c r="DG47" s="649"/>
      <c r="DH47" s="649"/>
      <c r="DI47" s="649"/>
      <c r="DJ47" s="649"/>
      <c r="DK47" s="650"/>
      <c r="DL47" s="710"/>
      <c r="DM47" s="711"/>
      <c r="DN47" s="711"/>
      <c r="DO47" s="711"/>
      <c r="DP47" s="711"/>
      <c r="DQ47" s="711"/>
      <c r="DR47" s="711"/>
      <c r="DS47" s="711"/>
      <c r="DT47" s="711"/>
      <c r="DU47" s="711"/>
      <c r="DV47" s="712"/>
      <c r="DW47" s="713"/>
      <c r="DX47" s="714"/>
      <c r="DY47" s="714"/>
      <c r="DZ47" s="714"/>
      <c r="EA47" s="714"/>
      <c r="EB47" s="714"/>
      <c r="EC47" s="715"/>
    </row>
    <row r="48" spans="2:133">
      <c r="CD48" s="733"/>
      <c r="CE48" s="734"/>
      <c r="CF48" s="620" t="s">
        <v>336</v>
      </c>
      <c r="CG48" s="621"/>
      <c r="CH48" s="621"/>
      <c r="CI48" s="621"/>
      <c r="CJ48" s="621"/>
      <c r="CK48" s="621"/>
      <c r="CL48" s="621"/>
      <c r="CM48" s="621"/>
      <c r="CN48" s="621"/>
      <c r="CO48" s="621"/>
      <c r="CP48" s="621"/>
      <c r="CQ48" s="622"/>
      <c r="CR48" s="623" t="s">
        <v>108</v>
      </c>
      <c r="CS48" s="624"/>
      <c r="CT48" s="624"/>
      <c r="CU48" s="624"/>
      <c r="CV48" s="624"/>
      <c r="CW48" s="624"/>
      <c r="CX48" s="624"/>
      <c r="CY48" s="625"/>
      <c r="CZ48" s="657" t="s">
        <v>108</v>
      </c>
      <c r="DA48" s="716"/>
      <c r="DB48" s="716"/>
      <c r="DC48" s="717"/>
      <c r="DD48" s="632" t="s">
        <v>108</v>
      </c>
      <c r="DE48" s="624"/>
      <c r="DF48" s="624"/>
      <c r="DG48" s="624"/>
      <c r="DH48" s="624"/>
      <c r="DI48" s="624"/>
      <c r="DJ48" s="624"/>
      <c r="DK48" s="625"/>
      <c r="DL48" s="710"/>
      <c r="DM48" s="711"/>
      <c r="DN48" s="711"/>
      <c r="DO48" s="711"/>
      <c r="DP48" s="711"/>
      <c r="DQ48" s="711"/>
      <c r="DR48" s="711"/>
      <c r="DS48" s="711"/>
      <c r="DT48" s="711"/>
      <c r="DU48" s="711"/>
      <c r="DV48" s="712"/>
      <c r="DW48" s="713"/>
      <c r="DX48" s="714"/>
      <c r="DY48" s="714"/>
      <c r="DZ48" s="714"/>
      <c r="EA48" s="714"/>
      <c r="EB48" s="714"/>
      <c r="EC48" s="715"/>
    </row>
    <row r="49" spans="82:133" ht="11.25" customHeight="1">
      <c r="CD49" s="666" t="s">
        <v>337</v>
      </c>
      <c r="CE49" s="667"/>
      <c r="CF49" s="667"/>
      <c r="CG49" s="667"/>
      <c r="CH49" s="667"/>
      <c r="CI49" s="667"/>
      <c r="CJ49" s="667"/>
      <c r="CK49" s="667"/>
      <c r="CL49" s="667"/>
      <c r="CM49" s="667"/>
      <c r="CN49" s="667"/>
      <c r="CO49" s="667"/>
      <c r="CP49" s="667"/>
      <c r="CQ49" s="668"/>
      <c r="CR49" s="695">
        <v>21398488</v>
      </c>
      <c r="CS49" s="691"/>
      <c r="CT49" s="691"/>
      <c r="CU49" s="691"/>
      <c r="CV49" s="691"/>
      <c r="CW49" s="691"/>
      <c r="CX49" s="691"/>
      <c r="CY49" s="718"/>
      <c r="CZ49" s="719">
        <v>100</v>
      </c>
      <c r="DA49" s="720"/>
      <c r="DB49" s="720"/>
      <c r="DC49" s="721"/>
      <c r="DD49" s="722">
        <v>16067536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22190</v>
      </c>
      <c r="R7" s="753"/>
      <c r="S7" s="753"/>
      <c r="T7" s="753"/>
      <c r="U7" s="753"/>
      <c r="V7" s="753">
        <v>21392</v>
      </c>
      <c r="W7" s="753"/>
      <c r="X7" s="753"/>
      <c r="Y7" s="753"/>
      <c r="Z7" s="753"/>
      <c r="AA7" s="753">
        <v>798</v>
      </c>
      <c r="AB7" s="753"/>
      <c r="AC7" s="753"/>
      <c r="AD7" s="753"/>
      <c r="AE7" s="754"/>
      <c r="AF7" s="755">
        <v>736</v>
      </c>
      <c r="AG7" s="756"/>
      <c r="AH7" s="756"/>
      <c r="AI7" s="756"/>
      <c r="AJ7" s="757"/>
      <c r="AK7" s="792">
        <v>1208</v>
      </c>
      <c r="AL7" s="793"/>
      <c r="AM7" s="793"/>
      <c r="AN7" s="793"/>
      <c r="AO7" s="793"/>
      <c r="AP7" s="793">
        <v>23813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552</v>
      </c>
      <c r="BS7" s="796" t="s">
        <v>553</v>
      </c>
      <c r="BT7" s="797"/>
      <c r="BU7" s="797"/>
      <c r="BV7" s="797"/>
      <c r="BW7" s="797"/>
      <c r="BX7" s="797"/>
      <c r="BY7" s="797"/>
      <c r="BZ7" s="797"/>
      <c r="CA7" s="797"/>
      <c r="CB7" s="797"/>
      <c r="CC7" s="797"/>
      <c r="CD7" s="797"/>
      <c r="CE7" s="797"/>
      <c r="CF7" s="797"/>
      <c r="CG7" s="798"/>
      <c r="CH7" s="789">
        <v>-43</v>
      </c>
      <c r="CI7" s="790"/>
      <c r="CJ7" s="790"/>
      <c r="CK7" s="790"/>
      <c r="CL7" s="791"/>
      <c r="CM7" s="789">
        <v>-18</v>
      </c>
      <c r="CN7" s="790"/>
      <c r="CO7" s="790"/>
      <c r="CP7" s="790"/>
      <c r="CQ7" s="791"/>
      <c r="CR7" s="789">
        <v>8</v>
      </c>
      <c r="CS7" s="790"/>
      <c r="CT7" s="790"/>
      <c r="CU7" s="790"/>
      <c r="CV7" s="791"/>
      <c r="CW7" s="789">
        <v>11</v>
      </c>
      <c r="CX7" s="790"/>
      <c r="CY7" s="790"/>
      <c r="CZ7" s="790"/>
      <c r="DA7" s="791"/>
      <c r="DB7" s="789" t="s">
        <v>480</v>
      </c>
      <c r="DC7" s="790"/>
      <c r="DD7" s="790"/>
      <c r="DE7" s="790"/>
      <c r="DF7" s="791"/>
      <c r="DG7" s="789" t="s">
        <v>480</v>
      </c>
      <c r="DH7" s="790"/>
      <c r="DI7" s="790"/>
      <c r="DJ7" s="790"/>
      <c r="DK7" s="791"/>
      <c r="DL7" s="789">
        <v>28</v>
      </c>
      <c r="DM7" s="790"/>
      <c r="DN7" s="790"/>
      <c r="DO7" s="790"/>
      <c r="DP7" s="791"/>
      <c r="DQ7" s="789">
        <v>25</v>
      </c>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8</v>
      </c>
      <c r="R8" s="777"/>
      <c r="S8" s="777"/>
      <c r="T8" s="777"/>
      <c r="U8" s="777"/>
      <c r="V8" s="777">
        <v>15</v>
      </c>
      <c r="W8" s="777"/>
      <c r="X8" s="777"/>
      <c r="Y8" s="777"/>
      <c r="Z8" s="777"/>
      <c r="AA8" s="777">
        <v>-7</v>
      </c>
      <c r="AB8" s="777"/>
      <c r="AC8" s="777"/>
      <c r="AD8" s="777"/>
      <c r="AE8" s="778"/>
      <c r="AF8" s="779">
        <v>-7</v>
      </c>
      <c r="AG8" s="780"/>
      <c r="AH8" s="780"/>
      <c r="AI8" s="780"/>
      <c r="AJ8" s="781"/>
      <c r="AK8" s="782" t="s">
        <v>480</v>
      </c>
      <c r="AL8" s="783"/>
      <c r="AM8" s="783"/>
      <c r="AN8" s="783"/>
      <c r="AO8" s="783"/>
      <c r="AP8" s="783" t="s">
        <v>480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t="s">
        <v>552</v>
      </c>
      <c r="BS8" s="786" t="s">
        <v>554</v>
      </c>
      <c r="BT8" s="787"/>
      <c r="BU8" s="787"/>
      <c r="BV8" s="787"/>
      <c r="BW8" s="787"/>
      <c r="BX8" s="787"/>
      <c r="BY8" s="787"/>
      <c r="BZ8" s="787"/>
      <c r="CA8" s="787"/>
      <c r="CB8" s="787"/>
      <c r="CC8" s="787"/>
      <c r="CD8" s="787"/>
      <c r="CE8" s="787"/>
      <c r="CF8" s="787"/>
      <c r="CG8" s="788"/>
      <c r="CH8" s="799">
        <v>-13</v>
      </c>
      <c r="CI8" s="800"/>
      <c r="CJ8" s="800"/>
      <c r="CK8" s="800"/>
      <c r="CL8" s="801"/>
      <c r="CM8" s="799">
        <v>182</v>
      </c>
      <c r="CN8" s="800"/>
      <c r="CO8" s="800"/>
      <c r="CP8" s="800"/>
      <c r="CQ8" s="801"/>
      <c r="CR8" s="799">
        <v>10</v>
      </c>
      <c r="CS8" s="800"/>
      <c r="CT8" s="800"/>
      <c r="CU8" s="800"/>
      <c r="CV8" s="801"/>
      <c r="CW8" s="799" t="s">
        <v>480</v>
      </c>
      <c r="CX8" s="800"/>
      <c r="CY8" s="800"/>
      <c r="CZ8" s="800"/>
      <c r="DA8" s="801"/>
      <c r="DB8" s="799" t="s">
        <v>480</v>
      </c>
      <c r="DC8" s="800"/>
      <c r="DD8" s="800"/>
      <c r="DE8" s="800"/>
      <c r="DF8" s="801"/>
      <c r="DG8" s="799">
        <v>100</v>
      </c>
      <c r="DH8" s="800"/>
      <c r="DI8" s="800"/>
      <c r="DJ8" s="800"/>
      <c r="DK8" s="801"/>
      <c r="DL8" s="799" t="s">
        <v>480</v>
      </c>
      <c r="DM8" s="800"/>
      <c r="DN8" s="800"/>
      <c r="DO8" s="800"/>
      <c r="DP8" s="801"/>
      <c r="DQ8" s="799" t="s">
        <v>480</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555</v>
      </c>
      <c r="BT9" s="787"/>
      <c r="BU9" s="787"/>
      <c r="BV9" s="787"/>
      <c r="BW9" s="787"/>
      <c r="BX9" s="787"/>
      <c r="BY9" s="787"/>
      <c r="BZ9" s="787"/>
      <c r="CA9" s="787"/>
      <c r="CB9" s="787"/>
      <c r="CC9" s="787"/>
      <c r="CD9" s="787"/>
      <c r="CE9" s="787"/>
      <c r="CF9" s="787"/>
      <c r="CG9" s="788"/>
      <c r="CH9" s="799">
        <v>0</v>
      </c>
      <c r="CI9" s="800"/>
      <c r="CJ9" s="800"/>
      <c r="CK9" s="800"/>
      <c r="CL9" s="801"/>
      <c r="CM9" s="799">
        <v>21</v>
      </c>
      <c r="CN9" s="800"/>
      <c r="CO9" s="800"/>
      <c r="CP9" s="800"/>
      <c r="CQ9" s="801"/>
      <c r="CR9" s="799">
        <v>10</v>
      </c>
      <c r="CS9" s="800"/>
      <c r="CT9" s="800"/>
      <c r="CU9" s="800"/>
      <c r="CV9" s="801"/>
      <c r="CW9" s="799" t="s">
        <v>480</v>
      </c>
      <c r="CX9" s="800"/>
      <c r="CY9" s="800"/>
      <c r="CZ9" s="800"/>
      <c r="DA9" s="801"/>
      <c r="DB9" s="799" t="s">
        <v>480</v>
      </c>
      <c r="DC9" s="800"/>
      <c r="DD9" s="800"/>
      <c r="DE9" s="800"/>
      <c r="DF9" s="801"/>
      <c r="DG9" s="799" t="s">
        <v>480</v>
      </c>
      <c r="DH9" s="800"/>
      <c r="DI9" s="800"/>
      <c r="DJ9" s="800"/>
      <c r="DK9" s="801"/>
      <c r="DL9" s="799" t="s">
        <v>480</v>
      </c>
      <c r="DM9" s="800"/>
      <c r="DN9" s="800"/>
      <c r="DO9" s="800"/>
      <c r="DP9" s="801"/>
      <c r="DQ9" s="799" t="s">
        <v>480</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556</v>
      </c>
      <c r="BT10" s="787"/>
      <c r="BU10" s="787"/>
      <c r="BV10" s="787"/>
      <c r="BW10" s="787"/>
      <c r="BX10" s="787"/>
      <c r="BY10" s="787"/>
      <c r="BZ10" s="787"/>
      <c r="CA10" s="787"/>
      <c r="CB10" s="787"/>
      <c r="CC10" s="787"/>
      <c r="CD10" s="787"/>
      <c r="CE10" s="787"/>
      <c r="CF10" s="787"/>
      <c r="CG10" s="788"/>
      <c r="CH10" s="799">
        <v>4</v>
      </c>
      <c r="CI10" s="800"/>
      <c r="CJ10" s="800"/>
      <c r="CK10" s="800"/>
      <c r="CL10" s="801"/>
      <c r="CM10" s="799">
        <v>146</v>
      </c>
      <c r="CN10" s="800"/>
      <c r="CO10" s="800"/>
      <c r="CP10" s="800"/>
      <c r="CQ10" s="801"/>
      <c r="CR10" s="799">
        <v>10</v>
      </c>
      <c r="CS10" s="800"/>
      <c r="CT10" s="800"/>
      <c r="CU10" s="800"/>
      <c r="CV10" s="801"/>
      <c r="CW10" s="799" t="s">
        <v>480</v>
      </c>
      <c r="CX10" s="800"/>
      <c r="CY10" s="800"/>
      <c r="CZ10" s="800"/>
      <c r="DA10" s="801"/>
      <c r="DB10" s="799" t="s">
        <v>480</v>
      </c>
      <c r="DC10" s="800"/>
      <c r="DD10" s="800"/>
      <c r="DE10" s="800"/>
      <c r="DF10" s="801"/>
      <c r="DG10" s="799" t="s">
        <v>480</v>
      </c>
      <c r="DH10" s="800"/>
      <c r="DI10" s="800"/>
      <c r="DJ10" s="800"/>
      <c r="DK10" s="801"/>
      <c r="DL10" s="799" t="s">
        <v>480</v>
      </c>
      <c r="DM10" s="800"/>
      <c r="DN10" s="800"/>
      <c r="DO10" s="800"/>
      <c r="DP10" s="801"/>
      <c r="DQ10" s="799" t="s">
        <v>480</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557</v>
      </c>
      <c r="BT11" s="787"/>
      <c r="BU11" s="787"/>
      <c r="BV11" s="787"/>
      <c r="BW11" s="787"/>
      <c r="BX11" s="787"/>
      <c r="BY11" s="787"/>
      <c r="BZ11" s="787"/>
      <c r="CA11" s="787"/>
      <c r="CB11" s="787"/>
      <c r="CC11" s="787"/>
      <c r="CD11" s="787"/>
      <c r="CE11" s="787"/>
      <c r="CF11" s="787"/>
      <c r="CG11" s="788"/>
      <c r="CH11" s="799">
        <v>1</v>
      </c>
      <c r="CI11" s="800"/>
      <c r="CJ11" s="800"/>
      <c r="CK11" s="800"/>
      <c r="CL11" s="801"/>
      <c r="CM11" s="799">
        <v>12083</v>
      </c>
      <c r="CN11" s="800"/>
      <c r="CO11" s="800"/>
      <c r="CP11" s="800"/>
      <c r="CQ11" s="801"/>
      <c r="CR11" s="799">
        <v>0</v>
      </c>
      <c r="CS11" s="800"/>
      <c r="CT11" s="800"/>
      <c r="CU11" s="800"/>
      <c r="CV11" s="801"/>
      <c r="CW11" s="799">
        <v>0</v>
      </c>
      <c r="CX11" s="800"/>
      <c r="CY11" s="800"/>
      <c r="CZ11" s="800"/>
      <c r="DA11" s="801"/>
      <c r="DB11" s="799" t="s">
        <v>480</v>
      </c>
      <c r="DC11" s="800"/>
      <c r="DD11" s="800"/>
      <c r="DE11" s="800"/>
      <c r="DF11" s="801"/>
      <c r="DG11" s="799" t="s">
        <v>480</v>
      </c>
      <c r="DH11" s="800"/>
      <c r="DI11" s="800"/>
      <c r="DJ11" s="800"/>
      <c r="DK11" s="801"/>
      <c r="DL11" s="799" t="s">
        <v>480</v>
      </c>
      <c r="DM11" s="800"/>
      <c r="DN11" s="800"/>
      <c r="DO11" s="800"/>
      <c r="DP11" s="801"/>
      <c r="DQ11" s="799" t="s">
        <v>480</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22196</v>
      </c>
      <c r="R23" s="812"/>
      <c r="S23" s="812"/>
      <c r="T23" s="812"/>
      <c r="U23" s="812"/>
      <c r="V23" s="812">
        <v>21405</v>
      </c>
      <c r="W23" s="812"/>
      <c r="X23" s="812"/>
      <c r="Y23" s="812"/>
      <c r="Z23" s="812"/>
      <c r="AA23" s="812">
        <v>791</v>
      </c>
      <c r="AB23" s="812"/>
      <c r="AC23" s="812"/>
      <c r="AD23" s="812"/>
      <c r="AE23" s="813"/>
      <c r="AF23" s="814">
        <v>729</v>
      </c>
      <c r="AG23" s="812"/>
      <c r="AH23" s="812"/>
      <c r="AI23" s="812"/>
      <c r="AJ23" s="815"/>
      <c r="AK23" s="816"/>
      <c r="AL23" s="817"/>
      <c r="AM23" s="817"/>
      <c r="AN23" s="817"/>
      <c r="AO23" s="817"/>
      <c r="AP23" s="812">
        <v>23813</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7882</v>
      </c>
      <c r="R28" s="841"/>
      <c r="S28" s="841"/>
      <c r="T28" s="841"/>
      <c r="U28" s="841"/>
      <c r="V28" s="841">
        <v>7590</v>
      </c>
      <c r="W28" s="841"/>
      <c r="X28" s="841"/>
      <c r="Y28" s="841"/>
      <c r="Z28" s="841"/>
      <c r="AA28" s="841">
        <v>292</v>
      </c>
      <c r="AB28" s="841"/>
      <c r="AC28" s="841"/>
      <c r="AD28" s="841"/>
      <c r="AE28" s="842"/>
      <c r="AF28" s="843">
        <v>292</v>
      </c>
      <c r="AG28" s="841"/>
      <c r="AH28" s="841"/>
      <c r="AI28" s="841"/>
      <c r="AJ28" s="844"/>
      <c r="AK28" s="845">
        <v>420</v>
      </c>
      <c r="AL28" s="836"/>
      <c r="AM28" s="836"/>
      <c r="AN28" s="836"/>
      <c r="AO28" s="836"/>
      <c r="AP28" s="836" t="s">
        <v>480</v>
      </c>
      <c r="AQ28" s="836"/>
      <c r="AR28" s="836"/>
      <c r="AS28" s="836"/>
      <c r="AT28" s="836"/>
      <c r="AU28" s="836" t="s">
        <v>480</v>
      </c>
      <c r="AV28" s="836"/>
      <c r="AW28" s="836"/>
      <c r="AX28" s="836"/>
      <c r="AY28" s="836"/>
      <c r="AZ28" s="837" t="s">
        <v>480</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4544</v>
      </c>
      <c r="R29" s="777"/>
      <c r="S29" s="777"/>
      <c r="T29" s="777"/>
      <c r="U29" s="777"/>
      <c r="V29" s="777">
        <v>4413</v>
      </c>
      <c r="W29" s="777"/>
      <c r="X29" s="777"/>
      <c r="Y29" s="777"/>
      <c r="Z29" s="777"/>
      <c r="AA29" s="777">
        <v>131</v>
      </c>
      <c r="AB29" s="777"/>
      <c r="AC29" s="777"/>
      <c r="AD29" s="777"/>
      <c r="AE29" s="778"/>
      <c r="AF29" s="779">
        <v>131</v>
      </c>
      <c r="AG29" s="780"/>
      <c r="AH29" s="780"/>
      <c r="AI29" s="780"/>
      <c r="AJ29" s="781"/>
      <c r="AK29" s="848">
        <v>676</v>
      </c>
      <c r="AL29" s="849"/>
      <c r="AM29" s="849"/>
      <c r="AN29" s="849"/>
      <c r="AO29" s="849"/>
      <c r="AP29" s="849" t="s">
        <v>480</v>
      </c>
      <c r="AQ29" s="849"/>
      <c r="AR29" s="849"/>
      <c r="AS29" s="849"/>
      <c r="AT29" s="849"/>
      <c r="AU29" s="849" t="s">
        <v>480</v>
      </c>
      <c r="AV29" s="849"/>
      <c r="AW29" s="849"/>
      <c r="AX29" s="849"/>
      <c r="AY29" s="849"/>
      <c r="AZ29" s="850" t="s">
        <v>480</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765</v>
      </c>
      <c r="R30" s="777"/>
      <c r="S30" s="777"/>
      <c r="T30" s="777"/>
      <c r="U30" s="777"/>
      <c r="V30" s="777">
        <v>764</v>
      </c>
      <c r="W30" s="777"/>
      <c r="X30" s="777"/>
      <c r="Y30" s="777"/>
      <c r="Z30" s="777"/>
      <c r="AA30" s="777">
        <v>1</v>
      </c>
      <c r="AB30" s="777"/>
      <c r="AC30" s="777"/>
      <c r="AD30" s="777"/>
      <c r="AE30" s="778"/>
      <c r="AF30" s="779">
        <v>1</v>
      </c>
      <c r="AG30" s="780"/>
      <c r="AH30" s="780"/>
      <c r="AI30" s="780"/>
      <c r="AJ30" s="781"/>
      <c r="AK30" s="848">
        <v>169</v>
      </c>
      <c r="AL30" s="849"/>
      <c r="AM30" s="849"/>
      <c r="AN30" s="849"/>
      <c r="AO30" s="849"/>
      <c r="AP30" s="849" t="s">
        <v>480</v>
      </c>
      <c r="AQ30" s="849"/>
      <c r="AR30" s="849"/>
      <c r="AS30" s="849"/>
      <c r="AT30" s="849"/>
      <c r="AU30" s="849" t="s">
        <v>480</v>
      </c>
      <c r="AV30" s="849"/>
      <c r="AW30" s="849"/>
      <c r="AX30" s="849"/>
      <c r="AY30" s="849"/>
      <c r="AZ30" s="850" t="s">
        <v>480</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1155</v>
      </c>
      <c r="R31" s="777"/>
      <c r="S31" s="777"/>
      <c r="T31" s="777"/>
      <c r="U31" s="777"/>
      <c r="V31" s="777">
        <v>1034</v>
      </c>
      <c r="W31" s="777"/>
      <c r="X31" s="777"/>
      <c r="Y31" s="777"/>
      <c r="Z31" s="777"/>
      <c r="AA31" s="777">
        <v>121</v>
      </c>
      <c r="AB31" s="777"/>
      <c r="AC31" s="777"/>
      <c r="AD31" s="777"/>
      <c r="AE31" s="778"/>
      <c r="AF31" s="779">
        <v>1096</v>
      </c>
      <c r="AG31" s="780"/>
      <c r="AH31" s="780"/>
      <c r="AI31" s="780"/>
      <c r="AJ31" s="781"/>
      <c r="AK31" s="848">
        <v>50</v>
      </c>
      <c r="AL31" s="849"/>
      <c r="AM31" s="849"/>
      <c r="AN31" s="849"/>
      <c r="AO31" s="849"/>
      <c r="AP31" s="849">
        <v>5741</v>
      </c>
      <c r="AQ31" s="849"/>
      <c r="AR31" s="849"/>
      <c r="AS31" s="849"/>
      <c r="AT31" s="849"/>
      <c r="AU31" s="849">
        <v>207</v>
      </c>
      <c r="AV31" s="849"/>
      <c r="AW31" s="849"/>
      <c r="AX31" s="849"/>
      <c r="AY31" s="849"/>
      <c r="AZ31" s="850" t="s">
        <v>480</v>
      </c>
      <c r="BA31" s="850"/>
      <c r="BB31" s="850"/>
      <c r="BC31" s="850"/>
      <c r="BD31" s="850"/>
      <c r="BE31" s="846" t="s">
        <v>541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379</v>
      </c>
      <c r="C32" s="774"/>
      <c r="D32" s="774"/>
      <c r="E32" s="774"/>
      <c r="F32" s="774"/>
      <c r="G32" s="774"/>
      <c r="H32" s="774"/>
      <c r="I32" s="774"/>
      <c r="J32" s="774"/>
      <c r="K32" s="774"/>
      <c r="L32" s="774"/>
      <c r="M32" s="774"/>
      <c r="N32" s="774"/>
      <c r="O32" s="774"/>
      <c r="P32" s="775"/>
      <c r="Q32" s="776">
        <v>6059</v>
      </c>
      <c r="R32" s="777"/>
      <c r="S32" s="777"/>
      <c r="T32" s="777"/>
      <c r="U32" s="777"/>
      <c r="V32" s="777">
        <v>5741</v>
      </c>
      <c r="W32" s="777"/>
      <c r="X32" s="777"/>
      <c r="Y32" s="777"/>
      <c r="Z32" s="777"/>
      <c r="AA32" s="777">
        <v>318</v>
      </c>
      <c r="AB32" s="777"/>
      <c r="AC32" s="777"/>
      <c r="AD32" s="777"/>
      <c r="AE32" s="778"/>
      <c r="AF32" s="779">
        <v>4761</v>
      </c>
      <c r="AG32" s="780"/>
      <c r="AH32" s="780"/>
      <c r="AI32" s="780"/>
      <c r="AJ32" s="781"/>
      <c r="AK32" s="848">
        <v>667</v>
      </c>
      <c r="AL32" s="849"/>
      <c r="AM32" s="849"/>
      <c r="AN32" s="849"/>
      <c r="AO32" s="849"/>
      <c r="AP32" s="849">
        <v>2674</v>
      </c>
      <c r="AQ32" s="849"/>
      <c r="AR32" s="849"/>
      <c r="AS32" s="849"/>
      <c r="AT32" s="849"/>
      <c r="AU32" s="849">
        <v>1639</v>
      </c>
      <c r="AV32" s="849"/>
      <c r="AW32" s="849"/>
      <c r="AX32" s="849"/>
      <c r="AY32" s="849"/>
      <c r="AZ32" s="850" t="s">
        <v>480</v>
      </c>
      <c r="BA32" s="850"/>
      <c r="BB32" s="850"/>
      <c r="BC32" s="850"/>
      <c r="BD32" s="850"/>
      <c r="BE32" s="846" t="s">
        <v>541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380</v>
      </c>
      <c r="C33" s="774"/>
      <c r="D33" s="774"/>
      <c r="E33" s="774"/>
      <c r="F33" s="774"/>
      <c r="G33" s="774"/>
      <c r="H33" s="774"/>
      <c r="I33" s="774"/>
      <c r="J33" s="774"/>
      <c r="K33" s="774"/>
      <c r="L33" s="774"/>
      <c r="M33" s="774"/>
      <c r="N33" s="774"/>
      <c r="O33" s="774"/>
      <c r="P33" s="775"/>
      <c r="Q33" s="776">
        <v>387</v>
      </c>
      <c r="R33" s="777"/>
      <c r="S33" s="777"/>
      <c r="T33" s="777"/>
      <c r="U33" s="777"/>
      <c r="V33" s="777">
        <v>395</v>
      </c>
      <c r="W33" s="777"/>
      <c r="X33" s="777"/>
      <c r="Y33" s="777"/>
      <c r="Z33" s="777"/>
      <c r="AA33" s="777">
        <v>-8</v>
      </c>
      <c r="AB33" s="777"/>
      <c r="AC33" s="777"/>
      <c r="AD33" s="777"/>
      <c r="AE33" s="778"/>
      <c r="AF33" s="779">
        <v>394</v>
      </c>
      <c r="AG33" s="780"/>
      <c r="AH33" s="780"/>
      <c r="AI33" s="780"/>
      <c r="AJ33" s="781"/>
      <c r="AK33" s="848">
        <v>43</v>
      </c>
      <c r="AL33" s="849"/>
      <c r="AM33" s="849"/>
      <c r="AN33" s="849"/>
      <c r="AO33" s="849"/>
      <c r="AP33" s="849">
        <v>652</v>
      </c>
      <c r="AQ33" s="849"/>
      <c r="AR33" s="849"/>
      <c r="AS33" s="849"/>
      <c r="AT33" s="849"/>
      <c r="AU33" s="849">
        <v>480</v>
      </c>
      <c r="AV33" s="849"/>
      <c r="AW33" s="849"/>
      <c r="AX33" s="849"/>
      <c r="AY33" s="849"/>
      <c r="AZ33" s="850" t="s">
        <v>480</v>
      </c>
      <c r="BA33" s="850"/>
      <c r="BB33" s="850"/>
      <c r="BC33" s="850"/>
      <c r="BD33" s="850"/>
      <c r="BE33" s="846" t="s">
        <v>541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381</v>
      </c>
      <c r="C34" s="774"/>
      <c r="D34" s="774"/>
      <c r="E34" s="774"/>
      <c r="F34" s="774"/>
      <c r="G34" s="774"/>
      <c r="H34" s="774"/>
      <c r="I34" s="774"/>
      <c r="J34" s="774"/>
      <c r="K34" s="774"/>
      <c r="L34" s="774"/>
      <c r="M34" s="774"/>
      <c r="N34" s="774"/>
      <c r="O34" s="774"/>
      <c r="P34" s="775"/>
      <c r="Q34" s="776">
        <v>26</v>
      </c>
      <c r="R34" s="777"/>
      <c r="S34" s="777"/>
      <c r="T34" s="777"/>
      <c r="U34" s="777"/>
      <c r="V34" s="777">
        <v>15</v>
      </c>
      <c r="W34" s="777"/>
      <c r="X34" s="777"/>
      <c r="Y34" s="777"/>
      <c r="Z34" s="777"/>
      <c r="AA34" s="777">
        <v>11</v>
      </c>
      <c r="AB34" s="777"/>
      <c r="AC34" s="777"/>
      <c r="AD34" s="777"/>
      <c r="AE34" s="778"/>
      <c r="AF34" s="779">
        <v>11</v>
      </c>
      <c r="AG34" s="780"/>
      <c r="AH34" s="780"/>
      <c r="AI34" s="780"/>
      <c r="AJ34" s="781"/>
      <c r="AK34" s="848">
        <v>18</v>
      </c>
      <c r="AL34" s="849"/>
      <c r="AM34" s="849"/>
      <c r="AN34" s="849"/>
      <c r="AO34" s="849"/>
      <c r="AP34" s="849">
        <v>63</v>
      </c>
      <c r="AQ34" s="849"/>
      <c r="AR34" s="849"/>
      <c r="AS34" s="849"/>
      <c r="AT34" s="849"/>
      <c r="AU34" s="849">
        <v>62</v>
      </c>
      <c r="AV34" s="849"/>
      <c r="AW34" s="849"/>
      <c r="AX34" s="849"/>
      <c r="AY34" s="849"/>
      <c r="AZ34" s="850" t="s">
        <v>480</v>
      </c>
      <c r="BA34" s="850"/>
      <c r="BB34" s="850"/>
      <c r="BC34" s="850"/>
      <c r="BD34" s="850"/>
      <c r="BE34" s="846" t="s">
        <v>542</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382</v>
      </c>
      <c r="C35" s="774"/>
      <c r="D35" s="774"/>
      <c r="E35" s="774"/>
      <c r="F35" s="774"/>
      <c r="G35" s="774"/>
      <c r="H35" s="774"/>
      <c r="I35" s="774"/>
      <c r="J35" s="774"/>
      <c r="K35" s="774"/>
      <c r="L35" s="774"/>
      <c r="M35" s="774"/>
      <c r="N35" s="774"/>
      <c r="O35" s="774"/>
      <c r="P35" s="775"/>
      <c r="Q35" s="776">
        <v>2143</v>
      </c>
      <c r="R35" s="777"/>
      <c r="S35" s="777"/>
      <c r="T35" s="777"/>
      <c r="U35" s="777"/>
      <c r="V35" s="777">
        <v>3585</v>
      </c>
      <c r="W35" s="777"/>
      <c r="X35" s="777"/>
      <c r="Y35" s="777"/>
      <c r="Z35" s="777"/>
      <c r="AA35" s="777">
        <v>-1442</v>
      </c>
      <c r="AB35" s="777"/>
      <c r="AC35" s="777"/>
      <c r="AD35" s="777"/>
      <c r="AE35" s="778"/>
      <c r="AF35" s="779" t="s">
        <v>480</v>
      </c>
      <c r="AG35" s="780"/>
      <c r="AH35" s="780"/>
      <c r="AI35" s="780"/>
      <c r="AJ35" s="781"/>
      <c r="AK35" s="848">
        <v>1200</v>
      </c>
      <c r="AL35" s="849"/>
      <c r="AM35" s="849"/>
      <c r="AN35" s="849"/>
      <c r="AO35" s="849"/>
      <c r="AP35" s="849">
        <v>8169</v>
      </c>
      <c r="AQ35" s="849"/>
      <c r="AR35" s="849"/>
      <c r="AS35" s="849"/>
      <c r="AT35" s="849"/>
      <c r="AU35" s="849">
        <v>7107</v>
      </c>
      <c r="AV35" s="849"/>
      <c r="AW35" s="849"/>
      <c r="AX35" s="849"/>
      <c r="AY35" s="849"/>
      <c r="AZ35" s="850" t="s">
        <v>480</v>
      </c>
      <c r="BA35" s="850"/>
      <c r="BB35" s="850"/>
      <c r="BC35" s="850"/>
      <c r="BD35" s="850"/>
      <c r="BE35" s="846" t="s">
        <v>542</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6686</v>
      </c>
      <c r="AG63" s="860"/>
      <c r="AH63" s="860"/>
      <c r="AI63" s="860"/>
      <c r="AJ63" s="861"/>
      <c r="AK63" s="862"/>
      <c r="AL63" s="857"/>
      <c r="AM63" s="857"/>
      <c r="AN63" s="857"/>
      <c r="AO63" s="857"/>
      <c r="AP63" s="860">
        <v>17299</v>
      </c>
      <c r="AQ63" s="860"/>
      <c r="AR63" s="860"/>
      <c r="AS63" s="860"/>
      <c r="AT63" s="860"/>
      <c r="AU63" s="860">
        <v>9494</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386</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387</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543</v>
      </c>
      <c r="C68" s="888"/>
      <c r="D68" s="888"/>
      <c r="E68" s="888"/>
      <c r="F68" s="888"/>
      <c r="G68" s="888"/>
      <c r="H68" s="888"/>
      <c r="I68" s="888"/>
      <c r="J68" s="888"/>
      <c r="K68" s="888"/>
      <c r="L68" s="888"/>
      <c r="M68" s="888"/>
      <c r="N68" s="888"/>
      <c r="O68" s="888"/>
      <c r="P68" s="889"/>
      <c r="Q68" s="890">
        <v>4754</v>
      </c>
      <c r="R68" s="884"/>
      <c r="S68" s="884"/>
      <c r="T68" s="884"/>
      <c r="U68" s="884"/>
      <c r="V68" s="884">
        <v>4316</v>
      </c>
      <c r="W68" s="884"/>
      <c r="X68" s="884"/>
      <c r="Y68" s="884"/>
      <c r="Z68" s="884"/>
      <c r="AA68" s="884">
        <v>438</v>
      </c>
      <c r="AB68" s="884"/>
      <c r="AC68" s="884"/>
      <c r="AD68" s="884"/>
      <c r="AE68" s="884"/>
      <c r="AF68" s="884">
        <v>436</v>
      </c>
      <c r="AG68" s="884"/>
      <c r="AH68" s="884"/>
      <c r="AI68" s="884"/>
      <c r="AJ68" s="884"/>
      <c r="AK68" s="884">
        <v>236</v>
      </c>
      <c r="AL68" s="884"/>
      <c r="AM68" s="884"/>
      <c r="AN68" s="884"/>
      <c r="AO68" s="884"/>
      <c r="AP68" s="884">
        <v>2490</v>
      </c>
      <c r="AQ68" s="884"/>
      <c r="AR68" s="884"/>
      <c r="AS68" s="884"/>
      <c r="AT68" s="884"/>
      <c r="AU68" s="884">
        <v>513</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544</v>
      </c>
      <c r="C69" s="892"/>
      <c r="D69" s="892"/>
      <c r="E69" s="892"/>
      <c r="F69" s="892"/>
      <c r="G69" s="892"/>
      <c r="H69" s="892"/>
      <c r="I69" s="892"/>
      <c r="J69" s="892"/>
      <c r="K69" s="892"/>
      <c r="L69" s="892"/>
      <c r="M69" s="892"/>
      <c r="N69" s="892"/>
      <c r="O69" s="892"/>
      <c r="P69" s="893"/>
      <c r="Q69" s="894">
        <v>1320</v>
      </c>
      <c r="R69" s="849"/>
      <c r="S69" s="849"/>
      <c r="T69" s="849"/>
      <c r="U69" s="849"/>
      <c r="V69" s="849">
        <v>1293</v>
      </c>
      <c r="W69" s="849"/>
      <c r="X69" s="849"/>
      <c r="Y69" s="849"/>
      <c r="Z69" s="849"/>
      <c r="AA69" s="849">
        <v>27</v>
      </c>
      <c r="AB69" s="849"/>
      <c r="AC69" s="849"/>
      <c r="AD69" s="849"/>
      <c r="AE69" s="849"/>
      <c r="AF69" s="849">
        <v>27</v>
      </c>
      <c r="AG69" s="849"/>
      <c r="AH69" s="849"/>
      <c r="AI69" s="849"/>
      <c r="AJ69" s="849"/>
      <c r="AK69" s="849" t="s">
        <v>480</v>
      </c>
      <c r="AL69" s="849"/>
      <c r="AM69" s="849"/>
      <c r="AN69" s="849"/>
      <c r="AO69" s="849"/>
      <c r="AP69" s="849">
        <v>1004</v>
      </c>
      <c r="AQ69" s="849"/>
      <c r="AR69" s="849"/>
      <c r="AS69" s="849"/>
      <c r="AT69" s="849"/>
      <c r="AU69" s="849">
        <v>583</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545</v>
      </c>
      <c r="C70" s="892"/>
      <c r="D70" s="892"/>
      <c r="E70" s="892"/>
      <c r="F70" s="892"/>
      <c r="G70" s="892"/>
      <c r="H70" s="892"/>
      <c r="I70" s="892"/>
      <c r="J70" s="892"/>
      <c r="K70" s="892"/>
      <c r="L70" s="892"/>
      <c r="M70" s="892"/>
      <c r="N70" s="892"/>
      <c r="O70" s="892"/>
      <c r="P70" s="893"/>
      <c r="Q70" s="894">
        <v>677</v>
      </c>
      <c r="R70" s="849"/>
      <c r="S70" s="849"/>
      <c r="T70" s="849"/>
      <c r="U70" s="849"/>
      <c r="V70" s="849">
        <v>642</v>
      </c>
      <c r="W70" s="849"/>
      <c r="X70" s="849"/>
      <c r="Y70" s="849"/>
      <c r="Z70" s="849"/>
      <c r="AA70" s="849">
        <v>35</v>
      </c>
      <c r="AB70" s="849"/>
      <c r="AC70" s="849"/>
      <c r="AD70" s="849"/>
      <c r="AE70" s="849"/>
      <c r="AF70" s="849">
        <v>35</v>
      </c>
      <c r="AG70" s="849"/>
      <c r="AH70" s="849"/>
      <c r="AI70" s="849"/>
      <c r="AJ70" s="849"/>
      <c r="AK70" s="849">
        <v>51</v>
      </c>
      <c r="AL70" s="849"/>
      <c r="AM70" s="849"/>
      <c r="AN70" s="849"/>
      <c r="AO70" s="849"/>
      <c r="AP70" s="849">
        <v>865</v>
      </c>
      <c r="AQ70" s="849"/>
      <c r="AR70" s="849"/>
      <c r="AS70" s="849"/>
      <c r="AT70" s="849"/>
      <c r="AU70" s="849">
        <v>425</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546</v>
      </c>
      <c r="C71" s="892"/>
      <c r="D71" s="892"/>
      <c r="E71" s="892"/>
      <c r="F71" s="892"/>
      <c r="G71" s="892"/>
      <c r="H71" s="892"/>
      <c r="I71" s="892"/>
      <c r="J71" s="892"/>
      <c r="K71" s="892"/>
      <c r="L71" s="892"/>
      <c r="M71" s="892"/>
      <c r="N71" s="892"/>
      <c r="O71" s="892"/>
      <c r="P71" s="893"/>
      <c r="Q71" s="894">
        <v>594</v>
      </c>
      <c r="R71" s="849"/>
      <c r="S71" s="849"/>
      <c r="T71" s="849"/>
      <c r="U71" s="849"/>
      <c r="V71" s="849">
        <v>588</v>
      </c>
      <c r="W71" s="849"/>
      <c r="X71" s="849"/>
      <c r="Y71" s="849"/>
      <c r="Z71" s="849"/>
      <c r="AA71" s="849">
        <v>6</v>
      </c>
      <c r="AB71" s="849"/>
      <c r="AC71" s="849"/>
      <c r="AD71" s="849"/>
      <c r="AE71" s="849"/>
      <c r="AF71" s="849">
        <v>6</v>
      </c>
      <c r="AG71" s="849"/>
      <c r="AH71" s="849"/>
      <c r="AI71" s="849"/>
      <c r="AJ71" s="849"/>
      <c r="AK71" s="849">
        <v>374</v>
      </c>
      <c r="AL71" s="849"/>
      <c r="AM71" s="849"/>
      <c r="AN71" s="849"/>
      <c r="AO71" s="849"/>
      <c r="AP71" s="849" t="s">
        <v>480</v>
      </c>
      <c r="AQ71" s="849"/>
      <c r="AR71" s="849"/>
      <c r="AS71" s="849"/>
      <c r="AT71" s="849"/>
      <c r="AU71" s="849" t="s">
        <v>480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547</v>
      </c>
      <c r="C72" s="892"/>
      <c r="D72" s="892"/>
      <c r="E72" s="892"/>
      <c r="F72" s="892"/>
      <c r="G72" s="892"/>
      <c r="H72" s="892"/>
      <c r="I72" s="892"/>
      <c r="J72" s="892"/>
      <c r="K72" s="892"/>
      <c r="L72" s="892"/>
      <c r="M72" s="892"/>
      <c r="N72" s="892"/>
      <c r="O72" s="892"/>
      <c r="P72" s="893"/>
      <c r="Q72" s="894">
        <v>16</v>
      </c>
      <c r="R72" s="849"/>
      <c r="S72" s="849"/>
      <c r="T72" s="849"/>
      <c r="U72" s="849"/>
      <c r="V72" s="849">
        <v>10</v>
      </c>
      <c r="W72" s="849"/>
      <c r="X72" s="849"/>
      <c r="Y72" s="849"/>
      <c r="Z72" s="849"/>
      <c r="AA72" s="849">
        <v>6</v>
      </c>
      <c r="AB72" s="849"/>
      <c r="AC72" s="849"/>
      <c r="AD72" s="849"/>
      <c r="AE72" s="849"/>
      <c r="AF72" s="849">
        <v>6</v>
      </c>
      <c r="AG72" s="849"/>
      <c r="AH72" s="849"/>
      <c r="AI72" s="849"/>
      <c r="AJ72" s="849"/>
      <c r="AK72" s="849" t="s">
        <v>480</v>
      </c>
      <c r="AL72" s="849"/>
      <c r="AM72" s="849"/>
      <c r="AN72" s="849"/>
      <c r="AO72" s="849"/>
      <c r="AP72" s="849" t="s">
        <v>480</v>
      </c>
      <c r="AQ72" s="849"/>
      <c r="AR72" s="849"/>
      <c r="AS72" s="849"/>
      <c r="AT72" s="849"/>
      <c r="AU72" s="849" t="s">
        <v>480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548</v>
      </c>
      <c r="C73" s="892"/>
      <c r="D73" s="892"/>
      <c r="E73" s="892"/>
      <c r="F73" s="892"/>
      <c r="G73" s="892"/>
      <c r="H73" s="892"/>
      <c r="I73" s="892"/>
      <c r="J73" s="892"/>
      <c r="K73" s="892"/>
      <c r="L73" s="892"/>
      <c r="M73" s="892"/>
      <c r="N73" s="892"/>
      <c r="O73" s="892"/>
      <c r="P73" s="893"/>
      <c r="Q73" s="894">
        <v>48</v>
      </c>
      <c r="R73" s="849"/>
      <c r="S73" s="849"/>
      <c r="T73" s="849"/>
      <c r="U73" s="849"/>
      <c r="V73" s="849">
        <v>48</v>
      </c>
      <c r="W73" s="849"/>
      <c r="X73" s="849"/>
      <c r="Y73" s="849"/>
      <c r="Z73" s="849"/>
      <c r="AA73" s="849">
        <v>1</v>
      </c>
      <c r="AB73" s="849"/>
      <c r="AC73" s="849"/>
      <c r="AD73" s="849"/>
      <c r="AE73" s="849"/>
      <c r="AF73" s="849">
        <v>1</v>
      </c>
      <c r="AG73" s="849"/>
      <c r="AH73" s="849"/>
      <c r="AI73" s="849"/>
      <c r="AJ73" s="849"/>
      <c r="AK73" s="849">
        <v>3</v>
      </c>
      <c r="AL73" s="849"/>
      <c r="AM73" s="849"/>
      <c r="AN73" s="849"/>
      <c r="AO73" s="849"/>
      <c r="AP73" s="849" t="s">
        <v>480</v>
      </c>
      <c r="AQ73" s="849"/>
      <c r="AR73" s="849"/>
      <c r="AS73" s="849"/>
      <c r="AT73" s="849"/>
      <c r="AU73" s="849" t="s">
        <v>480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549</v>
      </c>
      <c r="C74" s="892"/>
      <c r="D74" s="892"/>
      <c r="E74" s="892"/>
      <c r="F74" s="892"/>
      <c r="G74" s="892"/>
      <c r="H74" s="892"/>
      <c r="I74" s="892"/>
      <c r="J74" s="892"/>
      <c r="K74" s="892"/>
      <c r="L74" s="892"/>
      <c r="M74" s="892"/>
      <c r="N74" s="892"/>
      <c r="O74" s="892"/>
      <c r="P74" s="893"/>
      <c r="Q74" s="894">
        <v>35</v>
      </c>
      <c r="R74" s="849"/>
      <c r="S74" s="849"/>
      <c r="T74" s="849"/>
      <c r="U74" s="849"/>
      <c r="V74" s="849">
        <v>30</v>
      </c>
      <c r="W74" s="849"/>
      <c r="X74" s="849"/>
      <c r="Y74" s="849"/>
      <c r="Z74" s="849"/>
      <c r="AA74" s="849">
        <v>5</v>
      </c>
      <c r="AB74" s="849"/>
      <c r="AC74" s="849"/>
      <c r="AD74" s="849"/>
      <c r="AE74" s="849"/>
      <c r="AF74" s="849">
        <v>5</v>
      </c>
      <c r="AG74" s="849"/>
      <c r="AH74" s="849"/>
      <c r="AI74" s="849"/>
      <c r="AJ74" s="849"/>
      <c r="AK74" s="849" t="s">
        <v>480</v>
      </c>
      <c r="AL74" s="849"/>
      <c r="AM74" s="849"/>
      <c r="AN74" s="849"/>
      <c r="AO74" s="849"/>
      <c r="AP74" s="849" t="s">
        <v>480</v>
      </c>
      <c r="AQ74" s="849"/>
      <c r="AR74" s="849"/>
      <c r="AS74" s="849"/>
      <c r="AT74" s="849"/>
      <c r="AU74" s="849" t="s">
        <v>480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550</v>
      </c>
      <c r="C75" s="892"/>
      <c r="D75" s="892"/>
      <c r="E75" s="892"/>
      <c r="F75" s="892"/>
      <c r="G75" s="892"/>
      <c r="H75" s="892"/>
      <c r="I75" s="892"/>
      <c r="J75" s="892"/>
      <c r="K75" s="892"/>
      <c r="L75" s="892"/>
      <c r="M75" s="892"/>
      <c r="N75" s="892"/>
      <c r="O75" s="892"/>
      <c r="P75" s="893"/>
      <c r="Q75" s="897">
        <v>78</v>
      </c>
      <c r="R75" s="898"/>
      <c r="S75" s="898"/>
      <c r="T75" s="898"/>
      <c r="U75" s="848"/>
      <c r="V75" s="899">
        <v>76</v>
      </c>
      <c r="W75" s="898"/>
      <c r="X75" s="898"/>
      <c r="Y75" s="898"/>
      <c r="Z75" s="848"/>
      <c r="AA75" s="899">
        <v>2</v>
      </c>
      <c r="AB75" s="898"/>
      <c r="AC75" s="898"/>
      <c r="AD75" s="898"/>
      <c r="AE75" s="848"/>
      <c r="AF75" s="899">
        <v>2</v>
      </c>
      <c r="AG75" s="898"/>
      <c r="AH75" s="898"/>
      <c r="AI75" s="898"/>
      <c r="AJ75" s="848"/>
      <c r="AK75" s="899" t="s">
        <v>480</v>
      </c>
      <c r="AL75" s="898"/>
      <c r="AM75" s="898"/>
      <c r="AN75" s="898"/>
      <c r="AO75" s="848"/>
      <c r="AP75" s="899" t="s">
        <v>480</v>
      </c>
      <c r="AQ75" s="898"/>
      <c r="AR75" s="898"/>
      <c r="AS75" s="898"/>
      <c r="AT75" s="848"/>
      <c r="AU75" s="899" t="s">
        <v>480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551</v>
      </c>
      <c r="C76" s="892"/>
      <c r="D76" s="892"/>
      <c r="E76" s="892"/>
      <c r="F76" s="892"/>
      <c r="G76" s="892"/>
      <c r="H76" s="892"/>
      <c r="I76" s="892"/>
      <c r="J76" s="892"/>
      <c r="K76" s="892"/>
      <c r="L76" s="892"/>
      <c r="M76" s="892"/>
      <c r="N76" s="892"/>
      <c r="O76" s="892"/>
      <c r="P76" s="893"/>
      <c r="Q76" s="897">
        <v>234938</v>
      </c>
      <c r="R76" s="898"/>
      <c r="S76" s="898"/>
      <c r="T76" s="898"/>
      <c r="U76" s="848"/>
      <c r="V76" s="899">
        <v>229219</v>
      </c>
      <c r="W76" s="898"/>
      <c r="X76" s="898"/>
      <c r="Y76" s="898"/>
      <c r="Z76" s="848"/>
      <c r="AA76" s="899">
        <v>5719</v>
      </c>
      <c r="AB76" s="898"/>
      <c r="AC76" s="898"/>
      <c r="AD76" s="898"/>
      <c r="AE76" s="848"/>
      <c r="AF76" s="899">
        <v>5719</v>
      </c>
      <c r="AG76" s="898"/>
      <c r="AH76" s="898"/>
      <c r="AI76" s="898"/>
      <c r="AJ76" s="848"/>
      <c r="AK76" s="899">
        <v>194</v>
      </c>
      <c r="AL76" s="898"/>
      <c r="AM76" s="898"/>
      <c r="AN76" s="898"/>
      <c r="AO76" s="848"/>
      <c r="AP76" s="899" t="s">
        <v>480</v>
      </c>
      <c r="AQ76" s="898"/>
      <c r="AR76" s="898"/>
      <c r="AS76" s="898"/>
      <c r="AT76" s="848"/>
      <c r="AU76" s="899" t="s">
        <v>480</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6236</v>
      </c>
      <c r="AG88" s="860"/>
      <c r="AH88" s="860"/>
      <c r="AI88" s="860"/>
      <c r="AJ88" s="860"/>
      <c r="AK88" s="857"/>
      <c r="AL88" s="857"/>
      <c r="AM88" s="857"/>
      <c r="AN88" s="857"/>
      <c r="AO88" s="857"/>
      <c r="AP88" s="860">
        <v>4359</v>
      </c>
      <c r="AQ88" s="860"/>
      <c r="AR88" s="860"/>
      <c r="AS88" s="860"/>
      <c r="AT88" s="860"/>
      <c r="AU88" s="860">
        <v>1521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38</v>
      </c>
      <c r="CS102" s="868"/>
      <c r="CT102" s="868"/>
      <c r="CU102" s="868"/>
      <c r="CV102" s="911"/>
      <c r="CW102" s="910">
        <v>11</v>
      </c>
      <c r="CX102" s="868"/>
      <c r="CY102" s="868"/>
      <c r="CZ102" s="868"/>
      <c r="DA102" s="911"/>
      <c r="DB102" s="910" t="s">
        <v>480</v>
      </c>
      <c r="DC102" s="868"/>
      <c r="DD102" s="868"/>
      <c r="DE102" s="868"/>
      <c r="DF102" s="911"/>
      <c r="DG102" s="910">
        <v>100</v>
      </c>
      <c r="DH102" s="868"/>
      <c r="DI102" s="868"/>
      <c r="DJ102" s="868"/>
      <c r="DK102" s="911"/>
      <c r="DL102" s="910">
        <v>28</v>
      </c>
      <c r="DM102" s="868"/>
      <c r="DN102" s="868"/>
      <c r="DO102" s="868"/>
      <c r="DP102" s="911"/>
      <c r="DQ102" s="910">
        <v>25</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397</v>
      </c>
      <c r="AB109" s="913"/>
      <c r="AC109" s="913"/>
      <c r="AD109" s="913"/>
      <c r="AE109" s="914"/>
      <c r="AF109" s="912" t="s">
        <v>283</v>
      </c>
      <c r="AG109" s="913"/>
      <c r="AH109" s="913"/>
      <c r="AI109" s="913"/>
      <c r="AJ109" s="914"/>
      <c r="AK109" s="912" t="s">
        <v>282</v>
      </c>
      <c r="AL109" s="913"/>
      <c r="AM109" s="913"/>
      <c r="AN109" s="913"/>
      <c r="AO109" s="914"/>
      <c r="AP109" s="912" t="s">
        <v>398</v>
      </c>
      <c r="AQ109" s="913"/>
      <c r="AR109" s="913"/>
      <c r="AS109" s="913"/>
      <c r="AT109" s="915"/>
      <c r="AU109" s="934" t="s">
        <v>396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397</v>
      </c>
      <c r="BR109" s="913"/>
      <c r="BS109" s="913"/>
      <c r="BT109" s="913"/>
      <c r="BU109" s="914"/>
      <c r="BV109" s="912" t="s">
        <v>283</v>
      </c>
      <c r="BW109" s="913"/>
      <c r="BX109" s="913"/>
      <c r="BY109" s="913"/>
      <c r="BZ109" s="914"/>
      <c r="CA109" s="912" t="s">
        <v>282</v>
      </c>
      <c r="CB109" s="913"/>
      <c r="CC109" s="913"/>
      <c r="CD109" s="913"/>
      <c r="CE109" s="914"/>
      <c r="CF109" s="935" t="s">
        <v>398</v>
      </c>
      <c r="CG109" s="935"/>
      <c r="CH109" s="935"/>
      <c r="CI109" s="935"/>
      <c r="CJ109" s="935"/>
      <c r="CK109" s="912" t="s">
        <v>399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397</v>
      </c>
      <c r="DH109" s="913"/>
      <c r="DI109" s="913"/>
      <c r="DJ109" s="913"/>
      <c r="DK109" s="914"/>
      <c r="DL109" s="912" t="s">
        <v>283</v>
      </c>
      <c r="DM109" s="913"/>
      <c r="DN109" s="913"/>
      <c r="DO109" s="913"/>
      <c r="DP109" s="914"/>
      <c r="DQ109" s="912" t="s">
        <v>282</v>
      </c>
      <c r="DR109" s="913"/>
      <c r="DS109" s="913"/>
      <c r="DT109" s="913"/>
      <c r="DU109" s="914"/>
      <c r="DV109" s="912" t="s">
        <v>398</v>
      </c>
      <c r="DW109" s="913"/>
      <c r="DX109" s="913"/>
      <c r="DY109" s="913"/>
      <c r="DZ109" s="915"/>
    </row>
    <row r="110" spans="1:131" s="197" customFormat="1" ht="26.25" customHeight="1">
      <c r="A110" s="916" t="s">
        <v>400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2022381</v>
      </c>
      <c r="AB110" s="920"/>
      <c r="AC110" s="920"/>
      <c r="AD110" s="920"/>
      <c r="AE110" s="921"/>
      <c r="AF110" s="922">
        <v>2199395</v>
      </c>
      <c r="AG110" s="920"/>
      <c r="AH110" s="920"/>
      <c r="AI110" s="920"/>
      <c r="AJ110" s="921"/>
      <c r="AK110" s="922">
        <v>2265277</v>
      </c>
      <c r="AL110" s="920"/>
      <c r="AM110" s="920"/>
      <c r="AN110" s="920"/>
      <c r="AO110" s="921"/>
      <c r="AP110" s="923">
        <v>20.7</v>
      </c>
      <c r="AQ110" s="924"/>
      <c r="AR110" s="924"/>
      <c r="AS110" s="924"/>
      <c r="AT110" s="925"/>
      <c r="AU110" s="926" t="s">
        <v>61</v>
      </c>
      <c r="AV110" s="927"/>
      <c r="AW110" s="927"/>
      <c r="AX110" s="927"/>
      <c r="AY110" s="928"/>
      <c r="AZ110" s="970" t="s">
        <v>401</v>
      </c>
      <c r="BA110" s="917"/>
      <c r="BB110" s="917"/>
      <c r="BC110" s="917"/>
      <c r="BD110" s="917"/>
      <c r="BE110" s="917"/>
      <c r="BF110" s="917"/>
      <c r="BG110" s="917"/>
      <c r="BH110" s="917"/>
      <c r="BI110" s="917"/>
      <c r="BJ110" s="917"/>
      <c r="BK110" s="917"/>
      <c r="BL110" s="917"/>
      <c r="BM110" s="917"/>
      <c r="BN110" s="917"/>
      <c r="BO110" s="917"/>
      <c r="BP110" s="918"/>
      <c r="BQ110" s="956">
        <v>22979820</v>
      </c>
      <c r="BR110" s="957"/>
      <c r="BS110" s="957"/>
      <c r="BT110" s="957"/>
      <c r="BU110" s="957"/>
      <c r="BV110" s="957">
        <v>23810094</v>
      </c>
      <c r="BW110" s="957"/>
      <c r="BX110" s="957"/>
      <c r="BY110" s="957"/>
      <c r="BZ110" s="957"/>
      <c r="CA110" s="957">
        <v>23813377</v>
      </c>
      <c r="CB110" s="957"/>
      <c r="CC110" s="957"/>
      <c r="CD110" s="957"/>
      <c r="CE110" s="957"/>
      <c r="CF110" s="971">
        <v>217.5</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405</v>
      </c>
      <c r="BA111" s="980"/>
      <c r="BB111" s="980"/>
      <c r="BC111" s="980"/>
      <c r="BD111" s="980"/>
      <c r="BE111" s="980"/>
      <c r="BF111" s="980"/>
      <c r="BG111" s="980"/>
      <c r="BH111" s="980"/>
      <c r="BI111" s="980"/>
      <c r="BJ111" s="980"/>
      <c r="BK111" s="980"/>
      <c r="BL111" s="980"/>
      <c r="BM111" s="980"/>
      <c r="BN111" s="980"/>
      <c r="BO111" s="980"/>
      <c r="BP111" s="981"/>
      <c r="BQ111" s="949">
        <v>80607</v>
      </c>
      <c r="BR111" s="950"/>
      <c r="BS111" s="950"/>
      <c r="BT111" s="950"/>
      <c r="BU111" s="950"/>
      <c r="BV111" s="950">
        <v>64207</v>
      </c>
      <c r="BW111" s="950"/>
      <c r="BX111" s="950"/>
      <c r="BY111" s="950"/>
      <c r="BZ111" s="950"/>
      <c r="CA111" s="950">
        <v>49137</v>
      </c>
      <c r="CB111" s="950"/>
      <c r="CC111" s="950"/>
      <c r="CD111" s="950"/>
      <c r="CE111" s="950"/>
      <c r="CF111" s="944">
        <v>0.4</v>
      </c>
      <c r="CG111" s="945"/>
      <c r="CH111" s="945"/>
      <c r="CI111" s="945"/>
      <c r="CJ111" s="945"/>
      <c r="CK111" s="975"/>
      <c r="CL111" s="976"/>
      <c r="CM111" s="946" t="s">
        <v>406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407</v>
      </c>
      <c r="DH111" s="950"/>
      <c r="DI111" s="950"/>
      <c r="DJ111" s="950"/>
      <c r="DK111" s="950"/>
      <c r="DL111" s="950" t="s">
        <v>407</v>
      </c>
      <c r="DM111" s="950"/>
      <c r="DN111" s="950"/>
      <c r="DO111" s="950"/>
      <c r="DP111" s="950"/>
      <c r="DQ111" s="950" t="s">
        <v>407</v>
      </c>
      <c r="DR111" s="950"/>
      <c r="DS111" s="950"/>
      <c r="DT111" s="950"/>
      <c r="DU111" s="950"/>
      <c r="DV111" s="951" t="s">
        <v>407</v>
      </c>
      <c r="DW111" s="951"/>
      <c r="DX111" s="951"/>
      <c r="DY111" s="951"/>
      <c r="DZ111" s="952"/>
    </row>
    <row r="112" spans="1:131" s="197" customFormat="1" ht="26.25" customHeight="1">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407</v>
      </c>
      <c r="AB112" s="989"/>
      <c r="AC112" s="989"/>
      <c r="AD112" s="989"/>
      <c r="AE112" s="990"/>
      <c r="AF112" s="991" t="s">
        <v>407</v>
      </c>
      <c r="AG112" s="989"/>
      <c r="AH112" s="989"/>
      <c r="AI112" s="989"/>
      <c r="AJ112" s="990"/>
      <c r="AK112" s="991" t="s">
        <v>407</v>
      </c>
      <c r="AL112" s="989"/>
      <c r="AM112" s="989"/>
      <c r="AN112" s="989"/>
      <c r="AO112" s="990"/>
      <c r="AP112" s="992" t="s">
        <v>407</v>
      </c>
      <c r="AQ112" s="993"/>
      <c r="AR112" s="993"/>
      <c r="AS112" s="993"/>
      <c r="AT112" s="994"/>
      <c r="AU112" s="929"/>
      <c r="AV112" s="930"/>
      <c r="AW112" s="930"/>
      <c r="AX112" s="930"/>
      <c r="AY112" s="931"/>
      <c r="AZ112" s="979" t="s">
        <v>410</v>
      </c>
      <c r="BA112" s="980"/>
      <c r="BB112" s="980"/>
      <c r="BC112" s="980"/>
      <c r="BD112" s="980"/>
      <c r="BE112" s="980"/>
      <c r="BF112" s="980"/>
      <c r="BG112" s="980"/>
      <c r="BH112" s="980"/>
      <c r="BI112" s="980"/>
      <c r="BJ112" s="980"/>
      <c r="BK112" s="980"/>
      <c r="BL112" s="980"/>
      <c r="BM112" s="980"/>
      <c r="BN112" s="980"/>
      <c r="BO112" s="980"/>
      <c r="BP112" s="981"/>
      <c r="BQ112" s="949">
        <v>10982272</v>
      </c>
      <c r="BR112" s="950"/>
      <c r="BS112" s="950"/>
      <c r="BT112" s="950"/>
      <c r="BU112" s="950"/>
      <c r="BV112" s="950">
        <v>10277166</v>
      </c>
      <c r="BW112" s="950"/>
      <c r="BX112" s="950"/>
      <c r="BY112" s="950"/>
      <c r="BZ112" s="950"/>
      <c r="CA112" s="950">
        <v>9494345</v>
      </c>
      <c r="CB112" s="950"/>
      <c r="CC112" s="950"/>
      <c r="CD112" s="950"/>
      <c r="CE112" s="950"/>
      <c r="CF112" s="944">
        <v>86.7</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407</v>
      </c>
      <c r="DH112" s="950"/>
      <c r="DI112" s="950"/>
      <c r="DJ112" s="950"/>
      <c r="DK112" s="950"/>
      <c r="DL112" s="950" t="s">
        <v>407</v>
      </c>
      <c r="DM112" s="950"/>
      <c r="DN112" s="950"/>
      <c r="DO112" s="950"/>
      <c r="DP112" s="950"/>
      <c r="DQ112" s="950" t="s">
        <v>407</v>
      </c>
      <c r="DR112" s="950"/>
      <c r="DS112" s="950"/>
      <c r="DT112" s="950"/>
      <c r="DU112" s="950"/>
      <c r="DV112" s="951" t="s">
        <v>407</v>
      </c>
      <c r="DW112" s="951"/>
      <c r="DX112" s="951"/>
      <c r="DY112" s="951"/>
      <c r="DZ112" s="952"/>
    </row>
    <row r="113" spans="1:130" s="197" customFormat="1" ht="26.25" customHeight="1">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1303159</v>
      </c>
      <c r="AB113" s="964"/>
      <c r="AC113" s="964"/>
      <c r="AD113" s="964"/>
      <c r="AE113" s="965"/>
      <c r="AF113" s="966">
        <v>1306446</v>
      </c>
      <c r="AG113" s="964"/>
      <c r="AH113" s="964"/>
      <c r="AI113" s="964"/>
      <c r="AJ113" s="965"/>
      <c r="AK113" s="966">
        <v>1236929</v>
      </c>
      <c r="AL113" s="964"/>
      <c r="AM113" s="964"/>
      <c r="AN113" s="964"/>
      <c r="AO113" s="965"/>
      <c r="AP113" s="967">
        <v>11.3</v>
      </c>
      <c r="AQ113" s="968"/>
      <c r="AR113" s="968"/>
      <c r="AS113" s="968"/>
      <c r="AT113" s="969"/>
      <c r="AU113" s="929"/>
      <c r="AV113" s="930"/>
      <c r="AW113" s="930"/>
      <c r="AX113" s="930"/>
      <c r="AY113" s="931"/>
      <c r="AZ113" s="979" t="s">
        <v>413</v>
      </c>
      <c r="BA113" s="980"/>
      <c r="BB113" s="980"/>
      <c r="BC113" s="980"/>
      <c r="BD113" s="980"/>
      <c r="BE113" s="980"/>
      <c r="BF113" s="980"/>
      <c r="BG113" s="980"/>
      <c r="BH113" s="980"/>
      <c r="BI113" s="980"/>
      <c r="BJ113" s="980"/>
      <c r="BK113" s="980"/>
      <c r="BL113" s="980"/>
      <c r="BM113" s="980"/>
      <c r="BN113" s="980"/>
      <c r="BO113" s="980"/>
      <c r="BP113" s="981"/>
      <c r="BQ113" s="949">
        <v>1022142</v>
      </c>
      <c r="BR113" s="950"/>
      <c r="BS113" s="950"/>
      <c r="BT113" s="950"/>
      <c r="BU113" s="950"/>
      <c r="BV113" s="950">
        <v>1175477</v>
      </c>
      <c r="BW113" s="950"/>
      <c r="BX113" s="950"/>
      <c r="BY113" s="950"/>
      <c r="BZ113" s="950"/>
      <c r="CA113" s="950">
        <v>1520746</v>
      </c>
      <c r="CB113" s="950"/>
      <c r="CC113" s="950"/>
      <c r="CD113" s="950"/>
      <c r="CE113" s="950"/>
      <c r="CF113" s="944">
        <v>13.9</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407</v>
      </c>
      <c r="DH113" s="989"/>
      <c r="DI113" s="989"/>
      <c r="DJ113" s="989"/>
      <c r="DK113" s="990"/>
      <c r="DL113" s="991" t="s">
        <v>407</v>
      </c>
      <c r="DM113" s="989"/>
      <c r="DN113" s="989"/>
      <c r="DO113" s="989"/>
      <c r="DP113" s="990"/>
      <c r="DQ113" s="991" t="s">
        <v>407</v>
      </c>
      <c r="DR113" s="989"/>
      <c r="DS113" s="989"/>
      <c r="DT113" s="989"/>
      <c r="DU113" s="990"/>
      <c r="DV113" s="992" t="s">
        <v>407</v>
      </c>
      <c r="DW113" s="993"/>
      <c r="DX113" s="993"/>
      <c r="DY113" s="993"/>
      <c r="DZ113" s="994"/>
    </row>
    <row r="114" spans="1:130" s="197" customFormat="1" ht="26.25" customHeight="1">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155217</v>
      </c>
      <c r="AB114" s="989"/>
      <c r="AC114" s="989"/>
      <c r="AD114" s="989"/>
      <c r="AE114" s="990"/>
      <c r="AF114" s="991">
        <v>130683</v>
      </c>
      <c r="AG114" s="989"/>
      <c r="AH114" s="989"/>
      <c r="AI114" s="989"/>
      <c r="AJ114" s="990"/>
      <c r="AK114" s="991">
        <v>134799</v>
      </c>
      <c r="AL114" s="989"/>
      <c r="AM114" s="989"/>
      <c r="AN114" s="989"/>
      <c r="AO114" s="990"/>
      <c r="AP114" s="992">
        <v>1.2</v>
      </c>
      <c r="AQ114" s="993"/>
      <c r="AR114" s="993"/>
      <c r="AS114" s="993"/>
      <c r="AT114" s="994"/>
      <c r="AU114" s="929"/>
      <c r="AV114" s="930"/>
      <c r="AW114" s="930"/>
      <c r="AX114" s="930"/>
      <c r="AY114" s="931"/>
      <c r="AZ114" s="979" t="s">
        <v>416</v>
      </c>
      <c r="BA114" s="980"/>
      <c r="BB114" s="980"/>
      <c r="BC114" s="980"/>
      <c r="BD114" s="980"/>
      <c r="BE114" s="980"/>
      <c r="BF114" s="980"/>
      <c r="BG114" s="980"/>
      <c r="BH114" s="980"/>
      <c r="BI114" s="980"/>
      <c r="BJ114" s="980"/>
      <c r="BK114" s="980"/>
      <c r="BL114" s="980"/>
      <c r="BM114" s="980"/>
      <c r="BN114" s="980"/>
      <c r="BO114" s="980"/>
      <c r="BP114" s="981"/>
      <c r="BQ114" s="949">
        <v>3486502</v>
      </c>
      <c r="BR114" s="950"/>
      <c r="BS114" s="950"/>
      <c r="BT114" s="950"/>
      <c r="BU114" s="950"/>
      <c r="BV114" s="950">
        <v>3272093</v>
      </c>
      <c r="BW114" s="950"/>
      <c r="BX114" s="950"/>
      <c r="BY114" s="950"/>
      <c r="BZ114" s="950"/>
      <c r="CA114" s="950">
        <v>2926935</v>
      </c>
      <c r="CB114" s="950"/>
      <c r="CC114" s="950"/>
      <c r="CD114" s="950"/>
      <c r="CE114" s="950"/>
      <c r="CF114" s="944">
        <v>26.7</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407</v>
      </c>
      <c r="DH114" s="989"/>
      <c r="DI114" s="989"/>
      <c r="DJ114" s="989"/>
      <c r="DK114" s="990"/>
      <c r="DL114" s="991" t="s">
        <v>407</v>
      </c>
      <c r="DM114" s="989"/>
      <c r="DN114" s="989"/>
      <c r="DO114" s="989"/>
      <c r="DP114" s="990"/>
      <c r="DQ114" s="991" t="s">
        <v>407</v>
      </c>
      <c r="DR114" s="989"/>
      <c r="DS114" s="989"/>
      <c r="DT114" s="989"/>
      <c r="DU114" s="990"/>
      <c r="DV114" s="992" t="s">
        <v>407</v>
      </c>
      <c r="DW114" s="993"/>
      <c r="DX114" s="993"/>
      <c r="DY114" s="993"/>
      <c r="DZ114" s="994"/>
    </row>
    <row r="115" spans="1:130" s="197" customFormat="1" ht="26.25" customHeight="1">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25385</v>
      </c>
      <c r="AB115" s="964"/>
      <c r="AC115" s="964"/>
      <c r="AD115" s="964"/>
      <c r="AE115" s="965"/>
      <c r="AF115" s="966">
        <v>19153</v>
      </c>
      <c r="AG115" s="964"/>
      <c r="AH115" s="964"/>
      <c r="AI115" s="964"/>
      <c r="AJ115" s="965"/>
      <c r="AK115" s="966">
        <v>17161</v>
      </c>
      <c r="AL115" s="964"/>
      <c r="AM115" s="964"/>
      <c r="AN115" s="964"/>
      <c r="AO115" s="965"/>
      <c r="AP115" s="967">
        <v>0.2</v>
      </c>
      <c r="AQ115" s="968"/>
      <c r="AR115" s="968"/>
      <c r="AS115" s="968"/>
      <c r="AT115" s="969"/>
      <c r="AU115" s="929"/>
      <c r="AV115" s="930"/>
      <c r="AW115" s="930"/>
      <c r="AX115" s="930"/>
      <c r="AY115" s="931"/>
      <c r="AZ115" s="979" t="s">
        <v>419</v>
      </c>
      <c r="BA115" s="980"/>
      <c r="BB115" s="980"/>
      <c r="BC115" s="980"/>
      <c r="BD115" s="980"/>
      <c r="BE115" s="980"/>
      <c r="BF115" s="980"/>
      <c r="BG115" s="980"/>
      <c r="BH115" s="980"/>
      <c r="BI115" s="980"/>
      <c r="BJ115" s="980"/>
      <c r="BK115" s="980"/>
      <c r="BL115" s="980"/>
      <c r="BM115" s="980"/>
      <c r="BN115" s="980"/>
      <c r="BO115" s="980"/>
      <c r="BP115" s="981"/>
      <c r="BQ115" s="949">
        <v>26100</v>
      </c>
      <c r="BR115" s="950"/>
      <c r="BS115" s="950"/>
      <c r="BT115" s="950"/>
      <c r="BU115" s="950"/>
      <c r="BV115" s="950">
        <v>19800</v>
      </c>
      <c r="BW115" s="950"/>
      <c r="BX115" s="950"/>
      <c r="BY115" s="950"/>
      <c r="BZ115" s="950"/>
      <c r="CA115" s="950">
        <v>25200</v>
      </c>
      <c r="CB115" s="950"/>
      <c r="CC115" s="950"/>
      <c r="CD115" s="950"/>
      <c r="CE115" s="950"/>
      <c r="CF115" s="944">
        <v>0.2</v>
      </c>
      <c r="CG115" s="945"/>
      <c r="CH115" s="945"/>
      <c r="CI115" s="945"/>
      <c r="CJ115" s="945"/>
      <c r="CK115" s="975"/>
      <c r="CL115" s="976"/>
      <c r="CM115" s="979" t="s">
        <v>420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407</v>
      </c>
      <c r="DH115" s="989"/>
      <c r="DI115" s="989"/>
      <c r="DJ115" s="989"/>
      <c r="DK115" s="990"/>
      <c r="DL115" s="991" t="s">
        <v>407</v>
      </c>
      <c r="DM115" s="989"/>
      <c r="DN115" s="989"/>
      <c r="DO115" s="989"/>
      <c r="DP115" s="990"/>
      <c r="DQ115" s="991" t="s">
        <v>407</v>
      </c>
      <c r="DR115" s="989"/>
      <c r="DS115" s="989"/>
      <c r="DT115" s="989"/>
      <c r="DU115" s="990"/>
      <c r="DV115" s="992" t="s">
        <v>407</v>
      </c>
      <c r="DW115" s="993"/>
      <c r="DX115" s="993"/>
      <c r="DY115" s="993"/>
      <c r="DZ115" s="994"/>
    </row>
    <row r="116" spans="1:130" s="197" customFormat="1" ht="26.25" customHeight="1">
      <c r="A116" s="986"/>
      <c r="B116" s="987"/>
      <c r="C116" s="1001" t="s">
        <v>421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28</v>
      </c>
      <c r="AB116" s="989"/>
      <c r="AC116" s="989"/>
      <c r="AD116" s="989"/>
      <c r="AE116" s="990"/>
      <c r="AF116" s="991">
        <v>1</v>
      </c>
      <c r="AG116" s="989"/>
      <c r="AH116" s="989"/>
      <c r="AI116" s="989"/>
      <c r="AJ116" s="990"/>
      <c r="AK116" s="991">
        <v>1</v>
      </c>
      <c r="AL116" s="989"/>
      <c r="AM116" s="989"/>
      <c r="AN116" s="989"/>
      <c r="AO116" s="990"/>
      <c r="AP116" s="992">
        <v>0</v>
      </c>
      <c r="AQ116" s="993"/>
      <c r="AR116" s="993"/>
      <c r="AS116" s="993"/>
      <c r="AT116" s="994"/>
      <c r="AU116" s="929"/>
      <c r="AV116" s="930"/>
      <c r="AW116" s="930"/>
      <c r="AX116" s="930"/>
      <c r="AY116" s="931"/>
      <c r="AZ116" s="979" t="s">
        <v>422</v>
      </c>
      <c r="BA116" s="980"/>
      <c r="BB116" s="980"/>
      <c r="BC116" s="980"/>
      <c r="BD116" s="980"/>
      <c r="BE116" s="980"/>
      <c r="BF116" s="980"/>
      <c r="BG116" s="980"/>
      <c r="BH116" s="980"/>
      <c r="BI116" s="980"/>
      <c r="BJ116" s="980"/>
      <c r="BK116" s="980"/>
      <c r="BL116" s="980"/>
      <c r="BM116" s="980"/>
      <c r="BN116" s="980"/>
      <c r="BO116" s="980"/>
      <c r="BP116" s="981"/>
      <c r="BQ116" s="949" t="s">
        <v>407</v>
      </c>
      <c r="BR116" s="950"/>
      <c r="BS116" s="950"/>
      <c r="BT116" s="950"/>
      <c r="BU116" s="950"/>
      <c r="BV116" s="950" t="s">
        <v>407</v>
      </c>
      <c r="BW116" s="950"/>
      <c r="BX116" s="950"/>
      <c r="BY116" s="950"/>
      <c r="BZ116" s="950"/>
      <c r="CA116" s="950" t="s">
        <v>407</v>
      </c>
      <c r="CB116" s="950"/>
      <c r="CC116" s="950"/>
      <c r="CD116" s="950"/>
      <c r="CE116" s="950"/>
      <c r="CF116" s="944" t="s">
        <v>407</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25835</v>
      </c>
      <c r="DH116" s="989"/>
      <c r="DI116" s="989"/>
      <c r="DJ116" s="989"/>
      <c r="DK116" s="990"/>
      <c r="DL116" s="991">
        <v>21642</v>
      </c>
      <c r="DM116" s="989"/>
      <c r="DN116" s="989"/>
      <c r="DO116" s="989"/>
      <c r="DP116" s="990"/>
      <c r="DQ116" s="991">
        <v>17406</v>
      </c>
      <c r="DR116" s="989"/>
      <c r="DS116" s="989"/>
      <c r="DT116" s="989"/>
      <c r="DU116" s="990"/>
      <c r="DV116" s="992">
        <v>0.2</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424</v>
      </c>
      <c r="Z117" s="914"/>
      <c r="AA117" s="1026">
        <v>3506170</v>
      </c>
      <c r="AB117" s="996"/>
      <c r="AC117" s="996"/>
      <c r="AD117" s="996"/>
      <c r="AE117" s="997"/>
      <c r="AF117" s="995">
        <v>3655678</v>
      </c>
      <c r="AG117" s="996"/>
      <c r="AH117" s="996"/>
      <c r="AI117" s="996"/>
      <c r="AJ117" s="997"/>
      <c r="AK117" s="995">
        <v>3654167</v>
      </c>
      <c r="AL117" s="996"/>
      <c r="AM117" s="996"/>
      <c r="AN117" s="996"/>
      <c r="AO117" s="997"/>
      <c r="AP117" s="998"/>
      <c r="AQ117" s="999"/>
      <c r="AR117" s="999"/>
      <c r="AS117" s="999"/>
      <c r="AT117" s="1000"/>
      <c r="AU117" s="929"/>
      <c r="AV117" s="930"/>
      <c r="AW117" s="930"/>
      <c r="AX117" s="930"/>
      <c r="AY117" s="931"/>
      <c r="AZ117" s="1025" t="s">
        <v>425</v>
      </c>
      <c r="BA117" s="1001"/>
      <c r="BB117" s="1001"/>
      <c r="BC117" s="1001"/>
      <c r="BD117" s="1001"/>
      <c r="BE117" s="1001"/>
      <c r="BF117" s="1001"/>
      <c r="BG117" s="1001"/>
      <c r="BH117" s="1001"/>
      <c r="BI117" s="1001"/>
      <c r="BJ117" s="1001"/>
      <c r="BK117" s="1001"/>
      <c r="BL117" s="1001"/>
      <c r="BM117" s="1001"/>
      <c r="BN117" s="1001"/>
      <c r="BO117" s="1001"/>
      <c r="BP117" s="1002"/>
      <c r="BQ117" s="1015" t="s">
        <v>426</v>
      </c>
      <c r="BR117" s="1016"/>
      <c r="BS117" s="1016"/>
      <c r="BT117" s="1016"/>
      <c r="BU117" s="1016"/>
      <c r="BV117" s="1016" t="s">
        <v>426</v>
      </c>
      <c r="BW117" s="1016"/>
      <c r="BX117" s="1016"/>
      <c r="BY117" s="1016"/>
      <c r="BZ117" s="1016"/>
      <c r="CA117" s="1016" t="s">
        <v>426</v>
      </c>
      <c r="CB117" s="1016"/>
      <c r="CC117" s="1016"/>
      <c r="CD117" s="1016"/>
      <c r="CE117" s="1016"/>
      <c r="CF117" s="944" t="s">
        <v>426</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426</v>
      </c>
      <c r="DH117" s="989"/>
      <c r="DI117" s="989"/>
      <c r="DJ117" s="989"/>
      <c r="DK117" s="990"/>
      <c r="DL117" s="991" t="s">
        <v>426</v>
      </c>
      <c r="DM117" s="989"/>
      <c r="DN117" s="989"/>
      <c r="DO117" s="989"/>
      <c r="DP117" s="990"/>
      <c r="DQ117" s="991" t="s">
        <v>426</v>
      </c>
      <c r="DR117" s="989"/>
      <c r="DS117" s="989"/>
      <c r="DT117" s="989"/>
      <c r="DU117" s="990"/>
      <c r="DV117" s="992" t="s">
        <v>426</v>
      </c>
      <c r="DW117" s="993"/>
      <c r="DX117" s="993"/>
      <c r="DY117" s="993"/>
      <c r="DZ117" s="994"/>
    </row>
    <row r="118" spans="1:130" s="197" customFormat="1" ht="26.25" customHeight="1">
      <c r="A118" s="934" t="s">
        <v>399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397</v>
      </c>
      <c r="AB118" s="913"/>
      <c r="AC118" s="913"/>
      <c r="AD118" s="913"/>
      <c r="AE118" s="914"/>
      <c r="AF118" s="912" t="s">
        <v>283</v>
      </c>
      <c r="AG118" s="913"/>
      <c r="AH118" s="913"/>
      <c r="AI118" s="913"/>
      <c r="AJ118" s="914"/>
      <c r="AK118" s="912" t="s">
        <v>282</v>
      </c>
      <c r="AL118" s="913"/>
      <c r="AM118" s="913"/>
      <c r="AN118" s="913"/>
      <c r="AO118" s="914"/>
      <c r="AP118" s="1020" t="s">
        <v>398</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428</v>
      </c>
      <c r="BP118" s="1024"/>
      <c r="BQ118" s="1015">
        <v>38577443</v>
      </c>
      <c r="BR118" s="1016"/>
      <c r="BS118" s="1016"/>
      <c r="BT118" s="1016"/>
      <c r="BU118" s="1016"/>
      <c r="BV118" s="1016">
        <v>38618837</v>
      </c>
      <c r="BW118" s="1016"/>
      <c r="BX118" s="1016"/>
      <c r="BY118" s="1016"/>
      <c r="BZ118" s="1016"/>
      <c r="CA118" s="1016">
        <v>37829740</v>
      </c>
      <c r="CB118" s="1016"/>
      <c r="CC118" s="1016"/>
      <c r="CD118" s="1016"/>
      <c r="CE118" s="1016"/>
      <c r="CF118" s="1017"/>
      <c r="CG118" s="1018"/>
      <c r="CH118" s="1018"/>
      <c r="CI118" s="1018"/>
      <c r="CJ118" s="1019"/>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430</v>
      </c>
      <c r="DH118" s="989"/>
      <c r="DI118" s="989"/>
      <c r="DJ118" s="989"/>
      <c r="DK118" s="990"/>
      <c r="DL118" s="991" t="s">
        <v>430</v>
      </c>
      <c r="DM118" s="989"/>
      <c r="DN118" s="989"/>
      <c r="DO118" s="989"/>
      <c r="DP118" s="990"/>
      <c r="DQ118" s="991" t="s">
        <v>430</v>
      </c>
      <c r="DR118" s="989"/>
      <c r="DS118" s="989"/>
      <c r="DT118" s="989"/>
      <c r="DU118" s="990"/>
      <c r="DV118" s="992" t="s">
        <v>430</v>
      </c>
      <c r="DW118" s="993"/>
      <c r="DX118" s="993"/>
      <c r="DY118" s="993"/>
      <c r="DZ118" s="994"/>
    </row>
    <row r="119" spans="1:130" s="197" customFormat="1" ht="26.25" customHeight="1">
      <c r="A119" s="1004"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430</v>
      </c>
      <c r="AB119" s="920"/>
      <c r="AC119" s="920"/>
      <c r="AD119" s="920"/>
      <c r="AE119" s="921"/>
      <c r="AF119" s="922" t="s">
        <v>430</v>
      </c>
      <c r="AG119" s="920"/>
      <c r="AH119" s="920"/>
      <c r="AI119" s="920"/>
      <c r="AJ119" s="921"/>
      <c r="AK119" s="922" t="s">
        <v>430</v>
      </c>
      <c r="AL119" s="920"/>
      <c r="AM119" s="920"/>
      <c r="AN119" s="920"/>
      <c r="AO119" s="921"/>
      <c r="AP119" s="923" t="s">
        <v>430</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6134710</v>
      </c>
      <c r="BR119" s="957"/>
      <c r="BS119" s="957"/>
      <c r="BT119" s="957"/>
      <c r="BU119" s="957"/>
      <c r="BV119" s="957">
        <v>5441820</v>
      </c>
      <c r="BW119" s="957"/>
      <c r="BX119" s="957"/>
      <c r="BY119" s="957"/>
      <c r="BZ119" s="957"/>
      <c r="CA119" s="957">
        <v>5077432</v>
      </c>
      <c r="CB119" s="957"/>
      <c r="CC119" s="957"/>
      <c r="CD119" s="957"/>
      <c r="CE119" s="957"/>
      <c r="CF119" s="971">
        <v>46.4</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54772</v>
      </c>
      <c r="DH119" s="1028"/>
      <c r="DI119" s="1028"/>
      <c r="DJ119" s="1028"/>
      <c r="DK119" s="1029"/>
      <c r="DL119" s="1030">
        <v>42565</v>
      </c>
      <c r="DM119" s="1028"/>
      <c r="DN119" s="1028"/>
      <c r="DO119" s="1028"/>
      <c r="DP119" s="1029"/>
      <c r="DQ119" s="1030">
        <v>31731</v>
      </c>
      <c r="DR119" s="1028"/>
      <c r="DS119" s="1028"/>
      <c r="DT119" s="1028"/>
      <c r="DU119" s="1029"/>
      <c r="DV119" s="1031">
        <v>0.3</v>
      </c>
      <c r="DW119" s="1032"/>
      <c r="DX119" s="1032"/>
      <c r="DY119" s="1032"/>
      <c r="DZ119" s="1033"/>
    </row>
    <row r="120" spans="1:130" s="197" customFormat="1" ht="26.25" customHeight="1">
      <c r="A120" s="1005"/>
      <c r="B120" s="976"/>
      <c r="C120" s="946" t="s">
        <v>406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430</v>
      </c>
      <c r="AB120" s="989"/>
      <c r="AC120" s="989"/>
      <c r="AD120" s="989"/>
      <c r="AE120" s="990"/>
      <c r="AF120" s="991" t="s">
        <v>430</v>
      </c>
      <c r="AG120" s="989"/>
      <c r="AH120" s="989"/>
      <c r="AI120" s="989"/>
      <c r="AJ120" s="990"/>
      <c r="AK120" s="991" t="s">
        <v>430</v>
      </c>
      <c r="AL120" s="989"/>
      <c r="AM120" s="989"/>
      <c r="AN120" s="989"/>
      <c r="AO120" s="990"/>
      <c r="AP120" s="992" t="s">
        <v>430</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v>3979913</v>
      </c>
      <c r="BR120" s="950"/>
      <c r="BS120" s="950"/>
      <c r="BT120" s="950"/>
      <c r="BU120" s="950"/>
      <c r="BV120" s="950">
        <v>3732588</v>
      </c>
      <c r="BW120" s="950"/>
      <c r="BX120" s="950"/>
      <c r="BY120" s="950"/>
      <c r="BZ120" s="950"/>
      <c r="CA120" s="950">
        <v>3524238</v>
      </c>
      <c r="CB120" s="950"/>
      <c r="CC120" s="950"/>
      <c r="CD120" s="950"/>
      <c r="CE120" s="950"/>
      <c r="CF120" s="944">
        <v>32.200000000000003</v>
      </c>
      <c r="CG120" s="945"/>
      <c r="CH120" s="945"/>
      <c r="CI120" s="945"/>
      <c r="CJ120" s="945"/>
      <c r="CK120" s="1043" t="s">
        <v>435</v>
      </c>
      <c r="CL120" s="1044"/>
      <c r="CM120" s="1044"/>
      <c r="CN120" s="1044"/>
      <c r="CO120" s="1045"/>
      <c r="CP120" s="1051" t="s">
        <v>436</v>
      </c>
      <c r="CQ120" s="1052"/>
      <c r="CR120" s="1052"/>
      <c r="CS120" s="1052"/>
      <c r="CT120" s="1052"/>
      <c r="CU120" s="1052"/>
      <c r="CV120" s="1052"/>
      <c r="CW120" s="1052"/>
      <c r="CX120" s="1052"/>
      <c r="CY120" s="1052"/>
      <c r="CZ120" s="1052"/>
      <c r="DA120" s="1052"/>
      <c r="DB120" s="1052"/>
      <c r="DC120" s="1052"/>
      <c r="DD120" s="1052"/>
      <c r="DE120" s="1052"/>
      <c r="DF120" s="1053"/>
      <c r="DG120" s="956">
        <v>8037301</v>
      </c>
      <c r="DH120" s="957"/>
      <c r="DI120" s="957"/>
      <c r="DJ120" s="957"/>
      <c r="DK120" s="957"/>
      <c r="DL120" s="957">
        <v>7639987</v>
      </c>
      <c r="DM120" s="957"/>
      <c r="DN120" s="957"/>
      <c r="DO120" s="957"/>
      <c r="DP120" s="957"/>
      <c r="DQ120" s="957">
        <v>7106595</v>
      </c>
      <c r="DR120" s="957"/>
      <c r="DS120" s="957"/>
      <c r="DT120" s="957"/>
      <c r="DU120" s="957"/>
      <c r="DV120" s="958">
        <v>64.900000000000006</v>
      </c>
      <c r="DW120" s="958"/>
      <c r="DX120" s="958"/>
      <c r="DY120" s="958"/>
      <c r="DZ120" s="959"/>
    </row>
    <row r="121" spans="1:130" s="197" customFormat="1" ht="26.25" customHeight="1">
      <c r="A121" s="1005"/>
      <c r="B121" s="976"/>
      <c r="C121" s="1040" t="s">
        <v>437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430</v>
      </c>
      <c r="AB121" s="989"/>
      <c r="AC121" s="989"/>
      <c r="AD121" s="989"/>
      <c r="AE121" s="990"/>
      <c r="AF121" s="991" t="s">
        <v>430</v>
      </c>
      <c r="AG121" s="989"/>
      <c r="AH121" s="989"/>
      <c r="AI121" s="989"/>
      <c r="AJ121" s="990"/>
      <c r="AK121" s="991" t="s">
        <v>430</v>
      </c>
      <c r="AL121" s="989"/>
      <c r="AM121" s="989"/>
      <c r="AN121" s="989"/>
      <c r="AO121" s="990"/>
      <c r="AP121" s="992" t="s">
        <v>430</v>
      </c>
      <c r="AQ121" s="993"/>
      <c r="AR121" s="993"/>
      <c r="AS121" s="993"/>
      <c r="AT121" s="994"/>
      <c r="AU121" s="1010"/>
      <c r="AV121" s="1011"/>
      <c r="AW121" s="1011"/>
      <c r="AX121" s="1011"/>
      <c r="AY121" s="1012"/>
      <c r="AZ121" s="1025" t="s">
        <v>438</v>
      </c>
      <c r="BA121" s="1001"/>
      <c r="BB121" s="1001"/>
      <c r="BC121" s="1001"/>
      <c r="BD121" s="1001"/>
      <c r="BE121" s="1001"/>
      <c r="BF121" s="1001"/>
      <c r="BG121" s="1001"/>
      <c r="BH121" s="1001"/>
      <c r="BI121" s="1001"/>
      <c r="BJ121" s="1001"/>
      <c r="BK121" s="1001"/>
      <c r="BL121" s="1001"/>
      <c r="BM121" s="1001"/>
      <c r="BN121" s="1001"/>
      <c r="BO121" s="1001"/>
      <c r="BP121" s="1002"/>
      <c r="BQ121" s="1015">
        <v>22228991</v>
      </c>
      <c r="BR121" s="1016"/>
      <c r="BS121" s="1016"/>
      <c r="BT121" s="1016"/>
      <c r="BU121" s="1016"/>
      <c r="BV121" s="1016">
        <v>22786819</v>
      </c>
      <c r="BW121" s="1016"/>
      <c r="BX121" s="1016"/>
      <c r="BY121" s="1016"/>
      <c r="BZ121" s="1016"/>
      <c r="CA121" s="1016">
        <v>23056329</v>
      </c>
      <c r="CB121" s="1016"/>
      <c r="CC121" s="1016"/>
      <c r="CD121" s="1016"/>
      <c r="CE121" s="1016"/>
      <c r="CF121" s="1054">
        <v>210.6</v>
      </c>
      <c r="CG121" s="1055"/>
      <c r="CH121" s="1055"/>
      <c r="CI121" s="1055"/>
      <c r="CJ121" s="1055"/>
      <c r="CK121" s="1046"/>
      <c r="CL121" s="1047"/>
      <c r="CM121" s="1047"/>
      <c r="CN121" s="1047"/>
      <c r="CO121" s="1048"/>
      <c r="CP121" s="1037" t="s">
        <v>379</v>
      </c>
      <c r="CQ121" s="1038"/>
      <c r="CR121" s="1038"/>
      <c r="CS121" s="1038"/>
      <c r="CT121" s="1038"/>
      <c r="CU121" s="1038"/>
      <c r="CV121" s="1038"/>
      <c r="CW121" s="1038"/>
      <c r="CX121" s="1038"/>
      <c r="CY121" s="1038"/>
      <c r="CZ121" s="1038"/>
      <c r="DA121" s="1038"/>
      <c r="DB121" s="1038"/>
      <c r="DC121" s="1038"/>
      <c r="DD121" s="1038"/>
      <c r="DE121" s="1038"/>
      <c r="DF121" s="1039"/>
      <c r="DG121" s="949">
        <v>2128284</v>
      </c>
      <c r="DH121" s="950"/>
      <c r="DI121" s="950"/>
      <c r="DJ121" s="950"/>
      <c r="DK121" s="950"/>
      <c r="DL121" s="950">
        <v>1864183</v>
      </c>
      <c r="DM121" s="950"/>
      <c r="DN121" s="950"/>
      <c r="DO121" s="950"/>
      <c r="DP121" s="950"/>
      <c r="DQ121" s="950">
        <v>1639074</v>
      </c>
      <c r="DR121" s="950"/>
      <c r="DS121" s="950"/>
      <c r="DT121" s="950"/>
      <c r="DU121" s="950"/>
      <c r="DV121" s="951">
        <v>15</v>
      </c>
      <c r="DW121" s="951"/>
      <c r="DX121" s="951"/>
      <c r="DY121" s="951"/>
      <c r="DZ121" s="952"/>
    </row>
    <row r="122" spans="1:130" s="197" customFormat="1" ht="26.25" customHeight="1">
      <c r="A122" s="1005"/>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439</v>
      </c>
      <c r="BP122" s="1024"/>
      <c r="BQ122" s="1064">
        <v>32343614</v>
      </c>
      <c r="BR122" s="1065"/>
      <c r="BS122" s="1065"/>
      <c r="BT122" s="1065"/>
      <c r="BU122" s="1065"/>
      <c r="BV122" s="1065">
        <v>31961227</v>
      </c>
      <c r="BW122" s="1065"/>
      <c r="BX122" s="1065"/>
      <c r="BY122" s="1065"/>
      <c r="BZ122" s="1065"/>
      <c r="CA122" s="1065">
        <v>31657999</v>
      </c>
      <c r="CB122" s="1065"/>
      <c r="CC122" s="1065"/>
      <c r="CD122" s="1065"/>
      <c r="CE122" s="1065"/>
      <c r="CF122" s="1017"/>
      <c r="CG122" s="1018"/>
      <c r="CH122" s="1018"/>
      <c r="CI122" s="1018"/>
      <c r="CJ122" s="1019"/>
      <c r="CK122" s="1046"/>
      <c r="CL122" s="1047"/>
      <c r="CM122" s="1047"/>
      <c r="CN122" s="1047"/>
      <c r="CO122" s="1048"/>
      <c r="CP122" s="1037" t="s">
        <v>440</v>
      </c>
      <c r="CQ122" s="1038"/>
      <c r="CR122" s="1038"/>
      <c r="CS122" s="1038"/>
      <c r="CT122" s="1038"/>
      <c r="CU122" s="1038"/>
      <c r="CV122" s="1038"/>
      <c r="CW122" s="1038"/>
      <c r="CX122" s="1038"/>
      <c r="CY122" s="1038"/>
      <c r="CZ122" s="1038"/>
      <c r="DA122" s="1038"/>
      <c r="DB122" s="1038"/>
      <c r="DC122" s="1038"/>
      <c r="DD122" s="1038"/>
      <c r="DE122" s="1038"/>
      <c r="DF122" s="1039"/>
      <c r="DG122" s="949">
        <v>523994</v>
      </c>
      <c r="DH122" s="950"/>
      <c r="DI122" s="950"/>
      <c r="DJ122" s="950"/>
      <c r="DK122" s="950"/>
      <c r="DL122" s="950">
        <v>500893</v>
      </c>
      <c r="DM122" s="950"/>
      <c r="DN122" s="950"/>
      <c r="DO122" s="950"/>
      <c r="DP122" s="950"/>
      <c r="DQ122" s="950">
        <v>479555</v>
      </c>
      <c r="DR122" s="950"/>
      <c r="DS122" s="950"/>
      <c r="DT122" s="950"/>
      <c r="DU122" s="950"/>
      <c r="DV122" s="951">
        <v>4.4000000000000004</v>
      </c>
      <c r="DW122" s="951"/>
      <c r="DX122" s="951"/>
      <c r="DY122" s="951"/>
      <c r="DZ122" s="952"/>
    </row>
    <row r="123" spans="1:130" s="197" customFormat="1" ht="26.25" customHeight="1" thickBot="1">
      <c r="A123" s="1005"/>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4813</v>
      </c>
      <c r="AB123" s="989"/>
      <c r="AC123" s="989"/>
      <c r="AD123" s="989"/>
      <c r="AE123" s="990"/>
      <c r="AF123" s="991">
        <v>4763</v>
      </c>
      <c r="AG123" s="989"/>
      <c r="AH123" s="989"/>
      <c r="AI123" s="989"/>
      <c r="AJ123" s="990"/>
      <c r="AK123" s="991">
        <v>4712</v>
      </c>
      <c r="AL123" s="989"/>
      <c r="AM123" s="989"/>
      <c r="AN123" s="989"/>
      <c r="AO123" s="990"/>
      <c r="AP123" s="992">
        <v>0</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58</v>
      </c>
      <c r="BR123" s="1057"/>
      <c r="BS123" s="1057"/>
      <c r="BT123" s="1057"/>
      <c r="BU123" s="1057"/>
      <c r="BV123" s="1057">
        <v>59.3</v>
      </c>
      <c r="BW123" s="1057"/>
      <c r="BX123" s="1057"/>
      <c r="BY123" s="1057"/>
      <c r="BZ123" s="1057"/>
      <c r="CA123" s="1057">
        <v>56.3</v>
      </c>
      <c r="CB123" s="1057"/>
      <c r="CC123" s="1057"/>
      <c r="CD123" s="1057"/>
      <c r="CE123" s="1057"/>
      <c r="CF123" s="1058"/>
      <c r="CG123" s="1059"/>
      <c r="CH123" s="1059"/>
      <c r="CI123" s="1059"/>
      <c r="CJ123" s="1060"/>
      <c r="CK123" s="1046"/>
      <c r="CL123" s="1047"/>
      <c r="CM123" s="1047"/>
      <c r="CN123" s="1047"/>
      <c r="CO123" s="1048"/>
      <c r="CP123" s="1037" t="s">
        <v>442</v>
      </c>
      <c r="CQ123" s="1038"/>
      <c r="CR123" s="1038"/>
      <c r="CS123" s="1038"/>
      <c r="CT123" s="1038"/>
      <c r="CU123" s="1038"/>
      <c r="CV123" s="1038"/>
      <c r="CW123" s="1038"/>
      <c r="CX123" s="1038"/>
      <c r="CY123" s="1038"/>
      <c r="CZ123" s="1038"/>
      <c r="DA123" s="1038"/>
      <c r="DB123" s="1038"/>
      <c r="DC123" s="1038"/>
      <c r="DD123" s="1038"/>
      <c r="DE123" s="1038"/>
      <c r="DF123" s="1039"/>
      <c r="DG123" s="988">
        <v>221822</v>
      </c>
      <c r="DH123" s="989"/>
      <c r="DI123" s="989"/>
      <c r="DJ123" s="989"/>
      <c r="DK123" s="990"/>
      <c r="DL123" s="991">
        <v>205418</v>
      </c>
      <c r="DM123" s="989"/>
      <c r="DN123" s="989"/>
      <c r="DO123" s="989"/>
      <c r="DP123" s="990"/>
      <c r="DQ123" s="991">
        <v>206692</v>
      </c>
      <c r="DR123" s="989"/>
      <c r="DS123" s="989"/>
      <c r="DT123" s="989"/>
      <c r="DU123" s="990"/>
      <c r="DV123" s="992">
        <v>1.9</v>
      </c>
      <c r="DW123" s="993"/>
      <c r="DX123" s="993"/>
      <c r="DY123" s="993"/>
      <c r="DZ123" s="994"/>
    </row>
    <row r="124" spans="1:130" s="197" customFormat="1" ht="26.25" customHeight="1">
      <c r="A124" s="1005"/>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443</v>
      </c>
      <c r="AB124" s="989"/>
      <c r="AC124" s="989"/>
      <c r="AD124" s="989"/>
      <c r="AE124" s="990"/>
      <c r="AF124" s="991" t="s">
        <v>443</v>
      </c>
      <c r="AG124" s="989"/>
      <c r="AH124" s="989"/>
      <c r="AI124" s="989"/>
      <c r="AJ124" s="990"/>
      <c r="AK124" s="991" t="s">
        <v>443</v>
      </c>
      <c r="AL124" s="989"/>
      <c r="AM124" s="989"/>
      <c r="AN124" s="989"/>
      <c r="AO124" s="990"/>
      <c r="AP124" s="992" t="s">
        <v>443</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444</v>
      </c>
      <c r="CQ124" s="1038"/>
      <c r="CR124" s="1038"/>
      <c r="CS124" s="1038"/>
      <c r="CT124" s="1038"/>
      <c r="CU124" s="1038"/>
      <c r="CV124" s="1038"/>
      <c r="CW124" s="1038"/>
      <c r="CX124" s="1038"/>
      <c r="CY124" s="1038"/>
      <c r="CZ124" s="1038"/>
      <c r="DA124" s="1038"/>
      <c r="DB124" s="1038"/>
      <c r="DC124" s="1038"/>
      <c r="DD124" s="1038"/>
      <c r="DE124" s="1038"/>
      <c r="DF124" s="1039"/>
      <c r="DG124" s="1027">
        <v>70871</v>
      </c>
      <c r="DH124" s="1028"/>
      <c r="DI124" s="1028"/>
      <c r="DJ124" s="1028"/>
      <c r="DK124" s="1029"/>
      <c r="DL124" s="1030">
        <v>66685</v>
      </c>
      <c r="DM124" s="1028"/>
      <c r="DN124" s="1028"/>
      <c r="DO124" s="1028"/>
      <c r="DP124" s="1029"/>
      <c r="DQ124" s="1030">
        <v>62429</v>
      </c>
      <c r="DR124" s="1028"/>
      <c r="DS124" s="1028"/>
      <c r="DT124" s="1028"/>
      <c r="DU124" s="1029"/>
      <c r="DV124" s="1031">
        <v>0.6</v>
      </c>
      <c r="DW124" s="1032"/>
      <c r="DX124" s="1032"/>
      <c r="DY124" s="1032"/>
      <c r="DZ124" s="1033"/>
    </row>
    <row r="125" spans="1:130" s="197" customFormat="1" ht="26.25" customHeight="1" thickBot="1">
      <c r="A125" s="1005"/>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443</v>
      </c>
      <c r="AB125" s="989"/>
      <c r="AC125" s="989"/>
      <c r="AD125" s="989"/>
      <c r="AE125" s="990"/>
      <c r="AF125" s="991" t="s">
        <v>443</v>
      </c>
      <c r="AG125" s="989"/>
      <c r="AH125" s="989"/>
      <c r="AI125" s="989"/>
      <c r="AJ125" s="990"/>
      <c r="AK125" s="991" t="s">
        <v>443</v>
      </c>
      <c r="AL125" s="989"/>
      <c r="AM125" s="989"/>
      <c r="AN125" s="989"/>
      <c r="AO125" s="990"/>
      <c r="AP125" s="992" t="s">
        <v>443</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445</v>
      </c>
      <c r="CL125" s="1044"/>
      <c r="CM125" s="1044"/>
      <c r="CN125" s="1044"/>
      <c r="CO125" s="1045"/>
      <c r="CP125" s="970" t="s">
        <v>446</v>
      </c>
      <c r="CQ125" s="917"/>
      <c r="CR125" s="917"/>
      <c r="CS125" s="917"/>
      <c r="CT125" s="917"/>
      <c r="CU125" s="917"/>
      <c r="CV125" s="917"/>
      <c r="CW125" s="917"/>
      <c r="CX125" s="917"/>
      <c r="CY125" s="917"/>
      <c r="CZ125" s="917"/>
      <c r="DA125" s="917"/>
      <c r="DB125" s="917"/>
      <c r="DC125" s="917"/>
      <c r="DD125" s="917"/>
      <c r="DE125" s="917"/>
      <c r="DF125" s="918"/>
      <c r="DG125" s="956" t="s">
        <v>443</v>
      </c>
      <c r="DH125" s="957"/>
      <c r="DI125" s="957"/>
      <c r="DJ125" s="957"/>
      <c r="DK125" s="957"/>
      <c r="DL125" s="957" t="s">
        <v>443</v>
      </c>
      <c r="DM125" s="957"/>
      <c r="DN125" s="957"/>
      <c r="DO125" s="957"/>
      <c r="DP125" s="957"/>
      <c r="DQ125" s="957" t="s">
        <v>443</v>
      </c>
      <c r="DR125" s="957"/>
      <c r="DS125" s="957"/>
      <c r="DT125" s="957"/>
      <c r="DU125" s="957"/>
      <c r="DV125" s="958" t="s">
        <v>443</v>
      </c>
      <c r="DW125" s="958"/>
      <c r="DX125" s="958"/>
      <c r="DY125" s="958"/>
      <c r="DZ125" s="959"/>
    </row>
    <row r="126" spans="1:130" s="197" customFormat="1" ht="26.25" customHeight="1">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20572</v>
      </c>
      <c r="AB126" s="989"/>
      <c r="AC126" s="989"/>
      <c r="AD126" s="989"/>
      <c r="AE126" s="990"/>
      <c r="AF126" s="991">
        <v>14390</v>
      </c>
      <c r="AG126" s="989"/>
      <c r="AH126" s="989"/>
      <c r="AI126" s="989"/>
      <c r="AJ126" s="990"/>
      <c r="AK126" s="991">
        <v>12449</v>
      </c>
      <c r="AL126" s="989"/>
      <c r="AM126" s="989"/>
      <c r="AN126" s="989"/>
      <c r="AO126" s="990"/>
      <c r="AP126" s="992">
        <v>0.1</v>
      </c>
      <c r="AQ126" s="993"/>
      <c r="AR126" s="993"/>
      <c r="AS126" s="993"/>
      <c r="AT126" s="994"/>
      <c r="AU126" s="233"/>
      <c r="AV126" s="233"/>
      <c r="AW126" s="233"/>
      <c r="AX126" s="1066" t="s">
        <v>447</v>
      </c>
      <c r="AY126" s="1067"/>
      <c r="AZ126" s="1067"/>
      <c r="BA126" s="1067"/>
      <c r="BB126" s="1067"/>
      <c r="BC126" s="1067"/>
      <c r="BD126" s="1067"/>
      <c r="BE126" s="1068"/>
      <c r="BF126" s="1082" t="s">
        <v>448</v>
      </c>
      <c r="BG126" s="1067"/>
      <c r="BH126" s="1067"/>
      <c r="BI126" s="1067"/>
      <c r="BJ126" s="1067"/>
      <c r="BK126" s="1067"/>
      <c r="BL126" s="1068"/>
      <c r="BM126" s="1082" t="s">
        <v>449</v>
      </c>
      <c r="BN126" s="1067"/>
      <c r="BO126" s="1067"/>
      <c r="BP126" s="1067"/>
      <c r="BQ126" s="1067"/>
      <c r="BR126" s="1067"/>
      <c r="BS126" s="1068"/>
      <c r="BT126" s="1082" t="s">
        <v>450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451</v>
      </c>
      <c r="CQ126" s="980"/>
      <c r="CR126" s="980"/>
      <c r="CS126" s="980"/>
      <c r="CT126" s="980"/>
      <c r="CU126" s="980"/>
      <c r="CV126" s="980"/>
      <c r="CW126" s="980"/>
      <c r="CX126" s="980"/>
      <c r="CY126" s="980"/>
      <c r="CZ126" s="980"/>
      <c r="DA126" s="980"/>
      <c r="DB126" s="980"/>
      <c r="DC126" s="980"/>
      <c r="DD126" s="980"/>
      <c r="DE126" s="980"/>
      <c r="DF126" s="981"/>
      <c r="DG126" s="949" t="s">
        <v>443</v>
      </c>
      <c r="DH126" s="950"/>
      <c r="DI126" s="950"/>
      <c r="DJ126" s="950"/>
      <c r="DK126" s="950"/>
      <c r="DL126" s="950" t="s">
        <v>443</v>
      </c>
      <c r="DM126" s="950"/>
      <c r="DN126" s="950"/>
      <c r="DO126" s="950"/>
      <c r="DP126" s="950"/>
      <c r="DQ126" s="950" t="s">
        <v>443</v>
      </c>
      <c r="DR126" s="950"/>
      <c r="DS126" s="950"/>
      <c r="DT126" s="950"/>
      <c r="DU126" s="950"/>
      <c r="DV126" s="951" t="s">
        <v>443</v>
      </c>
      <c r="DW126" s="951"/>
      <c r="DX126" s="951"/>
      <c r="DY126" s="951"/>
      <c r="DZ126" s="952"/>
    </row>
    <row r="127" spans="1:130" s="197" customFormat="1" ht="26.25" customHeight="1" thickBot="1">
      <c r="A127" s="1006"/>
      <c r="B127" s="978"/>
      <c r="C127" s="1034" t="s">
        <v>452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443</v>
      </c>
      <c r="AB127" s="989"/>
      <c r="AC127" s="989"/>
      <c r="AD127" s="989"/>
      <c r="AE127" s="990"/>
      <c r="AF127" s="991" t="s">
        <v>443</v>
      </c>
      <c r="AG127" s="989"/>
      <c r="AH127" s="989"/>
      <c r="AI127" s="989"/>
      <c r="AJ127" s="990"/>
      <c r="AK127" s="991" t="s">
        <v>443</v>
      </c>
      <c r="AL127" s="989"/>
      <c r="AM127" s="989"/>
      <c r="AN127" s="989"/>
      <c r="AO127" s="990"/>
      <c r="AP127" s="992" t="s">
        <v>443</v>
      </c>
      <c r="AQ127" s="993"/>
      <c r="AR127" s="993"/>
      <c r="AS127" s="993"/>
      <c r="AT127" s="994"/>
      <c r="AU127" s="233"/>
      <c r="AV127" s="233"/>
      <c r="AW127" s="233"/>
      <c r="AX127" s="916" t="s">
        <v>453</v>
      </c>
      <c r="AY127" s="917"/>
      <c r="AZ127" s="917"/>
      <c r="BA127" s="917"/>
      <c r="BB127" s="917"/>
      <c r="BC127" s="917"/>
      <c r="BD127" s="917"/>
      <c r="BE127" s="918"/>
      <c r="BF127" s="1071" t="s">
        <v>443</v>
      </c>
      <c r="BG127" s="1072"/>
      <c r="BH127" s="1072"/>
      <c r="BI127" s="1072"/>
      <c r="BJ127" s="1072"/>
      <c r="BK127" s="1072"/>
      <c r="BL127" s="1081"/>
      <c r="BM127" s="1071">
        <v>12.95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454</v>
      </c>
      <c r="CQ127" s="1075"/>
      <c r="CR127" s="1075"/>
      <c r="CS127" s="1075"/>
      <c r="CT127" s="1075"/>
      <c r="CU127" s="1075"/>
      <c r="CV127" s="1075"/>
      <c r="CW127" s="1075"/>
      <c r="CX127" s="1075"/>
      <c r="CY127" s="1075"/>
      <c r="CZ127" s="1075"/>
      <c r="DA127" s="1075"/>
      <c r="DB127" s="1075"/>
      <c r="DC127" s="1075"/>
      <c r="DD127" s="1075"/>
      <c r="DE127" s="1075"/>
      <c r="DF127" s="1076"/>
      <c r="DG127" s="1077">
        <v>26100</v>
      </c>
      <c r="DH127" s="1078"/>
      <c r="DI127" s="1078"/>
      <c r="DJ127" s="1078"/>
      <c r="DK127" s="1078"/>
      <c r="DL127" s="1078">
        <v>19800</v>
      </c>
      <c r="DM127" s="1078"/>
      <c r="DN127" s="1078"/>
      <c r="DO127" s="1078"/>
      <c r="DP127" s="1078"/>
      <c r="DQ127" s="1078">
        <v>25200</v>
      </c>
      <c r="DR127" s="1078"/>
      <c r="DS127" s="1078"/>
      <c r="DT127" s="1078"/>
      <c r="DU127" s="1078"/>
      <c r="DV127" s="1079">
        <v>0.2</v>
      </c>
      <c r="DW127" s="1079"/>
      <c r="DX127" s="1079"/>
      <c r="DY127" s="1079"/>
      <c r="DZ127" s="1080"/>
    </row>
    <row r="128" spans="1:130" s="197" customFormat="1" ht="26.25" customHeight="1">
      <c r="A128" s="1101" t="s">
        <v>455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456</v>
      </c>
      <c r="X128" s="1103"/>
      <c r="Y128" s="1103"/>
      <c r="Z128" s="1104"/>
      <c r="AA128" s="1119">
        <v>515940</v>
      </c>
      <c r="AB128" s="1120"/>
      <c r="AC128" s="1120"/>
      <c r="AD128" s="1120"/>
      <c r="AE128" s="1121"/>
      <c r="AF128" s="1122">
        <v>484653</v>
      </c>
      <c r="AG128" s="1120"/>
      <c r="AH128" s="1120"/>
      <c r="AI128" s="1120"/>
      <c r="AJ128" s="1121"/>
      <c r="AK128" s="1122">
        <v>466209</v>
      </c>
      <c r="AL128" s="1120"/>
      <c r="AM128" s="1120"/>
      <c r="AN128" s="1120"/>
      <c r="AO128" s="1121"/>
      <c r="AP128" s="1123"/>
      <c r="AQ128" s="1124"/>
      <c r="AR128" s="1124"/>
      <c r="AS128" s="1124"/>
      <c r="AT128" s="1125"/>
      <c r="AU128" s="235"/>
      <c r="AV128" s="235"/>
      <c r="AW128" s="235"/>
      <c r="AX128" s="1084" t="s">
        <v>457</v>
      </c>
      <c r="AY128" s="980"/>
      <c r="AZ128" s="980"/>
      <c r="BA128" s="980"/>
      <c r="BB128" s="980"/>
      <c r="BC128" s="980"/>
      <c r="BD128" s="980"/>
      <c r="BE128" s="981"/>
      <c r="BF128" s="1096" t="s">
        <v>458</v>
      </c>
      <c r="BG128" s="1097"/>
      <c r="BH128" s="1097"/>
      <c r="BI128" s="1097"/>
      <c r="BJ128" s="1097"/>
      <c r="BK128" s="1097"/>
      <c r="BL128" s="1098"/>
      <c r="BM128" s="1096">
        <v>17.95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459</v>
      </c>
      <c r="X129" s="1091"/>
      <c r="Y129" s="1091"/>
      <c r="Z129" s="1092"/>
      <c r="AA129" s="988">
        <v>12695322</v>
      </c>
      <c r="AB129" s="989"/>
      <c r="AC129" s="989"/>
      <c r="AD129" s="989"/>
      <c r="AE129" s="990"/>
      <c r="AF129" s="991">
        <v>13291416</v>
      </c>
      <c r="AG129" s="989"/>
      <c r="AH129" s="989"/>
      <c r="AI129" s="989"/>
      <c r="AJ129" s="990"/>
      <c r="AK129" s="991">
        <v>12991176</v>
      </c>
      <c r="AL129" s="989"/>
      <c r="AM129" s="989"/>
      <c r="AN129" s="989"/>
      <c r="AO129" s="990"/>
      <c r="AP129" s="1093"/>
      <c r="AQ129" s="1094"/>
      <c r="AR129" s="1094"/>
      <c r="AS129" s="1094"/>
      <c r="AT129" s="1095"/>
      <c r="AU129" s="235"/>
      <c r="AV129" s="235"/>
      <c r="AW129" s="235"/>
      <c r="AX129" s="1084" t="s">
        <v>460</v>
      </c>
      <c r="AY129" s="980"/>
      <c r="AZ129" s="980"/>
      <c r="BA129" s="980"/>
      <c r="BB129" s="980"/>
      <c r="BC129" s="980"/>
      <c r="BD129" s="980"/>
      <c r="BE129" s="981"/>
      <c r="BF129" s="1085">
        <v>9.9</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462</v>
      </c>
      <c r="X130" s="1091"/>
      <c r="Y130" s="1091"/>
      <c r="Z130" s="1092"/>
      <c r="AA130" s="988">
        <v>1954351</v>
      </c>
      <c r="AB130" s="989"/>
      <c r="AC130" s="989"/>
      <c r="AD130" s="989"/>
      <c r="AE130" s="990"/>
      <c r="AF130" s="991">
        <v>2067315</v>
      </c>
      <c r="AG130" s="989"/>
      <c r="AH130" s="989"/>
      <c r="AI130" s="989"/>
      <c r="AJ130" s="990"/>
      <c r="AK130" s="991">
        <v>2042401</v>
      </c>
      <c r="AL130" s="989"/>
      <c r="AM130" s="989"/>
      <c r="AN130" s="989"/>
      <c r="AO130" s="990"/>
      <c r="AP130" s="1093"/>
      <c r="AQ130" s="1094"/>
      <c r="AR130" s="1094"/>
      <c r="AS130" s="1094"/>
      <c r="AT130" s="1095"/>
      <c r="AU130" s="235"/>
      <c r="AV130" s="235"/>
      <c r="AW130" s="235"/>
      <c r="AX130" s="1143" t="s">
        <v>463</v>
      </c>
      <c r="AY130" s="1075"/>
      <c r="AZ130" s="1075"/>
      <c r="BA130" s="1075"/>
      <c r="BB130" s="1075"/>
      <c r="BC130" s="1075"/>
      <c r="BD130" s="1075"/>
      <c r="BE130" s="1076"/>
      <c r="BF130" s="1105">
        <v>56.3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464</v>
      </c>
      <c r="X131" s="1114"/>
      <c r="Y131" s="1114"/>
      <c r="Z131" s="1115"/>
      <c r="AA131" s="1027">
        <v>10740971</v>
      </c>
      <c r="AB131" s="1028"/>
      <c r="AC131" s="1028"/>
      <c r="AD131" s="1028"/>
      <c r="AE131" s="1029"/>
      <c r="AF131" s="1030">
        <v>11224101</v>
      </c>
      <c r="AG131" s="1028"/>
      <c r="AH131" s="1028"/>
      <c r="AI131" s="1028"/>
      <c r="AJ131" s="1029"/>
      <c r="AK131" s="1030">
        <v>10948775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466</v>
      </c>
      <c r="W132" s="1131"/>
      <c r="X132" s="1131"/>
      <c r="Y132" s="1131"/>
      <c r="Z132" s="1132"/>
      <c r="AA132" s="1133">
        <v>9.6441839379999994</v>
      </c>
      <c r="AB132" s="1134"/>
      <c r="AC132" s="1134"/>
      <c r="AD132" s="1134"/>
      <c r="AE132" s="1135"/>
      <c r="AF132" s="1136">
        <v>9.8333933380000005</v>
      </c>
      <c r="AG132" s="1134"/>
      <c r="AH132" s="1134"/>
      <c r="AI132" s="1134"/>
      <c r="AJ132" s="1135"/>
      <c r="AK132" s="1136">
        <v>10.462878269999999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467</v>
      </c>
      <c r="W133" s="1138"/>
      <c r="X133" s="1138"/>
      <c r="Y133" s="1138"/>
      <c r="Z133" s="1139"/>
      <c r="AA133" s="1140">
        <v>10.7</v>
      </c>
      <c r="AB133" s="1141"/>
      <c r="AC133" s="1141"/>
      <c r="AD133" s="1141"/>
      <c r="AE133" s="1142"/>
      <c r="AF133" s="1140">
        <v>10.1</v>
      </c>
      <c r="AG133" s="1141"/>
      <c r="AH133" s="1141"/>
      <c r="AI133" s="1141"/>
      <c r="AJ133" s="1142"/>
      <c r="AK133" s="1140">
        <v>9.9</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47" t="s">
        <v>470</v>
      </c>
      <c r="L7" s="254"/>
      <c r="M7" s="255" t="s">
        <v>471</v>
      </c>
      <c r="N7" s="256"/>
    </row>
    <row r="8" spans="1:16">
      <c r="A8" s="248"/>
      <c r="B8" s="244"/>
      <c r="C8" s="244"/>
      <c r="D8" s="244"/>
      <c r="E8" s="244"/>
      <c r="F8" s="244"/>
      <c r="G8" s="257"/>
      <c r="H8" s="258"/>
      <c r="I8" s="258"/>
      <c r="J8" s="259"/>
      <c r="K8" s="1148"/>
      <c r="L8" s="260" t="s">
        <v>472</v>
      </c>
      <c r="M8" s="261" t="s">
        <v>473</v>
      </c>
      <c r="N8" s="262" t="s">
        <v>474</v>
      </c>
    </row>
    <row r="9" spans="1:16">
      <c r="A9" s="248"/>
      <c r="B9" s="244"/>
      <c r="C9" s="244"/>
      <c r="D9" s="244"/>
      <c r="E9" s="244"/>
      <c r="F9" s="244"/>
      <c r="G9" s="1149" t="s">
        <v>475</v>
      </c>
      <c r="H9" s="1150"/>
      <c r="I9" s="1150"/>
      <c r="J9" s="1151"/>
      <c r="K9" s="263">
        <v>3407884</v>
      </c>
      <c r="L9" s="264">
        <v>64817</v>
      </c>
      <c r="M9" s="265">
        <v>62416</v>
      </c>
      <c r="N9" s="266">
        <v>3.8</v>
      </c>
    </row>
    <row r="10" spans="1:16">
      <c r="A10" s="248"/>
      <c r="B10" s="244"/>
      <c r="C10" s="244"/>
      <c r="D10" s="244"/>
      <c r="E10" s="244"/>
      <c r="F10" s="244"/>
      <c r="G10" s="1149" t="s">
        <v>476</v>
      </c>
      <c r="H10" s="1150"/>
      <c r="I10" s="1150"/>
      <c r="J10" s="1151"/>
      <c r="K10" s="267">
        <v>322449</v>
      </c>
      <c r="L10" s="268">
        <v>6133</v>
      </c>
      <c r="M10" s="269">
        <v>5506</v>
      </c>
      <c r="N10" s="270">
        <v>11.4</v>
      </c>
    </row>
    <row r="11" spans="1:16" ht="13.5" customHeight="1">
      <c r="A11" s="248"/>
      <c r="B11" s="244"/>
      <c r="C11" s="244"/>
      <c r="D11" s="244"/>
      <c r="E11" s="244"/>
      <c r="F11" s="244"/>
      <c r="G11" s="1149" t="s">
        <v>477</v>
      </c>
      <c r="H11" s="1150"/>
      <c r="I11" s="1150"/>
      <c r="J11" s="1151"/>
      <c r="K11" s="267">
        <v>500874</v>
      </c>
      <c r="L11" s="268">
        <v>9526</v>
      </c>
      <c r="M11" s="269">
        <v>5414</v>
      </c>
      <c r="N11" s="270">
        <v>76</v>
      </c>
    </row>
    <row r="12" spans="1:16" ht="13.5" customHeight="1">
      <c r="A12" s="248"/>
      <c r="B12" s="244"/>
      <c r="C12" s="244"/>
      <c r="D12" s="244"/>
      <c r="E12" s="244"/>
      <c r="F12" s="244"/>
      <c r="G12" s="1149" t="s">
        <v>478</v>
      </c>
      <c r="H12" s="1150"/>
      <c r="I12" s="1150"/>
      <c r="J12" s="1151"/>
      <c r="K12" s="267">
        <v>195300</v>
      </c>
      <c r="L12" s="268">
        <v>3715</v>
      </c>
      <c r="M12" s="269">
        <v>1117</v>
      </c>
      <c r="N12" s="270">
        <v>232.6</v>
      </c>
    </row>
    <row r="13" spans="1:16" ht="13.5" customHeight="1">
      <c r="A13" s="248"/>
      <c r="B13" s="244"/>
      <c r="C13" s="244"/>
      <c r="D13" s="244"/>
      <c r="E13" s="244"/>
      <c r="F13" s="244"/>
      <c r="G13" s="1149" t="s">
        <v>479</v>
      </c>
      <c r="H13" s="1150"/>
      <c r="I13" s="1150"/>
      <c r="J13" s="1151"/>
      <c r="K13" s="267" t="s">
        <v>480</v>
      </c>
      <c r="L13" s="268" t="s">
        <v>480</v>
      </c>
      <c r="M13" s="269">
        <v>0</v>
      </c>
      <c r="N13" s="270" t="s">
        <v>480</v>
      </c>
    </row>
    <row r="14" spans="1:16" ht="13.5" customHeight="1">
      <c r="A14" s="248"/>
      <c r="B14" s="244"/>
      <c r="C14" s="244"/>
      <c r="D14" s="244"/>
      <c r="E14" s="244"/>
      <c r="F14" s="244"/>
      <c r="G14" s="1149" t="s">
        <v>481</v>
      </c>
      <c r="H14" s="1150"/>
      <c r="I14" s="1150"/>
      <c r="J14" s="1151"/>
      <c r="K14" s="267">
        <v>139340</v>
      </c>
      <c r="L14" s="268">
        <v>2650</v>
      </c>
      <c r="M14" s="269">
        <v>2298</v>
      </c>
      <c r="N14" s="270">
        <v>15.3</v>
      </c>
    </row>
    <row r="15" spans="1:16" ht="13.5" customHeight="1">
      <c r="A15" s="248"/>
      <c r="B15" s="244"/>
      <c r="C15" s="244"/>
      <c r="D15" s="244"/>
      <c r="E15" s="244"/>
      <c r="F15" s="244"/>
      <c r="G15" s="1149" t="s">
        <v>482</v>
      </c>
      <c r="H15" s="1150"/>
      <c r="I15" s="1150"/>
      <c r="J15" s="1151"/>
      <c r="K15" s="267">
        <v>87224</v>
      </c>
      <c r="L15" s="268">
        <v>1659</v>
      </c>
      <c r="M15" s="269">
        <v>1592</v>
      </c>
      <c r="N15" s="270">
        <v>4.2</v>
      </c>
    </row>
    <row r="16" spans="1:16">
      <c r="A16" s="248"/>
      <c r="B16" s="244"/>
      <c r="C16" s="244"/>
      <c r="D16" s="244"/>
      <c r="E16" s="244"/>
      <c r="F16" s="244"/>
      <c r="G16" s="1152" t="s">
        <v>483</v>
      </c>
      <c r="H16" s="1153"/>
      <c r="I16" s="1153"/>
      <c r="J16" s="1154"/>
      <c r="K16" s="268">
        <v>-455874</v>
      </c>
      <c r="L16" s="268">
        <v>-8671</v>
      </c>
      <c r="M16" s="269">
        <v>-6284</v>
      </c>
      <c r="N16" s="270">
        <v>38</v>
      </c>
    </row>
    <row r="17" spans="1:16">
      <c r="A17" s="248"/>
      <c r="B17" s="244"/>
      <c r="C17" s="244"/>
      <c r="D17" s="244"/>
      <c r="E17" s="244"/>
      <c r="F17" s="244"/>
      <c r="G17" s="1152" t="s">
        <v>166</v>
      </c>
      <c r="H17" s="1153"/>
      <c r="I17" s="1153"/>
      <c r="J17" s="1154"/>
      <c r="K17" s="268">
        <v>4197197</v>
      </c>
      <c r="L17" s="268">
        <v>79830</v>
      </c>
      <c r="M17" s="269">
        <v>72059</v>
      </c>
      <c r="N17" s="270">
        <v>10.8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44" t="s">
        <v>488</v>
      </c>
      <c r="H21" s="1145"/>
      <c r="I21" s="1145"/>
      <c r="J21" s="1146"/>
      <c r="K21" s="280">
        <v>6.71</v>
      </c>
      <c r="L21" s="281">
        <v>7.1</v>
      </c>
      <c r="M21" s="282">
        <v>-0.39</v>
      </c>
      <c r="N21" s="249"/>
      <c r="O21" s="283"/>
      <c r="P21" s="279"/>
    </row>
    <row r="22" spans="1:16" s="284" customFormat="1">
      <c r="A22" s="279"/>
      <c r="B22" s="249"/>
      <c r="C22" s="249"/>
      <c r="D22" s="249"/>
      <c r="E22" s="249"/>
      <c r="F22" s="249"/>
      <c r="G22" s="1144" t="s">
        <v>489</v>
      </c>
      <c r="H22" s="1145"/>
      <c r="I22" s="1145"/>
      <c r="J22" s="1146"/>
      <c r="K22" s="285">
        <v>99.8</v>
      </c>
      <c r="L22" s="286">
        <v>98.4</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47" t="s">
        <v>470</v>
      </c>
      <c r="L30" s="254"/>
      <c r="M30" s="255" t="s">
        <v>471</v>
      </c>
      <c r="N30" s="256"/>
    </row>
    <row r="31" spans="1:16">
      <c r="A31" s="248"/>
      <c r="B31" s="244"/>
      <c r="C31" s="244"/>
      <c r="D31" s="244"/>
      <c r="E31" s="244"/>
      <c r="F31" s="244"/>
      <c r="G31" s="257"/>
      <c r="H31" s="258"/>
      <c r="I31" s="258"/>
      <c r="J31" s="259"/>
      <c r="K31" s="1148"/>
      <c r="L31" s="260" t="s">
        <v>472</v>
      </c>
      <c r="M31" s="261" t="s">
        <v>473</v>
      </c>
      <c r="N31" s="262" t="s">
        <v>474</v>
      </c>
    </row>
    <row r="32" spans="1:16" ht="27" customHeight="1">
      <c r="A32" s="248"/>
      <c r="B32" s="244"/>
      <c r="C32" s="244"/>
      <c r="D32" s="244"/>
      <c r="E32" s="244"/>
      <c r="F32" s="244"/>
      <c r="G32" s="1160" t="s">
        <v>493</v>
      </c>
      <c r="H32" s="1161"/>
      <c r="I32" s="1161"/>
      <c r="J32" s="1162"/>
      <c r="K32" s="294">
        <v>2265277</v>
      </c>
      <c r="L32" s="294">
        <v>43085</v>
      </c>
      <c r="M32" s="295">
        <v>39864</v>
      </c>
      <c r="N32" s="296">
        <v>8.1</v>
      </c>
    </row>
    <row r="33" spans="1:16" ht="13.5" customHeight="1">
      <c r="A33" s="248"/>
      <c r="B33" s="244"/>
      <c r="C33" s="244"/>
      <c r="D33" s="244"/>
      <c r="E33" s="244"/>
      <c r="F33" s="244"/>
      <c r="G33" s="1160" t="s">
        <v>494</v>
      </c>
      <c r="H33" s="1161"/>
      <c r="I33" s="1161"/>
      <c r="J33" s="1162"/>
      <c r="K33" s="294" t="s">
        <v>480</v>
      </c>
      <c r="L33" s="294" t="s">
        <v>480</v>
      </c>
      <c r="M33" s="295">
        <v>3</v>
      </c>
      <c r="N33" s="296" t="s">
        <v>480</v>
      </c>
    </row>
    <row r="34" spans="1:16" ht="27" customHeight="1">
      <c r="A34" s="248"/>
      <c r="B34" s="244"/>
      <c r="C34" s="244"/>
      <c r="D34" s="244"/>
      <c r="E34" s="244"/>
      <c r="F34" s="244"/>
      <c r="G34" s="1160" t="s">
        <v>495</v>
      </c>
      <c r="H34" s="1161"/>
      <c r="I34" s="1161"/>
      <c r="J34" s="1162"/>
      <c r="K34" s="294" t="s">
        <v>480</v>
      </c>
      <c r="L34" s="294" t="s">
        <v>480</v>
      </c>
      <c r="M34" s="295">
        <v>79</v>
      </c>
      <c r="N34" s="296" t="s">
        <v>480</v>
      </c>
    </row>
    <row r="35" spans="1:16" ht="27" customHeight="1">
      <c r="A35" s="248"/>
      <c r="B35" s="244"/>
      <c r="C35" s="244"/>
      <c r="D35" s="244"/>
      <c r="E35" s="244"/>
      <c r="F35" s="244"/>
      <c r="G35" s="1160" t="s">
        <v>496</v>
      </c>
      <c r="H35" s="1161"/>
      <c r="I35" s="1161"/>
      <c r="J35" s="1162"/>
      <c r="K35" s="294">
        <v>1236929</v>
      </c>
      <c r="L35" s="294">
        <v>23526</v>
      </c>
      <c r="M35" s="295">
        <v>14090</v>
      </c>
      <c r="N35" s="296">
        <v>67</v>
      </c>
    </row>
    <row r="36" spans="1:16" ht="27" customHeight="1">
      <c r="A36" s="248"/>
      <c r="B36" s="244"/>
      <c r="C36" s="244"/>
      <c r="D36" s="244"/>
      <c r="E36" s="244"/>
      <c r="F36" s="244"/>
      <c r="G36" s="1160" t="s">
        <v>497</v>
      </c>
      <c r="H36" s="1161"/>
      <c r="I36" s="1161"/>
      <c r="J36" s="1162"/>
      <c r="K36" s="294">
        <v>134799</v>
      </c>
      <c r="L36" s="294">
        <v>2564</v>
      </c>
      <c r="M36" s="295">
        <v>1791</v>
      </c>
      <c r="N36" s="296">
        <v>43.2</v>
      </c>
    </row>
    <row r="37" spans="1:16" ht="13.5" customHeight="1">
      <c r="A37" s="248"/>
      <c r="B37" s="244"/>
      <c r="C37" s="244"/>
      <c r="D37" s="244"/>
      <c r="E37" s="244"/>
      <c r="F37" s="244"/>
      <c r="G37" s="1160" t="s">
        <v>498</v>
      </c>
      <c r="H37" s="1161"/>
      <c r="I37" s="1161"/>
      <c r="J37" s="1162"/>
      <c r="K37" s="294">
        <v>17161</v>
      </c>
      <c r="L37" s="294">
        <v>326</v>
      </c>
      <c r="M37" s="295">
        <v>866</v>
      </c>
      <c r="N37" s="296">
        <v>-62.4</v>
      </c>
    </row>
    <row r="38" spans="1:16" ht="27" customHeight="1">
      <c r="A38" s="248"/>
      <c r="B38" s="244"/>
      <c r="C38" s="244"/>
      <c r="D38" s="244"/>
      <c r="E38" s="244"/>
      <c r="F38" s="244"/>
      <c r="G38" s="1163" t="s">
        <v>499</v>
      </c>
      <c r="H38" s="1164"/>
      <c r="I38" s="1164"/>
      <c r="J38" s="1165"/>
      <c r="K38" s="297">
        <v>1</v>
      </c>
      <c r="L38" s="297">
        <v>0</v>
      </c>
      <c r="M38" s="298">
        <v>3</v>
      </c>
      <c r="N38" s="299">
        <v>-100</v>
      </c>
      <c r="O38" s="293"/>
    </row>
    <row r="39" spans="1:16">
      <c r="A39" s="248"/>
      <c r="B39" s="244"/>
      <c r="C39" s="244"/>
      <c r="D39" s="244"/>
      <c r="E39" s="244"/>
      <c r="F39" s="244"/>
      <c r="G39" s="1163" t="s">
        <v>500</v>
      </c>
      <c r="H39" s="1164"/>
      <c r="I39" s="1164"/>
      <c r="J39" s="1165"/>
      <c r="K39" s="300">
        <v>-466209</v>
      </c>
      <c r="L39" s="300">
        <v>-8867</v>
      </c>
      <c r="M39" s="301">
        <v>-5541</v>
      </c>
      <c r="N39" s="302">
        <v>60</v>
      </c>
      <c r="O39" s="293"/>
    </row>
    <row r="40" spans="1:16" ht="27" customHeight="1">
      <c r="A40" s="248"/>
      <c r="B40" s="244"/>
      <c r="C40" s="244"/>
      <c r="D40" s="244"/>
      <c r="E40" s="244"/>
      <c r="F40" s="244"/>
      <c r="G40" s="1160" t="s">
        <v>501</v>
      </c>
      <c r="H40" s="1161"/>
      <c r="I40" s="1161"/>
      <c r="J40" s="1162"/>
      <c r="K40" s="300">
        <v>-2042401</v>
      </c>
      <c r="L40" s="300">
        <v>-38846</v>
      </c>
      <c r="M40" s="301">
        <v>-36202</v>
      </c>
      <c r="N40" s="302">
        <v>7.3</v>
      </c>
      <c r="O40" s="293"/>
    </row>
    <row r="41" spans="1:16">
      <c r="A41" s="248"/>
      <c r="B41" s="244"/>
      <c r="C41" s="244"/>
      <c r="D41" s="244"/>
      <c r="E41" s="244"/>
      <c r="F41" s="244"/>
      <c r="G41" s="1166" t="s">
        <v>277</v>
      </c>
      <c r="H41" s="1167"/>
      <c r="I41" s="1167"/>
      <c r="J41" s="1168"/>
      <c r="K41" s="294">
        <v>1145557</v>
      </c>
      <c r="L41" s="300">
        <v>21788</v>
      </c>
      <c r="M41" s="301">
        <v>14952</v>
      </c>
      <c r="N41" s="302">
        <v>45.7</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55" t="s">
        <v>470</v>
      </c>
      <c r="J49" s="1157" t="s">
        <v>505</v>
      </c>
      <c r="K49" s="1158"/>
      <c r="L49" s="1158"/>
      <c r="M49" s="1158"/>
      <c r="N49" s="1159"/>
    </row>
    <row r="50" spans="1:14">
      <c r="A50" s="248"/>
      <c r="B50" s="244"/>
      <c r="C50" s="244"/>
      <c r="D50" s="244"/>
      <c r="E50" s="244"/>
      <c r="F50" s="244"/>
      <c r="G50" s="312"/>
      <c r="H50" s="313"/>
      <c r="I50" s="1156"/>
      <c r="J50" s="314" t="s">
        <v>506</v>
      </c>
      <c r="K50" s="315" t="s">
        <v>507</v>
      </c>
      <c r="L50" s="316" t="s">
        <v>508</v>
      </c>
      <c r="M50" s="317" t="s">
        <v>509</v>
      </c>
      <c r="N50" s="318" t="s">
        <v>510</v>
      </c>
    </row>
    <row r="51" spans="1:14">
      <c r="A51" s="248"/>
      <c r="B51" s="244"/>
      <c r="C51" s="244"/>
      <c r="D51" s="244"/>
      <c r="E51" s="244"/>
      <c r="F51" s="244"/>
      <c r="G51" s="310" t="s">
        <v>511</v>
      </c>
      <c r="H51" s="311"/>
      <c r="I51" s="319">
        <v>2186675</v>
      </c>
      <c r="J51" s="320">
        <v>40785</v>
      </c>
      <c r="K51" s="321">
        <v>3</v>
      </c>
      <c r="L51" s="322">
        <v>48103</v>
      </c>
      <c r="M51" s="323">
        <v>8.9</v>
      </c>
      <c r="N51" s="324">
        <v>-5.9</v>
      </c>
    </row>
    <row r="52" spans="1:14">
      <c r="A52" s="248"/>
      <c r="B52" s="244"/>
      <c r="C52" s="244"/>
      <c r="D52" s="244"/>
      <c r="E52" s="244"/>
      <c r="F52" s="244"/>
      <c r="G52" s="325"/>
      <c r="H52" s="326" t="s">
        <v>512</v>
      </c>
      <c r="I52" s="327">
        <v>1027242</v>
      </c>
      <c r="J52" s="328">
        <v>19160</v>
      </c>
      <c r="K52" s="329">
        <v>10.7</v>
      </c>
      <c r="L52" s="330">
        <v>22640</v>
      </c>
      <c r="M52" s="331">
        <v>-9.1999999999999993</v>
      </c>
      <c r="N52" s="332">
        <v>19.899999999999999</v>
      </c>
    </row>
    <row r="53" spans="1:14">
      <c r="A53" s="248"/>
      <c r="B53" s="244"/>
      <c r="C53" s="244"/>
      <c r="D53" s="244"/>
      <c r="E53" s="244"/>
      <c r="F53" s="244"/>
      <c r="G53" s="310" t="s">
        <v>513</v>
      </c>
      <c r="H53" s="311"/>
      <c r="I53" s="319">
        <v>1731488</v>
      </c>
      <c r="J53" s="320">
        <v>32349</v>
      </c>
      <c r="K53" s="321">
        <v>-20.7</v>
      </c>
      <c r="L53" s="322">
        <v>45761</v>
      </c>
      <c r="M53" s="323">
        <v>-4.9000000000000004</v>
      </c>
      <c r="N53" s="324">
        <v>-15.8</v>
      </c>
    </row>
    <row r="54" spans="1:14">
      <c r="A54" s="248"/>
      <c r="B54" s="244"/>
      <c r="C54" s="244"/>
      <c r="D54" s="244"/>
      <c r="E54" s="244"/>
      <c r="F54" s="244"/>
      <c r="G54" s="325"/>
      <c r="H54" s="326" t="s">
        <v>512</v>
      </c>
      <c r="I54" s="327">
        <v>965448</v>
      </c>
      <c r="J54" s="328">
        <v>18037</v>
      </c>
      <c r="K54" s="329">
        <v>-5.9</v>
      </c>
      <c r="L54" s="330">
        <v>24777</v>
      </c>
      <c r="M54" s="331">
        <v>9.4</v>
      </c>
      <c r="N54" s="332">
        <v>-15.3</v>
      </c>
    </row>
    <row r="55" spans="1:14">
      <c r="A55" s="248"/>
      <c r="B55" s="244"/>
      <c r="C55" s="244"/>
      <c r="D55" s="244"/>
      <c r="E55" s="244"/>
      <c r="F55" s="244"/>
      <c r="G55" s="310" t="s">
        <v>514</v>
      </c>
      <c r="H55" s="311"/>
      <c r="I55" s="319">
        <v>1973629</v>
      </c>
      <c r="J55" s="320">
        <v>36880</v>
      </c>
      <c r="K55" s="321">
        <v>14</v>
      </c>
      <c r="L55" s="322">
        <v>56255</v>
      </c>
      <c r="M55" s="323">
        <v>22.9</v>
      </c>
      <c r="N55" s="324">
        <v>-8.9</v>
      </c>
    </row>
    <row r="56" spans="1:14">
      <c r="A56" s="248"/>
      <c r="B56" s="244"/>
      <c r="C56" s="244"/>
      <c r="D56" s="244"/>
      <c r="E56" s="244"/>
      <c r="F56" s="244"/>
      <c r="G56" s="325"/>
      <c r="H56" s="326" t="s">
        <v>512</v>
      </c>
      <c r="I56" s="327">
        <v>868111</v>
      </c>
      <c r="J56" s="328">
        <v>16222</v>
      </c>
      <c r="K56" s="329">
        <v>-10.1</v>
      </c>
      <c r="L56" s="330">
        <v>26957</v>
      </c>
      <c r="M56" s="331">
        <v>8.8000000000000007</v>
      </c>
      <c r="N56" s="332">
        <v>-18.899999999999999</v>
      </c>
    </row>
    <row r="57" spans="1:14">
      <c r="A57" s="248"/>
      <c r="B57" s="244"/>
      <c r="C57" s="244"/>
      <c r="D57" s="244"/>
      <c r="E57" s="244"/>
      <c r="F57" s="244"/>
      <c r="G57" s="310" t="s">
        <v>515</v>
      </c>
      <c r="H57" s="311"/>
      <c r="I57" s="319">
        <v>2544727</v>
      </c>
      <c r="J57" s="320">
        <v>47968</v>
      </c>
      <c r="K57" s="321">
        <v>30.1</v>
      </c>
      <c r="L57" s="322">
        <v>57944</v>
      </c>
      <c r="M57" s="323">
        <v>3</v>
      </c>
      <c r="N57" s="324">
        <v>27.1</v>
      </c>
    </row>
    <row r="58" spans="1:14">
      <c r="A58" s="248"/>
      <c r="B58" s="244"/>
      <c r="C58" s="244"/>
      <c r="D58" s="244"/>
      <c r="E58" s="244"/>
      <c r="F58" s="244"/>
      <c r="G58" s="325"/>
      <c r="H58" s="326" t="s">
        <v>512</v>
      </c>
      <c r="I58" s="327">
        <v>1755160</v>
      </c>
      <c r="J58" s="328">
        <v>33085</v>
      </c>
      <c r="K58" s="329">
        <v>104</v>
      </c>
      <c r="L58" s="330">
        <v>29326</v>
      </c>
      <c r="M58" s="331">
        <v>8.8000000000000007</v>
      </c>
      <c r="N58" s="332">
        <v>95.2</v>
      </c>
    </row>
    <row r="59" spans="1:14">
      <c r="A59" s="248"/>
      <c r="B59" s="244"/>
      <c r="C59" s="244"/>
      <c r="D59" s="244"/>
      <c r="E59" s="244"/>
      <c r="F59" s="244"/>
      <c r="G59" s="310" t="s">
        <v>516</v>
      </c>
      <c r="H59" s="311"/>
      <c r="I59" s="319">
        <v>1514312</v>
      </c>
      <c r="J59" s="320">
        <v>28802</v>
      </c>
      <c r="K59" s="321">
        <v>-40</v>
      </c>
      <c r="L59" s="322">
        <v>54227</v>
      </c>
      <c r="M59" s="323">
        <v>-6.4</v>
      </c>
      <c r="N59" s="324">
        <v>-33.6</v>
      </c>
    </row>
    <row r="60" spans="1:14">
      <c r="A60" s="248"/>
      <c r="B60" s="244"/>
      <c r="C60" s="244"/>
      <c r="D60" s="244"/>
      <c r="E60" s="244"/>
      <c r="F60" s="244"/>
      <c r="G60" s="325"/>
      <c r="H60" s="326" t="s">
        <v>512</v>
      </c>
      <c r="I60" s="333">
        <v>797555</v>
      </c>
      <c r="J60" s="328">
        <v>15169</v>
      </c>
      <c r="K60" s="329">
        <v>-54.2</v>
      </c>
      <c r="L60" s="330">
        <v>29694</v>
      </c>
      <c r="M60" s="331">
        <v>1.3</v>
      </c>
      <c r="N60" s="332">
        <v>-55.5</v>
      </c>
    </row>
    <row r="61" spans="1:14">
      <c r="A61" s="248"/>
      <c r="B61" s="244"/>
      <c r="C61" s="244"/>
      <c r="D61" s="244"/>
      <c r="E61" s="244"/>
      <c r="F61" s="244"/>
      <c r="G61" s="310" t="s">
        <v>517</v>
      </c>
      <c r="H61" s="334"/>
      <c r="I61" s="335">
        <v>1990166</v>
      </c>
      <c r="J61" s="336">
        <v>37357</v>
      </c>
      <c r="K61" s="337">
        <v>-2.7</v>
      </c>
      <c r="L61" s="338">
        <v>52458</v>
      </c>
      <c r="M61" s="339">
        <v>4.7</v>
      </c>
      <c r="N61" s="324">
        <v>-7.4</v>
      </c>
    </row>
    <row r="62" spans="1:14">
      <c r="A62" s="248"/>
      <c r="B62" s="244"/>
      <c r="C62" s="244"/>
      <c r="D62" s="244"/>
      <c r="E62" s="244"/>
      <c r="F62" s="244"/>
      <c r="G62" s="325"/>
      <c r="H62" s="326" t="s">
        <v>512</v>
      </c>
      <c r="I62" s="327">
        <v>1082703</v>
      </c>
      <c r="J62" s="328">
        <v>20335</v>
      </c>
      <c r="K62" s="329">
        <v>8.9</v>
      </c>
      <c r="L62" s="330">
        <v>26679</v>
      </c>
      <c r="M62" s="331">
        <v>3.8</v>
      </c>
      <c r="N62" s="332">
        <v>5.0999999999999996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9" t="s">
        <v>3</v>
      </c>
      <c r="D47" s="1169"/>
      <c r="E47" s="1170"/>
      <c r="F47" s="11">
        <v>17.48</v>
      </c>
      <c r="G47" s="12">
        <v>15.77</v>
      </c>
      <c r="H47" s="12">
        <v>28.2</v>
      </c>
      <c r="I47" s="12">
        <v>22.4</v>
      </c>
      <c r="J47" s="13">
        <v>19.41</v>
      </c>
    </row>
    <row r="48" spans="2:10" ht="57.75" customHeight="1">
      <c r="B48" s="14"/>
      <c r="C48" s="1171" t="s">
        <v>4</v>
      </c>
      <c r="D48" s="1171"/>
      <c r="E48" s="1172"/>
      <c r="F48" s="15">
        <v>9.25</v>
      </c>
      <c r="G48" s="16">
        <v>5.55</v>
      </c>
      <c r="H48" s="16">
        <v>5.68</v>
      </c>
      <c r="I48" s="16">
        <v>5.28</v>
      </c>
      <c r="J48" s="17">
        <v>5.61</v>
      </c>
    </row>
    <row r="49" spans="2:10" ht="57.75" customHeight="1" thickBot="1">
      <c r="B49" s="18"/>
      <c r="C49" s="1173" t="s">
        <v>5</v>
      </c>
      <c r="D49" s="1173"/>
      <c r="E49" s="1174"/>
      <c r="F49" s="19">
        <v>4.37</v>
      </c>
      <c r="G49" s="20" t="s">
        <v>524</v>
      </c>
      <c r="H49" s="20">
        <v>12.35</v>
      </c>
      <c r="I49" s="20" t="s">
        <v>525</v>
      </c>
      <c r="J49" s="21" t="s">
        <v>526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河崎　一真</cp:lastModifiedBy>
  <cp:lastPrinted>2017-03-07T00:44:11Z</cp:lastPrinted>
  <dcterms:created xsi:type="dcterms:W3CDTF">2017-02-15T21:47:17Z</dcterms:created>
  <dcterms:modified xsi:type="dcterms:W3CDTF">2017-05-11T05:56:39Z</dcterms:modified>
  <cp:category/>
</cp:coreProperties>
</file>