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C36" i="9"/>
  <c r="C35" i="9"/>
  <c r="CO34" i="9"/>
  <c r="CO35" i="9" s="1"/>
  <c r="BW34" i="9"/>
  <c r="BW35" i="9" s="1"/>
  <c r="BW36" i="9" s="1"/>
  <c r="BW37" i="9" s="1"/>
  <c r="BW38" i="9" s="1"/>
  <c r="BW39" i="9" s="1"/>
  <c r="BW40" i="9" s="1"/>
  <c r="BW41" i="9" s="1"/>
  <c r="BW42" i="9" s="1"/>
  <c r="BW43" i="9" s="1"/>
  <c r="U34" i="9"/>
  <c r="U35" i="9" s="1"/>
  <c r="U36" i="9" s="1"/>
  <c r="U37" i="9" s="1"/>
  <c r="U38" i="9" s="1"/>
  <c r="C34" i="9"/>
  <c r="BE34" i="9" l="1"/>
  <c r="BE35" i="9" s="1"/>
  <c r="BE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<sst xmlns="http://schemas.openxmlformats.org/spreadsheetml/2006/main" count="1012" uniqueCount="569">
  <si>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</si>
  <si>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</si>
  <si>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</si>
  <si>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</si>
  <si>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</si>
  <si>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</si>
  <si>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</si>
  <si>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</si>
  <si>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</si>
  <si>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</si>
  <si>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</si>
  <si>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</si>
  <si>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</si>
  <si>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</si>
  <si>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</si>
  <si>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</si>
  <si>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</si>
  <si>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</si>
  <si>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</si>
  <si>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</si>
  <si>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</si>
  <si>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</si>
  <si>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</si>
  <si>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</si>
  <si>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</si>
  <si>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</si>
  <si>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</si>
  <si>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</si>
  <si>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</si>
  <si>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</si>
  <si>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</si>
  <si>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</si>
  <si>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</si>
  <si>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</si>
  <si>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</si>
  <si>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</si>
  <si>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</si>
  <si>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</si>
  <si>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</si>
  <si>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</si>
  <si>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</si>
  <si>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</si>
  <si>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</si>
  <si>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</si>
  <si>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</si>
  <si>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</si>
  <si>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</si>
  <si>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</si>
  <si>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</si>
  <si>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</si>
  <si>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</si>
  <si>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</si>
  <si>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</si>
  <si>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</si>
  <si>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</si>
  <si>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</si>
  <si>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</si>
  <si>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</si>
  <si>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</si>
  <si>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</si>
  <si>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</si>
  <si>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</si>
  <si>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</si>
  <si>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</si>
  <si>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</si>
  <si>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</si>
  <si>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</si>
  <si>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</si>
  <si>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</si>
  <si>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</si>
  <si>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</si>
  <si>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</si>
  <si>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</si>
  <si>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</si>
  <si>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</si>
  <si>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</si>
  <si>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</si>
  <si>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</si>
  <si>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</si>
  <si>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</si>
  <si>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</si>
  <si>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</si>
  <si>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</si>
  <si>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</si>
  <si>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</si>
  <si>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</si>
  <si>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</si>
  <si>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</si>
  <si>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</si>
  <si>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</si>
  <si>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</si>
  <si>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</si>
  <si>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</si>
  <si>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</si>
  <si>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</si>
  <si>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</si>
  <si>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</si>
  <si>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</si>
  <si>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</si>
  <si>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</si>
  <si>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</si>
  <si>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</si>
  <si>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</si>
  <si>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</si>
  <si>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</si>
  <si>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</si>
  <si>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</si>
  <si>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</si>
  <si>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</si>
  <si>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</si>
  <si>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</si>
  <si>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</si>
  <si>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</si>
  <si>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</si>
  <si>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</si>
  <si>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</si>
  <si>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</si>
  <si>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</si>
  <si>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</si>
  <si>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</si>
  <si>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</si>
  <si>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</si>
  <si>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</si>
  <si>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</si>
  <si>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</si>
  <si>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</si>
  <si>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</si>
  <si>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</si>
  <si>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</si>
  <si>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</si>
  <si>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</si>
  <si>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</si>
  <si>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</si>
  <si>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</si>
  <si>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</si>
  <si>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</si>
  <si>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</si>
  <si>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</si>
  <si>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</si>
  <si>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</si>
  <si>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</si>
  <si>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</si>
  <si>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</si>
  <si>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</si>
  <si>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</si>
  <si>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</si>
  <si>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</si>
  <si>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</si>
  <si>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</si>
  <si>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</si>
  <si>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</si>
  <si>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</si>
  <si>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</si>
  <si>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</si>
  <si>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</si>
  <si>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</si>
  <si>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</si>
  <si>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</si>
  <si>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</si>
  <si>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</si>
  <si>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</si>
  <si>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</si>
  <si>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</si>
  <si>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</si>
  <si>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</si>
  <si>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</si>
  <si>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</si>
  <si>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</si>
  <si>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</si>
  <si>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</si>
  <si>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</si>
  <si>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</si>
  <si>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</si>
  <si>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</si>
  <si>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</si>
  <si>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</si>
  <si>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</si>
  <si>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</si>
  <si>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</si>
  <si>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</si>
  <si>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</si>
  <si>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</si>
  <si>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</si>
  <si>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</si>
  <si>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</si>
  <si>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</si>
  <si>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</si>
  <si>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</si>
  <si>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</si>
  <si>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</si>
  <si>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</si>
  <si>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山口県山陽小野田市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</si>
  <si>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</si>
  <si>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</si>
  <si>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</si>
  <si>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</si>
  <si>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</si>
  <si>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</si>
  <si>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</si>
  <si>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</si>
  <si>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</si>
  <si>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</si>
  <si>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</si>
  <si>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</si>
  <si>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</si>
  <si>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</si>
  <si>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</si>
  <si>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</si>
  <si>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</si>
  <si>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</si>
  <si>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</si>
  <si>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</si>
  <si>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</si>
  <si>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</si>
  <si>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</si>
  <si>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</si>
  <si>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</si>
  <si>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</si>
  <si>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</si>
  <si>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</si>
  <si>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</si>
  <si>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</si>
  <si>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</si>
  <si>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</si>
  <si>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</si>
  <si>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</si>
  <si>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</si>
  <si>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</si>
  <si>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</si>
  <si>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</si>
  <si>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</si>
  <si>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</si>
  <si>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</si>
  <si>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</si>
  <si>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</si>
  <si>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</si>
  <si>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</si>
  <si>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</si>
  <si>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</si>
  <si>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</si>
  <si>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</si>
  <si>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</si>
  <si>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</si>
  <si>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</si>
  <si>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</si>
  <si>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</si>
  <si>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</si>
  <si>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</si>
  <si>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</si>
  <si>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</si>
  <si>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</si>
  <si>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</si>
  <si>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</si>
  <si>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</si>
  <si>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</si>
  <si>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</si>
  <si>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</si>
  <si>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</si>
  <si>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</si>
  <si>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</si>
  <si>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</si>
  <si>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</si>
  <si>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</si>
  <si>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</si>
  <si>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</si>
  <si>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</si>
  <si>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</si>
  <si>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</si>
  <si>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</si>
  <si>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</si>
  <si>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</si>
  <si>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</si>
  <si>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</si>
  <si>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</si>
  <si>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</si>
  <si>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</si>
  <si>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</si>
  <si>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</si>
  <si>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</si>
  <si>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</si>
  <si>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</si>
  <si>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</si>
  <si>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</si>
  <si>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</si>
  <si>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</si>
  <si>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</si>
  <si>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</si>
  <si>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</si>
  <si>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</si>
  <si>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</si>
  <si>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</si>
  <si>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</si>
  <si>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</si>
  <si>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</si>
  <si>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</si>
  <si>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</si>
  <si>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</si>
  <si>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</si>
  <si>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</si>
  <si>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</si>
  <si>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</si>
  <si>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</si>
  <si>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</si>
  <si>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</si>
  <si>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</si>
  <si>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</si>
  <si>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</si>
  <si>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</si>
  <si>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</si>
  <si>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</si>
  <si>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</si>
  <si>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</si>
  <si>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</si>
  <si>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</si>
  <si>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</si>
  <si>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</si>
  <si>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</si>
  <si>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</si>
  <si>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</si>
  <si>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</si>
  <si>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</si>
  <si>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</si>
  <si>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</si>
  <si>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</si>
  <si>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</si>
  <si>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</si>
  <si>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</si>
  <si>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</si>
  <si>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</si>
  <si>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</si>
  <si>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</si>
  <si>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</si>
  <si>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</si>
  <si>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</si>
  <si>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</si>
  <si>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</si>
  <si>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</si>
  <si>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</si>
  <si>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</si>
  <si>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山口県山陽小野田市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</si>
  <si>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</si>
  <si>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</si>
  <si>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</si>
  <si>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</si>
  <si>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</si>
  <si>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</si>
  <si>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</si>
  <si>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</si>
  <si>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</si>
  <si>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</si>
  <si>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</si>
  <si>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</si>
  <si>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</si>
  <si>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</si>
  <si>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</si>
  <si>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</si>
  <si>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</si>
  <si>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</si>
  <si>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</si>
  <si>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</si>
  <si>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</si>
  <si>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</si>
  <si>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</si>
  <si>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</si>
  <si>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</si>
  <si>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</si>
  <si>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</si>
  <si>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</si>
  <si>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</si>
  <si>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</si>
  <si>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</si>
  <si>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</si>
  <si>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</si>
  <si>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</si>
  <si>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</si>
  <si>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</si>
  <si>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</si>
  <si>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</si>
  <si>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</si>
  <si>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工業用水道事業会計</t>
    <phoneticPr fontId="5"/>
  </si>
  <si>
    <t>病院事業会計</t>
    <phoneticPr fontId="5"/>
  </si>
  <si>
    <t>地方卸売市場事業特別会計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</si>
  <si>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</si>
  <si>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</si>
  <si>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</si>
  <si>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</si>
  <si>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</si>
  <si>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</si>
  <si>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</si>
  <si>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</si>
  <si>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</si>
  <si>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</si>
  <si>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</si>
  <si>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</si>
  <si>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</si>
  <si>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</si>
  <si>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</si>
  <si>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</si>
  <si>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</si>
  <si>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</si>
  <si>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</si>
  <si>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</si>
  <si>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</si>
  <si>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</si>
  <si>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</si>
  <si>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</si>
  <si>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</si>
  <si>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</si>
  <si>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</si>
  <si>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</si>
  <si>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</si>
  <si>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</si>
  <si>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</si>
  <si>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</si>
  <si>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</si>
  <si>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</si>
  <si>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</si>
  <si>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</si>
  <si>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</si>
  <si>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</si>
  <si>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</si>
  <si>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</si>
  <si>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</si>
  <si>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</si>
  <si>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</si>
  <si>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</si>
  <si>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</si>
  <si>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</si>
  <si>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</si>
  <si>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</si>
  <si>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</si>
  <si>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</si>
  <si>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</si>
  <si>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</si>
  <si>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</si>
  <si>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</si>
  <si>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</si>
  <si>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</si>
  <si>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</si>
  <si>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</si>
  <si>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</si>
  <si>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</si>
  <si>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</si>
  <si>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</si>
  <si>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</si>
  <si>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</si>
  <si>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</si>
  <si>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</si>
  <si>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</si>
  <si>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</si>
  <si>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</si>
  <si>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</si>
  <si>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</si>
  <si>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</si>
  <si>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</si>
  <si>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</si>
  <si>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</si>
  <si>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</si>
  <si>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</si>
  <si>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</si>
  <si>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</si>
  <si>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</si>
  <si>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</si>
  <si>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</si>
  <si>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</si>
  <si>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</si>
  <si>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</si>
  <si>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</si>
  <si>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</si>
  <si>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</si>
  <si>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</si>
  <si>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</si>
  <si>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</si>
  <si>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</si>
  <si>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</si>
  <si>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</si>
  <si>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</si>
  <si>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</si>
  <si>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</si>
  <si>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</si>
  <si>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</si>
  <si>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</si>
  <si>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</si>
  <si>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</si>
  <si>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</si>
  <si>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</si>
  <si>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</si>
  <si>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</si>
  <si>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</si>
  <si>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</si>
  <si>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</si>
  <si>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</si>
  <si>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</si>
  <si>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</si>
  <si>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</si>
  <si>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</si>
  <si>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</si>
  <si>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</si>
  <si>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</si>
  <si>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</si>
  <si>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</si>
  <si>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</si>
  <si>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</si>
  <si>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</si>
  <si>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</si>
  <si>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</si>
  <si>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</si>
  <si>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</si>
  <si>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</si>
  <si>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</si>
  <si>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</si>
  <si>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</si>
  <si>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</si>
  <si>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</si>
  <si>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</si>
  <si>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</si>
  <si>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</si>
  <si>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</si>
  <si>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</si>
  <si>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</si>
  <si>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</si>
  <si>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</si>
  <si>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</si>
  <si>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</si>
  <si>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小型自動車競走事業特別会計</t>
  </si>
  <si>
    <t>▲ 3.72</t>
  </si>
  <si>
    <t>▲ 3.47</t>
  </si>
  <si>
    <t>▲ 3.35</t>
  </si>
  <si>
    <t>▲ 4.61</t>
  </si>
  <si>
    <t>▲ 5.84</t>
  </si>
  <si>
    <t>水道事業会計</t>
  </si>
  <si>
    <t>一般会計</t>
  </si>
  <si>
    <t>工業用水道事業会計</t>
  </si>
  <si>
    <t>病院事業会計</t>
  </si>
  <si>
    <t>▲ 1.01</t>
  </si>
  <si>
    <t>介護保険特別会計</t>
  </si>
  <si>
    <t>国民健康保険特別会計</t>
  </si>
  <si>
    <t>駐車場事業特別会計</t>
  </si>
  <si>
    <t>その他会計（赤字）</t>
  </si>
  <si>
    <t>その他会計（黒字）</t>
  </si>
  <si>
    <t>法適用企業</t>
  </si>
  <si>
    <t>法非適用企業</t>
  </si>
  <si>
    <t>養護老人ホーム長生園組合（一般会計）</t>
    <rPh sb="0" eb="2">
      <t>ヨウゴ</t>
    </rPh>
    <rPh sb="2" eb="4">
      <t>ロウジン</t>
    </rPh>
    <rPh sb="7" eb="9">
      <t>チョウセイ</t>
    </rPh>
    <rPh sb="9" eb="10">
      <t>エン</t>
    </rPh>
    <rPh sb="10" eb="12">
      <t>クミアイ</t>
    </rPh>
    <rPh sb="13" eb="15">
      <t>イッパン</t>
    </rPh>
    <rPh sb="15" eb="17">
      <t>カイケイ</t>
    </rPh>
    <phoneticPr fontId="5"/>
  </si>
  <si>
    <t>養護老人ホーム長生園組合（指定訪問介護事業所特別会計）</t>
    <rPh sb="0" eb="2">
      <t>ヨウゴ</t>
    </rPh>
    <rPh sb="2" eb="4">
      <t>ロウジン</t>
    </rPh>
    <rPh sb="7" eb="9">
      <t>チョウセイ</t>
    </rPh>
    <rPh sb="9" eb="10">
      <t>エン</t>
    </rPh>
    <rPh sb="10" eb="12">
      <t>クミアイ</t>
    </rPh>
    <rPh sb="13" eb="15">
      <t>シテイ</t>
    </rPh>
    <rPh sb="15" eb="17">
      <t>ホウモン</t>
    </rPh>
    <rPh sb="17" eb="19">
      <t>カイゴ</t>
    </rPh>
    <rPh sb="19" eb="22">
      <t>ジギョウショ</t>
    </rPh>
    <rPh sb="22" eb="24">
      <t>トクベツ</t>
    </rPh>
    <rPh sb="24" eb="26">
      <t>カイケイ</t>
    </rPh>
    <phoneticPr fontId="5"/>
  </si>
  <si>
    <t>宇部・山陽小野田消防組合（一般会計）</t>
    <rPh sb="0" eb="2">
      <t>ウベ</t>
    </rPh>
    <rPh sb="3" eb="5">
      <t>サンヨウ</t>
    </rPh>
    <rPh sb="5" eb="8">
      <t>オノダ</t>
    </rPh>
    <rPh sb="8" eb="10">
      <t>ショウボウ</t>
    </rPh>
    <rPh sb="10" eb="12">
      <t>クミアイ</t>
    </rPh>
    <rPh sb="13" eb="15">
      <t>イッパン</t>
    </rPh>
    <rPh sb="15" eb="17">
      <t>カイケイ</t>
    </rPh>
    <phoneticPr fontId="5"/>
  </si>
  <si>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</si>
  <si>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</si>
  <si>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4">
      <t>シ</t>
    </rPh>
    <rPh sb="4" eb="5">
      <t>マチ</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</si>
  <si>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</si>
  <si>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5"/>
  </si>
  <si>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5"/>
  </si>
  <si>
    <t>山口県市町総合事務組合（山口県自治会館管理特別会計）</t>
  </si>
  <si>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</si>
  <si>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</si>
  <si>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</si>
  <si>
    <t>小野田中央青果</t>
    <rPh sb="0" eb="3">
      <t>オノダ</t>
    </rPh>
    <rPh sb="3" eb="5">
      <t>チュウオウ</t>
    </rPh>
    <rPh sb="5" eb="7">
      <t>セイカ</t>
    </rPh>
    <phoneticPr fontId="4"/>
  </si>
  <si>
    <t>山陽小野田市土地開発公社</t>
    <rPh sb="0" eb="2">
      <t>サンヨウ</t>
    </rPh>
    <rPh sb="2" eb="6">
      <t>オノダシ</t>
    </rPh>
    <rPh sb="6" eb="8">
      <t>トチ</t>
    </rPh>
    <rPh sb="8" eb="10">
      <t>カイハツ</t>
    </rPh>
    <rPh sb="10" eb="12">
      <t>コウシャ</t>
    </rPh>
    <phoneticPr fontId="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</si>
  <si>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</si>
  <si>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</si>
  <si>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</si>
  <si>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</si>
  <si>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</si>
  <si>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</si>
  <si>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</si>
  <si>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</si>
  <si>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</si>
  <si>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実質公債費比率ともに、年々改善傾向にある。財政調整基金の積立てによる充当可能基金の増加や既往債の一部償還終了などにより、公債費が減少していることが主な要因である。しかしながら、類似団体や県内他市との比較において、依然として高い水準にある。
　今後は、山陽小野田市立山口東京理科大学薬学部校舎建設事業を始めとした合併特例債等を活用した大型建設事業が多数本格化することから、比率が上昇することが予想される。今後も引き続き、比率の動向に注視していく必要がある。</t>
    <rPh sb="1" eb="3">
      <t>ショウライ</t>
    </rPh>
    <rPh sb="3" eb="5">
      <t>フタン</t>
    </rPh>
    <rPh sb="5" eb="7">
      <t>ヒリツ</t>
    </rPh>
    <rPh sb="8" eb="10">
      <t>ジッシツ</t>
    </rPh>
    <rPh sb="10" eb="13">
      <t>コウサイヒ</t>
    </rPh>
    <rPh sb="13" eb="15">
      <t>ヒリツ</t>
    </rPh>
    <rPh sb="19" eb="21">
      <t>ネンネン</t>
    </rPh>
    <rPh sb="21" eb="23">
      <t>カイゼン</t>
    </rPh>
    <rPh sb="23" eb="25">
      <t>ケイコウ</t>
    </rPh>
    <rPh sb="29" eb="31">
      <t>ザイセイ</t>
    </rPh>
    <rPh sb="31" eb="33">
      <t>チョウセイ</t>
    </rPh>
    <rPh sb="33" eb="35">
      <t>キキン</t>
    </rPh>
    <rPh sb="36" eb="38">
      <t>ツミタテ</t>
    </rPh>
    <rPh sb="42" eb="44">
      <t>ジュウトウ</t>
    </rPh>
    <rPh sb="44" eb="46">
      <t>カノウ</t>
    </rPh>
    <rPh sb="46" eb="48">
      <t>キキン</t>
    </rPh>
    <rPh sb="49" eb="51">
      <t>ゾウカ</t>
    </rPh>
    <rPh sb="52" eb="54">
      <t>キオウ</t>
    </rPh>
    <rPh sb="54" eb="55">
      <t>サイ</t>
    </rPh>
    <rPh sb="56" eb="58">
      <t>イチブ</t>
    </rPh>
    <rPh sb="58" eb="60">
      <t>ショウカン</t>
    </rPh>
    <rPh sb="60" eb="62">
      <t>シュウリョウ</t>
    </rPh>
    <rPh sb="68" eb="71">
      <t>コウサイヒ</t>
    </rPh>
    <rPh sb="72" eb="74">
      <t>ゲンショウ</t>
    </rPh>
    <rPh sb="81" eb="82">
      <t>オモ</t>
    </rPh>
    <rPh sb="83" eb="85">
      <t>ヨウイン</t>
    </rPh>
    <rPh sb="96" eb="98">
      <t>ルイジ</t>
    </rPh>
    <rPh sb="98" eb="100">
      <t>ダンタイ</t>
    </rPh>
    <rPh sb="101" eb="103">
      <t>ケンナイ</t>
    </rPh>
    <rPh sb="103" eb="104">
      <t>タ</t>
    </rPh>
    <rPh sb="104" eb="105">
      <t>シ</t>
    </rPh>
    <rPh sb="107" eb="109">
      <t>ヒカク</t>
    </rPh>
    <rPh sb="114" eb="116">
      <t>イゼン</t>
    </rPh>
    <rPh sb="119" eb="120">
      <t>タカ</t>
    </rPh>
    <rPh sb="121" eb="123">
      <t>スイジュン</t>
    </rPh>
    <rPh sb="129" eb="131">
      <t>コンゴ</t>
    </rPh>
    <rPh sb="133" eb="135">
      <t>サンヨウ</t>
    </rPh>
    <rPh sb="135" eb="138">
      <t>オノダ</t>
    </rPh>
    <rPh sb="138" eb="140">
      <t>イチリツ</t>
    </rPh>
    <rPh sb="140" eb="142">
      <t>ヤマグチ</t>
    </rPh>
    <rPh sb="142" eb="144">
      <t>トウキョウ</t>
    </rPh>
    <rPh sb="144" eb="146">
      <t>リカ</t>
    </rPh>
    <rPh sb="146" eb="148">
      <t>ダイガク</t>
    </rPh>
    <rPh sb="148" eb="151">
      <t>ヤクガクブ</t>
    </rPh>
    <rPh sb="151" eb="153">
      <t>コウシャ</t>
    </rPh>
    <rPh sb="153" eb="155">
      <t>ケンセツ</t>
    </rPh>
    <rPh sb="155" eb="157">
      <t>ジギョウ</t>
    </rPh>
    <rPh sb="158" eb="159">
      <t>ハジ</t>
    </rPh>
    <rPh sb="163" eb="165">
      <t>ガッペイ</t>
    </rPh>
    <rPh sb="165" eb="167">
      <t>トクレイ</t>
    </rPh>
    <rPh sb="167" eb="168">
      <t>サイ</t>
    </rPh>
    <rPh sb="168" eb="169">
      <t>トウ</t>
    </rPh>
    <rPh sb="170" eb="172">
      <t>カツヨウ</t>
    </rPh>
    <rPh sb="174" eb="176">
      <t>オオガタ</t>
    </rPh>
    <rPh sb="176" eb="178">
      <t>ケンセツ</t>
    </rPh>
    <rPh sb="178" eb="180">
      <t>ジギョウ</t>
    </rPh>
    <rPh sb="181" eb="183">
      <t>タスウ</t>
    </rPh>
    <rPh sb="183" eb="186">
      <t>ホンカクカ</t>
    </rPh>
    <rPh sb="193" eb="195">
      <t>ヒリツ</t>
    </rPh>
    <rPh sb="196" eb="198">
      <t>ジョウショウ</t>
    </rPh>
    <rPh sb="203" eb="205">
      <t>ヨソウ</t>
    </rPh>
    <rPh sb="209" eb="211">
      <t>コンゴ</t>
    </rPh>
    <rPh sb="212" eb="213">
      <t>ヒ</t>
    </rPh>
    <rPh sb="214" eb="215">
      <t>ツヅ</t>
    </rPh>
    <rPh sb="217" eb="219">
      <t>ヒリツ</t>
    </rPh>
    <rPh sb="220" eb="222">
      <t>ドウコウ</t>
    </rPh>
    <rPh sb="223" eb="225">
      <t>チュウシ</t>
    </rPh>
    <rPh sb="229" eb="231">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</si>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</sst>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39843</c:v>
                </c:pt>
                <c:pt idx="1">
                  <c:v>34414</c:v>
                </c:pt>
                <c:pt idx="2">
                  <c:v>43211</c:v>
                </c:pt>
                <c:pt idx="3">
                  <c:v>75803</c:v>
                </c:pt>
                <c:pt idx="4">
                  <c:v>26870</c:v>
                </c:pt>
              </c:numCache>
            </c:numRef>
          </c:val>
          <c:smooth val="0"/>
        </c:ser>
        <c:dLbls>
          <c:showLegendKey val="0"/>
          <c:showVal val="0"/>
          <c:showCatName val="0"/>
          <c:showSerName val="0"/>
          <c:showPercent val="0"/>
          <c:showBubbleSize val="0"/>
        </c:dLbls>
        <c:marker val="1"/>
        <c:smooth val="0"/>
        <c:axId val="92127616"/>
        <c:axId val="92129536"/>
      </c:lineChart>
      <c:catAx>
        <c:axId val="92127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29536"/>
        <c:crosses val="autoZero"/>
        <c:auto val="1"/>
        <c:lblAlgn val="ctr"/>
        <c:lblOffset val="100"/>
        <c:tickLblSkip val="1"/>
        <c:tickMarkSkip val="1"/>
        <c:noMultiLvlLbl val="0"/>
      </c:catAx>
      <c:valAx>
        <c:axId val="921295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27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4.37</c:v>
                </c:pt>
                <c:pt idx="1">
                  <c:v>2.6</c:v>
                </c:pt>
                <c:pt idx="2">
                  <c:v>3.22</c:v>
                </c:pt>
                <c:pt idx="3">
                  <c:v>3.35</c:v>
                </c:pt>
                <c:pt idx="4">
                  <c:v>4.8600000000000003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7.12</c:v>
                </c:pt>
                <c:pt idx="1">
                  <c:v>9.74</c:v>
                </c:pt>
                <c:pt idx="2">
                  <c:v>12.79</c:v>
                </c:pt>
                <c:pt idx="3">
                  <c:v>17.87</c:v>
                </c:pt>
                <c:pt idx="4">
                  <c:v>23.92</c:v>
                </c:pt>
              </c:numCache>
            </c:numRef>
          </c:val>
        </c:ser>
        <c:dLbls>
          <c:showLegendKey val="0"/>
          <c:showVal val="0"/>
          <c:showCatName val="0"/>
          <c:showSerName val="0"/>
          <c:showPercent val="0"/>
          <c:showBubbleSize val="0"/>
        </c:dLbls>
        <c:gapWidth val="250"/>
        <c:overlap val="100"/>
        <c:axId val="91411200"/>
        <c:axId val="91413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4.6100000000000003</c:v>
                </c:pt>
                <c:pt idx="1">
                  <c:v>1.19</c:v>
                </c:pt>
                <c:pt idx="2">
                  <c:v>4.04</c:v>
                </c:pt>
                <c:pt idx="3">
                  <c:v>5.08</c:v>
                </c:pt>
                <c:pt idx="4">
                  <c:v>7.55</c:v>
                </c:pt>
              </c:numCache>
            </c:numRef>
          </c:val>
          <c:smooth val="0"/>
        </c:ser>
        <c:dLbls>
          <c:showLegendKey val="0"/>
          <c:showVal val="0"/>
          <c:showCatName val="0"/>
          <c:showSerName val="0"/>
          <c:showPercent val="0"/>
          <c:showBubbleSize val="0"/>
        </c:dLbls>
        <c:marker val="1"/>
        <c:smooth val="0"/>
        <c:axId val="91411200"/>
        <c:axId val="91413120"/>
      </c:lineChart>
      <c:catAx>
        <c:axId val="9141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413120"/>
        <c:crosses val="autoZero"/>
        <c:auto val="1"/>
        <c:lblAlgn val="ctr"/>
        <c:lblOffset val="100"/>
        <c:tickLblSkip val="1"/>
        <c:tickMarkSkip val="1"/>
        <c:noMultiLvlLbl val="0"/>
      </c:catAx>
      <c:valAx>
        <c:axId val="9141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1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0.01</c:v>
                </c:pt>
                <c:pt idx="4">
                  <c:v>#N/A</c:v>
                </c:pt>
                <c:pt idx="5">
                  <c:v>0.01</c:v>
                </c:pt>
                <c:pt idx="6">
                  <c:v>#N/A</c:v>
                </c:pt>
                <c:pt idx="7">
                  <c:v>0.13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0.04</c:v>
                </c:pt>
                <c:pt idx="4">
                  <c:v>#N/A</c:v>
                </c:pt>
                <c:pt idx="5">
                  <c:v>0.05</c:v>
                </c:pt>
                <c:pt idx="6">
                  <c:v>#N/A</c:v>
                </c:pt>
                <c:pt idx="7">
                  <c:v>0.08</c:v>
                </c:pt>
                <c:pt idx="8">
                  <c:v>#N/A</c:v>
                </c:pt>
                <c:pt idx="9">
                  <c:v>0.11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1.73</c:v>
                </c:pt>
                <c:pt idx="2">
                  <c:v>#N/A</c:v>
                </c:pt>
                <c:pt idx="3">
                  <c:v>2.85</c:v>
                </c:pt>
                <c:pt idx="4">
                  <c:v>#N/A</c:v>
                </c:pt>
                <c:pt idx="5">
                  <c:v>2</c:v>
                </c:pt>
                <c:pt idx="6">
                  <c:v>#N/A</c:v>
                </c:pt>
                <c:pt idx="7">
                  <c:v>2.0499999999999998</c:v>
                </c:pt>
                <c:pt idx="8">
                  <c:v>#N/A</c:v>
                </c:pt>
                <c:pt idx="9">
                  <c:v>0.94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c:v>
                </c:pt>
                <c:pt idx="2">
                  <c:v>#N/A</c:v>
                </c:pt>
                <c:pt idx="3">
                  <c:v>0.64</c:v>
                </c:pt>
                <c:pt idx="4">
                  <c:v>#N/A</c:v>
                </c:pt>
                <c:pt idx="5">
                  <c:v>0.43</c:v>
                </c:pt>
                <c:pt idx="6">
                  <c:v>#N/A</c:v>
                </c:pt>
                <c:pt idx="7">
                  <c:v>0.52</c:v>
                </c:pt>
                <c:pt idx="8">
                  <c:v>#N/A</c:v>
                </c:pt>
                <c:pt idx="9">
                  <c:v>1.06</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1.01</c:v>
                </c:pt>
                <c:pt idx="7">
                  <c:v>#N/A</c:v>
                </c:pt>
                <c:pt idx="8">
                  <c:v>#N/A</c:v>
                </c:pt>
                <c:pt idx="9">
                  <c:v>1.26</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2.71</c:v>
                </c:pt>
                <c:pt idx="2">
                  <c:v>#N/A</c:v>
                </c:pt>
                <c:pt idx="3">
                  <c:v>2.85</c:v>
                </c:pt>
                <c:pt idx="4">
                  <c:v>#N/A</c:v>
                </c:pt>
                <c:pt idx="5">
                  <c:v>3.36</c:v>
                </c:pt>
                <c:pt idx="6">
                  <c:v>#N/A</c:v>
                </c:pt>
                <c:pt idx="7">
                  <c:v>2.75</c:v>
                </c:pt>
                <c:pt idx="8">
                  <c:v>#N/A</c:v>
                </c:pt>
                <c:pt idx="9">
                  <c:v>2.6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4.37</c:v>
                </c:pt>
                <c:pt idx="2">
                  <c:v>#N/A</c:v>
                </c:pt>
                <c:pt idx="3">
                  <c:v>2.59</c:v>
                </c:pt>
                <c:pt idx="4">
                  <c:v>#N/A</c:v>
                </c:pt>
                <c:pt idx="5">
                  <c:v>3.21</c:v>
                </c:pt>
                <c:pt idx="6">
                  <c:v>#N/A</c:v>
                </c:pt>
                <c:pt idx="7">
                  <c:v>3.34</c:v>
                </c:pt>
                <c:pt idx="8">
                  <c:v>#N/A</c:v>
                </c:pt>
                <c:pt idx="9">
                  <c:v>4.8600000000000003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6.44</c:v>
                </c:pt>
                <c:pt idx="2">
                  <c:v>#N/A</c:v>
                </c:pt>
                <c:pt idx="3">
                  <c:v>6.34</c:v>
                </c:pt>
                <c:pt idx="4">
                  <c:v>#N/A</c:v>
                </c:pt>
                <c:pt idx="5">
                  <c:v>7.92</c:v>
                </c:pt>
                <c:pt idx="6">
                  <c:v>#N/A</c:v>
                </c:pt>
                <c:pt idx="7">
                  <c:v>9.26</c:v>
                </c:pt>
                <c:pt idx="8">
                  <c:v>#N/A</c:v>
                </c:pt>
                <c:pt idx="9">
                  <c:v>10.54</c:v>
                </c:pt>
              </c:numCache>
            </c:numRef>
          </c:val>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3.72</c:v>
                </c:pt>
                <c:pt idx="1">
                  <c:v>#N/A</c:v>
                </c:pt>
                <c:pt idx="2">
                  <c:v>3.47</c:v>
                </c:pt>
                <c:pt idx="3">
                  <c:v>#N/A</c:v>
                </c:pt>
                <c:pt idx="4">
                  <c:v>3.35</c:v>
                </c:pt>
                <c:pt idx="5">
                  <c:v>#N/A</c:v>
                </c:pt>
                <c:pt idx="6">
                  <c:v>4.6100000000000003</c:v>
                </c:pt>
                <c:pt idx="7">
                  <c:v>#N/A</c:v>
                </c:pt>
                <c:pt idx="8">
                  <c:v>5.84</c:v>
                </c:pt>
                <c:pt idx="9">
                  <c:v>#N/A</c:v>
                </c:pt>
              </c:numCache>
            </c:numRef>
          </c:val>
        </c:ser>
        <c:dLbls>
          <c:showLegendKey val="0"/>
          <c:showVal val="0"/>
          <c:showCatName val="0"/>
          <c:showSerName val="0"/>
          <c:showPercent val="0"/>
          <c:showBubbleSize val="0"/>
        </c:dLbls>
        <c:gapWidth val="150"/>
        <c:overlap val="100"/>
        <c:axId val="18365056"/>
        <c:axId val="18366848"/>
      </c:barChart>
      <c:catAx>
        <c:axId val="1836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66848"/>
        <c:crosses val="autoZero"/>
        <c:auto val="1"/>
        <c:lblAlgn val="ctr"/>
        <c:lblOffset val="100"/>
        <c:tickLblSkip val="1"/>
        <c:tickMarkSkip val="1"/>
        <c:noMultiLvlLbl val="0"/>
      </c:catAx>
      <c:valAx>
        <c:axId val="1836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65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3008</c:v>
                </c:pt>
                <c:pt idx="5">
                  <c:v>3045</c:v>
                </c:pt>
                <c:pt idx="8">
                  <c:v>3165</c:v>
                </c:pt>
                <c:pt idx="11">
                  <c:v>3243</c:v>
                </c:pt>
                <c:pt idx="14">
                  <c:v>3105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1</c:v>
                </c:pt>
                <c:pt idx="6">
                  <c:v>0</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289</c:v>
                </c:pt>
                <c:pt idx="3">
                  <c:v>238</c:v>
                </c:pt>
                <c:pt idx="6">
                  <c:v>217</c:v>
                </c:pt>
                <c:pt idx="9">
                  <c:v>199</c:v>
                </c:pt>
                <c:pt idx="12">
                  <c:v>182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2</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1111</c:v>
                </c:pt>
                <c:pt idx="3">
                  <c:v>991</c:v>
                </c:pt>
                <c:pt idx="6">
                  <c:v>1030</c:v>
                </c:pt>
                <c:pt idx="9">
                  <c:v>1065</c:v>
                </c:pt>
                <c:pt idx="12">
                  <c:v>1127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3702</c:v>
                </c:pt>
                <c:pt idx="3">
                  <c:v>3762</c:v>
                </c:pt>
                <c:pt idx="6">
                  <c:v>3731</c:v>
                </c:pt>
                <c:pt idx="9">
                  <c:v>3424</c:v>
                </c:pt>
                <c:pt idx="12">
                  <c:v>3241</c:v>
                </c:pt>
              </c:numCache>
            </c:numRef>
          </c:val>
        </c:ser>
        <c:dLbls>
          <c:showLegendKey val="0"/>
          <c:showVal val="0"/>
          <c:showCatName val="0"/>
          <c:showSerName val="0"/>
          <c:showPercent val="0"/>
          <c:showBubbleSize val="0"/>
        </c:dLbls>
        <c:gapWidth val="100"/>
        <c:overlap val="100"/>
        <c:axId val="107900928"/>
        <c:axId val="10790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2096</c:v>
                </c:pt>
                <c:pt idx="2">
                  <c:v>#N/A</c:v>
                </c:pt>
                <c:pt idx="3">
                  <c:v>#N/A</c:v>
                </c:pt>
                <c:pt idx="4">
                  <c:v>1947</c:v>
                </c:pt>
                <c:pt idx="5">
                  <c:v>#N/A</c:v>
                </c:pt>
                <c:pt idx="6">
                  <c:v>#N/A</c:v>
                </c:pt>
                <c:pt idx="7">
                  <c:v>1813</c:v>
                </c:pt>
                <c:pt idx="8">
                  <c:v>#N/A</c:v>
                </c:pt>
                <c:pt idx="9">
                  <c:v>#N/A</c:v>
                </c:pt>
                <c:pt idx="10">
                  <c:v>1447</c:v>
                </c:pt>
                <c:pt idx="11">
                  <c:v>#N/A</c:v>
                </c:pt>
                <c:pt idx="12">
                  <c:v>#N/A</c:v>
                </c:pt>
                <c:pt idx="13">
                  <c:v>1453</c:v>
                </c:pt>
                <c:pt idx="14">
                  <c:v>#N/A</c:v>
                </c:pt>
              </c:numCache>
            </c:numRef>
          </c:val>
          <c:smooth val="0"/>
        </c:ser>
        <c:dLbls>
          <c:showLegendKey val="0"/>
          <c:showVal val="0"/>
          <c:showCatName val="0"/>
          <c:showSerName val="0"/>
          <c:showPercent val="0"/>
          <c:showBubbleSize val="0"/>
        </c:dLbls>
        <c:marker val="1"/>
        <c:smooth val="0"/>
        <c:axId val="107900928"/>
        <c:axId val="107902848"/>
      </c:lineChart>
      <c:catAx>
        <c:axId val="10790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02848"/>
        <c:crosses val="autoZero"/>
        <c:auto val="1"/>
        <c:lblAlgn val="ctr"/>
        <c:lblOffset val="100"/>
        <c:tickLblSkip val="1"/>
        <c:tickMarkSkip val="1"/>
        <c:noMultiLvlLbl val="0"/>
      </c:catAx>
      <c:valAx>
        <c:axId val="10790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0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27749</c:v>
                </c:pt>
                <c:pt idx="5">
                  <c:v>27780</c:v>
                </c:pt>
                <c:pt idx="8">
                  <c:v>28451</c:v>
                </c:pt>
                <c:pt idx="11">
                  <c:v>31641</c:v>
                </c:pt>
                <c:pt idx="14">
                  <c:v>31612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9447</c:v>
                </c:pt>
                <c:pt idx="5">
                  <c:v>9199</c:v>
                </c:pt>
                <c:pt idx="8">
                  <c:v>8691</c:v>
                </c:pt>
                <c:pt idx="11">
                  <c:v>8133</c:v>
                </c:pt>
                <c:pt idx="14">
                  <c:v>7709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3771</c:v>
                </c:pt>
                <c:pt idx="5">
                  <c:v>4386</c:v>
                </c:pt>
                <c:pt idx="8">
                  <c:v>5197</c:v>
                </c:pt>
                <c:pt idx="11">
                  <c:v>6161</c:v>
                </c:pt>
                <c:pt idx="14">
                  <c:v>7240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444</c:v>
                </c:pt>
                <c:pt idx="3">
                  <c:v>579</c:v>
                </c:pt>
                <c:pt idx="6">
                  <c:v>608</c:v>
                </c:pt>
                <c:pt idx="9">
                  <c:v>598</c:v>
                </c:pt>
                <c:pt idx="12">
                  <c:v>321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5474</c:v>
                </c:pt>
                <c:pt idx="3">
                  <c:v>5434</c:v>
                </c:pt>
                <c:pt idx="6">
                  <c:v>5127</c:v>
                </c:pt>
                <c:pt idx="9">
                  <c:v>4764</c:v>
                </c:pt>
                <c:pt idx="12">
                  <c:v>4589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c:v>
                </c:pt>
                <c:pt idx="3">
                  <c:v>20</c:v>
                </c:pt>
                <c:pt idx="6">
                  <c:v>302</c:v>
                </c:pt>
                <c:pt idx="9">
                  <c:v>300</c:v>
                </c:pt>
                <c:pt idx="12">
                  <c:v>293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17394</c:v>
                </c:pt>
                <c:pt idx="3">
                  <c:v>17557</c:v>
                </c:pt>
                <c:pt idx="6">
                  <c:v>16977</c:v>
                </c:pt>
                <c:pt idx="9">
                  <c:v>18499</c:v>
                </c:pt>
                <c:pt idx="12">
                  <c:v>19635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1716</c:v>
                </c:pt>
                <c:pt idx="3">
                  <c:v>1307</c:v>
                </c:pt>
                <c:pt idx="6">
                  <c:v>1107</c:v>
                </c:pt>
                <c:pt idx="9">
                  <c:v>914</c:v>
                </c:pt>
                <c:pt idx="12">
                  <c:v>737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28679</c:v>
                </c:pt>
                <c:pt idx="3">
                  <c:v>27548</c:v>
                </c:pt>
                <c:pt idx="6">
                  <c:v>27145</c:v>
                </c:pt>
                <c:pt idx="9">
                  <c:v>29734</c:v>
                </c:pt>
                <c:pt idx="12">
                  <c:v>29129</c:v>
                </c:pt>
              </c:numCache>
            </c:numRef>
          </c:val>
        </c:ser>
        <c:dLbls>
          <c:showLegendKey val="0"/>
          <c:showVal val="0"/>
          <c:showCatName val="0"/>
          <c:showSerName val="0"/>
          <c:showPercent val="0"/>
          <c:showBubbleSize val="0"/>
        </c:dLbls>
        <c:gapWidth val="100"/>
        <c:overlap val="100"/>
        <c:axId val="96356224"/>
        <c:axId val="96370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12755</c:v>
                </c:pt>
                <c:pt idx="2">
                  <c:v>#N/A</c:v>
                </c:pt>
                <c:pt idx="3">
                  <c:v>#N/A</c:v>
                </c:pt>
                <c:pt idx="4">
                  <c:v>11080</c:v>
                </c:pt>
                <c:pt idx="5">
                  <c:v>#N/A</c:v>
                </c:pt>
                <c:pt idx="6">
                  <c:v>#N/A</c:v>
                </c:pt>
                <c:pt idx="7">
                  <c:v>8928</c:v>
                </c:pt>
                <c:pt idx="8">
                  <c:v>#N/A</c:v>
                </c:pt>
                <c:pt idx="9">
                  <c:v>#N/A</c:v>
                </c:pt>
                <c:pt idx="10">
                  <c:v>8874</c:v>
                </c:pt>
                <c:pt idx="11">
                  <c:v>#N/A</c:v>
                </c:pt>
                <c:pt idx="12">
                  <c:v>#N/A</c:v>
                </c:pt>
                <c:pt idx="13">
                  <c:v>8144</c:v>
                </c:pt>
                <c:pt idx="14">
                  <c:v>#N/A</c:v>
                </c:pt>
              </c:numCache>
            </c:numRef>
          </c:val>
          <c:smooth val="0"/>
        </c:ser>
        <c:dLbls>
          <c:showLegendKey val="0"/>
          <c:showVal val="0"/>
          <c:showCatName val="0"/>
          <c:showSerName val="0"/>
          <c:showPercent val="0"/>
          <c:showBubbleSize val="0"/>
        </c:dLbls>
        <c:marker val="1"/>
        <c:smooth val="0"/>
        <c:axId val="96356224"/>
        <c:axId val="96370688"/>
      </c:lineChart>
      <c:catAx>
        <c:axId val="9635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370688"/>
        <c:crosses val="autoZero"/>
        <c:auto val="1"/>
        <c:lblAlgn val="ctr"/>
        <c:lblOffset val="100"/>
        <c:tickLblSkip val="1"/>
        <c:tickMarkSkip val="1"/>
        <c:noMultiLvlLbl val="0"/>
      </c:catAx>
      <c:valAx>
        <c:axId val="9637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5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{3FE00EB2-9C10-49CC-AB12-AF7DF56C7313}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{BA45B01A-8FDD-4C59-9110-BBFC11925233}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{B3689D4E-2618-4B36-9FCA-ACDBFCB8EA99}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{278207EB-1150-4262-A1CD-C67506A8EC24}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{ACC2F431-ACA5-4A2D-85AF-3BE73F74F1BC}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{686620FC-1D06-40EB-AA63-2EF53F81C0FF}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{DC3D4A84-33F9-4058-974A-965B38794B42}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{3B8939D5-E750-4E8F-B039-CE4DEA7A2AF8}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{E6D46866-67F4-4BC5-AE81-52451763FE0A}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{F85CF7EC-C754-4493-B8A7-AA9FAF1E5508}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730624"/>
        <c:axId val="108745088"/>
      </c:scatterChart>
      <c:valAx>
        <c:axId val="108730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45088"/>
        <c:crosses val="autoZero"/>
        <c:crossBetween val="midCat"/>
      </c:valAx>
      <c:valAx>
        <c:axId val="108745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30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{1B29D60F-8611-49AC-82D3-71D8E493B98B}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{73015FCD-96B7-4DDC-8847-DD36573FBA19}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{10919F17-7FA3-4625-A218-3411AF95B945}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{F237151A-AB40-4DBB-BC94-DE7484D56796}</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1614262991407877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{7DB7C2C7-4C44-4BA2-A121-74E7C5DB10CF}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16.100000000000001</c:v>
                </c:pt>
                <c:pt idx="1">
                  <c:v>15.3</c:v>
                </c:pt>
                <c:pt idx="2">
                  <c:v>14.5</c:v>
                </c:pt>
                <c:pt idx="3">
                  <c:v>12.8</c:v>
                </c:pt>
                <c:pt idx="4">
                  <c:v>11.6</c:v>
                </c:pt>
              </c:numCache>
            </c:numRef>
          </c:xVal>
          <c:yVal>
            <c:numRef>
              <c:f>公会計指標分析・財政指標組合せ分析表!$K$73:$O$73</c:f>
              <c:numCache>
                <c:formatCode>#,##0.0;"▲ "#,##0.0</c:formatCode>
                <c:ptCount val="5"/>
                <c:pt idx="0">
                  <c:v>95.8</c:v>
                </c:pt>
                <c:pt idx="1">
                  <c:v>82.1</c:v>
                </c:pt>
                <c:pt idx="2">
                  <c:v>65.7</c:v>
                </c:pt>
                <c:pt idx="3">
                  <c:v>66.2</c:v>
                </c:pt>
                <c:pt idx="4">
                  <c:v>60.3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{57E5C03A-B03F-49D2-9DD8-F4363B1DCAA0}</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17966615322195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{0F365ED3-ECB6-45B3-815A-DA114CAEE345}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{590DFFD4-F9D3-40B9-AE53-2CCD295253E3}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{B9550704-5A6E-491A-917B-B4E0C6C79506}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{7B2C666B-9C9F-4B0D-A59D-68A709401922}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108783488"/>
        <c:axId val="108474368"/>
      </c:scatterChart>
      <c:valAx>
        <c:axId val="108783488"/>
        <c:scaling>
          <c:orientation val="minMax"/>
          <c:max val="16.8"/>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74368"/>
        <c:crosses val="autoZero"/>
        <c:crossBetween val="midCat"/>
      </c:valAx>
      <c:valAx>
        <c:axId val="108474368"/>
        <c:scaling>
          <c:orientation val="minMax"/>
          <c:max val="10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83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　元利償還金については、臨時財政対策債の償還額が増加しているものの、過去の大型建設事業に伴う普通建設事業債等の償還額が着実に減少しており、昨年度と比較して</a:t>
          </a:r>
          <a:r>
            <a:rPr kumimoji="1" lang="en-US" altLang="ja-JP" sz="1200">
              <a:solidFill>
                <a:schemeClr val="dk1"/>
              </a:solidFill>
              <a:effectLst/>
              <a:latin typeface="+mj-ea"/>
              <a:ea typeface="+mj-ea"/>
              <a:cs typeface="+mn-cs"/>
            </a:rPr>
            <a:t>183</a:t>
          </a:r>
          <a:r>
            <a:rPr kumimoji="1" lang="ja-JP" altLang="ja-JP" sz="1200">
              <a:solidFill>
                <a:schemeClr val="dk1"/>
              </a:solidFill>
              <a:effectLst/>
              <a:latin typeface="+mj-ea"/>
              <a:ea typeface="+mj-ea"/>
              <a:cs typeface="+mn-cs"/>
            </a:rPr>
            <a:t>百万円の減となった。</a:t>
          </a:r>
          <a:endParaRPr lang="ja-JP" altLang="ja-JP" sz="1200">
            <a:effectLst/>
            <a:latin typeface="+mj-ea"/>
            <a:ea typeface="+mj-ea"/>
          </a:endParaRPr>
        </a:p>
        <a:p>
          <a:r>
            <a:rPr kumimoji="1" lang="ja-JP" altLang="ja-JP" sz="1200">
              <a:solidFill>
                <a:schemeClr val="dk1"/>
              </a:solidFill>
              <a:effectLst/>
              <a:latin typeface="+mj-ea"/>
              <a:ea typeface="+mj-ea"/>
              <a:cs typeface="+mn-cs"/>
            </a:rPr>
            <a:t>　一方で、公営企業債の元利償還金に対する繰入金については、病院事業会計に対する資金不足解消のための繰出金に伴い、昨年度と比較して</a:t>
          </a:r>
          <a:r>
            <a:rPr kumimoji="1" lang="en-US" altLang="ja-JP" sz="1200">
              <a:solidFill>
                <a:schemeClr val="dk1"/>
              </a:solidFill>
              <a:effectLst/>
              <a:latin typeface="+mj-ea"/>
              <a:ea typeface="+mj-ea"/>
              <a:cs typeface="+mn-cs"/>
            </a:rPr>
            <a:t>62</a:t>
          </a:r>
          <a:r>
            <a:rPr kumimoji="1" lang="ja-JP" altLang="ja-JP" sz="1200">
              <a:solidFill>
                <a:schemeClr val="dk1"/>
              </a:solidFill>
              <a:effectLst/>
              <a:latin typeface="+mj-ea"/>
              <a:ea typeface="+mj-ea"/>
              <a:cs typeface="+mn-cs"/>
            </a:rPr>
            <a:t>百万円の増となった。</a:t>
          </a:r>
          <a:endParaRPr lang="ja-JP" altLang="ja-JP" sz="1200">
            <a:effectLst/>
            <a:latin typeface="+mj-ea"/>
            <a:ea typeface="+mj-ea"/>
          </a:endParaRPr>
        </a:p>
        <a:p>
          <a:r>
            <a:rPr kumimoji="1" lang="ja-JP" altLang="ja-JP" sz="1200">
              <a:solidFill>
                <a:schemeClr val="dk1"/>
              </a:solidFill>
              <a:effectLst/>
              <a:latin typeface="+mj-ea"/>
              <a:ea typeface="+mj-ea"/>
              <a:cs typeface="+mn-cs"/>
            </a:rPr>
            <a:t>　実質公債費比率の分子は、年々減少傾向にあるが、類似団体や県内他市と比較して、比率自体は依然として高い状況にある。</a:t>
          </a:r>
          <a:endParaRPr lang="ja-JP" altLang="ja-JP" sz="12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　将来負担額のうち、地方債現在高については、昨年度と比較して</a:t>
          </a:r>
          <a:r>
            <a:rPr kumimoji="1" lang="en-US" altLang="ja-JP" sz="1200">
              <a:solidFill>
                <a:schemeClr val="dk1"/>
              </a:solidFill>
              <a:effectLst/>
              <a:latin typeface="+mj-ea"/>
              <a:ea typeface="+mj-ea"/>
              <a:cs typeface="+mn-cs"/>
            </a:rPr>
            <a:t>605</a:t>
          </a:r>
          <a:r>
            <a:rPr kumimoji="1" lang="ja-JP" altLang="ja-JP" sz="1200">
              <a:solidFill>
                <a:schemeClr val="dk1"/>
              </a:solidFill>
              <a:effectLst/>
              <a:latin typeface="+mj-ea"/>
              <a:ea typeface="+mj-ea"/>
              <a:cs typeface="+mn-cs"/>
            </a:rPr>
            <a:t>百万円の減となったものの、類似団体と比較して依然として高い水準で推移している。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一方、公営企業債等繰入見込額については、病院事業会計の新病院建設に係る地方債残高の増加等により、昨年度と比較して</a:t>
          </a:r>
          <a:r>
            <a:rPr kumimoji="1" lang="en-US" altLang="ja-JP" sz="1200">
              <a:solidFill>
                <a:schemeClr val="dk1"/>
              </a:solidFill>
              <a:effectLst/>
              <a:latin typeface="+mj-ea"/>
              <a:ea typeface="+mj-ea"/>
              <a:cs typeface="+mn-cs"/>
            </a:rPr>
            <a:t>1,136</a:t>
          </a:r>
          <a:r>
            <a:rPr kumimoji="1" lang="ja-JP" altLang="ja-JP" sz="1200">
              <a:solidFill>
                <a:schemeClr val="dk1"/>
              </a:solidFill>
              <a:effectLst/>
              <a:latin typeface="+mj-ea"/>
              <a:ea typeface="+mj-ea"/>
              <a:cs typeface="+mn-cs"/>
            </a:rPr>
            <a:t>百万円の増となった。これらにより、将来負担額は昨年度と比較して</a:t>
          </a:r>
          <a:r>
            <a:rPr kumimoji="1" lang="en-US" altLang="ja-JP" sz="1200">
              <a:solidFill>
                <a:schemeClr val="dk1"/>
              </a:solidFill>
              <a:effectLst/>
              <a:latin typeface="+mj-ea"/>
              <a:ea typeface="+mj-ea"/>
              <a:cs typeface="+mn-cs"/>
            </a:rPr>
            <a:t>104</a:t>
          </a:r>
          <a:r>
            <a:rPr kumimoji="1" lang="ja-JP" altLang="ja-JP" sz="1200">
              <a:solidFill>
                <a:schemeClr val="dk1"/>
              </a:solidFill>
              <a:effectLst/>
              <a:latin typeface="+mj-ea"/>
              <a:ea typeface="+mj-ea"/>
              <a:cs typeface="+mn-cs"/>
            </a:rPr>
            <a:t>百万円の減となった。</a:t>
          </a:r>
          <a:endParaRPr lang="ja-JP" altLang="ja-JP" sz="1200">
            <a:effectLst/>
            <a:latin typeface="+mj-ea"/>
            <a:ea typeface="+mj-ea"/>
          </a:endParaRPr>
        </a:p>
        <a:p>
          <a:r>
            <a:rPr kumimoji="1" lang="ja-JP" altLang="ja-JP" sz="1200">
              <a:solidFill>
                <a:schemeClr val="dk1"/>
              </a:solidFill>
              <a:effectLst/>
              <a:latin typeface="+mj-ea"/>
              <a:ea typeface="+mj-ea"/>
              <a:cs typeface="+mn-cs"/>
            </a:rPr>
            <a:t>　充当可能財源等は、財政調整基金や退職手当基金等への積立てを行ったことにより充当可能基金が</a:t>
          </a:r>
          <a:r>
            <a:rPr kumimoji="1" lang="en-US" altLang="ja-JP" sz="1200">
              <a:solidFill>
                <a:schemeClr val="dk1"/>
              </a:solidFill>
              <a:effectLst/>
              <a:latin typeface="+mj-ea"/>
              <a:ea typeface="+mj-ea"/>
              <a:cs typeface="+mn-cs"/>
            </a:rPr>
            <a:t>1,079</a:t>
          </a:r>
          <a:r>
            <a:rPr kumimoji="1" lang="ja-JP" altLang="ja-JP" sz="1200">
              <a:solidFill>
                <a:schemeClr val="dk1"/>
              </a:solidFill>
              <a:effectLst/>
              <a:latin typeface="+mj-ea"/>
              <a:ea typeface="+mj-ea"/>
              <a:cs typeface="+mn-cs"/>
            </a:rPr>
            <a:t>百万円増加している。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以上の要因により、将来負担比率の分子は、昨年度と比較して</a:t>
          </a:r>
          <a:r>
            <a:rPr kumimoji="1" lang="en-US" altLang="ja-JP" sz="1200">
              <a:solidFill>
                <a:schemeClr val="dk1"/>
              </a:solidFill>
              <a:effectLst/>
              <a:latin typeface="+mj-ea"/>
              <a:ea typeface="+mj-ea"/>
              <a:cs typeface="+mn-cs"/>
            </a:rPr>
            <a:t>730</a:t>
          </a:r>
          <a:r>
            <a:rPr kumimoji="1" lang="ja-JP" altLang="ja-JP" sz="1200">
              <a:solidFill>
                <a:schemeClr val="dk1"/>
              </a:solidFill>
              <a:effectLst/>
              <a:latin typeface="+mj-ea"/>
              <a:ea typeface="+mj-ea"/>
              <a:cs typeface="+mn-cs"/>
            </a:rPr>
            <a:t>百万円の減となった。</a:t>
          </a:r>
          <a:endParaRPr lang="ja-JP" altLang="ja-JP" sz="1200">
            <a:effectLst/>
            <a:latin typeface="+mj-ea"/>
            <a:ea typeface="+mj-ea"/>
          </a:endParaRPr>
        </a:p>
        <a:p>
          <a:r>
            <a:rPr kumimoji="1" lang="ja-JP" altLang="ja-JP" sz="1200">
              <a:solidFill>
                <a:schemeClr val="dk1"/>
              </a:solidFill>
              <a:effectLst/>
              <a:latin typeface="+mj-ea"/>
              <a:ea typeface="+mj-ea"/>
              <a:cs typeface="+mn-cs"/>
            </a:rPr>
            <a:t>　今後も合併特例債を活用した普通建設事業を計画しており、地方債残高の増加が見込まれることから、将来負担比率の動向に注視してく必要がある。</a:t>
          </a:r>
          <a:endParaRPr lang="ja-JP" altLang="ja-JP" sz="12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64,366
63,710
133.09
26,350,863
25,559,651
775,820
15,959,429
29,128,942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64,366
63,710
133.09
26,350,863
25,559,651
775,820
15,959,429
29,128,942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64,366
63,710
133.09
26,350,863
25,559,651
775,820
15,959,429
29,128,942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64,366
63,710
133.09
26,350,863
25,559,651
775,820
15,959,429
29,128,942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平成</a:t>
          </a:r>
          <a:r>
            <a:rPr lang="en-US" altLang="ja-JP" sz="1100" b="0" i="0" baseline="0">
              <a:solidFill>
                <a:schemeClr val="dk1"/>
              </a:solidFill>
              <a:effectLst/>
              <a:latin typeface="+mj-ea"/>
              <a:ea typeface="+mj-ea"/>
              <a:cs typeface="+mn-cs"/>
            </a:rPr>
            <a:t>27</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の財政力指数（３か年平均）は</a:t>
          </a:r>
          <a:r>
            <a:rPr lang="en-US" altLang="ja-JP" sz="1100" b="0" i="0" baseline="0">
              <a:solidFill>
                <a:schemeClr val="dk1"/>
              </a:solidFill>
              <a:effectLst/>
              <a:latin typeface="+mj-ea"/>
              <a:ea typeface="+mj-ea"/>
              <a:cs typeface="+mn-cs"/>
            </a:rPr>
            <a:t>0.68</a:t>
          </a:r>
          <a:r>
            <a:rPr lang="ja-JP" altLang="ja-JP" sz="1100" b="0" i="0" baseline="0">
              <a:solidFill>
                <a:schemeClr val="dk1"/>
              </a:solidFill>
              <a:effectLst/>
              <a:latin typeface="+mj-ea"/>
              <a:ea typeface="+mj-ea"/>
              <a:cs typeface="+mn-cs"/>
            </a:rPr>
            <a:t>、単年度でも</a:t>
          </a:r>
          <a:r>
            <a:rPr lang="en-US" altLang="ja-JP" sz="1100" b="0" i="0" baseline="0">
              <a:solidFill>
                <a:schemeClr val="dk1"/>
              </a:solidFill>
              <a:effectLst/>
              <a:latin typeface="+mj-ea"/>
              <a:ea typeface="+mj-ea"/>
              <a:cs typeface="+mn-cs"/>
            </a:rPr>
            <a:t>0.68</a:t>
          </a:r>
          <a:r>
            <a:rPr lang="ja-JP" altLang="ja-JP" sz="1100" b="0" i="0" baseline="0">
              <a:solidFill>
                <a:schemeClr val="dk1"/>
              </a:solidFill>
              <a:effectLst/>
              <a:latin typeface="+mj-ea"/>
              <a:ea typeface="+mj-ea"/>
              <a:cs typeface="+mn-cs"/>
            </a:rPr>
            <a:t>となり、昨年度と同率となった。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市税や地方消費税交付金等の増により基準財政収入額が増加した一方で、地域振興費等の増により基準財政需要額も増加した結果によるもの。</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類似団体平均より低い数値となっているのは、主に個人住民税が低迷していることにより、地方税が類似団体より低いことが要因となっている。このため、企業誘致や転入促進策による定住人口増を図る取組を進めることにより税収の確保を図るとともに、歳出においても、事業の「選択と集中」の観点から歳出の重点化を図り、効率的な財政運営に努める必要がある。</a:t>
          </a:r>
          <a:endParaRPr lang="ja-JP" altLang="ja-JP" sz="11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25400</xdr:rowOff>
    </xdr:to>
    <xdr:cxnSp macro="">
      <xdr:nvCxnSpPr>
        <xdr:cNvPr id="74" name="直線コネクタ 73"/>
        <xdr:cNvCxnSpPr/>
      </xdr:nvCxnSpPr>
      <xdr:spPr>
        <a:xfrm>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76" name="テキスト ボックス 7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5292</xdr:rowOff>
    </xdr:to>
    <xdr:cxnSp macro="">
      <xdr:nvCxnSpPr>
        <xdr:cNvPr id="77" name="直線コネクタ 76"/>
        <xdr:cNvCxnSpPr/>
      </xdr:nvCxnSpPr>
      <xdr:spPr>
        <a:xfrm>
          <a:off x="1447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81" name="テキスト ボックス 80"/>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8"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6" name="テキスト ボックス 95"/>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27</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の経常収支比率は</a:t>
          </a:r>
          <a:r>
            <a:rPr lang="en-US" altLang="ja-JP" sz="1100" b="0" i="0" baseline="0">
              <a:solidFill>
                <a:schemeClr val="dk1"/>
              </a:solidFill>
              <a:effectLst/>
              <a:latin typeface="+mj-ea"/>
              <a:ea typeface="+mj-ea"/>
              <a:cs typeface="+mn-cs"/>
            </a:rPr>
            <a:t>92.1</a:t>
          </a:r>
          <a:r>
            <a:rPr lang="ja-JP" altLang="ja-JP" sz="1100" b="0" i="0" baseline="0">
              <a:solidFill>
                <a:schemeClr val="dk1"/>
              </a:solidFill>
              <a:effectLst/>
              <a:latin typeface="+mj-ea"/>
              <a:ea typeface="+mj-ea"/>
              <a:cs typeface="+mn-cs"/>
            </a:rPr>
            <a:t>％で、</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から</a:t>
          </a:r>
          <a:r>
            <a:rPr lang="en-US" altLang="ja-JP" sz="1100" b="0" i="0" baseline="0">
              <a:solidFill>
                <a:schemeClr val="dk1"/>
              </a:solidFill>
              <a:effectLst/>
              <a:latin typeface="+mj-ea"/>
              <a:ea typeface="+mj-ea"/>
              <a:cs typeface="+mn-cs"/>
            </a:rPr>
            <a:t>0.8</a:t>
          </a:r>
          <a:r>
            <a:rPr lang="ja-JP" altLang="en-US" sz="1100" b="0" i="0" baseline="0">
              <a:solidFill>
                <a:schemeClr val="dk1"/>
              </a:solidFill>
              <a:effectLst/>
              <a:latin typeface="+mj-ea"/>
              <a:ea typeface="+mj-ea"/>
              <a:cs typeface="+mn-cs"/>
            </a:rPr>
            <a:t>ポ</a:t>
          </a:r>
          <a:r>
            <a:rPr lang="ja-JP" altLang="ja-JP" sz="1100" b="0" i="0" baseline="0">
              <a:solidFill>
                <a:schemeClr val="dk1"/>
              </a:solidFill>
              <a:effectLst/>
              <a:latin typeface="+mj-ea"/>
              <a:ea typeface="+mj-ea"/>
              <a:cs typeface="+mn-cs"/>
            </a:rPr>
            <a:t>イント低下した。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分母となる歳入経常一般財源は、地方税が</a:t>
          </a:r>
          <a:r>
            <a:rPr lang="en-US" altLang="ja-JP" sz="1100" b="0" i="0" baseline="0">
              <a:solidFill>
                <a:schemeClr val="dk1"/>
              </a:solidFill>
              <a:effectLst/>
              <a:latin typeface="+mj-ea"/>
              <a:ea typeface="+mj-ea"/>
              <a:cs typeface="+mn-cs"/>
            </a:rPr>
            <a:t>30</a:t>
          </a:r>
          <a:r>
            <a:rPr lang="ja-JP" altLang="ja-JP" sz="1100" b="0" i="0" baseline="0">
              <a:solidFill>
                <a:schemeClr val="dk1"/>
              </a:solidFill>
              <a:effectLst/>
              <a:latin typeface="+mj-ea"/>
              <a:ea typeface="+mj-ea"/>
              <a:cs typeface="+mn-cs"/>
            </a:rPr>
            <a:t>百万円の減となったものの、地方消費税交付金が</a:t>
          </a:r>
          <a:r>
            <a:rPr lang="en-US" altLang="ja-JP" sz="1100" b="0" i="0" baseline="0">
              <a:solidFill>
                <a:schemeClr val="dk1"/>
              </a:solidFill>
              <a:effectLst/>
              <a:latin typeface="+mj-ea"/>
              <a:ea typeface="+mj-ea"/>
              <a:cs typeface="+mn-cs"/>
            </a:rPr>
            <a:t>484</a:t>
          </a:r>
          <a:r>
            <a:rPr lang="ja-JP" altLang="ja-JP" sz="1100" b="0" i="0" baseline="0">
              <a:solidFill>
                <a:schemeClr val="dk1"/>
              </a:solidFill>
              <a:effectLst/>
              <a:latin typeface="+mj-ea"/>
              <a:ea typeface="+mj-ea"/>
              <a:cs typeface="+mn-cs"/>
            </a:rPr>
            <a:t>百円の増となったことなどにより、</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と比較して</a:t>
          </a:r>
          <a:r>
            <a:rPr lang="en-US" altLang="ja-JP" sz="1100" b="0" i="0" baseline="0">
              <a:solidFill>
                <a:schemeClr val="dk1"/>
              </a:solidFill>
              <a:effectLst/>
              <a:latin typeface="+mj-ea"/>
              <a:ea typeface="+mj-ea"/>
              <a:cs typeface="+mn-cs"/>
            </a:rPr>
            <a:t>514</a:t>
          </a:r>
          <a:r>
            <a:rPr lang="ja-JP" altLang="ja-JP" sz="1100" b="0" i="0" baseline="0">
              <a:solidFill>
                <a:schemeClr val="dk1"/>
              </a:solidFill>
              <a:effectLst/>
              <a:latin typeface="+mj-ea"/>
              <a:ea typeface="+mj-ea"/>
              <a:cs typeface="+mn-cs"/>
            </a:rPr>
            <a:t>百万円の増加となった。一方、分子となる歳出の経常充当一般財源は、公債費が</a:t>
          </a:r>
          <a:r>
            <a:rPr lang="en-US" altLang="ja-JP" sz="1100" b="0" i="0" baseline="0">
              <a:solidFill>
                <a:schemeClr val="dk1"/>
              </a:solidFill>
              <a:effectLst/>
              <a:latin typeface="+mj-ea"/>
              <a:ea typeface="+mj-ea"/>
              <a:cs typeface="+mn-cs"/>
            </a:rPr>
            <a:t>156</a:t>
          </a:r>
          <a:r>
            <a:rPr lang="ja-JP" altLang="ja-JP" sz="1100" b="0" i="0" baseline="0">
              <a:solidFill>
                <a:schemeClr val="dk1"/>
              </a:solidFill>
              <a:effectLst/>
              <a:latin typeface="+mj-ea"/>
              <a:ea typeface="+mj-ea"/>
              <a:cs typeface="+mn-cs"/>
            </a:rPr>
            <a:t>百万円の減となったものの、人件費（退職金を含む）が</a:t>
          </a:r>
          <a:r>
            <a:rPr lang="en-US" altLang="ja-JP" sz="1100" b="0" i="0" baseline="0">
              <a:solidFill>
                <a:schemeClr val="dk1"/>
              </a:solidFill>
              <a:effectLst/>
              <a:latin typeface="+mj-ea"/>
              <a:ea typeface="+mj-ea"/>
              <a:cs typeface="+mn-cs"/>
            </a:rPr>
            <a:t>62</a:t>
          </a:r>
          <a:r>
            <a:rPr lang="ja-JP" altLang="ja-JP" sz="1100" b="0" i="0" baseline="0">
              <a:solidFill>
                <a:schemeClr val="dk1"/>
              </a:solidFill>
              <a:effectLst/>
              <a:latin typeface="+mj-ea"/>
              <a:ea typeface="+mj-ea"/>
              <a:cs typeface="+mn-cs"/>
            </a:rPr>
            <a:t>百万円、物件費が</a:t>
          </a:r>
          <a:r>
            <a:rPr lang="en-US" altLang="ja-JP" sz="1100" b="0" i="0" baseline="0">
              <a:solidFill>
                <a:schemeClr val="dk1"/>
              </a:solidFill>
              <a:effectLst/>
              <a:latin typeface="+mj-ea"/>
              <a:ea typeface="+mj-ea"/>
              <a:cs typeface="+mn-cs"/>
            </a:rPr>
            <a:t>99</a:t>
          </a:r>
          <a:r>
            <a:rPr lang="ja-JP" altLang="ja-JP" sz="1100" b="0" i="0" baseline="0">
              <a:solidFill>
                <a:schemeClr val="dk1"/>
              </a:solidFill>
              <a:effectLst/>
              <a:latin typeface="+mj-ea"/>
              <a:ea typeface="+mj-ea"/>
              <a:cs typeface="+mn-cs"/>
            </a:rPr>
            <a:t>百万円、繰出金が</a:t>
          </a:r>
          <a:r>
            <a:rPr lang="en-US" altLang="ja-JP" sz="1100" b="0" i="0" baseline="0">
              <a:solidFill>
                <a:schemeClr val="dk1"/>
              </a:solidFill>
              <a:effectLst/>
              <a:latin typeface="+mj-ea"/>
              <a:ea typeface="+mj-ea"/>
              <a:cs typeface="+mn-cs"/>
            </a:rPr>
            <a:t>84</a:t>
          </a:r>
          <a:r>
            <a:rPr lang="ja-JP" altLang="ja-JP" sz="1100" b="0" i="0" baseline="0">
              <a:solidFill>
                <a:schemeClr val="dk1"/>
              </a:solidFill>
              <a:effectLst/>
              <a:latin typeface="+mj-ea"/>
              <a:ea typeface="+mj-ea"/>
              <a:cs typeface="+mn-cs"/>
            </a:rPr>
            <a:t>百万円の増となったことなどにより、</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と比較して</a:t>
          </a:r>
          <a:r>
            <a:rPr lang="en-US" altLang="ja-JP" sz="1100" b="0" i="0" baseline="0">
              <a:solidFill>
                <a:schemeClr val="dk1"/>
              </a:solidFill>
              <a:effectLst/>
              <a:latin typeface="+mj-ea"/>
              <a:ea typeface="+mj-ea"/>
              <a:cs typeface="+mn-cs"/>
            </a:rPr>
            <a:t>135</a:t>
          </a:r>
          <a:r>
            <a:rPr lang="ja-JP" altLang="ja-JP" sz="1100" b="0" i="0" baseline="0">
              <a:solidFill>
                <a:schemeClr val="dk1"/>
              </a:solidFill>
              <a:effectLst/>
              <a:latin typeface="+mj-ea"/>
              <a:ea typeface="+mj-ea"/>
              <a:cs typeface="+mn-cs"/>
            </a:rPr>
            <a:t>百万円の増加となった。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４か年連続で数値は改善しているものの、依然として類似団体平均を上回る状況であるため、事務事業の見直しや公共施設の統廃合などによる経常経費の圧縮に努める必要がある。</a:t>
          </a:r>
          <a:endParaRPr lang="ja-JP" altLang="ja-JP" sz="11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164846</xdr:rowOff>
    </xdr:from>
    <xdr:to>
      <xdr:col>7</xdr:col>
      <xdr:colOff>152400</xdr:colOff>
      <xdr:row>65</xdr:row>
      <xdr:rowOff>32004</xdr:rowOff>
    </xdr:to>
    <xdr:cxnSp macro="">
      <xdr:nvCxnSpPr>
        <xdr:cNvPr id="129" name="直線コネクタ 128"/>
        <xdr:cNvCxnSpPr/>
      </xdr:nvCxnSpPr>
      <xdr:spPr>
        <a:xfrm flipV="1">
          <a:off x="4114800" y="111376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32004</xdr:rowOff>
    </xdr:from>
    <xdr:to>
      <xdr:col>6</xdr:col>
      <xdr:colOff>0</xdr:colOff>
      <xdr:row>65</xdr:row>
      <xdr:rowOff>65786</xdr:rowOff>
    </xdr:to>
    <xdr:cxnSp macro="">
      <xdr:nvCxnSpPr>
        <xdr:cNvPr id="132" name="直線コネクタ 131"/>
        <xdr:cNvCxnSpPr/>
      </xdr:nvCxnSpPr>
      <xdr:spPr>
        <a:xfrm flipV="1">
          <a:off x="3225800" y="111762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4" name="テキスト ボックス 133"/>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65</xdr:row>
      <xdr:rowOff>123698</xdr:rowOff>
    </xdr:to>
    <xdr:cxnSp macro="">
      <xdr:nvCxnSpPr>
        <xdr:cNvPr id="135" name="直線コネクタ 134"/>
        <xdr:cNvCxnSpPr/>
      </xdr:nvCxnSpPr>
      <xdr:spPr>
        <a:xfrm flipV="1">
          <a:off x="2336800" y="112100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90695</xdr:rowOff>
    </xdr:from>
    <xdr:ext cx="762000" cy="259045"/>
    <xdr:sp macro="" textlink="">
      <xdr:nvSpPr>
        <xdr:cNvPr id="137" name="テキスト ボックス 136"/>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51308</xdr:rowOff>
    </xdr:from>
    <xdr:to>
      <xdr:col>3</xdr:col>
      <xdr:colOff>279400</xdr:colOff>
      <xdr:row>65</xdr:row>
      <xdr:rowOff>123698</xdr:rowOff>
    </xdr:to>
    <xdr:cxnSp macro="">
      <xdr:nvCxnSpPr>
        <xdr:cNvPr id="138" name="直線コネクタ 137"/>
        <xdr:cNvCxnSpPr/>
      </xdr:nvCxnSpPr>
      <xdr:spPr>
        <a:xfrm>
          <a:off x="1447800" y="111955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2" name="テキスト ボックス 141"/>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8" name="円/楕円 147"/>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86123</xdr:rowOff>
    </xdr:from>
    <xdr:ext cx="762000" cy="259045"/>
    <xdr:sp macro="" textlink="">
      <xdr:nvSpPr>
        <xdr:cNvPr id="149"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50" name="円/楕円 149"/>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1" name="テキスト ボックス 150"/>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2" name="円/楕円 151"/>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3" name="テキスト ボックス 152"/>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72898</xdr:rowOff>
    </xdr:from>
    <xdr:to>
      <xdr:col>3</xdr:col>
      <xdr:colOff>330200</xdr:colOff>
      <xdr:row>66</xdr:row>
      <xdr:rowOff>3048</xdr:rowOff>
    </xdr:to>
    <xdr:sp macro="" textlink="">
      <xdr:nvSpPr>
        <xdr:cNvPr id="154" name="円/楕円 153"/>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159275</xdr:rowOff>
    </xdr:from>
    <xdr:ext cx="762000" cy="259045"/>
    <xdr:sp macro="" textlink="">
      <xdr:nvSpPr>
        <xdr:cNvPr id="155" name="テキスト ボックス 154"/>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508</xdr:rowOff>
    </xdr:from>
    <xdr:to>
      <xdr:col>2</xdr:col>
      <xdr:colOff>127000</xdr:colOff>
      <xdr:row>65</xdr:row>
      <xdr:rowOff>102108</xdr:rowOff>
    </xdr:to>
    <xdr:sp macro="" textlink="">
      <xdr:nvSpPr>
        <xdr:cNvPr id="156" name="円/楕円 155"/>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86885</xdr:rowOff>
    </xdr:from>
    <xdr:ext cx="762000" cy="259045"/>
    <xdr:sp macro="" textlink="">
      <xdr:nvSpPr>
        <xdr:cNvPr id="157" name="テキスト ボックス 156"/>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人件費については、人事院勧告や定期昇給による職員給の増があったものの、退職手当の減により</a:t>
          </a:r>
          <a:r>
            <a:rPr lang="en-US" altLang="ja-JP" sz="1100" b="0" i="0" baseline="0">
              <a:solidFill>
                <a:schemeClr val="dk1"/>
              </a:solidFill>
              <a:effectLst/>
              <a:latin typeface="+mj-ea"/>
              <a:ea typeface="+mj-ea"/>
              <a:cs typeface="+mn-cs"/>
            </a:rPr>
            <a:t>63</a:t>
          </a:r>
          <a:r>
            <a:rPr lang="ja-JP" altLang="ja-JP" sz="1100" b="0" i="0" baseline="0">
              <a:solidFill>
                <a:schemeClr val="dk1"/>
              </a:solidFill>
              <a:effectLst/>
              <a:latin typeface="+mj-ea"/>
              <a:ea typeface="+mj-ea"/>
              <a:cs typeface="+mn-cs"/>
            </a:rPr>
            <a:t>百万円の減少となった。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また、物件費については、社会保障・税番号制度導入に係るシステム改修やごみ処理施設運転管理委託料等の増により、</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と比較して</a:t>
          </a:r>
          <a:r>
            <a:rPr lang="en-US" altLang="ja-JP" sz="1100" b="0" i="0" baseline="0">
              <a:solidFill>
                <a:schemeClr val="dk1"/>
              </a:solidFill>
              <a:effectLst/>
              <a:latin typeface="+mj-ea"/>
              <a:ea typeface="+mj-ea"/>
              <a:cs typeface="+mn-cs"/>
            </a:rPr>
            <a:t>136</a:t>
          </a:r>
          <a:r>
            <a:rPr lang="ja-JP" altLang="ja-JP" sz="1100" b="0" i="0" baseline="0">
              <a:solidFill>
                <a:schemeClr val="dk1"/>
              </a:solidFill>
              <a:effectLst/>
              <a:latin typeface="+mj-ea"/>
              <a:ea typeface="+mj-ea"/>
              <a:cs typeface="+mn-cs"/>
            </a:rPr>
            <a:t>百万円の増となった。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人件費は減少傾向にあるが、直営の公立保育所（</a:t>
          </a:r>
          <a:r>
            <a:rPr lang="en-US" altLang="ja-JP" sz="1100" b="0" i="0" baseline="0">
              <a:solidFill>
                <a:schemeClr val="dk1"/>
              </a:solidFill>
              <a:effectLst/>
              <a:latin typeface="+mj-ea"/>
              <a:ea typeface="+mj-ea"/>
              <a:cs typeface="+mn-cs"/>
            </a:rPr>
            <a:t>5</a:t>
          </a:r>
          <a:r>
            <a:rPr lang="ja-JP" altLang="ja-JP" sz="1100" b="0" i="0" baseline="0">
              <a:solidFill>
                <a:schemeClr val="dk1"/>
              </a:solidFill>
              <a:effectLst/>
              <a:latin typeface="+mj-ea"/>
              <a:ea typeface="+mj-ea"/>
              <a:cs typeface="+mn-cs"/>
            </a:rPr>
            <a:t>園）や、市民館・文化会館、ごみ処理・し尿処理業務などが、施設維持に係る物件費、維持補修費を押し上げる要因となっている。</a:t>
          </a:r>
          <a:endParaRPr lang="en-US" altLang="ja-JP" sz="1100" b="0" i="0" baseline="0">
            <a:solidFill>
              <a:schemeClr val="dk1"/>
            </a:solidFill>
            <a:effectLst/>
            <a:latin typeface="+mj-ea"/>
            <a:ea typeface="+mj-ea"/>
            <a:cs typeface="+mn-cs"/>
          </a:endParaRPr>
        </a:p>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事務事業の見直しに取り組むとともに、公共施設の統廃合や管理運営の委託等を進め、更なるコスト削減に努める必要がある。</a:t>
          </a:r>
          <a:endParaRPr lang="ja-JP" altLang="ja-JP" sz="11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35406</xdr:rowOff>
    </xdr:from>
    <xdr:to>
      <xdr:col>7</xdr:col>
      <xdr:colOff>152400</xdr:colOff>
      <xdr:row>82</xdr:row>
      <xdr:rowOff>77651</xdr:rowOff>
    </xdr:to>
    <xdr:cxnSp macro="">
      <xdr:nvCxnSpPr>
        <xdr:cNvPr id="194" name="直線コネクタ 193"/>
        <xdr:cNvCxnSpPr/>
      </xdr:nvCxnSpPr>
      <xdr:spPr>
        <a:xfrm>
          <a:off x="4114800" y="14094306"/>
          <a:ext cx="8382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129606</xdr:rowOff>
    </xdr:from>
    <xdr:to>
      <xdr:col>6</xdr:col>
      <xdr:colOff>0</xdr:colOff>
      <xdr:row>82</xdr:row>
      <xdr:rowOff>35406</xdr:rowOff>
    </xdr:to>
    <xdr:cxnSp macro="">
      <xdr:nvCxnSpPr>
        <xdr:cNvPr id="197" name="直線コネクタ 196"/>
        <xdr:cNvCxnSpPr/>
      </xdr:nvCxnSpPr>
      <xdr:spPr>
        <a:xfrm>
          <a:off x="3225800" y="14017056"/>
          <a:ext cx="889000" cy="7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72648</xdr:rowOff>
    </xdr:from>
    <xdr:ext cx="736600" cy="259045"/>
    <xdr:sp macro="" textlink="">
      <xdr:nvSpPr>
        <xdr:cNvPr id="199" name="テキスト ボックス 198"/>
        <xdr:cNvSpPr txBox="1"/>
      </xdr:nvSpPr>
      <xdr:spPr>
        <a:xfrm>
          <a:off x="3733800" y="1430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129606</xdr:rowOff>
    </xdr:from>
    <xdr:to>
      <xdr:col>4</xdr:col>
      <xdr:colOff>482600</xdr:colOff>
      <xdr:row>81</xdr:row>
      <xdr:rowOff>133655</xdr:rowOff>
    </xdr:to>
    <xdr:cxnSp macro="">
      <xdr:nvCxnSpPr>
        <xdr:cNvPr id="200" name="直線コネクタ 199"/>
        <xdr:cNvCxnSpPr/>
      </xdr:nvCxnSpPr>
      <xdr:spPr>
        <a:xfrm flipV="1">
          <a:off x="2336800" y="14017056"/>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15788</xdr:rowOff>
    </xdr:from>
    <xdr:ext cx="762000" cy="259045"/>
    <xdr:sp macro="" textlink="">
      <xdr:nvSpPr>
        <xdr:cNvPr id="202" name="テキスト ボックス 201"/>
        <xdr:cNvSpPr txBox="1"/>
      </xdr:nvSpPr>
      <xdr:spPr>
        <a:xfrm>
          <a:off x="2844800" y="142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133655</xdr:rowOff>
    </xdr:from>
    <xdr:to>
      <xdr:col>3</xdr:col>
      <xdr:colOff>279400</xdr:colOff>
      <xdr:row>83</xdr:row>
      <xdr:rowOff>38985</xdr:rowOff>
    </xdr:to>
    <xdr:cxnSp macro="">
      <xdr:nvCxnSpPr>
        <xdr:cNvPr id="203" name="直線コネクタ 202"/>
        <xdr:cNvCxnSpPr/>
      </xdr:nvCxnSpPr>
      <xdr:spPr>
        <a:xfrm flipV="1">
          <a:off x="1447800" y="14021105"/>
          <a:ext cx="889000" cy="24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38574</xdr:rowOff>
    </xdr:from>
    <xdr:ext cx="762000" cy="259045"/>
    <xdr:sp macro="" textlink="">
      <xdr:nvSpPr>
        <xdr:cNvPr id="205" name="テキスト ボックス 204"/>
        <xdr:cNvSpPr txBox="1"/>
      </xdr:nvSpPr>
      <xdr:spPr>
        <a:xfrm>
          <a:off x="1955800" y="142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128371</xdr:rowOff>
    </xdr:from>
    <xdr:ext cx="762000" cy="259045"/>
    <xdr:sp macro="" textlink="">
      <xdr:nvSpPr>
        <xdr:cNvPr id="207" name="テキスト ボックス 206"/>
        <xdr:cNvSpPr txBox="1"/>
      </xdr:nvSpPr>
      <xdr:spPr>
        <a:xfrm>
          <a:off x="1066800" y="143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26851</xdr:rowOff>
    </xdr:from>
    <xdr:to>
      <xdr:col>7</xdr:col>
      <xdr:colOff>203200</xdr:colOff>
      <xdr:row>82</xdr:row>
      <xdr:rowOff>128451</xdr:rowOff>
    </xdr:to>
    <xdr:sp macro="" textlink="">
      <xdr:nvSpPr>
        <xdr:cNvPr id="213" name="円/楕円 212"/>
        <xdr:cNvSpPr/>
      </xdr:nvSpPr>
      <xdr:spPr>
        <a:xfrm>
          <a:off x="4902200" y="140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43378</xdr:rowOff>
    </xdr:from>
    <xdr:ext cx="762000" cy="259045"/>
    <xdr:sp macro="" textlink="">
      <xdr:nvSpPr>
        <xdr:cNvPr id="214" name="人件費・物件費等の状況該当値テキスト"/>
        <xdr:cNvSpPr txBox="1"/>
      </xdr:nvSpPr>
      <xdr:spPr>
        <a:xfrm>
          <a:off x="5041900" y="1393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156056</xdr:rowOff>
    </xdr:from>
    <xdr:to>
      <xdr:col>6</xdr:col>
      <xdr:colOff>50800</xdr:colOff>
      <xdr:row>82</xdr:row>
      <xdr:rowOff>86206</xdr:rowOff>
    </xdr:to>
    <xdr:sp macro="" textlink="">
      <xdr:nvSpPr>
        <xdr:cNvPr id="215" name="円/楕円 214"/>
        <xdr:cNvSpPr/>
      </xdr:nvSpPr>
      <xdr:spPr>
        <a:xfrm>
          <a:off x="4064000" y="140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96383</xdr:rowOff>
    </xdr:from>
    <xdr:ext cx="736600" cy="259045"/>
    <xdr:sp macro="" textlink="">
      <xdr:nvSpPr>
        <xdr:cNvPr id="216" name="テキスト ボックス 215"/>
        <xdr:cNvSpPr txBox="1"/>
      </xdr:nvSpPr>
      <xdr:spPr>
        <a:xfrm>
          <a:off x="3733800" y="1381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78806</xdr:rowOff>
    </xdr:from>
    <xdr:to>
      <xdr:col>4</xdr:col>
      <xdr:colOff>533400</xdr:colOff>
      <xdr:row>82</xdr:row>
      <xdr:rowOff>8956</xdr:rowOff>
    </xdr:to>
    <xdr:sp macro="" textlink="">
      <xdr:nvSpPr>
        <xdr:cNvPr id="217" name="円/楕円 216"/>
        <xdr:cNvSpPr/>
      </xdr:nvSpPr>
      <xdr:spPr>
        <a:xfrm>
          <a:off x="3175000" y="139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19133</xdr:rowOff>
    </xdr:from>
    <xdr:ext cx="762000" cy="259045"/>
    <xdr:sp macro="" textlink="">
      <xdr:nvSpPr>
        <xdr:cNvPr id="218" name="テキスト ボックス 217"/>
        <xdr:cNvSpPr txBox="1"/>
      </xdr:nvSpPr>
      <xdr:spPr>
        <a:xfrm>
          <a:off x="2844800" y="137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82855</xdr:rowOff>
    </xdr:from>
    <xdr:to>
      <xdr:col>3</xdr:col>
      <xdr:colOff>330200</xdr:colOff>
      <xdr:row>82</xdr:row>
      <xdr:rowOff>13005</xdr:rowOff>
    </xdr:to>
    <xdr:sp macro="" textlink="">
      <xdr:nvSpPr>
        <xdr:cNvPr id="219" name="円/楕円 218"/>
        <xdr:cNvSpPr/>
      </xdr:nvSpPr>
      <xdr:spPr>
        <a:xfrm>
          <a:off x="2286000" y="139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23182</xdr:rowOff>
    </xdr:from>
    <xdr:ext cx="762000" cy="259045"/>
    <xdr:sp macro="" textlink="">
      <xdr:nvSpPr>
        <xdr:cNvPr id="220" name="テキスト ボックス 219"/>
        <xdr:cNvSpPr txBox="1"/>
      </xdr:nvSpPr>
      <xdr:spPr>
        <a:xfrm>
          <a:off x="1955800" y="1373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159635</xdr:rowOff>
    </xdr:from>
    <xdr:to>
      <xdr:col>2</xdr:col>
      <xdr:colOff>127000</xdr:colOff>
      <xdr:row>83</xdr:row>
      <xdr:rowOff>89785</xdr:rowOff>
    </xdr:to>
    <xdr:sp macro="" textlink="">
      <xdr:nvSpPr>
        <xdr:cNvPr id="221" name="円/楕円 220"/>
        <xdr:cNvSpPr/>
      </xdr:nvSpPr>
      <xdr:spPr>
        <a:xfrm>
          <a:off x="1397000" y="14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99962</xdr:rowOff>
    </xdr:from>
    <xdr:ext cx="762000" cy="259045"/>
    <xdr:sp macro="" textlink="">
      <xdr:nvSpPr>
        <xdr:cNvPr id="222" name="テキスト ボックス 221"/>
        <xdr:cNvSpPr txBox="1"/>
      </xdr:nvSpPr>
      <xdr:spPr>
        <a:xfrm>
          <a:off x="1066800" y="1398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給与については、平成</a:t>
          </a:r>
          <a:r>
            <a:rPr lang="en-US" altLang="ja-JP" sz="1100" b="0" i="0" baseline="0">
              <a:solidFill>
                <a:schemeClr val="dk1"/>
              </a:solidFill>
              <a:effectLst/>
              <a:latin typeface="+mj-ea"/>
              <a:ea typeface="+mj-ea"/>
              <a:cs typeface="+mn-cs"/>
            </a:rPr>
            <a:t>18</a:t>
          </a:r>
          <a:r>
            <a:rPr lang="ja-JP" altLang="ja-JP" sz="1100" b="0" i="0" baseline="0">
              <a:solidFill>
                <a:schemeClr val="dk1"/>
              </a:solidFill>
              <a:effectLst/>
              <a:latin typeface="+mj-ea"/>
              <a:ea typeface="+mj-ea"/>
              <a:cs typeface="+mn-cs"/>
            </a:rPr>
            <a:t>年</a:t>
          </a:r>
          <a:r>
            <a:rPr lang="en-US" altLang="ja-JP" sz="1100" b="0" i="0" baseline="0">
              <a:solidFill>
                <a:schemeClr val="dk1"/>
              </a:solidFill>
              <a:effectLst/>
              <a:latin typeface="+mj-ea"/>
              <a:ea typeface="+mj-ea"/>
              <a:cs typeface="+mn-cs"/>
            </a:rPr>
            <a:t>4</a:t>
          </a:r>
          <a:r>
            <a:rPr lang="ja-JP" altLang="ja-JP" sz="1100" b="0" i="0" baseline="0">
              <a:solidFill>
                <a:schemeClr val="dk1"/>
              </a:solidFill>
              <a:effectLst/>
              <a:latin typeface="+mj-ea"/>
              <a:ea typeface="+mj-ea"/>
              <a:cs typeface="+mn-cs"/>
            </a:rPr>
            <a:t>月</a:t>
          </a:r>
          <a:r>
            <a:rPr lang="en-US" altLang="ja-JP" sz="1100" b="0" i="0" baseline="0">
              <a:solidFill>
                <a:schemeClr val="dk1"/>
              </a:solidFill>
              <a:effectLst/>
              <a:latin typeface="+mj-ea"/>
              <a:ea typeface="+mj-ea"/>
              <a:cs typeface="+mn-cs"/>
            </a:rPr>
            <a:t>1</a:t>
          </a:r>
          <a:r>
            <a:rPr lang="ja-JP" altLang="ja-JP" sz="1100" b="0" i="0" baseline="0">
              <a:solidFill>
                <a:schemeClr val="dk1"/>
              </a:solidFill>
              <a:effectLst/>
              <a:latin typeface="+mj-ea"/>
              <a:ea typeface="+mj-ea"/>
              <a:cs typeface="+mn-cs"/>
            </a:rPr>
            <a:t>日から独自給与カットを行ってきたが、平成</a:t>
          </a:r>
          <a:r>
            <a:rPr lang="en-US" altLang="ja-JP" sz="1100" b="0" i="0" baseline="0">
              <a:solidFill>
                <a:schemeClr val="dk1"/>
              </a:solidFill>
              <a:effectLst/>
              <a:latin typeface="+mj-ea"/>
              <a:ea typeface="+mj-ea"/>
              <a:cs typeface="+mn-cs"/>
            </a:rPr>
            <a:t>26</a:t>
          </a:r>
          <a:r>
            <a:rPr lang="ja-JP" altLang="ja-JP" sz="1100" b="0" i="0" baseline="0">
              <a:solidFill>
                <a:schemeClr val="dk1"/>
              </a:solidFill>
              <a:effectLst/>
              <a:latin typeface="+mj-ea"/>
              <a:ea typeface="+mj-ea"/>
              <a:cs typeface="+mn-cs"/>
            </a:rPr>
            <a:t>年</a:t>
          </a:r>
          <a:r>
            <a:rPr lang="en-US" altLang="ja-JP" sz="1100" b="0" i="0" baseline="0">
              <a:solidFill>
                <a:schemeClr val="dk1"/>
              </a:solidFill>
              <a:effectLst/>
              <a:latin typeface="+mj-ea"/>
              <a:ea typeface="+mj-ea"/>
              <a:cs typeface="+mn-cs"/>
            </a:rPr>
            <a:t>4</a:t>
          </a:r>
          <a:r>
            <a:rPr lang="ja-JP" altLang="ja-JP" sz="1100" b="0" i="0" baseline="0">
              <a:solidFill>
                <a:schemeClr val="dk1"/>
              </a:solidFill>
              <a:effectLst/>
              <a:latin typeface="+mj-ea"/>
              <a:ea typeface="+mj-ea"/>
              <a:cs typeface="+mn-cs"/>
            </a:rPr>
            <a:t>月</a:t>
          </a:r>
          <a:r>
            <a:rPr lang="en-US" altLang="ja-JP" sz="1100" b="0" i="0" baseline="0">
              <a:solidFill>
                <a:schemeClr val="dk1"/>
              </a:solidFill>
              <a:effectLst/>
              <a:latin typeface="+mj-ea"/>
              <a:ea typeface="+mj-ea"/>
              <a:cs typeface="+mn-cs"/>
            </a:rPr>
            <a:t>1</a:t>
          </a:r>
          <a:r>
            <a:rPr lang="ja-JP" altLang="ja-JP" sz="1100" b="0" i="0" baseline="0">
              <a:solidFill>
                <a:schemeClr val="dk1"/>
              </a:solidFill>
              <a:effectLst/>
              <a:latin typeface="+mj-ea"/>
              <a:ea typeface="+mj-ea"/>
              <a:cs typeface="+mn-cs"/>
            </a:rPr>
            <a:t>日をもってカットを廃止したため、以降ラスパイレス指数が</a:t>
          </a:r>
          <a:r>
            <a:rPr lang="en-US" altLang="ja-JP" sz="1100" b="0" i="0" baseline="0">
              <a:solidFill>
                <a:schemeClr val="dk1"/>
              </a:solidFill>
              <a:effectLst/>
              <a:latin typeface="+mj-ea"/>
              <a:ea typeface="+mj-ea"/>
              <a:cs typeface="+mn-cs"/>
            </a:rPr>
            <a:t>100</a:t>
          </a:r>
          <a:r>
            <a:rPr lang="ja-JP" altLang="ja-JP" sz="1100" b="0" i="0" baseline="0">
              <a:solidFill>
                <a:schemeClr val="dk1"/>
              </a:solidFill>
              <a:effectLst/>
              <a:latin typeface="+mj-ea"/>
              <a:ea typeface="+mj-ea"/>
              <a:cs typeface="+mn-cs"/>
            </a:rPr>
            <a:t>を超えている（</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24</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は国家公務員の給与改定特例法による時限的措置あり）。</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との比較では、</a:t>
          </a:r>
          <a:r>
            <a:rPr lang="en-US" altLang="ja-JP" sz="1100" b="0" i="0" baseline="0">
              <a:solidFill>
                <a:schemeClr val="dk1"/>
              </a:solidFill>
              <a:effectLst/>
              <a:latin typeface="+mj-ea"/>
              <a:ea typeface="+mj-ea"/>
              <a:cs typeface="+mn-cs"/>
            </a:rPr>
            <a:t>0.4</a:t>
          </a:r>
          <a:r>
            <a:rPr lang="ja-JP" altLang="ja-JP" sz="1100" b="0" i="0" baseline="0">
              <a:solidFill>
                <a:schemeClr val="dk1"/>
              </a:solidFill>
              <a:effectLst/>
              <a:latin typeface="+mj-ea"/>
              <a:ea typeface="+mj-ea"/>
              <a:cs typeface="+mn-cs"/>
            </a:rPr>
            <a:t>ポイント低下してるが、これは経験年数階層の変動により、該当区分の給料月額が前年に比べ減額となったためなどである。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しかしながら、依然として全国市平均を上回る水準となっており、硬直した財政状況を鑑み、見直し等により適正な給与となるように努める。</a:t>
          </a:r>
          <a:endParaRPr lang="ja-JP" altLang="ja-JP" sz="11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43241</xdr:rowOff>
    </xdr:from>
    <xdr:to>
      <xdr:col>24</xdr:col>
      <xdr:colOff>558800</xdr:colOff>
      <xdr:row>85</xdr:row>
      <xdr:rowOff>89202</xdr:rowOff>
    </xdr:to>
    <xdr:cxnSp macro="">
      <xdr:nvCxnSpPr>
        <xdr:cNvPr id="258" name="直線コネクタ 257"/>
        <xdr:cNvCxnSpPr/>
      </xdr:nvCxnSpPr>
      <xdr:spPr>
        <a:xfrm flipV="1">
          <a:off x="16179800" y="14616491"/>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54732</xdr:rowOff>
    </xdr:from>
    <xdr:to>
      <xdr:col>23</xdr:col>
      <xdr:colOff>406400</xdr:colOff>
      <xdr:row>85</xdr:row>
      <xdr:rowOff>89202</xdr:rowOff>
    </xdr:to>
    <xdr:cxnSp macro="">
      <xdr:nvCxnSpPr>
        <xdr:cNvPr id="261" name="直線コネクタ 260"/>
        <xdr:cNvCxnSpPr/>
      </xdr:nvCxnSpPr>
      <xdr:spPr>
        <a:xfrm>
          <a:off x="15290800" y="146279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54732</xdr:rowOff>
    </xdr:from>
    <xdr:to>
      <xdr:col>22</xdr:col>
      <xdr:colOff>203200</xdr:colOff>
      <xdr:row>89</xdr:row>
      <xdr:rowOff>23888</xdr:rowOff>
    </xdr:to>
    <xdr:cxnSp macro="">
      <xdr:nvCxnSpPr>
        <xdr:cNvPr id="264" name="直線コネクタ 263"/>
        <xdr:cNvCxnSpPr/>
      </xdr:nvCxnSpPr>
      <xdr:spPr>
        <a:xfrm flipV="1">
          <a:off x="14401800" y="14627982"/>
          <a:ext cx="889000" cy="6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6" name="テキスト ボックス 265"/>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127302</xdr:rowOff>
    </xdr:to>
    <xdr:cxnSp macro="">
      <xdr:nvCxnSpPr>
        <xdr:cNvPr id="267" name="直線コネクタ 266"/>
        <xdr:cNvCxnSpPr/>
      </xdr:nvCxnSpPr>
      <xdr:spPr>
        <a:xfrm flipV="1">
          <a:off x="13512800" y="152829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27413</xdr:rowOff>
    </xdr:from>
    <xdr:ext cx="762000" cy="259045"/>
    <xdr:sp macro="" textlink="">
      <xdr:nvSpPr>
        <xdr:cNvPr id="269" name="テキスト ボックス 268"/>
        <xdr:cNvSpPr txBox="1"/>
      </xdr:nvSpPr>
      <xdr:spPr>
        <a:xfrm>
          <a:off x="14020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77" name="円/楕円 276"/>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135968</xdr:rowOff>
    </xdr:from>
    <xdr:ext cx="762000" cy="259045"/>
    <xdr:sp macro="" textlink="">
      <xdr:nvSpPr>
        <xdr:cNvPr id="278" name="給与水準   （国との比較）該当値テキスト"/>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38402</xdr:rowOff>
    </xdr:from>
    <xdr:to>
      <xdr:col>23</xdr:col>
      <xdr:colOff>457200</xdr:colOff>
      <xdr:row>85</xdr:row>
      <xdr:rowOff>140002</xdr:rowOff>
    </xdr:to>
    <xdr:sp macro="" textlink="">
      <xdr:nvSpPr>
        <xdr:cNvPr id="279" name="円/楕円 278"/>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124779</xdr:rowOff>
    </xdr:from>
    <xdr:ext cx="736600" cy="259045"/>
    <xdr:sp macro="" textlink="">
      <xdr:nvSpPr>
        <xdr:cNvPr id="280" name="テキスト ボックス 279"/>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3932</xdr:rowOff>
    </xdr:from>
    <xdr:to>
      <xdr:col>22</xdr:col>
      <xdr:colOff>254000</xdr:colOff>
      <xdr:row>85</xdr:row>
      <xdr:rowOff>105532</xdr:rowOff>
    </xdr:to>
    <xdr:sp macro="" textlink="">
      <xdr:nvSpPr>
        <xdr:cNvPr id="281" name="円/楕円 280"/>
        <xdr:cNvSpPr/>
      </xdr:nvSpPr>
      <xdr:spPr>
        <a:xfrm>
          <a:off x="15240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90309</xdr:rowOff>
    </xdr:from>
    <xdr:ext cx="762000" cy="259045"/>
    <xdr:sp macro="" textlink="">
      <xdr:nvSpPr>
        <xdr:cNvPr id="282" name="テキスト ボックス 281"/>
        <xdr:cNvSpPr txBox="1"/>
      </xdr:nvSpPr>
      <xdr:spPr>
        <a:xfrm>
          <a:off x="14909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59465</xdr:rowOff>
    </xdr:from>
    <xdr:ext cx="762000" cy="259045"/>
    <xdr:sp macro="" textlink="">
      <xdr:nvSpPr>
        <xdr:cNvPr id="284" name="テキスト ボックス 283"/>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5" name="円/楕円 284"/>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86" name="テキスト ボックス 285"/>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職員数（公営企業会計部門職員を含む）は</a:t>
          </a:r>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28</a:t>
          </a:r>
          <a:r>
            <a:rPr lang="ja-JP" altLang="ja-JP" sz="1100" b="0" i="0" baseline="0">
              <a:solidFill>
                <a:schemeClr val="dk1"/>
              </a:solidFill>
              <a:effectLst/>
              <a:latin typeface="+mj-ea"/>
              <a:ea typeface="+mj-ea"/>
              <a:cs typeface="+mn-cs"/>
            </a:rPr>
            <a:t>年</a:t>
          </a:r>
          <a:r>
            <a:rPr lang="en-US" altLang="ja-JP" sz="1100" b="0" i="0" baseline="0">
              <a:solidFill>
                <a:schemeClr val="dk1"/>
              </a:solidFill>
              <a:effectLst/>
              <a:latin typeface="+mj-ea"/>
              <a:ea typeface="+mj-ea"/>
              <a:cs typeface="+mn-cs"/>
            </a:rPr>
            <a:t>4</a:t>
          </a:r>
          <a:r>
            <a:rPr lang="ja-JP" altLang="ja-JP" sz="1100" b="0" i="0" baseline="0">
              <a:solidFill>
                <a:schemeClr val="dk1"/>
              </a:solidFill>
              <a:effectLst/>
              <a:latin typeface="+mj-ea"/>
              <a:ea typeface="+mj-ea"/>
              <a:cs typeface="+mn-cs"/>
            </a:rPr>
            <a:t>月</a:t>
          </a:r>
          <a:r>
            <a:rPr lang="en-US" altLang="ja-JP" sz="1100" b="0" i="0" baseline="0">
              <a:solidFill>
                <a:schemeClr val="dk1"/>
              </a:solidFill>
              <a:effectLst/>
              <a:latin typeface="+mj-ea"/>
              <a:ea typeface="+mj-ea"/>
              <a:cs typeface="+mn-cs"/>
            </a:rPr>
            <a:t>1</a:t>
          </a:r>
          <a:r>
            <a:rPr lang="ja-JP" altLang="ja-JP" sz="1100" b="0" i="0" baseline="0">
              <a:solidFill>
                <a:schemeClr val="dk1"/>
              </a:solidFill>
              <a:effectLst/>
              <a:latin typeface="+mj-ea"/>
              <a:ea typeface="+mj-ea"/>
              <a:cs typeface="+mn-cs"/>
            </a:rPr>
            <a:t>日現在</a:t>
          </a:r>
          <a:r>
            <a:rPr lang="en-US" altLang="ja-JP" sz="1100" b="0" i="0" baseline="0">
              <a:solidFill>
                <a:schemeClr val="dk1"/>
              </a:solidFill>
              <a:effectLst/>
              <a:latin typeface="+mj-ea"/>
              <a:ea typeface="+mj-ea"/>
              <a:cs typeface="+mn-cs"/>
            </a:rPr>
            <a:t>738</a:t>
          </a:r>
          <a:r>
            <a:rPr lang="ja-JP" altLang="ja-JP" sz="1100" b="0" i="0" baseline="0">
              <a:solidFill>
                <a:schemeClr val="dk1"/>
              </a:solidFill>
              <a:effectLst/>
              <a:latin typeface="+mj-ea"/>
              <a:ea typeface="+mj-ea"/>
              <a:cs typeface="+mn-cs"/>
            </a:rPr>
            <a:t>人であり、合併直後の平成</a:t>
          </a:r>
          <a:r>
            <a:rPr lang="en-US" altLang="ja-JP" sz="1100" b="0" i="0" baseline="0">
              <a:solidFill>
                <a:schemeClr val="dk1"/>
              </a:solidFill>
              <a:effectLst/>
              <a:latin typeface="+mj-ea"/>
              <a:ea typeface="+mj-ea"/>
              <a:cs typeface="+mn-cs"/>
            </a:rPr>
            <a:t>17</a:t>
          </a:r>
          <a:r>
            <a:rPr lang="ja-JP" altLang="ja-JP" sz="1100" b="0" i="0" baseline="0">
              <a:solidFill>
                <a:schemeClr val="dk1"/>
              </a:solidFill>
              <a:effectLst/>
              <a:latin typeface="+mj-ea"/>
              <a:ea typeface="+mj-ea"/>
              <a:cs typeface="+mn-cs"/>
            </a:rPr>
            <a:t>年</a:t>
          </a:r>
          <a:r>
            <a:rPr lang="en-US" altLang="ja-JP" sz="1100" b="0" i="0" baseline="0">
              <a:solidFill>
                <a:schemeClr val="dk1"/>
              </a:solidFill>
              <a:effectLst/>
              <a:latin typeface="+mj-ea"/>
              <a:ea typeface="+mj-ea"/>
              <a:cs typeface="+mn-cs"/>
            </a:rPr>
            <a:t>4</a:t>
          </a:r>
          <a:r>
            <a:rPr lang="ja-JP" altLang="ja-JP" sz="1100" b="0" i="0" baseline="0">
              <a:solidFill>
                <a:schemeClr val="dk1"/>
              </a:solidFill>
              <a:effectLst/>
              <a:latin typeface="+mj-ea"/>
              <a:ea typeface="+mj-ea"/>
              <a:cs typeface="+mn-cs"/>
            </a:rPr>
            <a:t>月</a:t>
          </a:r>
          <a:r>
            <a:rPr lang="en-US" altLang="ja-JP" sz="1100" b="0" i="0" baseline="0">
              <a:solidFill>
                <a:schemeClr val="dk1"/>
              </a:solidFill>
              <a:effectLst/>
              <a:latin typeface="+mj-ea"/>
              <a:ea typeface="+mj-ea"/>
              <a:cs typeface="+mn-cs"/>
            </a:rPr>
            <a:t>1</a:t>
          </a:r>
          <a:r>
            <a:rPr lang="ja-JP" altLang="ja-JP" sz="1100" b="0" i="0" baseline="0">
              <a:solidFill>
                <a:schemeClr val="dk1"/>
              </a:solidFill>
              <a:effectLst/>
              <a:latin typeface="+mj-ea"/>
              <a:ea typeface="+mj-ea"/>
              <a:cs typeface="+mn-cs"/>
            </a:rPr>
            <a:t>日時点の</a:t>
          </a:r>
          <a:r>
            <a:rPr lang="en-US" altLang="ja-JP" sz="1100" b="0" i="0" baseline="0">
              <a:solidFill>
                <a:schemeClr val="dk1"/>
              </a:solidFill>
              <a:effectLst/>
              <a:latin typeface="+mj-ea"/>
              <a:ea typeface="+mj-ea"/>
              <a:cs typeface="+mn-cs"/>
            </a:rPr>
            <a:t>1,092</a:t>
          </a:r>
          <a:r>
            <a:rPr lang="ja-JP" altLang="ja-JP" sz="1100" b="0" i="0" baseline="0">
              <a:solidFill>
                <a:schemeClr val="dk1"/>
              </a:solidFill>
              <a:effectLst/>
              <a:latin typeface="+mj-ea"/>
              <a:ea typeface="+mj-ea"/>
              <a:cs typeface="+mn-cs"/>
            </a:rPr>
            <a:t>人から</a:t>
          </a:r>
          <a:r>
            <a:rPr lang="en-US" altLang="ja-JP" sz="1100" b="0" i="0" baseline="0">
              <a:solidFill>
                <a:schemeClr val="dk1"/>
              </a:solidFill>
              <a:effectLst/>
              <a:latin typeface="+mj-ea"/>
              <a:ea typeface="+mj-ea"/>
              <a:cs typeface="+mn-cs"/>
            </a:rPr>
            <a:t>354</a:t>
          </a:r>
          <a:r>
            <a:rPr lang="ja-JP" altLang="ja-JP" sz="1100" b="0" i="0" baseline="0">
              <a:solidFill>
                <a:schemeClr val="dk1"/>
              </a:solidFill>
              <a:effectLst/>
              <a:latin typeface="+mj-ea"/>
              <a:ea typeface="+mj-ea"/>
              <a:cs typeface="+mn-cs"/>
            </a:rPr>
            <a:t>人の減少となっている。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人口千人当たり職員数は、類似団体との比較において</a:t>
          </a:r>
          <a:r>
            <a:rPr lang="en-US" altLang="ja-JP" sz="1100" b="0" i="0" baseline="0">
              <a:solidFill>
                <a:schemeClr val="dk1"/>
              </a:solidFill>
              <a:effectLst/>
              <a:latin typeface="+mj-ea"/>
              <a:ea typeface="+mj-ea"/>
              <a:cs typeface="+mn-cs"/>
            </a:rPr>
            <a:t>0.43</a:t>
          </a:r>
          <a:r>
            <a:rPr lang="ja-JP" altLang="ja-JP" sz="1100" b="0" i="0" baseline="0">
              <a:solidFill>
                <a:schemeClr val="dk1"/>
              </a:solidFill>
              <a:effectLst/>
              <a:latin typeface="+mj-ea"/>
              <a:ea typeface="+mj-ea"/>
              <a:cs typeface="+mn-cs"/>
            </a:rPr>
            <a:t>ポイント下回っているが、公共施設が多いことに加え、依然として直営による業務が多い。</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引き続き、定員適正化計画に基づき、事務事業の効率化や、組織・機構の見直し、外部委託の活用など、スクラップ・アンド・ビルドの徹底を図り、常に定員規模の適正化を図っていく必要がある。</a:t>
          </a:r>
          <a:endParaRPr lang="ja-JP" altLang="ja-JP" sz="11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61066</xdr:rowOff>
    </xdr:from>
    <xdr:to>
      <xdr:col>24</xdr:col>
      <xdr:colOff>558800</xdr:colOff>
      <xdr:row>61</xdr:row>
      <xdr:rowOff>69109</xdr:rowOff>
    </xdr:to>
    <xdr:cxnSp macro="">
      <xdr:nvCxnSpPr>
        <xdr:cNvPr id="321" name="直線コネクタ 320"/>
        <xdr:cNvCxnSpPr/>
      </xdr:nvCxnSpPr>
      <xdr:spPr>
        <a:xfrm>
          <a:off x="16179800" y="105195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61066</xdr:rowOff>
    </xdr:from>
    <xdr:to>
      <xdr:col>23</xdr:col>
      <xdr:colOff>406400</xdr:colOff>
      <xdr:row>61</xdr:row>
      <xdr:rowOff>61066</xdr:rowOff>
    </xdr:to>
    <xdr:cxnSp macro="">
      <xdr:nvCxnSpPr>
        <xdr:cNvPr id="324" name="直線コネクタ 323"/>
        <xdr:cNvCxnSpPr/>
      </xdr:nvCxnSpPr>
      <xdr:spPr>
        <a:xfrm>
          <a:off x="15290800" y="10519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26" name="テキスト ボックス 325"/>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61066</xdr:rowOff>
    </xdr:from>
    <xdr:to>
      <xdr:col>22</xdr:col>
      <xdr:colOff>203200</xdr:colOff>
      <xdr:row>61</xdr:row>
      <xdr:rowOff>77153</xdr:rowOff>
    </xdr:to>
    <xdr:cxnSp macro="">
      <xdr:nvCxnSpPr>
        <xdr:cNvPr id="327" name="直線コネクタ 326"/>
        <xdr:cNvCxnSpPr/>
      </xdr:nvCxnSpPr>
      <xdr:spPr>
        <a:xfrm flipV="1">
          <a:off x="14401800" y="1051951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9" name="テキスト ボックス 328"/>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67098</xdr:rowOff>
    </xdr:from>
    <xdr:to>
      <xdr:col>21</xdr:col>
      <xdr:colOff>0</xdr:colOff>
      <xdr:row>61</xdr:row>
      <xdr:rowOff>77153</xdr:rowOff>
    </xdr:to>
    <xdr:cxnSp macro="">
      <xdr:nvCxnSpPr>
        <xdr:cNvPr id="330" name="直線コネクタ 329"/>
        <xdr:cNvCxnSpPr/>
      </xdr:nvCxnSpPr>
      <xdr:spPr>
        <a:xfrm>
          <a:off x="13512800" y="1052554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167022</xdr:rowOff>
    </xdr:from>
    <xdr:ext cx="762000" cy="259045"/>
    <xdr:sp macro="" textlink="">
      <xdr:nvSpPr>
        <xdr:cNvPr id="332" name="テキスト ボックス 331"/>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45843</xdr:rowOff>
    </xdr:from>
    <xdr:ext cx="762000" cy="259045"/>
    <xdr:sp macro="" textlink="">
      <xdr:nvSpPr>
        <xdr:cNvPr id="334" name="テキスト ボックス 333"/>
        <xdr:cNvSpPr txBox="1"/>
      </xdr:nvSpPr>
      <xdr:spPr>
        <a:xfrm>
          <a:off x="13131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18309</xdr:rowOff>
    </xdr:from>
    <xdr:to>
      <xdr:col>24</xdr:col>
      <xdr:colOff>609600</xdr:colOff>
      <xdr:row>61</xdr:row>
      <xdr:rowOff>119909</xdr:rowOff>
    </xdr:to>
    <xdr:sp macro="" textlink="">
      <xdr:nvSpPr>
        <xdr:cNvPr id="340" name="円/楕円 339"/>
        <xdr:cNvSpPr/>
      </xdr:nvSpPr>
      <xdr:spPr>
        <a:xfrm>
          <a:off x="169672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34836</xdr:rowOff>
    </xdr:from>
    <xdr:ext cx="762000" cy="259045"/>
    <xdr:sp macro="" textlink="">
      <xdr:nvSpPr>
        <xdr:cNvPr id="341" name="定員管理の状況該当値テキスト"/>
        <xdr:cNvSpPr txBox="1"/>
      </xdr:nvSpPr>
      <xdr:spPr>
        <a:xfrm>
          <a:off x="17106900" y="1032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10266</xdr:rowOff>
    </xdr:from>
    <xdr:to>
      <xdr:col>23</xdr:col>
      <xdr:colOff>457200</xdr:colOff>
      <xdr:row>61</xdr:row>
      <xdr:rowOff>111866</xdr:rowOff>
    </xdr:to>
    <xdr:sp macro="" textlink="">
      <xdr:nvSpPr>
        <xdr:cNvPr id="342" name="円/楕円 341"/>
        <xdr:cNvSpPr/>
      </xdr:nvSpPr>
      <xdr:spPr>
        <a:xfrm>
          <a:off x="16129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122043</xdr:rowOff>
    </xdr:from>
    <xdr:ext cx="736600" cy="259045"/>
    <xdr:sp macro="" textlink="">
      <xdr:nvSpPr>
        <xdr:cNvPr id="343" name="テキスト ボックス 342"/>
        <xdr:cNvSpPr txBox="1"/>
      </xdr:nvSpPr>
      <xdr:spPr>
        <a:xfrm>
          <a:off x="15798800" y="1023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10266</xdr:rowOff>
    </xdr:from>
    <xdr:to>
      <xdr:col>22</xdr:col>
      <xdr:colOff>254000</xdr:colOff>
      <xdr:row>61</xdr:row>
      <xdr:rowOff>111866</xdr:rowOff>
    </xdr:to>
    <xdr:sp macro="" textlink="">
      <xdr:nvSpPr>
        <xdr:cNvPr id="344" name="円/楕円 343"/>
        <xdr:cNvSpPr/>
      </xdr:nvSpPr>
      <xdr:spPr>
        <a:xfrm>
          <a:off x="15240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122043</xdr:rowOff>
    </xdr:from>
    <xdr:ext cx="762000" cy="259045"/>
    <xdr:sp macro="" textlink="">
      <xdr:nvSpPr>
        <xdr:cNvPr id="345" name="テキスト ボックス 344"/>
        <xdr:cNvSpPr txBox="1"/>
      </xdr:nvSpPr>
      <xdr:spPr>
        <a:xfrm>
          <a:off x="14909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26353</xdr:rowOff>
    </xdr:from>
    <xdr:to>
      <xdr:col>21</xdr:col>
      <xdr:colOff>50800</xdr:colOff>
      <xdr:row>61</xdr:row>
      <xdr:rowOff>127953</xdr:rowOff>
    </xdr:to>
    <xdr:sp macro="" textlink="">
      <xdr:nvSpPr>
        <xdr:cNvPr id="346" name="円/楕円 345"/>
        <xdr:cNvSpPr/>
      </xdr:nvSpPr>
      <xdr:spPr>
        <a:xfrm>
          <a:off x="14351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138130</xdr:rowOff>
    </xdr:from>
    <xdr:ext cx="762000" cy="259045"/>
    <xdr:sp macro="" textlink="">
      <xdr:nvSpPr>
        <xdr:cNvPr id="347" name="テキスト ボックス 346"/>
        <xdr:cNvSpPr txBox="1"/>
      </xdr:nvSpPr>
      <xdr:spPr>
        <a:xfrm>
          <a:off x="14020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16298</xdr:rowOff>
    </xdr:from>
    <xdr:to>
      <xdr:col>19</xdr:col>
      <xdr:colOff>533400</xdr:colOff>
      <xdr:row>61</xdr:row>
      <xdr:rowOff>117898</xdr:rowOff>
    </xdr:to>
    <xdr:sp macro="" textlink="">
      <xdr:nvSpPr>
        <xdr:cNvPr id="348" name="円/楕円 347"/>
        <xdr:cNvSpPr/>
      </xdr:nvSpPr>
      <xdr:spPr>
        <a:xfrm>
          <a:off x="13462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128075</xdr:rowOff>
    </xdr:from>
    <xdr:ext cx="762000" cy="259045"/>
    <xdr:sp macro="" textlink="">
      <xdr:nvSpPr>
        <xdr:cNvPr id="349" name="テキスト ボックス 348"/>
        <xdr:cNvSpPr txBox="1"/>
      </xdr:nvSpPr>
      <xdr:spPr>
        <a:xfrm>
          <a:off x="13131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実質公債費比率は、昨年度から</a:t>
          </a:r>
          <a:r>
            <a:rPr lang="en-US" altLang="ja-JP" sz="1100" b="0" i="0" baseline="0">
              <a:solidFill>
                <a:schemeClr val="dk1"/>
              </a:solidFill>
              <a:effectLst/>
              <a:latin typeface="+mj-ea"/>
              <a:ea typeface="+mj-ea"/>
              <a:cs typeface="+mn-cs"/>
            </a:rPr>
            <a:t>1.2</a:t>
          </a:r>
          <a:r>
            <a:rPr lang="ja-JP" altLang="ja-JP" sz="1100" b="0" i="0" baseline="0">
              <a:solidFill>
                <a:schemeClr val="dk1"/>
              </a:solidFill>
              <a:effectLst/>
              <a:latin typeface="+mj-ea"/>
              <a:ea typeface="+mj-ea"/>
              <a:cs typeface="+mn-cs"/>
            </a:rPr>
            <a:t>ポイント低下し</a:t>
          </a:r>
          <a:r>
            <a:rPr lang="en-US" altLang="ja-JP" sz="1100" b="0" i="0" baseline="0">
              <a:solidFill>
                <a:schemeClr val="dk1"/>
              </a:solidFill>
              <a:effectLst/>
              <a:latin typeface="+mj-ea"/>
              <a:ea typeface="+mj-ea"/>
              <a:cs typeface="+mn-cs"/>
            </a:rPr>
            <a:t>11.6</a:t>
          </a:r>
          <a:r>
            <a:rPr lang="ja-JP" altLang="ja-JP" sz="1100" b="0" i="0" baseline="0">
              <a:solidFill>
                <a:schemeClr val="dk1"/>
              </a:solidFill>
              <a:effectLst/>
              <a:latin typeface="+mj-ea"/>
              <a:ea typeface="+mj-ea"/>
              <a:cs typeface="+mn-cs"/>
            </a:rPr>
            <a:t>％となった。数値は年々改善の傾向にあるものの、類似団体や県内他市との比較においては、依然として高い水準となっている。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も地方債元利償還金の減少は続く見込みであるが、地方債発行については、交付税算入率を勘案するとともに、一般会計だけでなく、特別会計においても地方債発行の抑制に努め、公債費負担の適正化を図る。</a:t>
          </a:r>
          <a:endParaRPr lang="ja-JP" altLang="ja-JP" sz="11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124460</xdr:rowOff>
    </xdr:to>
    <xdr:cxnSp macro="">
      <xdr:nvCxnSpPr>
        <xdr:cNvPr id="379" name="直線コネクタ 378"/>
        <xdr:cNvCxnSpPr/>
      </xdr:nvCxnSpPr>
      <xdr:spPr>
        <a:xfrm flipV="1">
          <a:off x="16179800" y="70815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55563</xdr:rowOff>
    </xdr:to>
    <xdr:cxnSp macro="">
      <xdr:nvCxnSpPr>
        <xdr:cNvPr id="382" name="直線コネクタ 381"/>
        <xdr:cNvCxnSpPr/>
      </xdr:nvCxnSpPr>
      <xdr:spPr>
        <a:xfrm flipV="1">
          <a:off x="15290800" y="715391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384" name="テキスト ボックス 383"/>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103822</xdr:rowOff>
    </xdr:to>
    <xdr:cxnSp macro="">
      <xdr:nvCxnSpPr>
        <xdr:cNvPr id="385" name="直線コネクタ 384"/>
        <xdr:cNvCxnSpPr/>
      </xdr:nvCxnSpPr>
      <xdr:spPr>
        <a:xfrm flipV="1">
          <a:off x="14401800" y="725646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103822</xdr:rowOff>
    </xdr:from>
    <xdr:to>
      <xdr:col>21</xdr:col>
      <xdr:colOff>0</xdr:colOff>
      <xdr:row>42</xdr:row>
      <xdr:rowOff>152082</xdr:rowOff>
    </xdr:to>
    <xdr:cxnSp macro="">
      <xdr:nvCxnSpPr>
        <xdr:cNvPr id="388" name="直線コネクタ 387"/>
        <xdr:cNvCxnSpPr/>
      </xdr:nvCxnSpPr>
      <xdr:spPr>
        <a:xfrm flipV="1">
          <a:off x="13512800" y="73047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94949</xdr:rowOff>
    </xdr:from>
    <xdr:ext cx="762000" cy="259045"/>
    <xdr:sp macro="" textlink="">
      <xdr:nvSpPr>
        <xdr:cNvPr id="390" name="テキスト ボックス 389"/>
        <xdr:cNvSpPr txBox="1"/>
      </xdr:nvSpPr>
      <xdr:spPr>
        <a:xfrm>
          <a:off x="14020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392" name="テキスト ボックス 391"/>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8" name="円/楕円 397"/>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9"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0" name="円/楕円 399"/>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401" name="テキスト ボックス 40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402" name="円/楕円 401"/>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03" name="テキスト ボックス 402"/>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53022</xdr:rowOff>
    </xdr:from>
    <xdr:to>
      <xdr:col>21</xdr:col>
      <xdr:colOff>50800</xdr:colOff>
      <xdr:row>42</xdr:row>
      <xdr:rowOff>154622</xdr:rowOff>
    </xdr:to>
    <xdr:sp macro="" textlink="">
      <xdr:nvSpPr>
        <xdr:cNvPr id="404" name="円/楕円 403"/>
        <xdr:cNvSpPr/>
      </xdr:nvSpPr>
      <xdr:spPr>
        <a:xfrm>
          <a:off x="14351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139399</xdr:rowOff>
    </xdr:from>
    <xdr:ext cx="762000" cy="259045"/>
    <xdr:sp macro="" textlink="">
      <xdr:nvSpPr>
        <xdr:cNvPr id="405" name="テキスト ボックス 404"/>
        <xdr:cNvSpPr txBox="1"/>
      </xdr:nvSpPr>
      <xdr:spPr>
        <a:xfrm>
          <a:off x="14020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101282</xdr:rowOff>
    </xdr:from>
    <xdr:to>
      <xdr:col>19</xdr:col>
      <xdr:colOff>533400</xdr:colOff>
      <xdr:row>43</xdr:row>
      <xdr:rowOff>31432</xdr:rowOff>
    </xdr:to>
    <xdr:sp macro="" textlink="">
      <xdr:nvSpPr>
        <xdr:cNvPr id="406" name="円/楕円 405"/>
        <xdr:cNvSpPr/>
      </xdr:nvSpPr>
      <xdr:spPr>
        <a:xfrm>
          <a:off x="13462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16209</xdr:rowOff>
    </xdr:from>
    <xdr:ext cx="762000" cy="259045"/>
    <xdr:sp macro="" textlink="">
      <xdr:nvSpPr>
        <xdr:cNvPr id="407" name="テキスト ボックス 406"/>
        <xdr:cNvSpPr txBox="1"/>
      </xdr:nvSpPr>
      <xdr:spPr>
        <a:xfrm>
          <a:off x="13131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将来負担比率は、昨年度から</a:t>
          </a:r>
          <a:r>
            <a:rPr lang="en-US" altLang="ja-JP" sz="1100" b="0" i="0" baseline="0">
              <a:solidFill>
                <a:schemeClr val="dk1"/>
              </a:solidFill>
              <a:effectLst/>
              <a:latin typeface="+mj-ea"/>
              <a:ea typeface="+mj-ea"/>
              <a:cs typeface="+mn-cs"/>
            </a:rPr>
            <a:t>5.9</a:t>
          </a:r>
          <a:r>
            <a:rPr lang="ja-JP" altLang="ja-JP" sz="1100" b="0" i="0" baseline="0">
              <a:solidFill>
                <a:schemeClr val="dk1"/>
              </a:solidFill>
              <a:effectLst/>
              <a:latin typeface="+mj-ea"/>
              <a:ea typeface="+mj-ea"/>
              <a:cs typeface="+mn-cs"/>
            </a:rPr>
            <a:t>ポイント低下し、</a:t>
          </a:r>
          <a:r>
            <a:rPr lang="en-US" altLang="ja-JP" sz="1100" b="0" i="0" baseline="0">
              <a:solidFill>
                <a:schemeClr val="dk1"/>
              </a:solidFill>
              <a:effectLst/>
              <a:latin typeface="+mj-ea"/>
              <a:ea typeface="+mj-ea"/>
              <a:cs typeface="+mn-cs"/>
            </a:rPr>
            <a:t>60.3</a:t>
          </a:r>
          <a:r>
            <a:rPr lang="ja-JP" altLang="ja-JP" sz="1100" b="0" i="0" baseline="0">
              <a:solidFill>
                <a:schemeClr val="dk1"/>
              </a:solidFill>
              <a:effectLst/>
              <a:latin typeface="+mj-ea"/>
              <a:ea typeface="+mj-ea"/>
              <a:cs typeface="+mn-cs"/>
            </a:rPr>
            <a:t>％となった。地方債残高の減少や財政調整基金の積立てによる充当可能基金の増加が主な要因である。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数値は、類似団体や県内他市との比較において、依然として高い水準にあるが、これは、基金残高が低いことや下水道事業、病院事業等に対する一般会計からの繰出金が多額となっていることなどが要因となっ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今後も山陽小野田市立山口東京理科大学薬学部建設事業を始めとした合併特例債等</a:t>
          </a:r>
          <a:r>
            <a:rPr lang="ja-JP" altLang="en-US" sz="1100" b="0" i="0" baseline="0">
              <a:solidFill>
                <a:schemeClr val="dk1"/>
              </a:solidFill>
              <a:effectLst/>
              <a:latin typeface="+mj-ea"/>
              <a:ea typeface="+mj-ea"/>
              <a:cs typeface="+mn-cs"/>
            </a:rPr>
            <a:t>を</a:t>
          </a:r>
          <a:r>
            <a:rPr lang="ja-JP" altLang="ja-JP" sz="1100" b="0" i="0" baseline="0">
              <a:solidFill>
                <a:schemeClr val="dk1"/>
              </a:solidFill>
              <a:effectLst/>
              <a:latin typeface="+mj-ea"/>
              <a:ea typeface="+mj-ea"/>
              <a:cs typeface="+mn-cs"/>
            </a:rPr>
            <a:t>活用した大型建設事業が多数本格化することから、将来負担比率は上昇することが予想される。</a:t>
          </a:r>
          <a:endParaRPr lang="ja-JP" altLang="ja-JP" sz="11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112480</xdr:rowOff>
    </xdr:from>
    <xdr:to>
      <xdr:col>24</xdr:col>
      <xdr:colOff>558800</xdr:colOff>
      <xdr:row>16</xdr:row>
      <xdr:rowOff>159935</xdr:rowOff>
    </xdr:to>
    <xdr:cxnSp macro="">
      <xdr:nvCxnSpPr>
        <xdr:cNvPr id="441" name="直線コネクタ 440"/>
        <xdr:cNvCxnSpPr/>
      </xdr:nvCxnSpPr>
      <xdr:spPr>
        <a:xfrm flipV="1">
          <a:off x="16179800" y="2855680"/>
          <a:ext cx="8382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155914</xdr:rowOff>
    </xdr:from>
    <xdr:to>
      <xdr:col>23</xdr:col>
      <xdr:colOff>406400</xdr:colOff>
      <xdr:row>16</xdr:row>
      <xdr:rowOff>159935</xdr:rowOff>
    </xdr:to>
    <xdr:cxnSp macro="">
      <xdr:nvCxnSpPr>
        <xdr:cNvPr id="444" name="直線コネクタ 443"/>
        <xdr:cNvCxnSpPr/>
      </xdr:nvCxnSpPr>
      <xdr:spPr>
        <a:xfrm>
          <a:off x="15290800" y="289911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5" name="フローチャート : 判断 444"/>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6" name="テキスト ボックス 445"/>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155914</xdr:rowOff>
    </xdr:from>
    <xdr:to>
      <xdr:col>22</xdr:col>
      <xdr:colOff>203200</xdr:colOff>
      <xdr:row>17</xdr:row>
      <xdr:rowOff>116374</xdr:rowOff>
    </xdr:to>
    <xdr:cxnSp macro="">
      <xdr:nvCxnSpPr>
        <xdr:cNvPr id="447" name="直線コネクタ 446"/>
        <xdr:cNvCxnSpPr/>
      </xdr:nvCxnSpPr>
      <xdr:spPr>
        <a:xfrm flipV="1">
          <a:off x="14401800" y="2899114"/>
          <a:ext cx="889000" cy="1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136610</xdr:rowOff>
    </xdr:from>
    <xdr:to>
      <xdr:col>22</xdr:col>
      <xdr:colOff>254000</xdr:colOff>
      <xdr:row>16</xdr:row>
      <xdr:rowOff>66760</xdr:rowOff>
    </xdr:to>
    <xdr:sp macro="" textlink="">
      <xdr:nvSpPr>
        <xdr:cNvPr id="448" name="フローチャート : 判断 447"/>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9" name="テキスト ボックス 448"/>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116374</xdr:rowOff>
    </xdr:from>
    <xdr:to>
      <xdr:col>21</xdr:col>
      <xdr:colOff>0</xdr:colOff>
      <xdr:row>18</xdr:row>
      <xdr:rowOff>55118</xdr:rowOff>
    </xdr:to>
    <xdr:cxnSp macro="">
      <xdr:nvCxnSpPr>
        <xdr:cNvPr id="450" name="直線コネクタ 449"/>
        <xdr:cNvCxnSpPr/>
      </xdr:nvCxnSpPr>
      <xdr:spPr>
        <a:xfrm flipV="1">
          <a:off x="13512800" y="3031024"/>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39963</xdr:rowOff>
    </xdr:from>
    <xdr:to>
      <xdr:col>21</xdr:col>
      <xdr:colOff>50800</xdr:colOff>
      <xdr:row>16</xdr:row>
      <xdr:rowOff>141563</xdr:rowOff>
    </xdr:to>
    <xdr:sp macro="" textlink="">
      <xdr:nvSpPr>
        <xdr:cNvPr id="451" name="フローチャート : 判断 450"/>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52" name="テキスト ボックス 451"/>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53" name="フローチャート : 判断 452"/>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4" name="テキスト ボックス 453"/>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61680</xdr:rowOff>
    </xdr:from>
    <xdr:to>
      <xdr:col>24</xdr:col>
      <xdr:colOff>609600</xdr:colOff>
      <xdr:row>16</xdr:row>
      <xdr:rowOff>163280</xdr:rowOff>
    </xdr:to>
    <xdr:sp macro="" textlink="">
      <xdr:nvSpPr>
        <xdr:cNvPr id="460" name="円/楕円 459"/>
        <xdr:cNvSpPr/>
      </xdr:nvSpPr>
      <xdr:spPr>
        <a:xfrm>
          <a:off x="169672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33757</xdr:rowOff>
    </xdr:from>
    <xdr:ext cx="762000" cy="259045"/>
    <xdr:sp macro="" textlink="">
      <xdr:nvSpPr>
        <xdr:cNvPr id="461" name="将来負担の状況該当値テキスト"/>
        <xdr:cNvSpPr txBox="1"/>
      </xdr:nvSpPr>
      <xdr:spPr>
        <a:xfrm>
          <a:off x="17106900" y="277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109135</xdr:rowOff>
    </xdr:from>
    <xdr:to>
      <xdr:col>23</xdr:col>
      <xdr:colOff>457200</xdr:colOff>
      <xdr:row>17</xdr:row>
      <xdr:rowOff>39285</xdr:rowOff>
    </xdr:to>
    <xdr:sp macro="" textlink="">
      <xdr:nvSpPr>
        <xdr:cNvPr id="462" name="円/楕円 461"/>
        <xdr:cNvSpPr/>
      </xdr:nvSpPr>
      <xdr:spPr>
        <a:xfrm>
          <a:off x="16129000" y="28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24062</xdr:rowOff>
    </xdr:from>
    <xdr:ext cx="736600" cy="259045"/>
    <xdr:sp macro="" textlink="">
      <xdr:nvSpPr>
        <xdr:cNvPr id="463" name="テキスト ボックス 462"/>
        <xdr:cNvSpPr txBox="1"/>
      </xdr:nvSpPr>
      <xdr:spPr>
        <a:xfrm>
          <a:off x="15798800" y="293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105114</xdr:rowOff>
    </xdr:from>
    <xdr:to>
      <xdr:col>22</xdr:col>
      <xdr:colOff>254000</xdr:colOff>
      <xdr:row>17</xdr:row>
      <xdr:rowOff>35264</xdr:rowOff>
    </xdr:to>
    <xdr:sp macro="" textlink="">
      <xdr:nvSpPr>
        <xdr:cNvPr id="464" name="円/楕円 463"/>
        <xdr:cNvSpPr/>
      </xdr:nvSpPr>
      <xdr:spPr>
        <a:xfrm>
          <a:off x="15240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20041</xdr:rowOff>
    </xdr:from>
    <xdr:ext cx="762000" cy="259045"/>
    <xdr:sp macro="" textlink="">
      <xdr:nvSpPr>
        <xdr:cNvPr id="465" name="テキスト ボックス 464"/>
        <xdr:cNvSpPr txBox="1"/>
      </xdr:nvSpPr>
      <xdr:spPr>
        <a:xfrm>
          <a:off x="14909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65574</xdr:rowOff>
    </xdr:from>
    <xdr:to>
      <xdr:col>21</xdr:col>
      <xdr:colOff>50800</xdr:colOff>
      <xdr:row>17</xdr:row>
      <xdr:rowOff>167174</xdr:rowOff>
    </xdr:to>
    <xdr:sp macro="" textlink="">
      <xdr:nvSpPr>
        <xdr:cNvPr id="466" name="円/楕円 465"/>
        <xdr:cNvSpPr/>
      </xdr:nvSpPr>
      <xdr:spPr>
        <a:xfrm>
          <a:off x="14351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151951</xdr:rowOff>
    </xdr:from>
    <xdr:ext cx="762000" cy="259045"/>
    <xdr:sp macro="" textlink="">
      <xdr:nvSpPr>
        <xdr:cNvPr id="467" name="テキスト ボックス 466"/>
        <xdr:cNvSpPr txBox="1"/>
      </xdr:nvSpPr>
      <xdr:spPr>
        <a:xfrm>
          <a:off x="14020800" y="306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4318</xdr:rowOff>
    </xdr:from>
    <xdr:to>
      <xdr:col>19</xdr:col>
      <xdr:colOff>533400</xdr:colOff>
      <xdr:row>18</xdr:row>
      <xdr:rowOff>105918</xdr:rowOff>
    </xdr:to>
    <xdr:sp macro="" textlink="">
      <xdr:nvSpPr>
        <xdr:cNvPr id="468" name="円/楕円 467"/>
        <xdr:cNvSpPr/>
      </xdr:nvSpPr>
      <xdr:spPr>
        <a:xfrm>
          <a:off x="13462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90695</xdr:rowOff>
    </xdr:from>
    <xdr:ext cx="762000" cy="259045"/>
    <xdr:sp macro="" textlink="">
      <xdr:nvSpPr>
        <xdr:cNvPr id="469" name="テキスト ボックス 468"/>
        <xdr:cNvSpPr txBox="1"/>
      </xdr:nvSpPr>
      <xdr:spPr>
        <a:xfrm>
          <a:off x="13131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64,366
63,710
133.09
26,350,863
25,559,651
775,820
15,959,429
29,128,942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27</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の人件費に係る経常収支比率は、</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と同率で</a:t>
          </a:r>
          <a:r>
            <a:rPr lang="en-US" altLang="ja-JP" sz="1100" b="0" i="0" baseline="0">
              <a:solidFill>
                <a:schemeClr val="dk1"/>
              </a:solidFill>
              <a:effectLst/>
              <a:latin typeface="+mj-ea"/>
              <a:ea typeface="+mj-ea"/>
              <a:cs typeface="+mn-cs"/>
            </a:rPr>
            <a:t>20.4</a:t>
          </a:r>
          <a:r>
            <a:rPr lang="ja-JP" altLang="ja-JP" sz="1100" b="0" i="0" baseline="0">
              <a:solidFill>
                <a:schemeClr val="dk1"/>
              </a:solidFill>
              <a:effectLst/>
              <a:latin typeface="+mj-ea"/>
              <a:ea typeface="+mj-ea"/>
              <a:cs typeface="+mn-cs"/>
            </a:rPr>
            <a:t>％となり、類似団体との比較において平均を</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j-ea"/>
              <a:ea typeface="+mj-ea"/>
              <a:cs typeface="+mn-cs"/>
            </a:rPr>
            <a:t>ポイント下回った。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との比較では、人件費決算額は減少したものの、特定財源の減少により、充当した経常一般財源は</a:t>
          </a:r>
          <a:r>
            <a:rPr lang="en-US" altLang="ja-JP" sz="1100" b="0" i="0" baseline="0">
              <a:solidFill>
                <a:schemeClr val="dk1"/>
              </a:solidFill>
              <a:effectLst/>
              <a:latin typeface="+mj-ea"/>
              <a:ea typeface="+mj-ea"/>
              <a:cs typeface="+mn-cs"/>
            </a:rPr>
            <a:t>62</a:t>
          </a:r>
          <a:r>
            <a:rPr lang="ja-JP" altLang="ja-JP" sz="1100" b="0" i="0" baseline="0">
              <a:solidFill>
                <a:schemeClr val="dk1"/>
              </a:solidFill>
              <a:effectLst/>
              <a:latin typeface="+mj-ea"/>
              <a:ea typeface="+mj-ea"/>
              <a:cs typeface="+mn-cs"/>
            </a:rPr>
            <a:t>百万円の増額となった。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現状では、公立保育園やごみ処理施設等が直営で行われており、今後は、施設の統廃合を進めるとともに、事務事業の見直し等の取組により、引き続き人件費の抑制に努める。</a:t>
          </a:r>
          <a:endParaRPr lang="ja-JP" altLang="ja-JP" sz="11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62230</xdr:rowOff>
    </xdr:to>
    <xdr:cxnSp macro="">
      <xdr:nvCxnSpPr>
        <xdr:cNvPr id="66" name="直線コネクタ 65"/>
        <xdr:cNvCxnSpPr/>
      </xdr:nvCxnSpPr>
      <xdr:spPr>
        <a:xfrm>
          <a:off x="3987800" y="6062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35</xdr:row>
      <xdr:rowOff>62230</xdr:rowOff>
    </xdr:to>
    <xdr:cxnSp macro="">
      <xdr:nvCxnSpPr>
        <xdr:cNvPr id="69" name="直線コネクタ 68"/>
        <xdr:cNvCxnSpPr/>
      </xdr:nvCxnSpPr>
      <xdr:spPr>
        <a:xfrm>
          <a:off x="3098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123190</xdr:rowOff>
    </xdr:to>
    <xdr:cxnSp macro="">
      <xdr:nvCxnSpPr>
        <xdr:cNvPr id="72" name="直線コネクタ 71"/>
        <xdr:cNvCxnSpPr/>
      </xdr:nvCxnSpPr>
      <xdr:spPr>
        <a:xfrm flipV="1">
          <a:off x="2209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123190</xdr:rowOff>
    </xdr:from>
    <xdr:to>
      <xdr:col>3</xdr:col>
      <xdr:colOff>142875</xdr:colOff>
      <xdr:row>38</xdr:row>
      <xdr:rowOff>104140</xdr:rowOff>
    </xdr:to>
    <xdr:cxnSp macro="">
      <xdr:nvCxnSpPr>
        <xdr:cNvPr id="75" name="直線コネクタ 74"/>
        <xdr:cNvCxnSpPr/>
      </xdr:nvCxnSpPr>
      <xdr:spPr>
        <a:xfrm flipV="1">
          <a:off x="1320800" y="612394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5" name="円/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7" name="円/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9" name="円/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72390</xdr:rowOff>
    </xdr:from>
    <xdr:to>
      <xdr:col>3</xdr:col>
      <xdr:colOff>193675</xdr:colOff>
      <xdr:row>36</xdr:row>
      <xdr:rowOff>2540</xdr:rowOff>
    </xdr:to>
    <xdr:sp macro="" textlink="">
      <xdr:nvSpPr>
        <xdr:cNvPr id="91" name="円/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27</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の物件費に係る経常収支比率は、</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から</a:t>
          </a:r>
          <a:r>
            <a:rPr lang="en-US" altLang="ja-JP" sz="1100" b="0" i="0" baseline="0">
              <a:solidFill>
                <a:schemeClr val="dk1"/>
              </a:solidFill>
              <a:effectLst/>
              <a:latin typeface="+mj-ea"/>
              <a:ea typeface="+mj-ea"/>
              <a:cs typeface="+mn-cs"/>
            </a:rPr>
            <a:t>0.4</a:t>
          </a:r>
          <a:r>
            <a:rPr lang="ja-JP" altLang="ja-JP" sz="1100" b="0" i="0" baseline="0">
              <a:solidFill>
                <a:schemeClr val="dk1"/>
              </a:solidFill>
              <a:effectLst/>
              <a:latin typeface="+mj-ea"/>
              <a:ea typeface="+mj-ea"/>
              <a:cs typeface="+mn-cs"/>
            </a:rPr>
            <a:t>ポイント増加し、</a:t>
          </a:r>
          <a:r>
            <a:rPr lang="en-US" altLang="ja-JP" sz="1100" b="0" i="0" baseline="0">
              <a:solidFill>
                <a:schemeClr val="dk1"/>
              </a:solidFill>
              <a:effectLst/>
              <a:latin typeface="+mj-ea"/>
              <a:ea typeface="+mj-ea"/>
              <a:cs typeface="+mn-cs"/>
            </a:rPr>
            <a:t>13.0</a:t>
          </a:r>
          <a:r>
            <a:rPr lang="ja-JP" altLang="ja-JP" sz="1100" b="0" i="0" baseline="0">
              <a:solidFill>
                <a:schemeClr val="dk1"/>
              </a:solidFill>
              <a:effectLst/>
              <a:latin typeface="+mj-ea"/>
              <a:ea typeface="+mj-ea"/>
              <a:cs typeface="+mn-cs"/>
            </a:rPr>
            <a:t>％となった。類似団体との比較においては、平均を</a:t>
          </a:r>
          <a:r>
            <a:rPr lang="en-US" altLang="ja-JP" sz="1100" b="0" i="0" baseline="0">
              <a:solidFill>
                <a:schemeClr val="dk1"/>
              </a:solidFill>
              <a:effectLst/>
              <a:latin typeface="+mj-ea"/>
              <a:ea typeface="+mj-ea"/>
              <a:cs typeface="+mn-cs"/>
            </a:rPr>
            <a:t>2.4</a:t>
          </a:r>
          <a:r>
            <a:rPr lang="ja-JP" altLang="ja-JP" sz="1100" b="0" i="0" baseline="0">
              <a:solidFill>
                <a:schemeClr val="dk1"/>
              </a:solidFill>
              <a:effectLst/>
              <a:latin typeface="+mj-ea"/>
              <a:ea typeface="+mj-ea"/>
              <a:cs typeface="+mn-cs"/>
            </a:rPr>
            <a:t>ポイント下回った。</a:t>
          </a:r>
          <a:endParaRPr lang="ja-JP" altLang="ja-JP" sz="1100">
            <a:effectLst/>
            <a:latin typeface="+mj-ea"/>
            <a:ea typeface="+mj-ea"/>
          </a:endParaRPr>
        </a:p>
        <a:p>
          <a:pPr rtl="0" eaLnBrk="1" fontAlgn="auto" latinLnBrk="0" hangingPunct="1"/>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との比較では、社会保障・税番号制度導入によるシステム改修やごみ処理施設運転管理委託料等の増により、充当した経常一般財源は</a:t>
          </a:r>
          <a:r>
            <a:rPr lang="en-US" altLang="ja-JP" sz="1100" b="0" i="0" baseline="0">
              <a:solidFill>
                <a:schemeClr val="dk1"/>
              </a:solidFill>
              <a:effectLst/>
              <a:latin typeface="+mj-ea"/>
              <a:ea typeface="+mj-ea"/>
              <a:cs typeface="+mn-cs"/>
            </a:rPr>
            <a:t>99</a:t>
          </a:r>
          <a:r>
            <a:rPr lang="ja-JP" altLang="ja-JP" sz="1100" b="0" i="0" baseline="0">
              <a:solidFill>
                <a:schemeClr val="dk1"/>
              </a:solidFill>
              <a:effectLst/>
              <a:latin typeface="+mj-ea"/>
              <a:ea typeface="+mj-ea"/>
              <a:cs typeface="+mn-cs"/>
            </a:rPr>
            <a:t>百万円の増額となった。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コスト削減等による経費の抑制効果は現れているものの、公共施設の維持管理に多額の経費がかかっており、公共施設の再編が急務となっている。</a:t>
          </a:r>
          <a:endParaRPr lang="ja-JP" altLang="ja-JP" sz="11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136144</xdr:rowOff>
    </xdr:from>
    <xdr:to>
      <xdr:col>24</xdr:col>
      <xdr:colOff>31750</xdr:colOff>
      <xdr:row>15</xdr:row>
      <xdr:rowOff>1270</xdr:rowOff>
    </xdr:to>
    <xdr:cxnSp macro="">
      <xdr:nvCxnSpPr>
        <xdr:cNvPr id="125" name="直線コネクタ 124"/>
        <xdr:cNvCxnSpPr/>
      </xdr:nvCxnSpPr>
      <xdr:spPr>
        <a:xfrm>
          <a:off x="15671800" y="25364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44704</xdr:rowOff>
    </xdr:from>
    <xdr:to>
      <xdr:col>22</xdr:col>
      <xdr:colOff>565150</xdr:colOff>
      <xdr:row>14</xdr:row>
      <xdr:rowOff>136144</xdr:rowOff>
    </xdr:to>
    <xdr:cxnSp macro="">
      <xdr:nvCxnSpPr>
        <xdr:cNvPr id="128" name="直線コネクタ 127"/>
        <xdr:cNvCxnSpPr/>
      </xdr:nvCxnSpPr>
      <xdr:spPr>
        <a:xfrm>
          <a:off x="14782800" y="24450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30" name="テキスト ボックス 129"/>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44704</xdr:rowOff>
    </xdr:from>
    <xdr:to>
      <xdr:col>21</xdr:col>
      <xdr:colOff>361950</xdr:colOff>
      <xdr:row>14</xdr:row>
      <xdr:rowOff>99568</xdr:rowOff>
    </xdr:to>
    <xdr:cxnSp macro="">
      <xdr:nvCxnSpPr>
        <xdr:cNvPr id="131" name="直線コネクタ 130"/>
        <xdr:cNvCxnSpPr/>
      </xdr:nvCxnSpPr>
      <xdr:spPr>
        <a:xfrm flipV="1">
          <a:off x="13893800" y="2445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33" name="テキスト ボックス 132"/>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53848</xdr:rowOff>
    </xdr:from>
    <xdr:to>
      <xdr:col>20</xdr:col>
      <xdr:colOff>158750</xdr:colOff>
      <xdr:row>14</xdr:row>
      <xdr:rowOff>99568</xdr:rowOff>
    </xdr:to>
    <xdr:cxnSp macro="">
      <xdr:nvCxnSpPr>
        <xdr:cNvPr id="134" name="直線コネクタ 133"/>
        <xdr:cNvCxnSpPr/>
      </xdr:nvCxnSpPr>
      <xdr:spPr>
        <a:xfrm>
          <a:off x="13004800" y="24541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85344</xdr:rowOff>
    </xdr:from>
    <xdr:to>
      <xdr:col>22</xdr:col>
      <xdr:colOff>615950</xdr:colOff>
      <xdr:row>15</xdr:row>
      <xdr:rowOff>15494</xdr:rowOff>
    </xdr:to>
    <xdr:sp macro="" textlink="">
      <xdr:nvSpPr>
        <xdr:cNvPr id="146" name="円/楕円 145"/>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25671</xdr:rowOff>
    </xdr:from>
    <xdr:ext cx="736600" cy="259045"/>
    <xdr:sp macro="" textlink="">
      <xdr:nvSpPr>
        <xdr:cNvPr id="147" name="テキスト ボックス 146"/>
        <xdr:cNvSpPr txBox="1"/>
      </xdr:nvSpPr>
      <xdr:spPr>
        <a:xfrm>
          <a:off x="15290800" y="22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165354</xdr:rowOff>
    </xdr:from>
    <xdr:to>
      <xdr:col>21</xdr:col>
      <xdr:colOff>412750</xdr:colOff>
      <xdr:row>14</xdr:row>
      <xdr:rowOff>95504</xdr:rowOff>
    </xdr:to>
    <xdr:sp macro="" textlink="">
      <xdr:nvSpPr>
        <xdr:cNvPr id="148" name="円/楕円 147"/>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105681</xdr:rowOff>
    </xdr:from>
    <xdr:ext cx="762000" cy="259045"/>
    <xdr:sp macro="" textlink="">
      <xdr:nvSpPr>
        <xdr:cNvPr id="149" name="テキスト ボックス 148"/>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48768</xdr:rowOff>
    </xdr:from>
    <xdr:to>
      <xdr:col>20</xdr:col>
      <xdr:colOff>209550</xdr:colOff>
      <xdr:row>14</xdr:row>
      <xdr:rowOff>150368</xdr:rowOff>
    </xdr:to>
    <xdr:sp macro="" textlink="">
      <xdr:nvSpPr>
        <xdr:cNvPr id="150" name="円/楕円 149"/>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160545</xdr:rowOff>
    </xdr:from>
    <xdr:ext cx="762000" cy="259045"/>
    <xdr:sp macro="" textlink="">
      <xdr:nvSpPr>
        <xdr:cNvPr id="151" name="テキスト ボックス 150"/>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xdr:rowOff>
    </xdr:from>
    <xdr:to>
      <xdr:col>19</xdr:col>
      <xdr:colOff>6350</xdr:colOff>
      <xdr:row>14</xdr:row>
      <xdr:rowOff>104648</xdr:rowOff>
    </xdr:to>
    <xdr:sp macro="" textlink="">
      <xdr:nvSpPr>
        <xdr:cNvPr id="152" name="円/楕円 151"/>
        <xdr:cNvSpPr/>
      </xdr:nvSpPr>
      <xdr:spPr>
        <a:xfrm>
          <a:off x="12954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114825</xdr:rowOff>
    </xdr:from>
    <xdr:ext cx="762000" cy="259045"/>
    <xdr:sp macro="" textlink="">
      <xdr:nvSpPr>
        <xdr:cNvPr id="153" name="テキスト ボックス 152"/>
        <xdr:cNvSpPr txBox="1"/>
      </xdr:nvSpPr>
      <xdr:spPr>
        <a:xfrm>
          <a:off x="126238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27</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の扶助費に係る経常収支比率は、</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から</a:t>
          </a:r>
          <a:r>
            <a:rPr lang="en-US" altLang="ja-JP" sz="1100" b="0" i="0" baseline="0">
              <a:solidFill>
                <a:schemeClr val="dk1"/>
              </a:solidFill>
              <a:effectLst/>
              <a:latin typeface="+mj-ea"/>
              <a:ea typeface="+mj-ea"/>
              <a:cs typeface="+mn-cs"/>
            </a:rPr>
            <a:t>0.1</a:t>
          </a:r>
          <a:r>
            <a:rPr lang="ja-JP" altLang="ja-JP" sz="1100" b="0" i="0" baseline="0">
              <a:solidFill>
                <a:schemeClr val="dk1"/>
              </a:solidFill>
              <a:effectLst/>
              <a:latin typeface="+mj-ea"/>
              <a:ea typeface="+mj-ea"/>
              <a:cs typeface="+mn-cs"/>
            </a:rPr>
            <a:t>ポイント増加し、</a:t>
          </a:r>
          <a:r>
            <a:rPr lang="en-US" altLang="ja-JP" sz="1100" b="0" i="0" baseline="0">
              <a:solidFill>
                <a:schemeClr val="dk1"/>
              </a:solidFill>
              <a:effectLst/>
              <a:latin typeface="+mj-ea"/>
              <a:ea typeface="+mj-ea"/>
              <a:cs typeface="+mn-cs"/>
            </a:rPr>
            <a:t>10.9</a:t>
          </a:r>
          <a:r>
            <a:rPr lang="ja-JP" altLang="ja-JP" sz="1100" b="0" i="0" baseline="0">
              <a:solidFill>
                <a:schemeClr val="dk1"/>
              </a:solidFill>
              <a:effectLst/>
              <a:latin typeface="+mj-ea"/>
              <a:ea typeface="+mj-ea"/>
              <a:cs typeface="+mn-cs"/>
            </a:rPr>
            <a:t>％となった。類似団体との比較においては平均を</a:t>
          </a:r>
          <a:r>
            <a:rPr lang="en-US" altLang="ja-JP" sz="1100" b="0" i="0" baseline="0">
              <a:solidFill>
                <a:schemeClr val="dk1"/>
              </a:solidFill>
              <a:effectLst/>
              <a:latin typeface="+mj-ea"/>
              <a:ea typeface="+mj-ea"/>
              <a:cs typeface="+mn-cs"/>
            </a:rPr>
            <a:t>1.0</a:t>
          </a:r>
          <a:r>
            <a:rPr lang="ja-JP" altLang="ja-JP" sz="1100" b="0" i="0" baseline="0">
              <a:solidFill>
                <a:schemeClr val="dk1"/>
              </a:solidFill>
              <a:effectLst/>
              <a:latin typeface="+mj-ea"/>
              <a:ea typeface="+mj-ea"/>
              <a:cs typeface="+mn-cs"/>
            </a:rPr>
            <a:t>％上回った。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との比較では、扶助費決算額は減少したものの、臨時的経費の減少により、充当した経常一般財源は</a:t>
          </a:r>
          <a:r>
            <a:rPr lang="en-US" altLang="ja-JP" sz="1100" b="0" i="0" baseline="0">
              <a:solidFill>
                <a:schemeClr val="dk1"/>
              </a:solidFill>
              <a:effectLst/>
              <a:latin typeface="+mj-ea"/>
              <a:ea typeface="+mj-ea"/>
              <a:cs typeface="+mn-cs"/>
            </a:rPr>
            <a:t>41</a:t>
          </a:r>
          <a:r>
            <a:rPr lang="ja-JP" altLang="ja-JP" sz="1100" b="0" i="0" baseline="0">
              <a:solidFill>
                <a:schemeClr val="dk1"/>
              </a:solidFill>
              <a:effectLst/>
              <a:latin typeface="+mj-ea"/>
              <a:ea typeface="+mj-ea"/>
              <a:cs typeface="+mn-cs"/>
            </a:rPr>
            <a:t>百万円の減増となった。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社会保障制度の充実に伴い扶助費は増加傾向にあるため、特に就労支援や医療費適正化による生活保護費の抑制や単独扶助費の見直し等により経費の削減に努める。</a:t>
          </a:r>
          <a:endParaRPr lang="ja-JP" altLang="ja-JP" sz="11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101600</xdr:rowOff>
    </xdr:to>
    <xdr:cxnSp macro="">
      <xdr:nvCxnSpPr>
        <xdr:cNvPr id="186" name="直線コネクタ 185"/>
        <xdr:cNvCxnSpPr/>
      </xdr:nvCxnSpPr>
      <xdr:spPr>
        <a:xfrm>
          <a:off x="3987800" y="969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139700</xdr:rowOff>
    </xdr:to>
    <xdr:cxnSp macro="">
      <xdr:nvCxnSpPr>
        <xdr:cNvPr id="189" name="直線コネクタ 188"/>
        <xdr:cNvCxnSpPr/>
      </xdr:nvCxnSpPr>
      <xdr:spPr>
        <a:xfrm flipV="1">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191" name="テキスト ボックス 190"/>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139700</xdr:rowOff>
    </xdr:to>
    <xdr:cxnSp macro="">
      <xdr:nvCxnSpPr>
        <xdr:cNvPr id="192" name="直線コネクタ 191"/>
        <xdr:cNvCxnSpPr/>
      </xdr:nvCxnSpPr>
      <xdr:spPr>
        <a:xfrm>
          <a:off x="2209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194" name="テキスト ボックス 19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88900</xdr:rowOff>
    </xdr:to>
    <xdr:cxnSp macro="">
      <xdr:nvCxnSpPr>
        <xdr:cNvPr id="195" name="直線コネクタ 194"/>
        <xdr:cNvCxnSpPr/>
      </xdr:nvCxnSpPr>
      <xdr:spPr>
        <a:xfrm>
          <a:off x="1320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197" name="テキスト ボックス 19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199" name="テキスト ボックス 19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5" name="円/楕円 204"/>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22877</xdr:rowOff>
    </xdr:from>
    <xdr:ext cx="762000" cy="259045"/>
    <xdr:sp macro="" textlink="">
      <xdr:nvSpPr>
        <xdr:cNvPr id="206"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8" name="テキスト ボックス 207"/>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09" name="円/楕円 208"/>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210" name="テキスト ボックス 209"/>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2" name="テキスト ボックス 211"/>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3" name="円/楕円 212"/>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14" name="テキスト ボックス 213"/>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27</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のその他（維持補修費・繰出金・投資及び出資・貸付金）に係る経常収支比率は、</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から</a:t>
          </a:r>
          <a:r>
            <a:rPr lang="en-US" altLang="ja-JP" sz="1100" b="0" i="0" baseline="0">
              <a:solidFill>
                <a:schemeClr val="dk1"/>
              </a:solidFill>
              <a:effectLst/>
              <a:latin typeface="+mj-ea"/>
              <a:ea typeface="+mj-ea"/>
              <a:cs typeface="+mn-cs"/>
            </a:rPr>
            <a:t>0.2</a:t>
          </a:r>
          <a:r>
            <a:rPr lang="ja-JP" altLang="ja-JP" sz="1100" b="0" i="0" baseline="0">
              <a:solidFill>
                <a:schemeClr val="dk1"/>
              </a:solidFill>
              <a:effectLst/>
              <a:latin typeface="+mj-ea"/>
              <a:ea typeface="+mj-ea"/>
              <a:cs typeface="+mn-cs"/>
            </a:rPr>
            <a:t>ポイント増加し、</a:t>
          </a:r>
          <a:r>
            <a:rPr lang="en-US" altLang="ja-JP" sz="1100" b="0" i="0" baseline="0">
              <a:solidFill>
                <a:schemeClr val="dk1"/>
              </a:solidFill>
              <a:effectLst/>
              <a:latin typeface="+mj-ea"/>
              <a:ea typeface="+mj-ea"/>
              <a:cs typeface="+mn-cs"/>
            </a:rPr>
            <a:t>18.5</a:t>
          </a:r>
          <a:r>
            <a:rPr lang="ja-JP" altLang="ja-JP" sz="1100" b="0" i="0" baseline="0">
              <a:solidFill>
                <a:schemeClr val="dk1"/>
              </a:solidFill>
              <a:effectLst/>
              <a:latin typeface="+mj-ea"/>
              <a:ea typeface="+mj-ea"/>
              <a:cs typeface="+mn-cs"/>
            </a:rPr>
            <a:t>％となった。類似団体との比較においては平均を</a:t>
          </a:r>
          <a:r>
            <a:rPr lang="en-US" altLang="ja-JP" sz="1100" b="0" i="0" baseline="0">
              <a:solidFill>
                <a:schemeClr val="dk1"/>
              </a:solidFill>
              <a:effectLst/>
              <a:latin typeface="+mj-ea"/>
              <a:ea typeface="+mj-ea"/>
              <a:cs typeface="+mn-cs"/>
            </a:rPr>
            <a:t>4.7</a:t>
          </a:r>
          <a:r>
            <a:rPr lang="ja-JP" altLang="ja-JP" sz="1100" b="0" i="0" baseline="0">
              <a:solidFill>
                <a:schemeClr val="dk1"/>
              </a:solidFill>
              <a:effectLst/>
              <a:latin typeface="+mj-ea"/>
              <a:ea typeface="+mj-ea"/>
              <a:cs typeface="+mn-cs"/>
            </a:rPr>
            <a:t>ポイント上回った。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との比較では、国民健康保険特別会計や介護保険特別会計等への繰出金の増などにより、充当した経常一般財源は</a:t>
          </a:r>
          <a:r>
            <a:rPr lang="en-US" altLang="ja-JP" sz="1100" b="0" i="0" baseline="0">
              <a:solidFill>
                <a:schemeClr val="dk1"/>
              </a:solidFill>
              <a:effectLst/>
              <a:latin typeface="+mj-ea"/>
              <a:ea typeface="+mj-ea"/>
              <a:cs typeface="+mn-cs"/>
            </a:rPr>
            <a:t>84</a:t>
          </a:r>
          <a:r>
            <a:rPr lang="ja-JP" altLang="ja-JP" sz="1100" b="0" i="0" baseline="0">
              <a:solidFill>
                <a:schemeClr val="dk1"/>
              </a:solidFill>
              <a:effectLst/>
              <a:latin typeface="+mj-ea"/>
              <a:ea typeface="+mj-ea"/>
              <a:cs typeface="+mn-cs"/>
            </a:rPr>
            <a:t>百万円増加した。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新病院建設による特殊要因はあるものの、類似団体と比較して高い医療費負担や、下水道整備に伴う繰出金が多額となっていることが数値を引き上げている主な要因である。</a:t>
          </a:r>
          <a:endParaRPr lang="ja-JP" altLang="ja-JP" sz="11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155575</xdr:rowOff>
    </xdr:from>
    <xdr:to>
      <xdr:col>24</xdr:col>
      <xdr:colOff>31750</xdr:colOff>
      <xdr:row>61</xdr:row>
      <xdr:rowOff>3175</xdr:rowOff>
    </xdr:to>
    <xdr:cxnSp macro="">
      <xdr:nvCxnSpPr>
        <xdr:cNvPr id="251" name="直線コネクタ 250"/>
        <xdr:cNvCxnSpPr/>
      </xdr:nvCxnSpPr>
      <xdr:spPr>
        <a:xfrm>
          <a:off x="15671800" y="10442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117475</xdr:rowOff>
    </xdr:from>
    <xdr:to>
      <xdr:col>22</xdr:col>
      <xdr:colOff>565150</xdr:colOff>
      <xdr:row>60</xdr:row>
      <xdr:rowOff>155575</xdr:rowOff>
    </xdr:to>
    <xdr:cxnSp macro="">
      <xdr:nvCxnSpPr>
        <xdr:cNvPr id="254" name="直線コネクタ 253"/>
        <xdr:cNvCxnSpPr/>
      </xdr:nvCxnSpPr>
      <xdr:spPr>
        <a:xfrm>
          <a:off x="14782800" y="10404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69850</xdr:rowOff>
    </xdr:from>
    <xdr:to>
      <xdr:col>21</xdr:col>
      <xdr:colOff>361950</xdr:colOff>
      <xdr:row>60</xdr:row>
      <xdr:rowOff>117475</xdr:rowOff>
    </xdr:to>
    <xdr:cxnSp macro="">
      <xdr:nvCxnSpPr>
        <xdr:cNvPr id="257" name="直線コネクタ 256"/>
        <xdr:cNvCxnSpPr/>
      </xdr:nvCxnSpPr>
      <xdr:spPr>
        <a:xfrm>
          <a:off x="13893800" y="10356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45102</xdr:rowOff>
    </xdr:from>
    <xdr:ext cx="762000" cy="259045"/>
    <xdr:sp macro="" textlink="">
      <xdr:nvSpPr>
        <xdr:cNvPr id="259" name="テキスト ボックス 258"/>
        <xdr:cNvSpPr txBox="1"/>
      </xdr:nvSpPr>
      <xdr:spPr>
        <a:xfrm>
          <a:off x="14401800" y="981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155575</xdr:rowOff>
    </xdr:from>
    <xdr:to>
      <xdr:col>20</xdr:col>
      <xdr:colOff>158750</xdr:colOff>
      <xdr:row>60</xdr:row>
      <xdr:rowOff>69850</xdr:rowOff>
    </xdr:to>
    <xdr:cxnSp macro="">
      <xdr:nvCxnSpPr>
        <xdr:cNvPr id="260" name="直線コネクタ 259"/>
        <xdr:cNvCxnSpPr/>
      </xdr:nvCxnSpPr>
      <xdr:spPr>
        <a:xfrm>
          <a:off x="13004800" y="102711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64" name="テキスト ボックス 263"/>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123825</xdr:rowOff>
    </xdr:from>
    <xdr:to>
      <xdr:col>24</xdr:col>
      <xdr:colOff>82550</xdr:colOff>
      <xdr:row>61</xdr:row>
      <xdr:rowOff>53975</xdr:rowOff>
    </xdr:to>
    <xdr:sp macro="" textlink="">
      <xdr:nvSpPr>
        <xdr:cNvPr id="270" name="円/楕円 269"/>
        <xdr:cNvSpPr/>
      </xdr:nvSpPr>
      <xdr:spPr>
        <a:xfrm>
          <a:off x="164592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32402</xdr:rowOff>
    </xdr:from>
    <xdr:ext cx="762000" cy="259045"/>
    <xdr:sp macro="" textlink="">
      <xdr:nvSpPr>
        <xdr:cNvPr id="271" name="その他該当値テキスト"/>
        <xdr:cNvSpPr txBox="1"/>
      </xdr:nvSpPr>
      <xdr:spPr>
        <a:xfrm>
          <a:off x="16598900" y="1031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104775</xdr:rowOff>
    </xdr:from>
    <xdr:to>
      <xdr:col>22</xdr:col>
      <xdr:colOff>615950</xdr:colOff>
      <xdr:row>61</xdr:row>
      <xdr:rowOff>34925</xdr:rowOff>
    </xdr:to>
    <xdr:sp macro="" textlink="">
      <xdr:nvSpPr>
        <xdr:cNvPr id="272" name="円/楕円 271"/>
        <xdr:cNvSpPr/>
      </xdr:nvSpPr>
      <xdr:spPr>
        <a:xfrm>
          <a:off x="15621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19702</xdr:rowOff>
    </xdr:from>
    <xdr:ext cx="736600" cy="259045"/>
    <xdr:sp macro="" textlink="">
      <xdr:nvSpPr>
        <xdr:cNvPr id="273" name="テキスト ボックス 272"/>
        <xdr:cNvSpPr txBox="1"/>
      </xdr:nvSpPr>
      <xdr:spPr>
        <a:xfrm>
          <a:off x="15290800" y="1047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66675</xdr:rowOff>
    </xdr:from>
    <xdr:to>
      <xdr:col>21</xdr:col>
      <xdr:colOff>412750</xdr:colOff>
      <xdr:row>60</xdr:row>
      <xdr:rowOff>168275</xdr:rowOff>
    </xdr:to>
    <xdr:sp macro="" textlink="">
      <xdr:nvSpPr>
        <xdr:cNvPr id="274" name="円/楕円 273"/>
        <xdr:cNvSpPr/>
      </xdr:nvSpPr>
      <xdr:spPr>
        <a:xfrm>
          <a:off x="14732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153052</xdr:rowOff>
    </xdr:from>
    <xdr:ext cx="762000" cy="259045"/>
    <xdr:sp macro="" textlink="">
      <xdr:nvSpPr>
        <xdr:cNvPr id="275" name="テキスト ボックス 274"/>
        <xdr:cNvSpPr txBox="1"/>
      </xdr:nvSpPr>
      <xdr:spPr>
        <a:xfrm>
          <a:off x="14401800" y="104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19050</xdr:rowOff>
    </xdr:from>
    <xdr:to>
      <xdr:col>20</xdr:col>
      <xdr:colOff>209550</xdr:colOff>
      <xdr:row>60</xdr:row>
      <xdr:rowOff>120650</xdr:rowOff>
    </xdr:to>
    <xdr:sp macro="" textlink="">
      <xdr:nvSpPr>
        <xdr:cNvPr id="276" name="円/楕円 275"/>
        <xdr:cNvSpPr/>
      </xdr:nvSpPr>
      <xdr:spPr>
        <a:xfrm>
          <a:off x="13843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105427</xdr:rowOff>
    </xdr:from>
    <xdr:ext cx="762000" cy="259045"/>
    <xdr:sp macro="" textlink="">
      <xdr:nvSpPr>
        <xdr:cNvPr id="277" name="テキスト ボックス 276"/>
        <xdr:cNvSpPr txBox="1"/>
      </xdr:nvSpPr>
      <xdr:spPr>
        <a:xfrm>
          <a:off x="13512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104775</xdr:rowOff>
    </xdr:from>
    <xdr:to>
      <xdr:col>19</xdr:col>
      <xdr:colOff>6350</xdr:colOff>
      <xdr:row>60</xdr:row>
      <xdr:rowOff>34925</xdr:rowOff>
    </xdr:to>
    <xdr:sp macro="" textlink="">
      <xdr:nvSpPr>
        <xdr:cNvPr id="278" name="円/楕円 277"/>
        <xdr:cNvSpPr/>
      </xdr:nvSpPr>
      <xdr:spPr>
        <a:xfrm>
          <a:off x="12954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19702</xdr:rowOff>
    </xdr:from>
    <xdr:ext cx="762000" cy="259045"/>
    <xdr:sp macro="" textlink="">
      <xdr:nvSpPr>
        <xdr:cNvPr id="279" name="テキスト ボックス 278"/>
        <xdr:cNvSpPr txBox="1"/>
      </xdr:nvSpPr>
      <xdr:spPr>
        <a:xfrm>
          <a:off x="12623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27</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の補助費等に係る経常収支比率は、</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から</a:t>
          </a:r>
          <a:r>
            <a:rPr lang="en-US" altLang="ja-JP" sz="1100" b="0" i="0" baseline="0">
              <a:solidFill>
                <a:schemeClr val="dk1"/>
              </a:solidFill>
              <a:effectLst/>
              <a:latin typeface="+mj-ea"/>
              <a:ea typeface="+mj-ea"/>
              <a:cs typeface="+mn-cs"/>
            </a:rPr>
            <a:t>0.2</a:t>
          </a:r>
          <a:r>
            <a:rPr lang="ja-JP" altLang="ja-JP" sz="1100" b="0" i="0" baseline="0">
              <a:solidFill>
                <a:schemeClr val="dk1"/>
              </a:solidFill>
              <a:effectLst/>
              <a:latin typeface="+mj-ea"/>
              <a:ea typeface="+mj-ea"/>
              <a:cs typeface="+mn-cs"/>
            </a:rPr>
            <a:t>ポイント低下し、</a:t>
          </a:r>
          <a:r>
            <a:rPr lang="en-US" altLang="ja-JP" sz="1100" b="0" i="0" baseline="0">
              <a:solidFill>
                <a:schemeClr val="dk1"/>
              </a:solidFill>
              <a:effectLst/>
              <a:latin typeface="+mj-ea"/>
              <a:ea typeface="+mj-ea"/>
              <a:cs typeface="+mn-cs"/>
            </a:rPr>
            <a:t>10.8</a:t>
          </a:r>
          <a:r>
            <a:rPr lang="ja-JP" altLang="ja-JP" sz="1100" b="0" i="0" baseline="0">
              <a:solidFill>
                <a:schemeClr val="dk1"/>
              </a:solidFill>
              <a:effectLst/>
              <a:latin typeface="+mj-ea"/>
              <a:ea typeface="+mj-ea"/>
              <a:cs typeface="+mn-cs"/>
            </a:rPr>
            <a:t>％となった。類似団体との比較においては平均を</a:t>
          </a:r>
          <a:r>
            <a:rPr lang="en-US" altLang="ja-JP" sz="1100" b="0" i="0" baseline="0">
              <a:solidFill>
                <a:schemeClr val="dk1"/>
              </a:solidFill>
              <a:effectLst/>
              <a:latin typeface="+mj-ea"/>
              <a:ea typeface="+mj-ea"/>
              <a:cs typeface="+mn-cs"/>
            </a:rPr>
            <a:t>0.1</a:t>
          </a:r>
          <a:r>
            <a:rPr lang="ja-JP" altLang="ja-JP" sz="1100" b="0" i="0" baseline="0">
              <a:solidFill>
                <a:schemeClr val="dk1"/>
              </a:solidFill>
              <a:effectLst/>
              <a:latin typeface="+mj-ea"/>
              <a:ea typeface="+mj-ea"/>
              <a:cs typeface="+mn-cs"/>
            </a:rPr>
            <a:t>ポイント下回った。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との比較では、病院事業繰出金の増やプレミアム商品券発行事業補助金の増などにより補助費等決算額で</a:t>
          </a:r>
          <a:r>
            <a:rPr lang="en-US" altLang="ja-JP" sz="1100" b="0" i="0" baseline="0">
              <a:solidFill>
                <a:schemeClr val="dk1"/>
              </a:solidFill>
              <a:effectLst/>
              <a:latin typeface="+mj-ea"/>
              <a:ea typeface="+mj-ea"/>
              <a:cs typeface="+mn-cs"/>
            </a:rPr>
            <a:t>335</a:t>
          </a:r>
          <a:r>
            <a:rPr lang="ja-JP" altLang="ja-JP" sz="1100" b="0" i="0" baseline="0">
              <a:solidFill>
                <a:schemeClr val="dk1"/>
              </a:solidFill>
              <a:effectLst/>
              <a:latin typeface="+mj-ea"/>
              <a:ea typeface="+mj-ea"/>
              <a:cs typeface="+mn-cs"/>
            </a:rPr>
            <a:t>百万円増加し、充当した経常一般財源においても</a:t>
          </a:r>
          <a:r>
            <a:rPr lang="en-US" altLang="ja-JP" sz="1100" b="0" i="0" baseline="0">
              <a:solidFill>
                <a:schemeClr val="dk1"/>
              </a:solidFill>
              <a:effectLst/>
              <a:latin typeface="+mj-ea"/>
              <a:ea typeface="+mj-ea"/>
              <a:cs typeface="+mn-cs"/>
            </a:rPr>
            <a:t>7</a:t>
          </a:r>
          <a:r>
            <a:rPr lang="ja-JP" altLang="ja-JP" sz="1100" b="0" i="0" baseline="0">
              <a:solidFill>
                <a:schemeClr val="dk1"/>
              </a:solidFill>
              <a:effectLst/>
              <a:latin typeface="+mj-ea"/>
              <a:ea typeface="+mj-ea"/>
              <a:cs typeface="+mn-cs"/>
            </a:rPr>
            <a:t>百万円の増加となった。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企業会計への繰出金については、その基準を明確にするとともに、各種の補助金・負担金等についてもその事業効果等を検証することにより、補助費等の削減に努める。</a:t>
          </a:r>
          <a:endParaRPr lang="ja-JP" altLang="ja-JP" sz="11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127000</xdr:rowOff>
    </xdr:to>
    <xdr:cxnSp macro="">
      <xdr:nvCxnSpPr>
        <xdr:cNvPr id="307" name="直線コネクタ 306"/>
        <xdr:cNvCxnSpPr/>
      </xdr:nvCxnSpPr>
      <xdr:spPr>
        <a:xfrm flipV="1">
          <a:off x="15671800" y="6459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127000</xdr:rowOff>
    </xdr:to>
    <xdr:cxnSp macro="">
      <xdr:nvCxnSpPr>
        <xdr:cNvPr id="310" name="直線コネクタ 309"/>
        <xdr:cNvCxnSpPr/>
      </xdr:nvCxnSpPr>
      <xdr:spPr>
        <a:xfrm>
          <a:off x="14782800" y="645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31132</xdr:rowOff>
    </xdr:from>
    <xdr:ext cx="736600" cy="259045"/>
    <xdr:sp macro="" textlink="">
      <xdr:nvSpPr>
        <xdr:cNvPr id="312" name="テキスト ボックス 311"/>
        <xdr:cNvSpPr txBox="1"/>
      </xdr:nvSpPr>
      <xdr:spPr>
        <a:xfrm>
          <a:off x="15290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127000</xdr:rowOff>
    </xdr:to>
    <xdr:cxnSp macro="">
      <xdr:nvCxnSpPr>
        <xdr:cNvPr id="313" name="直線コネクタ 312"/>
        <xdr:cNvCxnSpPr/>
      </xdr:nvCxnSpPr>
      <xdr:spPr>
        <a:xfrm flipV="1">
          <a:off x="13893800" y="645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5" name="テキスト ボックス 314"/>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6985</xdr:rowOff>
    </xdr:from>
    <xdr:to>
      <xdr:col>20</xdr:col>
      <xdr:colOff>158750</xdr:colOff>
      <xdr:row>37</xdr:row>
      <xdr:rowOff>127000</xdr:rowOff>
    </xdr:to>
    <xdr:cxnSp macro="">
      <xdr:nvCxnSpPr>
        <xdr:cNvPr id="316" name="直線コネクタ 315"/>
        <xdr:cNvCxnSpPr/>
      </xdr:nvCxnSpPr>
      <xdr:spPr>
        <a:xfrm>
          <a:off x="13004800" y="617918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31132</xdr:rowOff>
    </xdr:from>
    <xdr:ext cx="762000" cy="259045"/>
    <xdr:sp macro="" textlink="">
      <xdr:nvSpPr>
        <xdr:cNvPr id="318" name="テキスト ボックス 317"/>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156862</xdr:rowOff>
    </xdr:from>
    <xdr:ext cx="762000" cy="259045"/>
    <xdr:sp macro="" textlink="">
      <xdr:nvSpPr>
        <xdr:cNvPr id="320" name="テキスト ボックス 319"/>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6" name="円/楕円 325"/>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81297</xdr:rowOff>
    </xdr:from>
    <xdr:ext cx="762000" cy="259045"/>
    <xdr:sp macro="" textlink="">
      <xdr:nvSpPr>
        <xdr:cNvPr id="327" name="補助費等該当値テキスト"/>
        <xdr:cNvSpPr txBox="1"/>
      </xdr:nvSpPr>
      <xdr:spPr>
        <a:xfrm>
          <a:off x="16598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76200</xdr:rowOff>
    </xdr:from>
    <xdr:to>
      <xdr:col>22</xdr:col>
      <xdr:colOff>615950</xdr:colOff>
      <xdr:row>38</xdr:row>
      <xdr:rowOff>6350</xdr:rowOff>
    </xdr:to>
    <xdr:sp macro="" textlink="">
      <xdr:nvSpPr>
        <xdr:cNvPr id="328" name="円/楕円 327"/>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16527</xdr:rowOff>
    </xdr:from>
    <xdr:ext cx="736600" cy="259045"/>
    <xdr:sp macro="" textlink="">
      <xdr:nvSpPr>
        <xdr:cNvPr id="329" name="テキスト ボックス 328"/>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0" name="円/楕円 329"/>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5097</xdr:rowOff>
    </xdr:from>
    <xdr:ext cx="762000" cy="259045"/>
    <xdr:sp macro="" textlink="">
      <xdr:nvSpPr>
        <xdr:cNvPr id="331" name="テキスト ボックス 330"/>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76200</xdr:rowOff>
    </xdr:from>
    <xdr:to>
      <xdr:col>20</xdr:col>
      <xdr:colOff>209550</xdr:colOff>
      <xdr:row>38</xdr:row>
      <xdr:rowOff>6350</xdr:rowOff>
    </xdr:to>
    <xdr:sp macro="" textlink="">
      <xdr:nvSpPr>
        <xdr:cNvPr id="332" name="円/楕円 331"/>
        <xdr:cNvSpPr/>
      </xdr:nvSpPr>
      <xdr:spPr>
        <a:xfrm>
          <a:off x="13843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16527</xdr:rowOff>
    </xdr:from>
    <xdr:ext cx="762000" cy="259045"/>
    <xdr:sp macro="" textlink="">
      <xdr:nvSpPr>
        <xdr:cNvPr id="333" name="テキスト ボックス 332"/>
        <xdr:cNvSpPr txBox="1"/>
      </xdr:nvSpPr>
      <xdr:spPr>
        <a:xfrm>
          <a:off x="13512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127635</xdr:rowOff>
    </xdr:from>
    <xdr:to>
      <xdr:col>19</xdr:col>
      <xdr:colOff>6350</xdr:colOff>
      <xdr:row>36</xdr:row>
      <xdr:rowOff>57785</xdr:rowOff>
    </xdr:to>
    <xdr:sp macro="" textlink="">
      <xdr:nvSpPr>
        <xdr:cNvPr id="334" name="円/楕円 333"/>
        <xdr:cNvSpPr/>
      </xdr:nvSpPr>
      <xdr:spPr>
        <a:xfrm>
          <a:off x="12954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67962</xdr:rowOff>
    </xdr:from>
    <xdr:ext cx="762000" cy="259045"/>
    <xdr:sp macro="" textlink="">
      <xdr:nvSpPr>
        <xdr:cNvPr id="335" name="テキスト ボックス 334"/>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27</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の公債費に係る経常収支比率は、</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から</a:t>
          </a:r>
          <a:r>
            <a:rPr lang="en-US" altLang="ja-JP" sz="1100" b="0" i="0" baseline="0">
              <a:solidFill>
                <a:schemeClr val="dk1"/>
              </a:solidFill>
              <a:effectLst/>
              <a:latin typeface="+mj-ea"/>
              <a:ea typeface="+mj-ea"/>
              <a:cs typeface="+mn-cs"/>
            </a:rPr>
            <a:t>1.3</a:t>
          </a:r>
          <a:r>
            <a:rPr lang="ja-JP" altLang="ja-JP" sz="1100" b="0" i="0" baseline="0">
              <a:solidFill>
                <a:schemeClr val="dk1"/>
              </a:solidFill>
              <a:effectLst/>
              <a:latin typeface="+mj-ea"/>
              <a:ea typeface="+mj-ea"/>
              <a:cs typeface="+mn-cs"/>
            </a:rPr>
            <a:t>ポイント低下し、</a:t>
          </a:r>
          <a:r>
            <a:rPr lang="en-US" altLang="ja-JP" sz="1100" b="0" i="0" baseline="0">
              <a:solidFill>
                <a:schemeClr val="dk1"/>
              </a:solidFill>
              <a:effectLst/>
              <a:latin typeface="+mj-ea"/>
              <a:ea typeface="+mj-ea"/>
              <a:cs typeface="+mn-cs"/>
            </a:rPr>
            <a:t>18.5</a:t>
          </a:r>
          <a:r>
            <a:rPr lang="ja-JP" altLang="ja-JP" sz="1100" b="0" i="0" baseline="0">
              <a:solidFill>
                <a:schemeClr val="dk1"/>
              </a:solidFill>
              <a:effectLst/>
              <a:latin typeface="+mj-ea"/>
              <a:ea typeface="+mj-ea"/>
              <a:cs typeface="+mn-cs"/>
            </a:rPr>
            <a:t>％となった。類似団体との比較において平均値を</a:t>
          </a:r>
          <a:r>
            <a:rPr lang="en-US" altLang="ja-JP" sz="1100" b="0" i="0" baseline="0">
              <a:solidFill>
                <a:schemeClr val="dk1"/>
              </a:solidFill>
              <a:effectLst/>
              <a:latin typeface="+mj-ea"/>
              <a:ea typeface="+mj-ea"/>
              <a:cs typeface="+mn-cs"/>
            </a:rPr>
            <a:t>2.5</a:t>
          </a:r>
          <a:r>
            <a:rPr lang="ja-JP" altLang="ja-JP" sz="1100" b="0" i="0" baseline="0">
              <a:solidFill>
                <a:schemeClr val="dk1"/>
              </a:solidFill>
              <a:effectLst/>
              <a:latin typeface="+mj-ea"/>
              <a:ea typeface="+mj-ea"/>
              <a:cs typeface="+mn-cs"/>
            </a:rPr>
            <a:t>ポイント上回った。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過去の普通建設事業債等の償還額の減少により、公債費の減少傾向は続いており、</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との比較では、充当した経常一般財源は</a:t>
          </a:r>
          <a:r>
            <a:rPr lang="en-US" altLang="ja-JP" sz="1100" b="0" i="0" baseline="0">
              <a:solidFill>
                <a:schemeClr val="dk1"/>
              </a:solidFill>
              <a:effectLst/>
              <a:latin typeface="+mj-ea"/>
              <a:ea typeface="+mj-ea"/>
              <a:cs typeface="+mn-cs"/>
            </a:rPr>
            <a:t>156</a:t>
          </a:r>
          <a:r>
            <a:rPr lang="ja-JP" altLang="ja-JP" sz="1100" b="0" i="0" baseline="0">
              <a:solidFill>
                <a:schemeClr val="dk1"/>
              </a:solidFill>
              <a:effectLst/>
              <a:latin typeface="+mj-ea"/>
              <a:ea typeface="+mj-ea"/>
              <a:cs typeface="+mn-cs"/>
            </a:rPr>
            <a:t>百万円の減額となった。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今後、合併特例債を活用した大型建設事業に伴う元利償還の増加が見込まれるため、高い水準が続く見込みであるが、プライマリーバランスを意識した効果的な事業の実施に努める。</a:t>
          </a:r>
          <a:endParaRPr lang="ja-JP" altLang="ja-JP" sz="11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117856</xdr:rowOff>
    </xdr:to>
    <xdr:cxnSp macro="">
      <xdr:nvCxnSpPr>
        <xdr:cNvPr id="365" name="直線コネクタ 364"/>
        <xdr:cNvCxnSpPr/>
      </xdr:nvCxnSpPr>
      <xdr:spPr>
        <a:xfrm flipV="1">
          <a:off x="3987800" y="134315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79</xdr:row>
      <xdr:rowOff>33274</xdr:rowOff>
    </xdr:to>
    <xdr:cxnSp macro="">
      <xdr:nvCxnSpPr>
        <xdr:cNvPr id="368" name="直線コネクタ 367"/>
        <xdr:cNvCxnSpPr/>
      </xdr:nvCxnSpPr>
      <xdr:spPr>
        <a:xfrm flipV="1">
          <a:off x="3098800" y="134909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33274</xdr:rowOff>
    </xdr:from>
    <xdr:to>
      <xdr:col>4</xdr:col>
      <xdr:colOff>346075</xdr:colOff>
      <xdr:row>79</xdr:row>
      <xdr:rowOff>56135</xdr:rowOff>
    </xdr:to>
    <xdr:cxnSp macro="">
      <xdr:nvCxnSpPr>
        <xdr:cNvPr id="371" name="直線コネクタ 370"/>
        <xdr:cNvCxnSpPr/>
      </xdr:nvCxnSpPr>
      <xdr:spPr>
        <a:xfrm flipV="1">
          <a:off x="2209800" y="135778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3" name="テキスト ボックス 372"/>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56135</xdr:rowOff>
    </xdr:to>
    <xdr:cxnSp macro="">
      <xdr:nvCxnSpPr>
        <xdr:cNvPr id="374" name="直線コネクタ 373"/>
        <xdr:cNvCxnSpPr/>
      </xdr:nvCxnSpPr>
      <xdr:spPr>
        <a:xfrm>
          <a:off x="1320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82821</xdr:rowOff>
    </xdr:from>
    <xdr:ext cx="762000" cy="259045"/>
    <xdr:sp macro="" textlink="">
      <xdr:nvSpPr>
        <xdr:cNvPr id="378" name="テキスト ボックス 377"/>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4" name="円/楕円 383"/>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5"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6" name="円/楕円 385"/>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7" name="テキスト ボックス 386"/>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153924</xdr:rowOff>
    </xdr:from>
    <xdr:to>
      <xdr:col>4</xdr:col>
      <xdr:colOff>396875</xdr:colOff>
      <xdr:row>79</xdr:row>
      <xdr:rowOff>84074</xdr:rowOff>
    </xdr:to>
    <xdr:sp macro="" textlink="">
      <xdr:nvSpPr>
        <xdr:cNvPr id="388" name="円/楕円 387"/>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68851</xdr:rowOff>
    </xdr:from>
    <xdr:ext cx="762000" cy="259045"/>
    <xdr:sp macro="" textlink="">
      <xdr:nvSpPr>
        <xdr:cNvPr id="389" name="テキスト ボックス 388"/>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0" name="円/楕円 389"/>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91" name="テキスト ボックス 390"/>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2" name="円/楕円 391"/>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3" name="テキスト ボックス 392"/>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27</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の公債費以外の経常収支比率は、</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から</a:t>
          </a:r>
          <a:r>
            <a:rPr lang="en-US" altLang="ja-JP" sz="1100" b="0" i="0" baseline="0">
              <a:solidFill>
                <a:schemeClr val="dk1"/>
              </a:solidFill>
              <a:effectLst/>
              <a:latin typeface="+mj-ea"/>
              <a:ea typeface="+mj-ea"/>
              <a:cs typeface="+mn-cs"/>
            </a:rPr>
            <a:t>0.5</a:t>
          </a:r>
          <a:r>
            <a:rPr lang="ja-JP" altLang="ja-JP" sz="1100" b="0" i="0" baseline="0">
              <a:solidFill>
                <a:schemeClr val="dk1"/>
              </a:solidFill>
              <a:effectLst/>
              <a:latin typeface="+mj-ea"/>
              <a:ea typeface="+mj-ea"/>
              <a:cs typeface="+mn-cs"/>
            </a:rPr>
            <a:t>ポイント増加し、</a:t>
          </a:r>
          <a:r>
            <a:rPr lang="en-US" altLang="ja-JP" sz="1100" b="0" i="0" baseline="0">
              <a:solidFill>
                <a:schemeClr val="dk1"/>
              </a:solidFill>
              <a:effectLst/>
              <a:latin typeface="+mj-ea"/>
              <a:ea typeface="+mj-ea"/>
              <a:cs typeface="+mn-cs"/>
            </a:rPr>
            <a:t>73.6</a:t>
          </a:r>
          <a:r>
            <a:rPr lang="ja-JP" altLang="ja-JP" sz="1100" b="0" i="0" baseline="0">
              <a:solidFill>
                <a:schemeClr val="dk1"/>
              </a:solidFill>
              <a:effectLst/>
              <a:latin typeface="+mj-ea"/>
              <a:ea typeface="+mj-ea"/>
              <a:cs typeface="+mn-cs"/>
            </a:rPr>
            <a:t>％となった。類似団体平均や山口県平均と比較して若干高い状況にある。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主な要因としては、扶助費や物件費、繰出金に係る経常収支比率が高いことが挙げられる。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類似団体と比較して高い医療費負担や公共施設が多いことが要因であるが、引き続き、施設の統廃合を含めた事務事業の見直しなどにより、効率的な行財政運営を行うことで、経常経費の削減に努める。</a:t>
          </a:r>
          <a:endParaRPr lang="ja-JP" altLang="ja-JP" sz="11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154432</xdr:rowOff>
    </xdr:from>
    <xdr:to>
      <xdr:col>24</xdr:col>
      <xdr:colOff>31750</xdr:colOff>
      <xdr:row>77</xdr:row>
      <xdr:rowOff>5842</xdr:rowOff>
    </xdr:to>
    <xdr:cxnSp macro="">
      <xdr:nvCxnSpPr>
        <xdr:cNvPr id="424" name="直線コネクタ 423"/>
        <xdr:cNvCxnSpPr/>
      </xdr:nvCxnSpPr>
      <xdr:spPr>
        <a:xfrm>
          <a:off x="15671800" y="13184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99568</xdr:rowOff>
    </xdr:from>
    <xdr:to>
      <xdr:col>22</xdr:col>
      <xdr:colOff>565150</xdr:colOff>
      <xdr:row>76</xdr:row>
      <xdr:rowOff>154432</xdr:rowOff>
    </xdr:to>
    <xdr:cxnSp macro="">
      <xdr:nvCxnSpPr>
        <xdr:cNvPr id="427" name="直線コネクタ 426"/>
        <xdr:cNvCxnSpPr/>
      </xdr:nvCxnSpPr>
      <xdr:spPr>
        <a:xfrm>
          <a:off x="14782800" y="13129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29" name="テキスト ボックス 428"/>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99568</xdr:rowOff>
    </xdr:from>
    <xdr:to>
      <xdr:col>21</xdr:col>
      <xdr:colOff>361950</xdr:colOff>
      <xdr:row>76</xdr:row>
      <xdr:rowOff>131572</xdr:rowOff>
    </xdr:to>
    <xdr:cxnSp macro="">
      <xdr:nvCxnSpPr>
        <xdr:cNvPr id="430" name="直線コネクタ 429"/>
        <xdr:cNvCxnSpPr/>
      </xdr:nvCxnSpPr>
      <xdr:spPr>
        <a:xfrm flipV="1">
          <a:off x="13893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2" name="テキスト ボックス 431"/>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99568</xdr:rowOff>
    </xdr:from>
    <xdr:to>
      <xdr:col>20</xdr:col>
      <xdr:colOff>158750</xdr:colOff>
      <xdr:row>76</xdr:row>
      <xdr:rowOff>131572</xdr:rowOff>
    </xdr:to>
    <xdr:cxnSp macro="">
      <xdr:nvCxnSpPr>
        <xdr:cNvPr id="433" name="直線コネクタ 432"/>
        <xdr:cNvCxnSpPr/>
      </xdr:nvCxnSpPr>
      <xdr:spPr>
        <a:xfrm>
          <a:off x="13004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37" name="テキスト ボックス 43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43" name="円/楕円 442"/>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98569</xdr:rowOff>
    </xdr:from>
    <xdr:ext cx="762000" cy="259045"/>
    <xdr:sp macro="" textlink="">
      <xdr:nvSpPr>
        <xdr:cNvPr id="444" name="公債費以外該当値テキスト"/>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103632</xdr:rowOff>
    </xdr:from>
    <xdr:to>
      <xdr:col>22</xdr:col>
      <xdr:colOff>615950</xdr:colOff>
      <xdr:row>77</xdr:row>
      <xdr:rowOff>33782</xdr:rowOff>
    </xdr:to>
    <xdr:sp macro="" textlink="">
      <xdr:nvSpPr>
        <xdr:cNvPr id="445" name="円/楕円 444"/>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18559</xdr:rowOff>
    </xdr:from>
    <xdr:ext cx="736600" cy="259045"/>
    <xdr:sp macro="" textlink="">
      <xdr:nvSpPr>
        <xdr:cNvPr id="446" name="テキスト ボックス 445"/>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47" name="円/楕円 446"/>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135145</xdr:rowOff>
    </xdr:from>
    <xdr:ext cx="762000" cy="259045"/>
    <xdr:sp macro="" textlink="">
      <xdr:nvSpPr>
        <xdr:cNvPr id="448" name="テキスト ボックス 44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49" name="円/楕円 448"/>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50" name="テキスト ボックス 449"/>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48768</xdr:rowOff>
    </xdr:from>
    <xdr:to>
      <xdr:col>19</xdr:col>
      <xdr:colOff>6350</xdr:colOff>
      <xdr:row>76</xdr:row>
      <xdr:rowOff>150368</xdr:rowOff>
    </xdr:to>
    <xdr:sp macro="" textlink="">
      <xdr:nvSpPr>
        <xdr:cNvPr id="451" name="円/楕円 450"/>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135145</xdr:rowOff>
    </xdr:from>
    <xdr:ext cx="762000" cy="259045"/>
    <xdr:sp macro="" textlink="">
      <xdr:nvSpPr>
        <xdr:cNvPr id="452" name="テキスト ボックス 451"/>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山口県山陽小野田市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69107</xdr:rowOff>
    </xdr:from>
    <xdr:to>
      <xdr:col>4</xdr:col>
      <xdr:colOff>1117600</xdr:colOff>
      <xdr:row>16</xdr:row>
      <xdr:rowOff>72898</xdr:rowOff>
    </xdr:to>
    <xdr:cxnSp macro="">
      <xdr:nvCxnSpPr>
        <xdr:cNvPr id="50" name="直線コネクタ 49"/>
        <xdr:cNvCxnSpPr/>
      </xdr:nvCxnSpPr>
      <xdr:spPr bwMode="auto">
        <a:xfrm>
          <a:off x="5003800" y="2859932"/>
          <a:ext cx="647700" cy="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69107</xdr:rowOff>
    </xdr:from>
    <xdr:to>
      <xdr:col>4</xdr:col>
      <xdr:colOff>469900</xdr:colOff>
      <xdr:row>16</xdr:row>
      <xdr:rowOff>116389</xdr:rowOff>
    </xdr:to>
    <xdr:cxnSp macro="">
      <xdr:nvCxnSpPr>
        <xdr:cNvPr id="53" name="直線コネクタ 52"/>
        <xdr:cNvCxnSpPr/>
      </xdr:nvCxnSpPr>
      <xdr:spPr bwMode="auto">
        <a:xfrm flipV="1">
          <a:off x="4305300" y="2859932"/>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108102</xdr:rowOff>
    </xdr:from>
    <xdr:to>
      <xdr:col>3</xdr:col>
      <xdr:colOff>904875</xdr:colOff>
      <xdr:row>16</xdr:row>
      <xdr:rowOff>116389</xdr:rowOff>
    </xdr:to>
    <xdr:cxnSp macro="">
      <xdr:nvCxnSpPr>
        <xdr:cNvPr id="56" name="直線コネクタ 55"/>
        <xdr:cNvCxnSpPr/>
      </xdr:nvCxnSpPr>
      <xdr:spPr bwMode="auto">
        <a:xfrm>
          <a:off x="3606800" y="2898927"/>
          <a:ext cx="698500" cy="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59574</xdr:rowOff>
    </xdr:from>
    <xdr:ext cx="762000" cy="259045"/>
    <xdr:sp macro="" textlink="">
      <xdr:nvSpPr>
        <xdr:cNvPr id="58" name="テキスト ボックス 57"/>
        <xdr:cNvSpPr txBox="1"/>
      </xdr:nvSpPr>
      <xdr:spPr>
        <a:xfrm>
          <a:off x="3924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94443</xdr:rowOff>
    </xdr:from>
    <xdr:to>
      <xdr:col>3</xdr:col>
      <xdr:colOff>206375</xdr:colOff>
      <xdr:row>16</xdr:row>
      <xdr:rowOff>108102</xdr:rowOff>
    </xdr:to>
    <xdr:cxnSp macro="">
      <xdr:nvCxnSpPr>
        <xdr:cNvPr id="59" name="直線コネクタ 58"/>
        <xdr:cNvCxnSpPr/>
      </xdr:nvCxnSpPr>
      <xdr:spPr bwMode="auto">
        <a:xfrm>
          <a:off x="2908300" y="2885268"/>
          <a:ext cx="698500" cy="13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29894</xdr:rowOff>
    </xdr:from>
    <xdr:ext cx="762000" cy="259045"/>
    <xdr:sp macro="" textlink="">
      <xdr:nvSpPr>
        <xdr:cNvPr id="61" name="テキスト ボックス 60"/>
        <xdr:cNvSpPr txBox="1"/>
      </xdr:nvSpPr>
      <xdr:spPr>
        <a:xfrm>
          <a:off x="32258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151166</xdr:rowOff>
    </xdr:from>
    <xdr:ext cx="762000" cy="259045"/>
    <xdr:sp macro="" textlink="">
      <xdr:nvSpPr>
        <xdr:cNvPr id="63" name="テキスト ボックス 62"/>
        <xdr:cNvSpPr txBox="1"/>
      </xdr:nvSpPr>
      <xdr:spPr>
        <a:xfrm>
          <a:off x="2527300" y="294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22098</xdr:rowOff>
    </xdr:from>
    <xdr:to>
      <xdr:col>5</xdr:col>
      <xdr:colOff>34925</xdr:colOff>
      <xdr:row>16</xdr:row>
      <xdr:rowOff>123698</xdr:rowOff>
    </xdr:to>
    <xdr:sp macro="" textlink="">
      <xdr:nvSpPr>
        <xdr:cNvPr id="69" name="円/楕円 68"/>
        <xdr:cNvSpPr/>
      </xdr:nvSpPr>
      <xdr:spPr bwMode="auto">
        <a:xfrm>
          <a:off x="5600700" y="281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38625</xdr:rowOff>
    </xdr:from>
    <xdr:ext cx="762000" cy="259045"/>
    <xdr:sp macro="" textlink="">
      <xdr:nvSpPr>
        <xdr:cNvPr id="70" name="人口1人当たり決算額の推移該当値テキスト130"/>
        <xdr:cNvSpPr txBox="1"/>
      </xdr:nvSpPr>
      <xdr:spPr>
        <a:xfrm>
          <a:off x="57404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18307</xdr:rowOff>
    </xdr:from>
    <xdr:to>
      <xdr:col>4</xdr:col>
      <xdr:colOff>520700</xdr:colOff>
      <xdr:row>16</xdr:row>
      <xdr:rowOff>119907</xdr:rowOff>
    </xdr:to>
    <xdr:sp macro="" textlink="">
      <xdr:nvSpPr>
        <xdr:cNvPr id="71" name="円/楕円 70"/>
        <xdr:cNvSpPr/>
      </xdr:nvSpPr>
      <xdr:spPr bwMode="auto">
        <a:xfrm>
          <a:off x="4953000" y="280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130084</xdr:rowOff>
    </xdr:from>
    <xdr:ext cx="736600" cy="259045"/>
    <xdr:sp macro="" textlink="">
      <xdr:nvSpPr>
        <xdr:cNvPr id="72" name="テキスト ボックス 71"/>
        <xdr:cNvSpPr txBox="1"/>
      </xdr:nvSpPr>
      <xdr:spPr>
        <a:xfrm>
          <a:off x="4622800" y="257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76,539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65589</xdr:rowOff>
    </xdr:from>
    <xdr:to>
      <xdr:col>3</xdr:col>
      <xdr:colOff>955675</xdr:colOff>
      <xdr:row>16</xdr:row>
      <xdr:rowOff>167189</xdr:rowOff>
    </xdr:to>
    <xdr:sp macro="" textlink="">
      <xdr:nvSpPr>
        <xdr:cNvPr id="73" name="円/楕円 72"/>
        <xdr:cNvSpPr/>
      </xdr:nvSpPr>
      <xdr:spPr bwMode="auto">
        <a:xfrm>
          <a:off x="4254500" y="285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5916</xdr:rowOff>
    </xdr:from>
    <xdr:ext cx="762000" cy="259045"/>
    <xdr:sp macro="" textlink="">
      <xdr:nvSpPr>
        <xdr:cNvPr id="74" name="テキスト ボックス 73"/>
        <xdr:cNvSpPr txBox="1"/>
      </xdr:nvSpPr>
      <xdr:spPr>
        <a:xfrm>
          <a:off x="3924300" y="26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57302</xdr:rowOff>
    </xdr:from>
    <xdr:to>
      <xdr:col>3</xdr:col>
      <xdr:colOff>257175</xdr:colOff>
      <xdr:row>16</xdr:row>
      <xdr:rowOff>158902</xdr:rowOff>
    </xdr:to>
    <xdr:sp macro="" textlink="">
      <xdr:nvSpPr>
        <xdr:cNvPr id="75" name="円/楕円 74"/>
        <xdr:cNvSpPr/>
      </xdr:nvSpPr>
      <xdr:spPr bwMode="auto">
        <a:xfrm>
          <a:off x="3556000" y="284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169079</xdr:rowOff>
    </xdr:from>
    <xdr:ext cx="762000" cy="259045"/>
    <xdr:sp macro="" textlink="">
      <xdr:nvSpPr>
        <xdr:cNvPr id="76" name="テキスト ボックス 75"/>
        <xdr:cNvSpPr txBox="1"/>
      </xdr:nvSpPr>
      <xdr:spPr>
        <a:xfrm>
          <a:off x="3225800" y="26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74,492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43643</xdr:rowOff>
    </xdr:from>
    <xdr:to>
      <xdr:col>2</xdr:col>
      <xdr:colOff>692150</xdr:colOff>
      <xdr:row>16</xdr:row>
      <xdr:rowOff>145243</xdr:rowOff>
    </xdr:to>
    <xdr:sp macro="" textlink="">
      <xdr:nvSpPr>
        <xdr:cNvPr id="77" name="円/楕円 76"/>
        <xdr:cNvSpPr/>
      </xdr:nvSpPr>
      <xdr:spPr bwMode="auto">
        <a:xfrm>
          <a:off x="2857500" y="283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155420</xdr:rowOff>
    </xdr:from>
    <xdr:ext cx="762000" cy="259045"/>
    <xdr:sp macro="" textlink="">
      <xdr:nvSpPr>
        <xdr:cNvPr id="78" name="テキスト ボックス 77"/>
        <xdr:cNvSpPr txBox="1"/>
      </xdr:nvSpPr>
      <xdr:spPr>
        <a:xfrm>
          <a:off x="2527300" y="260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280717</xdr:rowOff>
    </xdr:from>
    <xdr:to>
      <xdr:col>4</xdr:col>
      <xdr:colOff>1117600</xdr:colOff>
      <xdr:row>34</xdr:row>
      <xdr:rowOff>285289</xdr:rowOff>
    </xdr:to>
    <xdr:cxnSp macro="">
      <xdr:nvCxnSpPr>
        <xdr:cNvPr id="113" name="直線コネクタ 112"/>
        <xdr:cNvCxnSpPr/>
      </xdr:nvCxnSpPr>
      <xdr:spPr bwMode="auto">
        <a:xfrm flipV="1">
          <a:off x="5003800" y="6548167"/>
          <a:ext cx="6477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105250</xdr:rowOff>
    </xdr:from>
    <xdr:to>
      <xdr:col>4</xdr:col>
      <xdr:colOff>469900</xdr:colOff>
      <xdr:row>34</xdr:row>
      <xdr:rowOff>285289</xdr:rowOff>
    </xdr:to>
    <xdr:cxnSp macro="">
      <xdr:nvCxnSpPr>
        <xdr:cNvPr id="116" name="直線コネクタ 115"/>
        <xdr:cNvCxnSpPr/>
      </xdr:nvCxnSpPr>
      <xdr:spPr bwMode="auto">
        <a:xfrm>
          <a:off x="4305300" y="6372700"/>
          <a:ext cx="698500" cy="18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173844</xdr:rowOff>
    </xdr:from>
    <xdr:ext cx="736600" cy="259045"/>
    <xdr:sp macro="" textlink="">
      <xdr:nvSpPr>
        <xdr:cNvPr id="118" name="テキスト ボックス 117"/>
        <xdr:cNvSpPr txBox="1"/>
      </xdr:nvSpPr>
      <xdr:spPr>
        <a:xfrm>
          <a:off x="4622800" y="678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41863</xdr:rowOff>
    </xdr:from>
    <xdr:to>
      <xdr:col>3</xdr:col>
      <xdr:colOff>904875</xdr:colOff>
      <xdr:row>34</xdr:row>
      <xdr:rowOff>105250</xdr:rowOff>
    </xdr:to>
    <xdr:cxnSp macro="">
      <xdr:nvCxnSpPr>
        <xdr:cNvPr id="119" name="直線コネクタ 118"/>
        <xdr:cNvCxnSpPr/>
      </xdr:nvCxnSpPr>
      <xdr:spPr bwMode="auto">
        <a:xfrm>
          <a:off x="3606800" y="6309313"/>
          <a:ext cx="698500" cy="6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106994</xdr:rowOff>
    </xdr:from>
    <xdr:ext cx="762000" cy="259045"/>
    <xdr:sp macro="" textlink="">
      <xdr:nvSpPr>
        <xdr:cNvPr id="121" name="テキスト ボックス 120"/>
        <xdr:cNvSpPr txBox="1"/>
      </xdr:nvSpPr>
      <xdr:spPr>
        <a:xfrm>
          <a:off x="3924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307431</xdr:rowOff>
    </xdr:from>
    <xdr:to>
      <xdr:col>3</xdr:col>
      <xdr:colOff>206375</xdr:colOff>
      <xdr:row>34</xdr:row>
      <xdr:rowOff>41863</xdr:rowOff>
    </xdr:to>
    <xdr:cxnSp macro="">
      <xdr:nvCxnSpPr>
        <xdr:cNvPr id="122" name="直線コネクタ 121"/>
        <xdr:cNvCxnSpPr/>
      </xdr:nvCxnSpPr>
      <xdr:spPr bwMode="auto">
        <a:xfrm>
          <a:off x="2908300" y="6231981"/>
          <a:ext cx="698500" cy="77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51249</xdr:rowOff>
    </xdr:from>
    <xdr:ext cx="762000" cy="259045"/>
    <xdr:sp macro="" textlink="">
      <xdr:nvSpPr>
        <xdr:cNvPr id="124" name="テキスト ボックス 123"/>
        <xdr:cNvSpPr txBox="1"/>
      </xdr:nvSpPr>
      <xdr:spPr>
        <a:xfrm>
          <a:off x="32258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311428</xdr:rowOff>
    </xdr:from>
    <xdr:ext cx="762000" cy="259045"/>
    <xdr:sp macro="" textlink="">
      <xdr:nvSpPr>
        <xdr:cNvPr id="126" name="テキスト ボックス 125"/>
        <xdr:cNvSpPr txBox="1"/>
      </xdr:nvSpPr>
      <xdr:spPr>
        <a:xfrm>
          <a:off x="2527300" y="657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229917</xdr:rowOff>
    </xdr:from>
    <xdr:to>
      <xdr:col>5</xdr:col>
      <xdr:colOff>34925</xdr:colOff>
      <xdr:row>34</xdr:row>
      <xdr:rowOff>331518</xdr:rowOff>
    </xdr:to>
    <xdr:sp macro="" textlink="">
      <xdr:nvSpPr>
        <xdr:cNvPr id="132" name="円/楕円 131"/>
        <xdr:cNvSpPr/>
      </xdr:nvSpPr>
      <xdr:spPr bwMode="auto">
        <a:xfrm>
          <a:off x="5600700" y="64973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74994</xdr:rowOff>
    </xdr:from>
    <xdr:ext cx="762000" cy="259045"/>
    <xdr:sp macro="" textlink="">
      <xdr:nvSpPr>
        <xdr:cNvPr id="133" name="人口1人当たり決算額の推移該当値テキスト445"/>
        <xdr:cNvSpPr txBox="1"/>
      </xdr:nvSpPr>
      <xdr:spPr>
        <a:xfrm>
          <a:off x="5740400" y="634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234489</xdr:rowOff>
    </xdr:from>
    <xdr:to>
      <xdr:col>4</xdr:col>
      <xdr:colOff>520700</xdr:colOff>
      <xdr:row>34</xdr:row>
      <xdr:rowOff>336090</xdr:rowOff>
    </xdr:to>
    <xdr:sp macro="" textlink="">
      <xdr:nvSpPr>
        <xdr:cNvPr id="134" name="円/楕円 133"/>
        <xdr:cNvSpPr/>
      </xdr:nvSpPr>
      <xdr:spPr bwMode="auto">
        <a:xfrm>
          <a:off x="4953000" y="65019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3366</xdr:rowOff>
    </xdr:from>
    <xdr:ext cx="736600" cy="259045"/>
    <xdr:sp macro="" textlink="">
      <xdr:nvSpPr>
        <xdr:cNvPr id="135" name="テキスト ボックス 134"/>
        <xdr:cNvSpPr txBox="1"/>
      </xdr:nvSpPr>
      <xdr:spPr>
        <a:xfrm>
          <a:off x="4622800" y="6270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54450</xdr:rowOff>
    </xdr:from>
    <xdr:to>
      <xdr:col>3</xdr:col>
      <xdr:colOff>955675</xdr:colOff>
      <xdr:row>34</xdr:row>
      <xdr:rowOff>156050</xdr:rowOff>
    </xdr:to>
    <xdr:sp macro="" textlink="">
      <xdr:nvSpPr>
        <xdr:cNvPr id="136" name="円/楕円 135"/>
        <xdr:cNvSpPr/>
      </xdr:nvSpPr>
      <xdr:spPr bwMode="auto">
        <a:xfrm>
          <a:off x="4254500" y="632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166227</xdr:rowOff>
    </xdr:from>
    <xdr:ext cx="762000" cy="259045"/>
    <xdr:sp macro="" textlink="">
      <xdr:nvSpPr>
        <xdr:cNvPr id="137" name="テキスト ボックス 136"/>
        <xdr:cNvSpPr txBox="1"/>
      </xdr:nvSpPr>
      <xdr:spPr>
        <a:xfrm>
          <a:off x="3924300" y="60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333963</xdr:rowOff>
    </xdr:from>
    <xdr:to>
      <xdr:col>3</xdr:col>
      <xdr:colOff>257175</xdr:colOff>
      <xdr:row>34</xdr:row>
      <xdr:rowOff>92663</xdr:rowOff>
    </xdr:to>
    <xdr:sp macro="" textlink="">
      <xdr:nvSpPr>
        <xdr:cNvPr id="138" name="円/楕円 137"/>
        <xdr:cNvSpPr/>
      </xdr:nvSpPr>
      <xdr:spPr bwMode="auto">
        <a:xfrm>
          <a:off x="3556000" y="625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102840</xdr:rowOff>
    </xdr:from>
    <xdr:ext cx="762000" cy="259045"/>
    <xdr:sp macro="" textlink="">
      <xdr:nvSpPr>
        <xdr:cNvPr id="139" name="テキスト ボックス 138"/>
        <xdr:cNvSpPr txBox="1"/>
      </xdr:nvSpPr>
      <xdr:spPr>
        <a:xfrm>
          <a:off x="3225800" y="60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29,857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256631</xdr:rowOff>
    </xdr:from>
    <xdr:to>
      <xdr:col>2</xdr:col>
      <xdr:colOff>692150</xdr:colOff>
      <xdr:row>34</xdr:row>
      <xdr:rowOff>15331</xdr:rowOff>
    </xdr:to>
    <xdr:sp macro="" textlink="">
      <xdr:nvSpPr>
        <xdr:cNvPr id="140" name="円/楕円 139"/>
        <xdr:cNvSpPr/>
      </xdr:nvSpPr>
      <xdr:spPr bwMode="auto">
        <a:xfrm>
          <a:off x="2857500" y="618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25508</xdr:rowOff>
    </xdr:from>
    <xdr:ext cx="762000" cy="259045"/>
    <xdr:sp macro="" textlink="">
      <xdr:nvSpPr>
        <xdr:cNvPr id="141" name="テキスト ボックス 140"/>
        <xdr:cNvSpPr txBox="1"/>
      </xdr:nvSpPr>
      <xdr:spPr>
        <a:xfrm>
          <a:off x="2527300" y="595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64,366
63,710
133.09
26,350,863
25,559,651
775,820
15,959,429
29,128,942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35710</xdr:rowOff>
    </xdr:from>
    <xdr:to>
      <xdr:col>6</xdr:col>
      <xdr:colOff>511175</xdr:colOff>
      <xdr:row>36</xdr:row>
      <xdr:rowOff>53198</xdr:rowOff>
    </xdr:to>
    <xdr:cxnSp macro="">
      <xdr:nvCxnSpPr>
        <xdr:cNvPr id="59" name="直線コネクタ 58"/>
        <xdr:cNvCxnSpPr/>
      </xdr:nvCxnSpPr>
      <xdr:spPr>
        <a:xfrm>
          <a:off x="3797300" y="6207910"/>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35710</xdr:rowOff>
    </xdr:from>
    <xdr:to>
      <xdr:col>5</xdr:col>
      <xdr:colOff>358775</xdr:colOff>
      <xdr:row>36</xdr:row>
      <xdr:rowOff>37722</xdr:rowOff>
    </xdr:to>
    <xdr:cxnSp macro="">
      <xdr:nvCxnSpPr>
        <xdr:cNvPr id="62" name="直線コネクタ 61"/>
        <xdr:cNvCxnSpPr/>
      </xdr:nvCxnSpPr>
      <xdr:spPr>
        <a:xfrm flipV="1">
          <a:off x="2908300" y="620791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87698</xdr:rowOff>
    </xdr:from>
    <xdr:ext cx="534377" cy="259045"/>
    <xdr:sp macro="" textlink="">
      <xdr:nvSpPr>
        <xdr:cNvPr id="64" name="テキスト ボックス 63"/>
        <xdr:cNvSpPr txBox="1"/>
      </xdr:nvSpPr>
      <xdr:spPr>
        <a:xfrm>
          <a:off x="3530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5923</xdr:rowOff>
    </xdr:from>
    <xdr:to>
      <xdr:col>4</xdr:col>
      <xdr:colOff>155575</xdr:colOff>
      <xdr:row>36</xdr:row>
      <xdr:rowOff>37722</xdr:rowOff>
    </xdr:to>
    <xdr:cxnSp macro="">
      <xdr:nvCxnSpPr>
        <xdr:cNvPr id="65" name="直線コネクタ 64"/>
        <xdr:cNvCxnSpPr/>
      </xdr:nvCxnSpPr>
      <xdr:spPr>
        <a:xfrm>
          <a:off x="2019300" y="6178123"/>
          <a:ext cx="889000" cy="3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102397</xdr:rowOff>
    </xdr:from>
    <xdr:ext cx="534377" cy="259045"/>
    <xdr:sp macro="" textlink="">
      <xdr:nvSpPr>
        <xdr:cNvPr id="67" name="テキスト ボックス 66"/>
        <xdr:cNvSpPr txBox="1"/>
      </xdr:nvSpPr>
      <xdr:spPr>
        <a:xfrm>
          <a:off x="2641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132728</xdr:rowOff>
    </xdr:from>
    <xdr:to>
      <xdr:col>2</xdr:col>
      <xdr:colOff>638175</xdr:colOff>
      <xdr:row>36</xdr:row>
      <xdr:rowOff>5923</xdr:rowOff>
    </xdr:to>
    <xdr:cxnSp macro="">
      <xdr:nvCxnSpPr>
        <xdr:cNvPr id="68" name="直線コネクタ 67"/>
        <xdr:cNvCxnSpPr/>
      </xdr:nvCxnSpPr>
      <xdr:spPr>
        <a:xfrm>
          <a:off x="1130300" y="5790578"/>
          <a:ext cx="889000" cy="38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31165</xdr:rowOff>
    </xdr:from>
    <xdr:ext cx="534377" cy="259045"/>
    <xdr:sp macro="" textlink="">
      <xdr:nvSpPr>
        <xdr:cNvPr id="70" name="テキスト ボックス 69"/>
        <xdr:cNvSpPr txBox="1"/>
      </xdr:nvSpPr>
      <xdr:spPr>
        <a:xfrm>
          <a:off x="1752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98371</xdr:rowOff>
    </xdr:from>
    <xdr:ext cx="534377" cy="259045"/>
    <xdr:sp macro="" textlink="">
      <xdr:nvSpPr>
        <xdr:cNvPr id="72" name="テキスト ボックス 71"/>
        <xdr:cNvSpPr txBox="1"/>
      </xdr:nvSpPr>
      <xdr:spPr>
        <a:xfrm>
          <a:off x="863111" y="60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2398</xdr:rowOff>
    </xdr:from>
    <xdr:to>
      <xdr:col>6</xdr:col>
      <xdr:colOff>561975</xdr:colOff>
      <xdr:row>36</xdr:row>
      <xdr:rowOff>103998</xdr:rowOff>
    </xdr:to>
    <xdr:sp macro="" textlink="">
      <xdr:nvSpPr>
        <xdr:cNvPr id="78" name="円/楕円 77"/>
        <xdr:cNvSpPr/>
      </xdr:nvSpPr>
      <xdr:spPr>
        <a:xfrm>
          <a:off x="4584700" y="61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152275</xdr:rowOff>
    </xdr:from>
    <xdr:ext cx="534377" cy="259045"/>
    <xdr:sp macro="" textlink="">
      <xdr:nvSpPr>
        <xdr:cNvPr id="79" name="人件費該当値テキスト"/>
        <xdr:cNvSpPr txBox="1"/>
      </xdr:nvSpPr>
      <xdr:spPr>
        <a:xfrm>
          <a:off x="4686300" y="61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156360</xdr:rowOff>
    </xdr:from>
    <xdr:to>
      <xdr:col>5</xdr:col>
      <xdr:colOff>409575</xdr:colOff>
      <xdr:row>36</xdr:row>
      <xdr:rowOff>86510</xdr:rowOff>
    </xdr:to>
    <xdr:sp macro="" textlink="">
      <xdr:nvSpPr>
        <xdr:cNvPr id="80" name="円/楕円 79"/>
        <xdr:cNvSpPr/>
      </xdr:nvSpPr>
      <xdr:spPr>
        <a:xfrm>
          <a:off x="3746500" y="61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77637</xdr:rowOff>
    </xdr:from>
    <xdr:ext cx="534377" cy="259045"/>
    <xdr:sp macro="" textlink="">
      <xdr:nvSpPr>
        <xdr:cNvPr id="81" name="テキスト ボックス 80"/>
        <xdr:cNvSpPr txBox="1"/>
      </xdr:nvSpPr>
      <xdr:spPr>
        <a:xfrm>
          <a:off x="3530111" y="62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158372</xdr:rowOff>
    </xdr:from>
    <xdr:to>
      <xdr:col>4</xdr:col>
      <xdr:colOff>206375</xdr:colOff>
      <xdr:row>36</xdr:row>
      <xdr:rowOff>88522</xdr:rowOff>
    </xdr:to>
    <xdr:sp macro="" textlink="">
      <xdr:nvSpPr>
        <xdr:cNvPr id="82" name="円/楕円 81"/>
        <xdr:cNvSpPr/>
      </xdr:nvSpPr>
      <xdr:spPr>
        <a:xfrm>
          <a:off x="2857500" y="61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79649</xdr:rowOff>
    </xdr:from>
    <xdr:ext cx="534377" cy="259045"/>
    <xdr:sp macro="" textlink="">
      <xdr:nvSpPr>
        <xdr:cNvPr id="83" name="テキスト ボックス 82"/>
        <xdr:cNvSpPr txBox="1"/>
      </xdr:nvSpPr>
      <xdr:spPr>
        <a:xfrm>
          <a:off x="2641111" y="62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126573</xdr:rowOff>
    </xdr:from>
    <xdr:to>
      <xdr:col>3</xdr:col>
      <xdr:colOff>3175</xdr:colOff>
      <xdr:row>36</xdr:row>
      <xdr:rowOff>56723</xdr:rowOff>
    </xdr:to>
    <xdr:sp macro="" textlink="">
      <xdr:nvSpPr>
        <xdr:cNvPr id="84" name="円/楕円 83"/>
        <xdr:cNvSpPr/>
      </xdr:nvSpPr>
      <xdr:spPr>
        <a:xfrm>
          <a:off x="1968500" y="61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47850</xdr:rowOff>
    </xdr:from>
    <xdr:ext cx="534377" cy="259045"/>
    <xdr:sp macro="" textlink="">
      <xdr:nvSpPr>
        <xdr:cNvPr id="85" name="テキスト ボックス 84"/>
        <xdr:cNvSpPr txBox="1"/>
      </xdr:nvSpPr>
      <xdr:spPr>
        <a:xfrm>
          <a:off x="1752111" y="62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81928</xdr:rowOff>
    </xdr:from>
    <xdr:to>
      <xdr:col>1</xdr:col>
      <xdr:colOff>485775</xdr:colOff>
      <xdr:row>34</xdr:row>
      <xdr:rowOff>12078</xdr:rowOff>
    </xdr:to>
    <xdr:sp macro="" textlink="">
      <xdr:nvSpPr>
        <xdr:cNvPr id="86" name="円/楕円 85"/>
        <xdr:cNvSpPr/>
      </xdr:nvSpPr>
      <xdr:spPr>
        <a:xfrm>
          <a:off x="1079500" y="57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28605</xdr:rowOff>
    </xdr:from>
    <xdr:ext cx="534377" cy="259045"/>
    <xdr:sp macro="" textlink="">
      <xdr:nvSpPr>
        <xdr:cNvPr id="87" name="テキスト ボックス 86"/>
        <xdr:cNvSpPr txBox="1"/>
      </xdr:nvSpPr>
      <xdr:spPr>
        <a:xfrm>
          <a:off x="863111" y="551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60604</xdr:rowOff>
    </xdr:from>
    <xdr:to>
      <xdr:col>6</xdr:col>
      <xdr:colOff>511175</xdr:colOff>
      <xdr:row>56</xdr:row>
      <xdr:rowOff>103791</xdr:rowOff>
    </xdr:to>
    <xdr:cxnSp macro="">
      <xdr:nvCxnSpPr>
        <xdr:cNvPr id="117" name="直線コネクタ 116"/>
        <xdr:cNvCxnSpPr/>
      </xdr:nvCxnSpPr>
      <xdr:spPr>
        <a:xfrm flipV="1">
          <a:off x="3797300" y="9661804"/>
          <a:ext cx="8382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103791</xdr:rowOff>
    </xdr:from>
    <xdr:to>
      <xdr:col>5</xdr:col>
      <xdr:colOff>358775</xdr:colOff>
      <xdr:row>56</xdr:row>
      <xdr:rowOff>154121</xdr:rowOff>
    </xdr:to>
    <xdr:cxnSp macro="">
      <xdr:nvCxnSpPr>
        <xdr:cNvPr id="120" name="直線コネクタ 119"/>
        <xdr:cNvCxnSpPr/>
      </xdr:nvCxnSpPr>
      <xdr:spPr>
        <a:xfrm flipV="1">
          <a:off x="2908300" y="9704991"/>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27729</xdr:rowOff>
    </xdr:from>
    <xdr:ext cx="534377" cy="259045"/>
    <xdr:sp macro="" textlink="">
      <xdr:nvSpPr>
        <xdr:cNvPr id="122" name="テキスト ボックス 121"/>
        <xdr:cNvSpPr txBox="1"/>
      </xdr:nvSpPr>
      <xdr:spPr>
        <a:xfrm>
          <a:off x="3530111"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144615</xdr:rowOff>
    </xdr:from>
    <xdr:to>
      <xdr:col>4</xdr:col>
      <xdr:colOff>155575</xdr:colOff>
      <xdr:row>56</xdr:row>
      <xdr:rowOff>154121</xdr:rowOff>
    </xdr:to>
    <xdr:cxnSp macro="">
      <xdr:nvCxnSpPr>
        <xdr:cNvPr id="123" name="直線コネクタ 122"/>
        <xdr:cNvCxnSpPr/>
      </xdr:nvCxnSpPr>
      <xdr:spPr>
        <a:xfrm>
          <a:off x="2019300" y="9745815"/>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63181</xdr:rowOff>
    </xdr:from>
    <xdr:ext cx="534377" cy="259045"/>
    <xdr:sp macro="" textlink="">
      <xdr:nvSpPr>
        <xdr:cNvPr id="125" name="テキスト ボックス 124"/>
        <xdr:cNvSpPr txBox="1"/>
      </xdr:nvSpPr>
      <xdr:spPr>
        <a:xfrm>
          <a:off x="2641111" y="93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133814</xdr:rowOff>
    </xdr:from>
    <xdr:to>
      <xdr:col>2</xdr:col>
      <xdr:colOff>638175</xdr:colOff>
      <xdr:row>56</xdr:row>
      <xdr:rowOff>144615</xdr:rowOff>
    </xdr:to>
    <xdr:cxnSp macro="">
      <xdr:nvCxnSpPr>
        <xdr:cNvPr id="126" name="直線コネクタ 125"/>
        <xdr:cNvCxnSpPr/>
      </xdr:nvCxnSpPr>
      <xdr:spPr>
        <a:xfrm>
          <a:off x="1130300" y="9735014"/>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89069</xdr:rowOff>
    </xdr:from>
    <xdr:ext cx="534377" cy="259045"/>
    <xdr:sp macro="" textlink="">
      <xdr:nvSpPr>
        <xdr:cNvPr id="128" name="テキスト ボックス 127"/>
        <xdr:cNvSpPr txBox="1"/>
      </xdr:nvSpPr>
      <xdr:spPr>
        <a:xfrm>
          <a:off x="1752111" y="9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59065</xdr:rowOff>
    </xdr:from>
    <xdr:ext cx="534377" cy="259045"/>
    <xdr:sp macro="" textlink="">
      <xdr:nvSpPr>
        <xdr:cNvPr id="130" name="テキスト ボックス 129"/>
        <xdr:cNvSpPr txBox="1"/>
      </xdr:nvSpPr>
      <xdr:spPr>
        <a:xfrm>
          <a:off x="863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9804</xdr:rowOff>
    </xdr:from>
    <xdr:to>
      <xdr:col>6</xdr:col>
      <xdr:colOff>561975</xdr:colOff>
      <xdr:row>56</xdr:row>
      <xdr:rowOff>111404</xdr:rowOff>
    </xdr:to>
    <xdr:sp macro="" textlink="">
      <xdr:nvSpPr>
        <xdr:cNvPr id="136" name="円/楕円 135"/>
        <xdr:cNvSpPr/>
      </xdr:nvSpPr>
      <xdr:spPr>
        <a:xfrm>
          <a:off x="4584700" y="96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159681</xdr:rowOff>
    </xdr:from>
    <xdr:ext cx="534377" cy="259045"/>
    <xdr:sp macro="" textlink="">
      <xdr:nvSpPr>
        <xdr:cNvPr id="137" name="物件費該当値テキスト"/>
        <xdr:cNvSpPr txBox="1"/>
      </xdr:nvSpPr>
      <xdr:spPr>
        <a:xfrm>
          <a:off x="4686300" y="95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52991</xdr:rowOff>
    </xdr:from>
    <xdr:to>
      <xdr:col>5</xdr:col>
      <xdr:colOff>409575</xdr:colOff>
      <xdr:row>56</xdr:row>
      <xdr:rowOff>154591</xdr:rowOff>
    </xdr:to>
    <xdr:sp macro="" textlink="">
      <xdr:nvSpPr>
        <xdr:cNvPr id="138" name="円/楕円 137"/>
        <xdr:cNvSpPr/>
      </xdr:nvSpPr>
      <xdr:spPr>
        <a:xfrm>
          <a:off x="3746500" y="96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145718</xdr:rowOff>
    </xdr:from>
    <xdr:ext cx="534377" cy="259045"/>
    <xdr:sp macro="" textlink="">
      <xdr:nvSpPr>
        <xdr:cNvPr id="139" name="テキスト ボックス 138"/>
        <xdr:cNvSpPr txBox="1"/>
      </xdr:nvSpPr>
      <xdr:spPr>
        <a:xfrm>
          <a:off x="3530111" y="97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103321</xdr:rowOff>
    </xdr:from>
    <xdr:to>
      <xdr:col>4</xdr:col>
      <xdr:colOff>206375</xdr:colOff>
      <xdr:row>57</xdr:row>
      <xdr:rowOff>33471</xdr:rowOff>
    </xdr:to>
    <xdr:sp macro="" textlink="">
      <xdr:nvSpPr>
        <xdr:cNvPr id="140" name="円/楕円 139"/>
        <xdr:cNvSpPr/>
      </xdr:nvSpPr>
      <xdr:spPr>
        <a:xfrm>
          <a:off x="2857500" y="97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24598</xdr:rowOff>
    </xdr:from>
    <xdr:ext cx="534377" cy="259045"/>
    <xdr:sp macro="" textlink="">
      <xdr:nvSpPr>
        <xdr:cNvPr id="141" name="テキスト ボックス 140"/>
        <xdr:cNvSpPr txBox="1"/>
      </xdr:nvSpPr>
      <xdr:spPr>
        <a:xfrm>
          <a:off x="2641111" y="97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93815</xdr:rowOff>
    </xdr:from>
    <xdr:to>
      <xdr:col>3</xdr:col>
      <xdr:colOff>3175</xdr:colOff>
      <xdr:row>57</xdr:row>
      <xdr:rowOff>23965</xdr:rowOff>
    </xdr:to>
    <xdr:sp macro="" textlink="">
      <xdr:nvSpPr>
        <xdr:cNvPr id="142" name="円/楕円 141"/>
        <xdr:cNvSpPr/>
      </xdr:nvSpPr>
      <xdr:spPr>
        <a:xfrm>
          <a:off x="1968500" y="96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15092</xdr:rowOff>
    </xdr:from>
    <xdr:ext cx="534377" cy="259045"/>
    <xdr:sp macro="" textlink="">
      <xdr:nvSpPr>
        <xdr:cNvPr id="143" name="テキスト ボックス 142"/>
        <xdr:cNvSpPr txBox="1"/>
      </xdr:nvSpPr>
      <xdr:spPr>
        <a:xfrm>
          <a:off x="1752111" y="978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83014</xdr:rowOff>
    </xdr:from>
    <xdr:to>
      <xdr:col>1</xdr:col>
      <xdr:colOff>485775</xdr:colOff>
      <xdr:row>57</xdr:row>
      <xdr:rowOff>13164</xdr:rowOff>
    </xdr:to>
    <xdr:sp macro="" textlink="">
      <xdr:nvSpPr>
        <xdr:cNvPr id="144" name="円/楕円 143"/>
        <xdr:cNvSpPr/>
      </xdr:nvSpPr>
      <xdr:spPr>
        <a:xfrm>
          <a:off x="1079500" y="96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4291</xdr:rowOff>
    </xdr:from>
    <xdr:ext cx="534377" cy="259045"/>
    <xdr:sp macro="" textlink="">
      <xdr:nvSpPr>
        <xdr:cNvPr id="145" name="テキスト ボックス 144"/>
        <xdr:cNvSpPr txBox="1"/>
      </xdr:nvSpPr>
      <xdr:spPr>
        <a:xfrm>
          <a:off x="863111" y="97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96593</xdr:rowOff>
    </xdr:from>
    <xdr:to>
      <xdr:col>6</xdr:col>
      <xdr:colOff>511175</xdr:colOff>
      <xdr:row>77</xdr:row>
      <xdr:rowOff>106880</xdr:rowOff>
    </xdr:to>
    <xdr:cxnSp macro="">
      <xdr:nvCxnSpPr>
        <xdr:cNvPr id="176" name="直線コネクタ 175"/>
        <xdr:cNvCxnSpPr/>
      </xdr:nvCxnSpPr>
      <xdr:spPr>
        <a:xfrm>
          <a:off x="3797300" y="1329824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94306</xdr:rowOff>
    </xdr:from>
    <xdr:to>
      <xdr:col>5</xdr:col>
      <xdr:colOff>358775</xdr:colOff>
      <xdr:row>77</xdr:row>
      <xdr:rowOff>96593</xdr:rowOff>
    </xdr:to>
    <xdr:cxnSp macro="">
      <xdr:nvCxnSpPr>
        <xdr:cNvPr id="179" name="直線コネクタ 178"/>
        <xdr:cNvCxnSpPr/>
      </xdr:nvCxnSpPr>
      <xdr:spPr>
        <a:xfrm>
          <a:off x="2908300" y="1329595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89625</xdr:rowOff>
    </xdr:from>
    <xdr:ext cx="469744" cy="259045"/>
    <xdr:sp macro="" textlink="">
      <xdr:nvSpPr>
        <xdr:cNvPr id="181" name="テキスト ボックス 180"/>
        <xdr:cNvSpPr txBox="1"/>
      </xdr:nvSpPr>
      <xdr:spPr>
        <a:xfrm>
          <a:off x="3562427" y="127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94306</xdr:rowOff>
    </xdr:from>
    <xdr:to>
      <xdr:col>4</xdr:col>
      <xdr:colOff>155575</xdr:colOff>
      <xdr:row>77</xdr:row>
      <xdr:rowOff>94796</xdr:rowOff>
    </xdr:to>
    <xdr:cxnSp macro="">
      <xdr:nvCxnSpPr>
        <xdr:cNvPr id="182" name="直線コネクタ 181"/>
        <xdr:cNvCxnSpPr/>
      </xdr:nvCxnSpPr>
      <xdr:spPr>
        <a:xfrm flipV="1">
          <a:off x="2019300" y="1329595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94796</xdr:rowOff>
    </xdr:from>
    <xdr:to>
      <xdr:col>2</xdr:col>
      <xdr:colOff>638175</xdr:colOff>
      <xdr:row>77</xdr:row>
      <xdr:rowOff>113902</xdr:rowOff>
    </xdr:to>
    <xdr:cxnSp macro="">
      <xdr:nvCxnSpPr>
        <xdr:cNvPr id="185" name="直線コネクタ 184"/>
        <xdr:cNvCxnSpPr/>
      </xdr:nvCxnSpPr>
      <xdr:spPr>
        <a:xfrm flipV="1">
          <a:off x="1130300" y="13296446"/>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56080</xdr:rowOff>
    </xdr:from>
    <xdr:to>
      <xdr:col>6</xdr:col>
      <xdr:colOff>561975</xdr:colOff>
      <xdr:row>77</xdr:row>
      <xdr:rowOff>157680</xdr:rowOff>
    </xdr:to>
    <xdr:sp macro="" textlink="">
      <xdr:nvSpPr>
        <xdr:cNvPr id="195" name="円/楕円 194"/>
        <xdr:cNvSpPr/>
      </xdr:nvSpPr>
      <xdr:spPr>
        <a:xfrm>
          <a:off x="4584700" y="13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34507</xdr:rowOff>
    </xdr:from>
    <xdr:ext cx="469744" cy="259045"/>
    <xdr:sp macro="" textlink="">
      <xdr:nvSpPr>
        <xdr:cNvPr id="196" name="維持補修費該当値テキスト"/>
        <xdr:cNvSpPr txBox="1"/>
      </xdr:nvSpPr>
      <xdr:spPr>
        <a:xfrm>
          <a:off x="4686300" y="132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45793</xdr:rowOff>
    </xdr:from>
    <xdr:to>
      <xdr:col>5</xdr:col>
      <xdr:colOff>409575</xdr:colOff>
      <xdr:row>77</xdr:row>
      <xdr:rowOff>147393</xdr:rowOff>
    </xdr:to>
    <xdr:sp macro="" textlink="">
      <xdr:nvSpPr>
        <xdr:cNvPr id="197" name="円/楕円 196"/>
        <xdr:cNvSpPr/>
      </xdr:nvSpPr>
      <xdr:spPr>
        <a:xfrm>
          <a:off x="3746500" y="132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138520</xdr:rowOff>
    </xdr:from>
    <xdr:ext cx="469744" cy="259045"/>
    <xdr:sp macro="" textlink="">
      <xdr:nvSpPr>
        <xdr:cNvPr id="198" name="テキスト ボックス 197"/>
        <xdr:cNvSpPr txBox="1"/>
      </xdr:nvSpPr>
      <xdr:spPr>
        <a:xfrm>
          <a:off x="3562427" y="133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43506</xdr:rowOff>
    </xdr:from>
    <xdr:to>
      <xdr:col>4</xdr:col>
      <xdr:colOff>206375</xdr:colOff>
      <xdr:row>77</xdr:row>
      <xdr:rowOff>145106</xdr:rowOff>
    </xdr:to>
    <xdr:sp macro="" textlink="">
      <xdr:nvSpPr>
        <xdr:cNvPr id="199" name="円/楕円 198"/>
        <xdr:cNvSpPr/>
      </xdr:nvSpPr>
      <xdr:spPr>
        <a:xfrm>
          <a:off x="2857500" y="132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136233</xdr:rowOff>
    </xdr:from>
    <xdr:ext cx="469744" cy="259045"/>
    <xdr:sp macro="" textlink="">
      <xdr:nvSpPr>
        <xdr:cNvPr id="200" name="テキスト ボックス 199"/>
        <xdr:cNvSpPr txBox="1"/>
      </xdr:nvSpPr>
      <xdr:spPr>
        <a:xfrm>
          <a:off x="2673427" y="1333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43996</xdr:rowOff>
    </xdr:from>
    <xdr:to>
      <xdr:col>3</xdr:col>
      <xdr:colOff>3175</xdr:colOff>
      <xdr:row>77</xdr:row>
      <xdr:rowOff>145596</xdr:rowOff>
    </xdr:to>
    <xdr:sp macro="" textlink="">
      <xdr:nvSpPr>
        <xdr:cNvPr id="201" name="円/楕円 200"/>
        <xdr:cNvSpPr/>
      </xdr:nvSpPr>
      <xdr:spPr>
        <a:xfrm>
          <a:off x="1968500" y="132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136723</xdr:rowOff>
    </xdr:from>
    <xdr:ext cx="469744" cy="259045"/>
    <xdr:sp macro="" textlink="">
      <xdr:nvSpPr>
        <xdr:cNvPr id="202" name="テキスト ボックス 201"/>
        <xdr:cNvSpPr txBox="1"/>
      </xdr:nvSpPr>
      <xdr:spPr>
        <a:xfrm>
          <a:off x="1784427" y="1333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63102</xdr:rowOff>
    </xdr:from>
    <xdr:to>
      <xdr:col>1</xdr:col>
      <xdr:colOff>485775</xdr:colOff>
      <xdr:row>77</xdr:row>
      <xdr:rowOff>164702</xdr:rowOff>
    </xdr:to>
    <xdr:sp macro="" textlink="">
      <xdr:nvSpPr>
        <xdr:cNvPr id="203" name="円/楕円 202"/>
        <xdr:cNvSpPr/>
      </xdr:nvSpPr>
      <xdr:spPr>
        <a:xfrm>
          <a:off x="1079500" y="132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155829</xdr:rowOff>
    </xdr:from>
    <xdr:ext cx="469744" cy="259045"/>
    <xdr:sp macro="" textlink="">
      <xdr:nvSpPr>
        <xdr:cNvPr id="204" name="テキスト ボックス 203"/>
        <xdr:cNvSpPr txBox="1"/>
      </xdr:nvSpPr>
      <xdr:spPr>
        <a:xfrm>
          <a:off x="895427" y="1335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44031</xdr:rowOff>
    </xdr:from>
    <xdr:to>
      <xdr:col>6</xdr:col>
      <xdr:colOff>511175</xdr:colOff>
      <xdr:row>93</xdr:row>
      <xdr:rowOff>50164</xdr:rowOff>
    </xdr:to>
    <xdr:cxnSp macro="">
      <xdr:nvCxnSpPr>
        <xdr:cNvPr id="234" name="直線コネクタ 233"/>
        <xdr:cNvCxnSpPr/>
      </xdr:nvCxnSpPr>
      <xdr:spPr>
        <a:xfrm>
          <a:off x="3797300" y="15988881"/>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44031</xdr:rowOff>
    </xdr:from>
    <xdr:to>
      <xdr:col>5</xdr:col>
      <xdr:colOff>358775</xdr:colOff>
      <xdr:row>93</xdr:row>
      <xdr:rowOff>137452</xdr:rowOff>
    </xdr:to>
    <xdr:cxnSp macro="">
      <xdr:nvCxnSpPr>
        <xdr:cNvPr id="237" name="直線コネクタ 236"/>
        <xdr:cNvCxnSpPr/>
      </xdr:nvCxnSpPr>
      <xdr:spPr>
        <a:xfrm flipV="1">
          <a:off x="2908300" y="15988881"/>
          <a:ext cx="889000" cy="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161358</xdr:rowOff>
    </xdr:from>
    <xdr:ext cx="534377" cy="259045"/>
    <xdr:sp macro="" textlink="">
      <xdr:nvSpPr>
        <xdr:cNvPr id="239" name="テキスト ボックス 238"/>
        <xdr:cNvSpPr txBox="1"/>
      </xdr:nvSpPr>
      <xdr:spPr>
        <a:xfrm>
          <a:off x="3530111" y="164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137452</xdr:rowOff>
    </xdr:from>
    <xdr:to>
      <xdr:col>4</xdr:col>
      <xdr:colOff>155575</xdr:colOff>
      <xdr:row>93</xdr:row>
      <xdr:rowOff>150597</xdr:rowOff>
    </xdr:to>
    <xdr:cxnSp macro="">
      <xdr:nvCxnSpPr>
        <xdr:cNvPr id="240" name="直線コネクタ 239"/>
        <xdr:cNvCxnSpPr/>
      </xdr:nvCxnSpPr>
      <xdr:spPr>
        <a:xfrm flipV="1">
          <a:off x="2019300" y="1608230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94663</xdr:rowOff>
    </xdr:from>
    <xdr:ext cx="534377" cy="259045"/>
    <xdr:sp macro="" textlink="">
      <xdr:nvSpPr>
        <xdr:cNvPr id="242" name="テキスト ボックス 241"/>
        <xdr:cNvSpPr txBox="1"/>
      </xdr:nvSpPr>
      <xdr:spPr>
        <a:xfrm>
          <a:off x="2641111" y="165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150597</xdr:rowOff>
    </xdr:from>
    <xdr:to>
      <xdr:col>2</xdr:col>
      <xdr:colOff>638175</xdr:colOff>
      <xdr:row>94</xdr:row>
      <xdr:rowOff>5874</xdr:rowOff>
    </xdr:to>
    <xdr:cxnSp macro="">
      <xdr:nvCxnSpPr>
        <xdr:cNvPr id="243" name="直線コネクタ 242"/>
        <xdr:cNvCxnSpPr/>
      </xdr:nvCxnSpPr>
      <xdr:spPr>
        <a:xfrm flipV="1">
          <a:off x="1130300" y="16095447"/>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108360</xdr:rowOff>
    </xdr:from>
    <xdr:ext cx="534377" cy="259045"/>
    <xdr:sp macro="" textlink="">
      <xdr:nvSpPr>
        <xdr:cNvPr id="245" name="テキスト ボックス 244"/>
        <xdr:cNvSpPr txBox="1"/>
      </xdr:nvSpPr>
      <xdr:spPr>
        <a:xfrm>
          <a:off x="1752111" y="165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100892</xdr:rowOff>
    </xdr:from>
    <xdr:ext cx="534377" cy="259045"/>
    <xdr:sp macro="" textlink="">
      <xdr:nvSpPr>
        <xdr:cNvPr id="247" name="テキスト ボックス 246"/>
        <xdr:cNvSpPr txBox="1"/>
      </xdr:nvSpPr>
      <xdr:spPr>
        <a:xfrm>
          <a:off x="863111" y="165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170814</xdr:rowOff>
    </xdr:from>
    <xdr:to>
      <xdr:col>6</xdr:col>
      <xdr:colOff>561975</xdr:colOff>
      <xdr:row>93</xdr:row>
      <xdr:rowOff>100964</xdr:rowOff>
    </xdr:to>
    <xdr:sp macro="" textlink="">
      <xdr:nvSpPr>
        <xdr:cNvPr id="253" name="円/楕円 252"/>
        <xdr:cNvSpPr/>
      </xdr:nvSpPr>
      <xdr:spPr>
        <a:xfrm>
          <a:off x="4584700" y="159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22241</xdr:rowOff>
    </xdr:from>
    <xdr:ext cx="534377" cy="259045"/>
    <xdr:sp macro="" textlink="">
      <xdr:nvSpPr>
        <xdr:cNvPr id="254" name="扶助費該当値テキスト"/>
        <xdr:cNvSpPr txBox="1"/>
      </xdr:nvSpPr>
      <xdr:spPr>
        <a:xfrm>
          <a:off x="4686300" y="157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93,700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164681</xdr:rowOff>
    </xdr:from>
    <xdr:to>
      <xdr:col>5</xdr:col>
      <xdr:colOff>409575</xdr:colOff>
      <xdr:row>93</xdr:row>
      <xdr:rowOff>94831</xdr:rowOff>
    </xdr:to>
    <xdr:sp macro="" textlink="">
      <xdr:nvSpPr>
        <xdr:cNvPr id="255" name="円/楕円 254"/>
        <xdr:cNvSpPr/>
      </xdr:nvSpPr>
      <xdr:spPr>
        <a:xfrm>
          <a:off x="3746500" y="159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111358</xdr:rowOff>
    </xdr:from>
    <xdr:ext cx="534377" cy="259045"/>
    <xdr:sp macro="" textlink="">
      <xdr:nvSpPr>
        <xdr:cNvPr id="256" name="テキスト ボックス 255"/>
        <xdr:cNvSpPr txBox="1"/>
      </xdr:nvSpPr>
      <xdr:spPr>
        <a:xfrm>
          <a:off x="3530111" y="157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86652</xdr:rowOff>
    </xdr:from>
    <xdr:to>
      <xdr:col>4</xdr:col>
      <xdr:colOff>206375</xdr:colOff>
      <xdr:row>94</xdr:row>
      <xdr:rowOff>16802</xdr:rowOff>
    </xdr:to>
    <xdr:sp macro="" textlink="">
      <xdr:nvSpPr>
        <xdr:cNvPr id="257" name="円/楕円 256"/>
        <xdr:cNvSpPr/>
      </xdr:nvSpPr>
      <xdr:spPr>
        <a:xfrm>
          <a:off x="2857500" y="160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33329</xdr:rowOff>
    </xdr:from>
    <xdr:ext cx="534377" cy="259045"/>
    <xdr:sp macro="" textlink="">
      <xdr:nvSpPr>
        <xdr:cNvPr id="258" name="テキスト ボックス 257"/>
        <xdr:cNvSpPr txBox="1"/>
      </xdr:nvSpPr>
      <xdr:spPr>
        <a:xfrm>
          <a:off x="2641111" y="1580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99797</xdr:rowOff>
    </xdr:from>
    <xdr:to>
      <xdr:col>3</xdr:col>
      <xdr:colOff>3175</xdr:colOff>
      <xdr:row>94</xdr:row>
      <xdr:rowOff>29947</xdr:rowOff>
    </xdr:to>
    <xdr:sp macro="" textlink="">
      <xdr:nvSpPr>
        <xdr:cNvPr id="259" name="円/楕円 258"/>
        <xdr:cNvSpPr/>
      </xdr:nvSpPr>
      <xdr:spPr>
        <a:xfrm>
          <a:off x="1968500" y="160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46474</xdr:rowOff>
    </xdr:from>
    <xdr:ext cx="534377" cy="259045"/>
    <xdr:sp macro="" textlink="">
      <xdr:nvSpPr>
        <xdr:cNvPr id="260" name="テキスト ボックス 259"/>
        <xdr:cNvSpPr txBox="1"/>
      </xdr:nvSpPr>
      <xdr:spPr>
        <a:xfrm>
          <a:off x="1752111" y="1581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126524</xdr:rowOff>
    </xdr:from>
    <xdr:to>
      <xdr:col>1</xdr:col>
      <xdr:colOff>485775</xdr:colOff>
      <xdr:row>94</xdr:row>
      <xdr:rowOff>56674</xdr:rowOff>
    </xdr:to>
    <xdr:sp macro="" textlink="">
      <xdr:nvSpPr>
        <xdr:cNvPr id="261" name="円/楕円 260"/>
        <xdr:cNvSpPr/>
      </xdr:nvSpPr>
      <xdr:spPr>
        <a:xfrm>
          <a:off x="1079500" y="160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73201</xdr:rowOff>
    </xdr:from>
    <xdr:ext cx="534377" cy="259045"/>
    <xdr:sp macro="" textlink="">
      <xdr:nvSpPr>
        <xdr:cNvPr id="262" name="テキスト ボックス 261"/>
        <xdr:cNvSpPr txBox="1"/>
      </xdr:nvSpPr>
      <xdr:spPr>
        <a:xfrm>
          <a:off x="863111" y="1584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28473</xdr:rowOff>
    </xdr:from>
    <xdr:to>
      <xdr:col>15</xdr:col>
      <xdr:colOff>180975</xdr:colOff>
      <xdr:row>36</xdr:row>
      <xdr:rowOff>96266</xdr:rowOff>
    </xdr:to>
    <xdr:cxnSp macro="">
      <xdr:nvCxnSpPr>
        <xdr:cNvPr id="291" name="直線コネクタ 290"/>
        <xdr:cNvCxnSpPr/>
      </xdr:nvCxnSpPr>
      <xdr:spPr>
        <a:xfrm flipV="1">
          <a:off x="9639300" y="6200673"/>
          <a:ext cx="8382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52070</xdr:rowOff>
    </xdr:from>
    <xdr:to>
      <xdr:col>14</xdr:col>
      <xdr:colOff>28575</xdr:colOff>
      <xdr:row>36</xdr:row>
      <xdr:rowOff>96266</xdr:rowOff>
    </xdr:to>
    <xdr:cxnSp macro="">
      <xdr:nvCxnSpPr>
        <xdr:cNvPr id="294" name="直線コネクタ 293"/>
        <xdr:cNvCxnSpPr/>
      </xdr:nvCxnSpPr>
      <xdr:spPr>
        <a:xfrm>
          <a:off x="8750300" y="6224270"/>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76522</xdr:rowOff>
    </xdr:from>
    <xdr:ext cx="534377" cy="259045"/>
    <xdr:sp macro="" textlink="">
      <xdr:nvSpPr>
        <xdr:cNvPr id="296" name="テキスト ボックス 295"/>
        <xdr:cNvSpPr txBox="1"/>
      </xdr:nvSpPr>
      <xdr:spPr>
        <a:xfrm>
          <a:off x="9372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52070</xdr:rowOff>
    </xdr:from>
    <xdr:to>
      <xdr:col>12</xdr:col>
      <xdr:colOff>511175</xdr:colOff>
      <xdr:row>36</xdr:row>
      <xdr:rowOff>100393</xdr:rowOff>
    </xdr:to>
    <xdr:cxnSp macro="">
      <xdr:nvCxnSpPr>
        <xdr:cNvPr id="297" name="直線コネクタ 296"/>
        <xdr:cNvCxnSpPr/>
      </xdr:nvCxnSpPr>
      <xdr:spPr>
        <a:xfrm flipV="1">
          <a:off x="7861300" y="6224270"/>
          <a:ext cx="889000" cy="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150106</xdr:rowOff>
    </xdr:from>
    <xdr:ext cx="534377" cy="259045"/>
    <xdr:sp macro="" textlink="">
      <xdr:nvSpPr>
        <xdr:cNvPr id="299" name="テキスト ボックス 298"/>
        <xdr:cNvSpPr txBox="1"/>
      </xdr:nvSpPr>
      <xdr:spPr>
        <a:xfrm>
          <a:off x="8483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100393</xdr:rowOff>
    </xdr:from>
    <xdr:to>
      <xdr:col>11</xdr:col>
      <xdr:colOff>307975</xdr:colOff>
      <xdr:row>37</xdr:row>
      <xdr:rowOff>6388</xdr:rowOff>
    </xdr:to>
    <xdr:cxnSp macro="">
      <xdr:nvCxnSpPr>
        <xdr:cNvPr id="300" name="直線コネクタ 299"/>
        <xdr:cNvCxnSpPr/>
      </xdr:nvCxnSpPr>
      <xdr:spPr>
        <a:xfrm flipV="1">
          <a:off x="6972300" y="6272593"/>
          <a:ext cx="889000" cy="7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105554</xdr:rowOff>
    </xdr:from>
    <xdr:ext cx="534377" cy="259045"/>
    <xdr:sp macro="" textlink="">
      <xdr:nvSpPr>
        <xdr:cNvPr id="302" name="テキスト ボックス 301"/>
        <xdr:cNvSpPr txBox="1"/>
      </xdr:nvSpPr>
      <xdr:spPr>
        <a:xfrm>
          <a:off x="7594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110850</xdr:rowOff>
    </xdr:from>
    <xdr:ext cx="534377" cy="259045"/>
    <xdr:sp macro="" textlink="">
      <xdr:nvSpPr>
        <xdr:cNvPr id="304" name="テキスト ボックス 303"/>
        <xdr:cNvSpPr txBox="1"/>
      </xdr:nvSpPr>
      <xdr:spPr>
        <a:xfrm>
          <a:off x="6705111" y="5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149123</xdr:rowOff>
    </xdr:from>
    <xdr:to>
      <xdr:col>15</xdr:col>
      <xdr:colOff>231775</xdr:colOff>
      <xdr:row>36</xdr:row>
      <xdr:rowOff>79273</xdr:rowOff>
    </xdr:to>
    <xdr:sp macro="" textlink="">
      <xdr:nvSpPr>
        <xdr:cNvPr id="310" name="円/楕円 309"/>
        <xdr:cNvSpPr/>
      </xdr:nvSpPr>
      <xdr:spPr>
        <a:xfrm>
          <a:off x="10426700" y="61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127550</xdr:rowOff>
    </xdr:from>
    <xdr:ext cx="534377" cy="259045"/>
    <xdr:sp macro="" textlink="">
      <xdr:nvSpPr>
        <xdr:cNvPr id="311" name="補助費等該当値テキスト"/>
        <xdr:cNvSpPr txBox="1"/>
      </xdr:nvSpPr>
      <xdr:spPr>
        <a:xfrm>
          <a:off x="10528300" y="61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45466</xdr:rowOff>
    </xdr:from>
    <xdr:to>
      <xdr:col>14</xdr:col>
      <xdr:colOff>79375</xdr:colOff>
      <xdr:row>36</xdr:row>
      <xdr:rowOff>147066</xdr:rowOff>
    </xdr:to>
    <xdr:sp macro="" textlink="">
      <xdr:nvSpPr>
        <xdr:cNvPr id="312" name="円/楕円 311"/>
        <xdr:cNvSpPr/>
      </xdr:nvSpPr>
      <xdr:spPr>
        <a:xfrm>
          <a:off x="9588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138193</xdr:rowOff>
    </xdr:from>
    <xdr:ext cx="534377" cy="259045"/>
    <xdr:sp macro="" textlink="">
      <xdr:nvSpPr>
        <xdr:cNvPr id="313" name="テキスト ボックス 312"/>
        <xdr:cNvSpPr txBox="1"/>
      </xdr:nvSpPr>
      <xdr:spPr>
        <a:xfrm>
          <a:off x="9372111" y="63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1270</xdr:rowOff>
    </xdr:from>
    <xdr:to>
      <xdr:col>12</xdr:col>
      <xdr:colOff>561975</xdr:colOff>
      <xdr:row>36</xdr:row>
      <xdr:rowOff>102870</xdr:rowOff>
    </xdr:to>
    <xdr:sp macro="" textlink="">
      <xdr:nvSpPr>
        <xdr:cNvPr id="314" name="円/楕円 313"/>
        <xdr:cNvSpPr/>
      </xdr:nvSpPr>
      <xdr:spPr>
        <a:xfrm>
          <a:off x="8699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93997</xdr:rowOff>
    </xdr:from>
    <xdr:ext cx="534377" cy="259045"/>
    <xdr:sp macro="" textlink="">
      <xdr:nvSpPr>
        <xdr:cNvPr id="315" name="テキスト ボックス 314"/>
        <xdr:cNvSpPr txBox="1"/>
      </xdr:nvSpPr>
      <xdr:spPr>
        <a:xfrm>
          <a:off x="8483111" y="62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49593</xdr:rowOff>
    </xdr:from>
    <xdr:to>
      <xdr:col>11</xdr:col>
      <xdr:colOff>358775</xdr:colOff>
      <xdr:row>36</xdr:row>
      <xdr:rowOff>151193</xdr:rowOff>
    </xdr:to>
    <xdr:sp macro="" textlink="">
      <xdr:nvSpPr>
        <xdr:cNvPr id="316" name="円/楕円 315"/>
        <xdr:cNvSpPr/>
      </xdr:nvSpPr>
      <xdr:spPr>
        <a:xfrm>
          <a:off x="7810500" y="62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142320</xdr:rowOff>
    </xdr:from>
    <xdr:ext cx="534377" cy="259045"/>
    <xdr:sp macro="" textlink="">
      <xdr:nvSpPr>
        <xdr:cNvPr id="317" name="テキスト ボックス 316"/>
        <xdr:cNvSpPr txBox="1"/>
      </xdr:nvSpPr>
      <xdr:spPr>
        <a:xfrm>
          <a:off x="7594111" y="63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127038</xdr:rowOff>
    </xdr:from>
    <xdr:to>
      <xdr:col>10</xdr:col>
      <xdr:colOff>155575</xdr:colOff>
      <xdr:row>37</xdr:row>
      <xdr:rowOff>57188</xdr:rowOff>
    </xdr:to>
    <xdr:sp macro="" textlink="">
      <xdr:nvSpPr>
        <xdr:cNvPr id="318" name="円/楕円 317"/>
        <xdr:cNvSpPr/>
      </xdr:nvSpPr>
      <xdr:spPr>
        <a:xfrm>
          <a:off x="6921500" y="62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48315</xdr:rowOff>
    </xdr:from>
    <xdr:ext cx="534377" cy="259045"/>
    <xdr:sp macro="" textlink="">
      <xdr:nvSpPr>
        <xdr:cNvPr id="319" name="テキスト ボックス 318"/>
        <xdr:cNvSpPr txBox="1"/>
      </xdr:nvSpPr>
      <xdr:spPr>
        <a:xfrm>
          <a:off x="6705111" y="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130959</xdr:rowOff>
    </xdr:from>
    <xdr:to>
      <xdr:col>15</xdr:col>
      <xdr:colOff>180975</xdr:colOff>
      <xdr:row>57</xdr:row>
      <xdr:rowOff>149279</xdr:rowOff>
    </xdr:to>
    <xdr:cxnSp macro="">
      <xdr:nvCxnSpPr>
        <xdr:cNvPr id="350" name="直線コネクタ 349"/>
        <xdr:cNvCxnSpPr/>
      </xdr:nvCxnSpPr>
      <xdr:spPr>
        <a:xfrm>
          <a:off x="9639300" y="9389259"/>
          <a:ext cx="838200" cy="53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130959</xdr:rowOff>
    </xdr:from>
    <xdr:to>
      <xdr:col>14</xdr:col>
      <xdr:colOff>28575</xdr:colOff>
      <xdr:row>56</xdr:row>
      <xdr:rowOff>142846</xdr:rowOff>
    </xdr:to>
    <xdr:cxnSp macro="">
      <xdr:nvCxnSpPr>
        <xdr:cNvPr id="353" name="直線コネクタ 352"/>
        <xdr:cNvCxnSpPr/>
      </xdr:nvCxnSpPr>
      <xdr:spPr>
        <a:xfrm flipV="1">
          <a:off x="8750300" y="9389259"/>
          <a:ext cx="889000" cy="3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24394</xdr:rowOff>
    </xdr:from>
    <xdr:ext cx="534377" cy="259045"/>
    <xdr:sp macro="" textlink="">
      <xdr:nvSpPr>
        <xdr:cNvPr id="355" name="テキスト ボックス 354"/>
        <xdr:cNvSpPr txBox="1"/>
      </xdr:nvSpPr>
      <xdr:spPr>
        <a:xfrm>
          <a:off x="9372111" y="96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142846</xdr:rowOff>
    </xdr:from>
    <xdr:to>
      <xdr:col>12</xdr:col>
      <xdr:colOff>511175</xdr:colOff>
      <xdr:row>57</xdr:row>
      <xdr:rowOff>67158</xdr:rowOff>
    </xdr:to>
    <xdr:cxnSp macro="">
      <xdr:nvCxnSpPr>
        <xdr:cNvPr id="356" name="直線コネクタ 355"/>
        <xdr:cNvCxnSpPr/>
      </xdr:nvCxnSpPr>
      <xdr:spPr>
        <a:xfrm flipV="1">
          <a:off x="7861300" y="9744046"/>
          <a:ext cx="889000" cy="9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8059</xdr:rowOff>
    </xdr:from>
    <xdr:to>
      <xdr:col>11</xdr:col>
      <xdr:colOff>307975</xdr:colOff>
      <xdr:row>57</xdr:row>
      <xdr:rowOff>67158</xdr:rowOff>
    </xdr:to>
    <xdr:cxnSp macro="">
      <xdr:nvCxnSpPr>
        <xdr:cNvPr id="359" name="直線コネクタ 358"/>
        <xdr:cNvCxnSpPr/>
      </xdr:nvCxnSpPr>
      <xdr:spPr>
        <a:xfrm>
          <a:off x="6972300" y="9780709"/>
          <a:ext cx="889000" cy="5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10965</xdr:rowOff>
    </xdr:from>
    <xdr:ext cx="534377" cy="259045"/>
    <xdr:sp macro="" textlink="">
      <xdr:nvSpPr>
        <xdr:cNvPr id="361" name="テキスト ボックス 360"/>
        <xdr:cNvSpPr txBox="1"/>
      </xdr:nvSpPr>
      <xdr:spPr>
        <a:xfrm>
          <a:off x="7594111" y="94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156920</xdr:rowOff>
    </xdr:from>
    <xdr:ext cx="534377" cy="259045"/>
    <xdr:sp macro="" textlink="">
      <xdr:nvSpPr>
        <xdr:cNvPr id="363" name="テキスト ボックス 362"/>
        <xdr:cNvSpPr txBox="1"/>
      </xdr:nvSpPr>
      <xdr:spPr>
        <a:xfrm>
          <a:off x="6705111" y="94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98479</xdr:rowOff>
    </xdr:from>
    <xdr:to>
      <xdr:col>15</xdr:col>
      <xdr:colOff>231775</xdr:colOff>
      <xdr:row>58</xdr:row>
      <xdr:rowOff>28629</xdr:rowOff>
    </xdr:to>
    <xdr:sp macro="" textlink="">
      <xdr:nvSpPr>
        <xdr:cNvPr id="369" name="円/楕円 368"/>
        <xdr:cNvSpPr/>
      </xdr:nvSpPr>
      <xdr:spPr>
        <a:xfrm>
          <a:off x="10426700" y="98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76906</xdr:rowOff>
    </xdr:from>
    <xdr:ext cx="534377" cy="259045"/>
    <xdr:sp macro="" textlink="">
      <xdr:nvSpPr>
        <xdr:cNvPr id="370" name="普通建設事業費該当値テキスト"/>
        <xdr:cNvSpPr txBox="1"/>
      </xdr:nvSpPr>
      <xdr:spPr>
        <a:xfrm>
          <a:off x="10528300" y="984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26,870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80159</xdr:rowOff>
    </xdr:from>
    <xdr:to>
      <xdr:col>14</xdr:col>
      <xdr:colOff>79375</xdr:colOff>
      <xdr:row>55</xdr:row>
      <xdr:rowOff>10309</xdr:rowOff>
    </xdr:to>
    <xdr:sp macro="" textlink="">
      <xdr:nvSpPr>
        <xdr:cNvPr id="371" name="円/楕円 370"/>
        <xdr:cNvSpPr/>
      </xdr:nvSpPr>
      <xdr:spPr>
        <a:xfrm>
          <a:off x="9588500" y="93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26836</xdr:rowOff>
    </xdr:from>
    <xdr:ext cx="534377" cy="259045"/>
    <xdr:sp macro="" textlink="">
      <xdr:nvSpPr>
        <xdr:cNvPr id="372" name="テキスト ボックス 371"/>
        <xdr:cNvSpPr txBox="1"/>
      </xdr:nvSpPr>
      <xdr:spPr>
        <a:xfrm>
          <a:off x="9372111" y="91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92046</xdr:rowOff>
    </xdr:from>
    <xdr:to>
      <xdr:col>12</xdr:col>
      <xdr:colOff>561975</xdr:colOff>
      <xdr:row>57</xdr:row>
      <xdr:rowOff>22196</xdr:rowOff>
    </xdr:to>
    <xdr:sp macro="" textlink="">
      <xdr:nvSpPr>
        <xdr:cNvPr id="373" name="円/楕円 372"/>
        <xdr:cNvSpPr/>
      </xdr:nvSpPr>
      <xdr:spPr>
        <a:xfrm>
          <a:off x="8699500" y="969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13323</xdr:rowOff>
    </xdr:from>
    <xdr:ext cx="534377" cy="259045"/>
    <xdr:sp macro="" textlink="">
      <xdr:nvSpPr>
        <xdr:cNvPr id="374" name="テキスト ボックス 373"/>
        <xdr:cNvSpPr txBox="1"/>
      </xdr:nvSpPr>
      <xdr:spPr>
        <a:xfrm>
          <a:off x="8483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16358</xdr:rowOff>
    </xdr:from>
    <xdr:to>
      <xdr:col>11</xdr:col>
      <xdr:colOff>358775</xdr:colOff>
      <xdr:row>57</xdr:row>
      <xdr:rowOff>117958</xdr:rowOff>
    </xdr:to>
    <xdr:sp macro="" textlink="">
      <xdr:nvSpPr>
        <xdr:cNvPr id="375" name="円/楕円 374"/>
        <xdr:cNvSpPr/>
      </xdr:nvSpPr>
      <xdr:spPr>
        <a:xfrm>
          <a:off x="7810500" y="97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109085</xdr:rowOff>
    </xdr:from>
    <xdr:ext cx="534377" cy="259045"/>
    <xdr:sp macro="" textlink="">
      <xdr:nvSpPr>
        <xdr:cNvPr id="376" name="テキスト ボックス 375"/>
        <xdr:cNvSpPr txBox="1"/>
      </xdr:nvSpPr>
      <xdr:spPr>
        <a:xfrm>
          <a:off x="7594111" y="98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128709</xdr:rowOff>
    </xdr:from>
    <xdr:to>
      <xdr:col>10</xdr:col>
      <xdr:colOff>155575</xdr:colOff>
      <xdr:row>57</xdr:row>
      <xdr:rowOff>58859</xdr:rowOff>
    </xdr:to>
    <xdr:sp macro="" textlink="">
      <xdr:nvSpPr>
        <xdr:cNvPr id="377" name="円/楕円 376"/>
        <xdr:cNvSpPr/>
      </xdr:nvSpPr>
      <xdr:spPr>
        <a:xfrm>
          <a:off x="6921500" y="97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49986</xdr:rowOff>
    </xdr:from>
    <xdr:ext cx="534377" cy="259045"/>
    <xdr:sp macro="" textlink="">
      <xdr:nvSpPr>
        <xdr:cNvPr id="378" name="テキスト ボックス 377"/>
        <xdr:cNvSpPr txBox="1"/>
      </xdr:nvSpPr>
      <xdr:spPr>
        <a:xfrm>
          <a:off x="6705111" y="98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51084</xdr:rowOff>
    </xdr:from>
    <xdr:to>
      <xdr:col>15</xdr:col>
      <xdr:colOff>180975</xdr:colOff>
      <xdr:row>78</xdr:row>
      <xdr:rowOff>51543</xdr:rowOff>
    </xdr:to>
    <xdr:cxnSp macro="">
      <xdr:nvCxnSpPr>
        <xdr:cNvPr id="409" name="直線コネクタ 408"/>
        <xdr:cNvCxnSpPr/>
      </xdr:nvCxnSpPr>
      <xdr:spPr>
        <a:xfrm>
          <a:off x="9639300" y="12566934"/>
          <a:ext cx="838200" cy="85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144528</xdr:rowOff>
    </xdr:from>
    <xdr:ext cx="534377" cy="259045"/>
    <xdr:sp macro="" textlink="">
      <xdr:nvSpPr>
        <xdr:cNvPr id="413" name="テキスト ボックス 412"/>
        <xdr:cNvSpPr txBox="1"/>
      </xdr:nvSpPr>
      <xdr:spPr>
        <a:xfrm>
          <a:off x="9372111" y="13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743</xdr:rowOff>
    </xdr:from>
    <xdr:to>
      <xdr:col>15</xdr:col>
      <xdr:colOff>231775</xdr:colOff>
      <xdr:row>78</xdr:row>
      <xdr:rowOff>102343</xdr:rowOff>
    </xdr:to>
    <xdr:sp macro="" textlink="">
      <xdr:nvSpPr>
        <xdr:cNvPr id="419" name="円/楕円 418"/>
        <xdr:cNvSpPr/>
      </xdr:nvSpPr>
      <xdr:spPr>
        <a:xfrm>
          <a:off x="10426700" y="133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150620</xdr:rowOff>
    </xdr:from>
    <xdr:ext cx="534377" cy="259045"/>
    <xdr:sp macro="" textlink="">
      <xdr:nvSpPr>
        <xdr:cNvPr id="420" name="普通建設事業費 （ うち新規整備　）該当値テキスト"/>
        <xdr:cNvSpPr txBox="1"/>
      </xdr:nvSpPr>
      <xdr:spPr>
        <a:xfrm>
          <a:off x="10528300" y="133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284</xdr:rowOff>
    </xdr:from>
    <xdr:to>
      <xdr:col>14</xdr:col>
      <xdr:colOff>79375</xdr:colOff>
      <xdr:row>73</xdr:row>
      <xdr:rowOff>101884</xdr:rowOff>
    </xdr:to>
    <xdr:sp macro="" textlink="">
      <xdr:nvSpPr>
        <xdr:cNvPr id="421" name="円/楕円 420"/>
        <xdr:cNvSpPr/>
      </xdr:nvSpPr>
      <xdr:spPr>
        <a:xfrm>
          <a:off x="9588500" y="125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118411</xdr:rowOff>
    </xdr:from>
    <xdr:ext cx="534377" cy="259045"/>
    <xdr:sp macro="" textlink="">
      <xdr:nvSpPr>
        <xdr:cNvPr id="422" name="テキスト ボックス 421"/>
        <xdr:cNvSpPr txBox="1"/>
      </xdr:nvSpPr>
      <xdr:spPr>
        <a:xfrm>
          <a:off x="9372111" y="1229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19293</xdr:rowOff>
    </xdr:from>
    <xdr:to>
      <xdr:col>15</xdr:col>
      <xdr:colOff>180975</xdr:colOff>
      <xdr:row>99</xdr:row>
      <xdr:rowOff>53485</xdr:rowOff>
    </xdr:to>
    <xdr:cxnSp macro="">
      <xdr:nvCxnSpPr>
        <xdr:cNvPr id="453" name="直線コネクタ 452"/>
        <xdr:cNvCxnSpPr/>
      </xdr:nvCxnSpPr>
      <xdr:spPr>
        <a:xfrm flipV="1">
          <a:off x="9639300" y="16992843"/>
          <a:ext cx="8382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38174</xdr:rowOff>
    </xdr:from>
    <xdr:ext cx="534377" cy="259045"/>
    <xdr:sp macro="" textlink="">
      <xdr:nvSpPr>
        <xdr:cNvPr id="457" name="テキスト ボックス 456"/>
        <xdr:cNvSpPr txBox="1"/>
      </xdr:nvSpPr>
      <xdr:spPr>
        <a:xfrm>
          <a:off x="9372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139943</xdr:rowOff>
    </xdr:from>
    <xdr:to>
      <xdr:col>15</xdr:col>
      <xdr:colOff>231775</xdr:colOff>
      <xdr:row>99</xdr:row>
      <xdr:rowOff>70093</xdr:rowOff>
    </xdr:to>
    <xdr:sp macro="" textlink="">
      <xdr:nvSpPr>
        <xdr:cNvPr id="463" name="円/楕円 462"/>
        <xdr:cNvSpPr/>
      </xdr:nvSpPr>
      <xdr:spPr>
        <a:xfrm>
          <a:off x="10426700" y="169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54870</xdr:rowOff>
    </xdr:from>
    <xdr:ext cx="469744" cy="259045"/>
    <xdr:sp macro="" textlink="">
      <xdr:nvSpPr>
        <xdr:cNvPr id="464" name="普通建設事業費 （ うち更新整備　）該当値テキスト"/>
        <xdr:cNvSpPr txBox="1"/>
      </xdr:nvSpPr>
      <xdr:spPr>
        <a:xfrm>
          <a:off x="10528300" y="168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2685</xdr:rowOff>
    </xdr:from>
    <xdr:to>
      <xdr:col>14</xdr:col>
      <xdr:colOff>79375</xdr:colOff>
      <xdr:row>99</xdr:row>
      <xdr:rowOff>104285</xdr:rowOff>
    </xdr:to>
    <xdr:sp macro="" textlink="">
      <xdr:nvSpPr>
        <xdr:cNvPr id="465" name="円/楕円 464"/>
        <xdr:cNvSpPr/>
      </xdr:nvSpPr>
      <xdr:spPr>
        <a:xfrm>
          <a:off x="9588500" y="169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95412</xdr:rowOff>
    </xdr:from>
    <xdr:ext cx="469744" cy="259045"/>
    <xdr:sp macro="" textlink="">
      <xdr:nvSpPr>
        <xdr:cNvPr id="466" name="テキスト ボックス 465"/>
        <xdr:cNvSpPr txBox="1"/>
      </xdr:nvSpPr>
      <xdr:spPr>
        <a:xfrm>
          <a:off x="9404427" y="1706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28943</xdr:rowOff>
    </xdr:from>
    <xdr:to>
      <xdr:col>23</xdr:col>
      <xdr:colOff>517525</xdr:colOff>
      <xdr:row>39</xdr:row>
      <xdr:rowOff>43802</xdr:rowOff>
    </xdr:to>
    <xdr:cxnSp macro="">
      <xdr:nvCxnSpPr>
        <xdr:cNvPr id="495" name="直線コネクタ 494"/>
        <xdr:cNvCxnSpPr/>
      </xdr:nvCxnSpPr>
      <xdr:spPr>
        <a:xfrm flipV="1">
          <a:off x="15481300" y="6715493"/>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11188</xdr:rowOff>
    </xdr:from>
    <xdr:to>
      <xdr:col>22</xdr:col>
      <xdr:colOff>365125</xdr:colOff>
      <xdr:row>39</xdr:row>
      <xdr:rowOff>43802</xdr:rowOff>
    </xdr:to>
    <xdr:cxnSp macro="">
      <xdr:nvCxnSpPr>
        <xdr:cNvPr id="498" name="直線コネクタ 497"/>
        <xdr:cNvCxnSpPr/>
      </xdr:nvCxnSpPr>
      <xdr:spPr>
        <a:xfrm>
          <a:off x="14592300" y="6697738"/>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166446</xdr:rowOff>
    </xdr:from>
    <xdr:to>
      <xdr:col>21</xdr:col>
      <xdr:colOff>161925</xdr:colOff>
      <xdr:row>39</xdr:row>
      <xdr:rowOff>11188</xdr:rowOff>
    </xdr:to>
    <xdr:cxnSp macro="">
      <xdr:nvCxnSpPr>
        <xdr:cNvPr id="501" name="直線コネクタ 500"/>
        <xdr:cNvCxnSpPr/>
      </xdr:nvCxnSpPr>
      <xdr:spPr>
        <a:xfrm>
          <a:off x="13703300" y="6681546"/>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72203</xdr:rowOff>
    </xdr:from>
    <xdr:ext cx="378565" cy="259045"/>
    <xdr:sp macro="" textlink="">
      <xdr:nvSpPr>
        <xdr:cNvPr id="503" name="テキスト ボックス 502"/>
        <xdr:cNvSpPr txBox="1"/>
      </xdr:nvSpPr>
      <xdr:spPr>
        <a:xfrm>
          <a:off x="14403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106820</xdr:rowOff>
    </xdr:from>
    <xdr:to>
      <xdr:col>19</xdr:col>
      <xdr:colOff>644525</xdr:colOff>
      <xdr:row>38</xdr:row>
      <xdr:rowOff>166446</xdr:rowOff>
    </xdr:to>
    <xdr:cxnSp macro="">
      <xdr:nvCxnSpPr>
        <xdr:cNvPr id="504" name="直線コネクタ 503"/>
        <xdr:cNvCxnSpPr/>
      </xdr:nvCxnSpPr>
      <xdr:spPr>
        <a:xfrm>
          <a:off x="12814300" y="6621920"/>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56887</xdr:rowOff>
    </xdr:from>
    <xdr:ext cx="378565" cy="259045"/>
    <xdr:sp macro="" textlink="">
      <xdr:nvSpPr>
        <xdr:cNvPr id="506" name="テキスト ボックス 505"/>
        <xdr:cNvSpPr txBox="1"/>
      </xdr:nvSpPr>
      <xdr:spPr>
        <a:xfrm>
          <a:off x="13514017" y="674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48734</xdr:rowOff>
    </xdr:from>
    <xdr:ext cx="378565" cy="259045"/>
    <xdr:sp macro="" textlink="">
      <xdr:nvSpPr>
        <xdr:cNvPr id="508" name="テキスト ボックス 507"/>
        <xdr:cNvSpPr txBox="1"/>
      </xdr:nvSpPr>
      <xdr:spPr>
        <a:xfrm>
          <a:off x="12625017" y="673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149593</xdr:rowOff>
    </xdr:from>
    <xdr:to>
      <xdr:col>23</xdr:col>
      <xdr:colOff>568325</xdr:colOff>
      <xdr:row>39</xdr:row>
      <xdr:rowOff>79743</xdr:rowOff>
    </xdr:to>
    <xdr:sp macro="" textlink="">
      <xdr:nvSpPr>
        <xdr:cNvPr id="514" name="円/楕円 513"/>
        <xdr:cNvSpPr/>
      </xdr:nvSpPr>
      <xdr:spPr>
        <a:xfrm>
          <a:off x="16268700" y="66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88548</xdr:rowOff>
    </xdr:from>
    <xdr:ext cx="378565" cy="259045"/>
    <xdr:sp macro="" textlink="">
      <xdr:nvSpPr>
        <xdr:cNvPr id="515" name="災害復旧事業費該当値テキスト"/>
        <xdr:cNvSpPr txBox="1"/>
      </xdr:nvSpPr>
      <xdr:spPr>
        <a:xfrm>
          <a:off x="16370300" y="6603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164452</xdr:rowOff>
    </xdr:from>
    <xdr:to>
      <xdr:col>22</xdr:col>
      <xdr:colOff>415925</xdr:colOff>
      <xdr:row>39</xdr:row>
      <xdr:rowOff>94602</xdr:rowOff>
    </xdr:to>
    <xdr:sp macro="" textlink="">
      <xdr:nvSpPr>
        <xdr:cNvPr id="516" name="円/楕円 515"/>
        <xdr:cNvSpPr/>
      </xdr:nvSpPr>
      <xdr:spPr>
        <a:xfrm>
          <a:off x="15430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85729</xdr:rowOff>
    </xdr:from>
    <xdr:ext cx="313932" cy="259045"/>
    <xdr:sp macro="" textlink="">
      <xdr:nvSpPr>
        <xdr:cNvPr id="517" name="テキスト ボックス 516"/>
        <xdr:cNvSpPr txBox="1"/>
      </xdr:nvSpPr>
      <xdr:spPr>
        <a:xfrm>
          <a:off x="15324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131838</xdr:rowOff>
    </xdr:from>
    <xdr:to>
      <xdr:col>21</xdr:col>
      <xdr:colOff>212725</xdr:colOff>
      <xdr:row>39</xdr:row>
      <xdr:rowOff>61988</xdr:rowOff>
    </xdr:to>
    <xdr:sp macro="" textlink="">
      <xdr:nvSpPr>
        <xdr:cNvPr id="518" name="円/楕円 517"/>
        <xdr:cNvSpPr/>
      </xdr:nvSpPr>
      <xdr:spPr>
        <a:xfrm>
          <a:off x="145415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78516</xdr:rowOff>
    </xdr:from>
    <xdr:ext cx="378565" cy="259045"/>
    <xdr:sp macro="" textlink="">
      <xdr:nvSpPr>
        <xdr:cNvPr id="519" name="テキスト ボックス 518"/>
        <xdr:cNvSpPr txBox="1"/>
      </xdr:nvSpPr>
      <xdr:spPr>
        <a:xfrm>
          <a:off x="14403017" y="6422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115646</xdr:rowOff>
    </xdr:from>
    <xdr:to>
      <xdr:col>20</xdr:col>
      <xdr:colOff>9525</xdr:colOff>
      <xdr:row>39</xdr:row>
      <xdr:rowOff>45796</xdr:rowOff>
    </xdr:to>
    <xdr:sp macro="" textlink="">
      <xdr:nvSpPr>
        <xdr:cNvPr id="520" name="円/楕円 519"/>
        <xdr:cNvSpPr/>
      </xdr:nvSpPr>
      <xdr:spPr>
        <a:xfrm>
          <a:off x="13652500" y="66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62323</xdr:rowOff>
    </xdr:from>
    <xdr:ext cx="469744" cy="259045"/>
    <xdr:sp macro="" textlink="">
      <xdr:nvSpPr>
        <xdr:cNvPr id="521" name="テキスト ボックス 520"/>
        <xdr:cNvSpPr txBox="1"/>
      </xdr:nvSpPr>
      <xdr:spPr>
        <a:xfrm>
          <a:off x="13468427" y="640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56020</xdr:rowOff>
    </xdr:from>
    <xdr:to>
      <xdr:col>18</xdr:col>
      <xdr:colOff>492125</xdr:colOff>
      <xdr:row>38</xdr:row>
      <xdr:rowOff>157620</xdr:rowOff>
    </xdr:to>
    <xdr:sp macro="" textlink="">
      <xdr:nvSpPr>
        <xdr:cNvPr id="522" name="円/楕円 521"/>
        <xdr:cNvSpPr/>
      </xdr:nvSpPr>
      <xdr:spPr>
        <a:xfrm>
          <a:off x="12763500" y="65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2697</xdr:rowOff>
    </xdr:from>
    <xdr:ext cx="469744" cy="259045"/>
    <xdr:sp macro="" textlink="">
      <xdr:nvSpPr>
        <xdr:cNvPr id="523" name="テキスト ボックス 522"/>
        <xdr:cNvSpPr txBox="1"/>
      </xdr:nvSpPr>
      <xdr:spPr>
        <a:xfrm>
          <a:off x="12579427" y="634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90616</xdr:rowOff>
    </xdr:from>
    <xdr:to>
      <xdr:col>23</xdr:col>
      <xdr:colOff>517525</xdr:colOff>
      <xdr:row>74</xdr:row>
      <xdr:rowOff>133316</xdr:rowOff>
    </xdr:to>
    <xdr:cxnSp macro="">
      <xdr:nvCxnSpPr>
        <xdr:cNvPr id="603" name="直線コネクタ 602"/>
        <xdr:cNvCxnSpPr/>
      </xdr:nvCxnSpPr>
      <xdr:spPr>
        <a:xfrm>
          <a:off x="15481300" y="12777916"/>
          <a:ext cx="8382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18069</xdr:rowOff>
    </xdr:from>
    <xdr:to>
      <xdr:col>22</xdr:col>
      <xdr:colOff>365125</xdr:colOff>
      <xdr:row>74</xdr:row>
      <xdr:rowOff>90616</xdr:rowOff>
    </xdr:to>
    <xdr:cxnSp macro="">
      <xdr:nvCxnSpPr>
        <xdr:cNvPr id="606" name="直線コネクタ 605"/>
        <xdr:cNvCxnSpPr/>
      </xdr:nvCxnSpPr>
      <xdr:spPr>
        <a:xfrm>
          <a:off x="14592300" y="12705369"/>
          <a:ext cx="889000" cy="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125652</xdr:rowOff>
    </xdr:from>
    <xdr:ext cx="534377" cy="259045"/>
    <xdr:sp macro="" textlink="">
      <xdr:nvSpPr>
        <xdr:cNvPr id="608" name="テキスト ボックス 607"/>
        <xdr:cNvSpPr txBox="1"/>
      </xdr:nvSpPr>
      <xdr:spPr>
        <a:xfrm>
          <a:off x="15214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14787</xdr:rowOff>
    </xdr:from>
    <xdr:to>
      <xdr:col>21</xdr:col>
      <xdr:colOff>161925</xdr:colOff>
      <xdr:row>74</xdr:row>
      <xdr:rowOff>18069</xdr:rowOff>
    </xdr:to>
    <xdr:cxnSp macro="">
      <xdr:nvCxnSpPr>
        <xdr:cNvPr id="609" name="直線コネクタ 608"/>
        <xdr:cNvCxnSpPr/>
      </xdr:nvCxnSpPr>
      <xdr:spPr>
        <a:xfrm>
          <a:off x="13703300" y="12702087"/>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124917</xdr:rowOff>
    </xdr:from>
    <xdr:ext cx="534377" cy="259045"/>
    <xdr:sp macro="" textlink="">
      <xdr:nvSpPr>
        <xdr:cNvPr id="611" name="テキスト ボックス 610"/>
        <xdr:cNvSpPr txBox="1"/>
      </xdr:nvSpPr>
      <xdr:spPr>
        <a:xfrm>
          <a:off x="14325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14787</xdr:rowOff>
    </xdr:from>
    <xdr:to>
      <xdr:col>19</xdr:col>
      <xdr:colOff>644525</xdr:colOff>
      <xdr:row>74</xdr:row>
      <xdr:rowOff>25874</xdr:rowOff>
    </xdr:to>
    <xdr:cxnSp macro="">
      <xdr:nvCxnSpPr>
        <xdr:cNvPr id="612" name="直線コネクタ 611"/>
        <xdr:cNvCxnSpPr/>
      </xdr:nvCxnSpPr>
      <xdr:spPr>
        <a:xfrm flipV="1">
          <a:off x="12814300" y="12702087"/>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103037</xdr:rowOff>
    </xdr:from>
    <xdr:ext cx="534377" cy="259045"/>
    <xdr:sp macro="" textlink="">
      <xdr:nvSpPr>
        <xdr:cNvPr id="614" name="テキスト ボックス 613"/>
        <xdr:cNvSpPr txBox="1"/>
      </xdr:nvSpPr>
      <xdr:spPr>
        <a:xfrm>
          <a:off x="13436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97600</xdr:rowOff>
    </xdr:from>
    <xdr:ext cx="534377" cy="259045"/>
    <xdr:sp macro="" textlink="">
      <xdr:nvSpPr>
        <xdr:cNvPr id="616" name="テキスト ボックス 615"/>
        <xdr:cNvSpPr txBox="1"/>
      </xdr:nvSpPr>
      <xdr:spPr>
        <a:xfrm>
          <a:off x="12547111" y="1295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82516</xdr:rowOff>
    </xdr:from>
    <xdr:to>
      <xdr:col>23</xdr:col>
      <xdr:colOff>568325</xdr:colOff>
      <xdr:row>75</xdr:row>
      <xdr:rowOff>12666</xdr:rowOff>
    </xdr:to>
    <xdr:sp macro="" textlink="">
      <xdr:nvSpPr>
        <xdr:cNvPr id="622" name="円/楕円 621"/>
        <xdr:cNvSpPr/>
      </xdr:nvSpPr>
      <xdr:spPr>
        <a:xfrm>
          <a:off x="16268700" y="127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105393</xdr:rowOff>
    </xdr:from>
    <xdr:ext cx="534377" cy="259045"/>
    <xdr:sp macro="" textlink="">
      <xdr:nvSpPr>
        <xdr:cNvPr id="623" name="公債費該当値テキスト"/>
        <xdr:cNvSpPr txBox="1"/>
      </xdr:nvSpPr>
      <xdr:spPr>
        <a:xfrm>
          <a:off x="16370300" y="1262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39816</xdr:rowOff>
    </xdr:from>
    <xdr:to>
      <xdr:col>22</xdr:col>
      <xdr:colOff>415925</xdr:colOff>
      <xdr:row>74</xdr:row>
      <xdr:rowOff>141416</xdr:rowOff>
    </xdr:to>
    <xdr:sp macro="" textlink="">
      <xdr:nvSpPr>
        <xdr:cNvPr id="624" name="円/楕円 623"/>
        <xdr:cNvSpPr/>
      </xdr:nvSpPr>
      <xdr:spPr>
        <a:xfrm>
          <a:off x="15430500" y="127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157943</xdr:rowOff>
    </xdr:from>
    <xdr:ext cx="534377" cy="259045"/>
    <xdr:sp macro="" textlink="">
      <xdr:nvSpPr>
        <xdr:cNvPr id="625" name="テキスト ボックス 624"/>
        <xdr:cNvSpPr txBox="1"/>
      </xdr:nvSpPr>
      <xdr:spPr>
        <a:xfrm>
          <a:off x="15214111" y="125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138719</xdr:rowOff>
    </xdr:from>
    <xdr:to>
      <xdr:col>21</xdr:col>
      <xdr:colOff>212725</xdr:colOff>
      <xdr:row>74</xdr:row>
      <xdr:rowOff>68869</xdr:rowOff>
    </xdr:to>
    <xdr:sp macro="" textlink="">
      <xdr:nvSpPr>
        <xdr:cNvPr id="626" name="円/楕円 625"/>
        <xdr:cNvSpPr/>
      </xdr:nvSpPr>
      <xdr:spPr>
        <a:xfrm>
          <a:off x="14541500" y="126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85396</xdr:rowOff>
    </xdr:from>
    <xdr:ext cx="534377" cy="259045"/>
    <xdr:sp macro="" textlink="">
      <xdr:nvSpPr>
        <xdr:cNvPr id="627" name="テキスト ボックス 626"/>
        <xdr:cNvSpPr txBox="1"/>
      </xdr:nvSpPr>
      <xdr:spPr>
        <a:xfrm>
          <a:off x="14325111" y="124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135437</xdr:rowOff>
    </xdr:from>
    <xdr:to>
      <xdr:col>20</xdr:col>
      <xdr:colOff>9525</xdr:colOff>
      <xdr:row>74</xdr:row>
      <xdr:rowOff>65587</xdr:rowOff>
    </xdr:to>
    <xdr:sp macro="" textlink="">
      <xdr:nvSpPr>
        <xdr:cNvPr id="628" name="円/楕円 627"/>
        <xdr:cNvSpPr/>
      </xdr:nvSpPr>
      <xdr:spPr>
        <a:xfrm>
          <a:off x="13652500" y="126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82114</xdr:rowOff>
    </xdr:from>
    <xdr:ext cx="534377" cy="259045"/>
    <xdr:sp macro="" textlink="">
      <xdr:nvSpPr>
        <xdr:cNvPr id="629" name="テキスト ボックス 628"/>
        <xdr:cNvSpPr txBox="1"/>
      </xdr:nvSpPr>
      <xdr:spPr>
        <a:xfrm>
          <a:off x="13436111" y="124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146524</xdr:rowOff>
    </xdr:from>
    <xdr:to>
      <xdr:col>18</xdr:col>
      <xdr:colOff>492125</xdr:colOff>
      <xdr:row>74</xdr:row>
      <xdr:rowOff>76674</xdr:rowOff>
    </xdr:to>
    <xdr:sp macro="" textlink="">
      <xdr:nvSpPr>
        <xdr:cNvPr id="630" name="円/楕円 629"/>
        <xdr:cNvSpPr/>
      </xdr:nvSpPr>
      <xdr:spPr>
        <a:xfrm>
          <a:off x="12763500" y="126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93201</xdr:rowOff>
    </xdr:from>
    <xdr:ext cx="534377" cy="259045"/>
    <xdr:sp macro="" textlink="">
      <xdr:nvSpPr>
        <xdr:cNvPr id="631" name="テキスト ボックス 630"/>
        <xdr:cNvSpPr txBox="1"/>
      </xdr:nvSpPr>
      <xdr:spPr>
        <a:xfrm>
          <a:off x="12547111" y="124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74549</xdr:rowOff>
    </xdr:from>
    <xdr:to>
      <xdr:col>23</xdr:col>
      <xdr:colOff>517525</xdr:colOff>
      <xdr:row>97</xdr:row>
      <xdr:rowOff>117869</xdr:rowOff>
    </xdr:to>
    <xdr:cxnSp macro="">
      <xdr:nvCxnSpPr>
        <xdr:cNvPr id="660" name="直線コネクタ 659"/>
        <xdr:cNvCxnSpPr/>
      </xdr:nvCxnSpPr>
      <xdr:spPr>
        <a:xfrm flipV="1">
          <a:off x="15481300" y="16705199"/>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117869</xdr:rowOff>
    </xdr:from>
    <xdr:to>
      <xdr:col>22</xdr:col>
      <xdr:colOff>365125</xdr:colOff>
      <xdr:row>98</xdr:row>
      <xdr:rowOff>23324</xdr:rowOff>
    </xdr:to>
    <xdr:cxnSp macro="">
      <xdr:nvCxnSpPr>
        <xdr:cNvPr id="663" name="直線コネクタ 662"/>
        <xdr:cNvCxnSpPr/>
      </xdr:nvCxnSpPr>
      <xdr:spPr>
        <a:xfrm flipV="1">
          <a:off x="14592300" y="16748519"/>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65364</xdr:rowOff>
    </xdr:from>
    <xdr:ext cx="534377" cy="259045"/>
    <xdr:sp macro="" textlink="">
      <xdr:nvSpPr>
        <xdr:cNvPr id="665" name="テキスト ボックス 664"/>
        <xdr:cNvSpPr txBox="1"/>
      </xdr:nvSpPr>
      <xdr:spPr>
        <a:xfrm>
          <a:off x="15214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23000</xdr:rowOff>
    </xdr:from>
    <xdr:to>
      <xdr:col>21</xdr:col>
      <xdr:colOff>161925</xdr:colOff>
      <xdr:row>98</xdr:row>
      <xdr:rowOff>23324</xdr:rowOff>
    </xdr:to>
    <xdr:cxnSp macro="">
      <xdr:nvCxnSpPr>
        <xdr:cNvPr id="666" name="直線コネクタ 665"/>
        <xdr:cNvCxnSpPr/>
      </xdr:nvCxnSpPr>
      <xdr:spPr>
        <a:xfrm>
          <a:off x="13703300" y="16825100"/>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42226</xdr:rowOff>
    </xdr:from>
    <xdr:ext cx="534377" cy="259045"/>
    <xdr:sp macro="" textlink="">
      <xdr:nvSpPr>
        <xdr:cNvPr id="668" name="テキスト ボックス 667"/>
        <xdr:cNvSpPr txBox="1"/>
      </xdr:nvSpPr>
      <xdr:spPr>
        <a:xfrm>
          <a:off x="14325111" y="165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48755</xdr:rowOff>
    </xdr:from>
    <xdr:to>
      <xdr:col>19</xdr:col>
      <xdr:colOff>644525</xdr:colOff>
      <xdr:row>98</xdr:row>
      <xdr:rowOff>23000</xdr:rowOff>
    </xdr:to>
    <xdr:cxnSp macro="">
      <xdr:nvCxnSpPr>
        <xdr:cNvPr id="669" name="直線コネクタ 668"/>
        <xdr:cNvCxnSpPr/>
      </xdr:nvCxnSpPr>
      <xdr:spPr>
        <a:xfrm>
          <a:off x="12814300" y="16679405"/>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17245</xdr:rowOff>
    </xdr:from>
    <xdr:ext cx="534377" cy="259045"/>
    <xdr:sp macro="" textlink="">
      <xdr:nvSpPr>
        <xdr:cNvPr id="673" name="テキスト ボックス 672"/>
        <xdr:cNvSpPr txBox="1"/>
      </xdr:nvSpPr>
      <xdr:spPr>
        <a:xfrm>
          <a:off x="12547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23749</xdr:rowOff>
    </xdr:from>
    <xdr:to>
      <xdr:col>23</xdr:col>
      <xdr:colOff>568325</xdr:colOff>
      <xdr:row>97</xdr:row>
      <xdr:rowOff>125349</xdr:rowOff>
    </xdr:to>
    <xdr:sp macro="" textlink="">
      <xdr:nvSpPr>
        <xdr:cNvPr id="679" name="円/楕円 678"/>
        <xdr:cNvSpPr/>
      </xdr:nvSpPr>
      <xdr:spPr>
        <a:xfrm>
          <a:off x="16268700" y="166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46626</xdr:rowOff>
    </xdr:from>
    <xdr:ext cx="534377" cy="259045"/>
    <xdr:sp macro="" textlink="">
      <xdr:nvSpPr>
        <xdr:cNvPr id="680" name="積立金該当値テキスト"/>
        <xdr:cNvSpPr txBox="1"/>
      </xdr:nvSpPr>
      <xdr:spPr>
        <a:xfrm>
          <a:off x="16370300" y="165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67069</xdr:rowOff>
    </xdr:from>
    <xdr:to>
      <xdr:col>22</xdr:col>
      <xdr:colOff>415925</xdr:colOff>
      <xdr:row>97</xdr:row>
      <xdr:rowOff>168669</xdr:rowOff>
    </xdr:to>
    <xdr:sp macro="" textlink="">
      <xdr:nvSpPr>
        <xdr:cNvPr id="681" name="円/楕円 680"/>
        <xdr:cNvSpPr/>
      </xdr:nvSpPr>
      <xdr:spPr>
        <a:xfrm>
          <a:off x="15430500" y="166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13746</xdr:rowOff>
    </xdr:from>
    <xdr:ext cx="534377" cy="259045"/>
    <xdr:sp macro="" textlink="">
      <xdr:nvSpPr>
        <xdr:cNvPr id="682" name="テキスト ボックス 681"/>
        <xdr:cNvSpPr txBox="1"/>
      </xdr:nvSpPr>
      <xdr:spPr>
        <a:xfrm>
          <a:off x="15214111" y="164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143974</xdr:rowOff>
    </xdr:from>
    <xdr:to>
      <xdr:col>21</xdr:col>
      <xdr:colOff>212725</xdr:colOff>
      <xdr:row>98</xdr:row>
      <xdr:rowOff>74124</xdr:rowOff>
    </xdr:to>
    <xdr:sp macro="" textlink="">
      <xdr:nvSpPr>
        <xdr:cNvPr id="683" name="円/楕円 682"/>
        <xdr:cNvSpPr/>
      </xdr:nvSpPr>
      <xdr:spPr>
        <a:xfrm>
          <a:off x="14541500" y="167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65251</xdr:rowOff>
    </xdr:from>
    <xdr:ext cx="534377" cy="259045"/>
    <xdr:sp macro="" textlink="">
      <xdr:nvSpPr>
        <xdr:cNvPr id="684" name="テキスト ボックス 683"/>
        <xdr:cNvSpPr txBox="1"/>
      </xdr:nvSpPr>
      <xdr:spPr>
        <a:xfrm>
          <a:off x="14325111" y="168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143650</xdr:rowOff>
    </xdr:from>
    <xdr:to>
      <xdr:col>20</xdr:col>
      <xdr:colOff>9525</xdr:colOff>
      <xdr:row>98</xdr:row>
      <xdr:rowOff>73800</xdr:rowOff>
    </xdr:to>
    <xdr:sp macro="" textlink="">
      <xdr:nvSpPr>
        <xdr:cNvPr id="685" name="円/楕円 684"/>
        <xdr:cNvSpPr/>
      </xdr:nvSpPr>
      <xdr:spPr>
        <a:xfrm>
          <a:off x="13652500" y="167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64927</xdr:rowOff>
    </xdr:from>
    <xdr:ext cx="534377" cy="259045"/>
    <xdr:sp macro="" textlink="">
      <xdr:nvSpPr>
        <xdr:cNvPr id="686" name="テキスト ボックス 685"/>
        <xdr:cNvSpPr txBox="1"/>
      </xdr:nvSpPr>
      <xdr:spPr>
        <a:xfrm>
          <a:off x="13436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169405</xdr:rowOff>
    </xdr:from>
    <xdr:to>
      <xdr:col>18</xdr:col>
      <xdr:colOff>492125</xdr:colOff>
      <xdr:row>97</xdr:row>
      <xdr:rowOff>99555</xdr:rowOff>
    </xdr:to>
    <xdr:sp macro="" textlink="">
      <xdr:nvSpPr>
        <xdr:cNvPr id="687" name="円/楕円 686"/>
        <xdr:cNvSpPr/>
      </xdr:nvSpPr>
      <xdr:spPr>
        <a:xfrm>
          <a:off x="12763500" y="166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116082</xdr:rowOff>
    </xdr:from>
    <xdr:ext cx="534377" cy="259045"/>
    <xdr:sp macro="" textlink="">
      <xdr:nvSpPr>
        <xdr:cNvPr id="688" name="テキスト ボックス 687"/>
        <xdr:cNvSpPr txBox="1"/>
      </xdr:nvSpPr>
      <xdr:spPr>
        <a:xfrm>
          <a:off x="12547111" y="164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130289</xdr:rowOff>
    </xdr:from>
    <xdr:to>
      <xdr:col>32</xdr:col>
      <xdr:colOff>187325</xdr:colOff>
      <xdr:row>39</xdr:row>
      <xdr:rowOff>43917</xdr:rowOff>
    </xdr:to>
    <xdr:cxnSp macro="">
      <xdr:nvCxnSpPr>
        <xdr:cNvPr id="717" name="直線コネクタ 716"/>
        <xdr:cNvCxnSpPr/>
      </xdr:nvCxnSpPr>
      <xdr:spPr>
        <a:xfrm>
          <a:off x="21323300" y="6131039"/>
          <a:ext cx="838200" cy="59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130289</xdr:rowOff>
    </xdr:from>
    <xdr:to>
      <xdr:col>31</xdr:col>
      <xdr:colOff>34925</xdr:colOff>
      <xdr:row>38</xdr:row>
      <xdr:rowOff>21019</xdr:rowOff>
    </xdr:to>
    <xdr:cxnSp macro="">
      <xdr:nvCxnSpPr>
        <xdr:cNvPr id="720" name="直線コネクタ 719"/>
        <xdr:cNvCxnSpPr/>
      </xdr:nvCxnSpPr>
      <xdr:spPr>
        <a:xfrm flipV="1">
          <a:off x="20434300" y="6131039"/>
          <a:ext cx="889000" cy="4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112742</xdr:rowOff>
    </xdr:from>
    <xdr:ext cx="469744" cy="259045"/>
    <xdr:sp macro="" textlink="">
      <xdr:nvSpPr>
        <xdr:cNvPr id="722" name="テキスト ボックス 721"/>
        <xdr:cNvSpPr txBox="1"/>
      </xdr:nvSpPr>
      <xdr:spPr>
        <a:xfrm>
          <a:off x="21088427" y="66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21019</xdr:rowOff>
    </xdr:from>
    <xdr:to>
      <xdr:col>29</xdr:col>
      <xdr:colOff>517525</xdr:colOff>
      <xdr:row>39</xdr:row>
      <xdr:rowOff>2616</xdr:rowOff>
    </xdr:to>
    <xdr:cxnSp macro="">
      <xdr:nvCxnSpPr>
        <xdr:cNvPr id="723" name="直線コネクタ 722"/>
        <xdr:cNvCxnSpPr/>
      </xdr:nvCxnSpPr>
      <xdr:spPr>
        <a:xfrm flipV="1">
          <a:off x="19545300" y="6536119"/>
          <a:ext cx="889000" cy="15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127563</xdr:rowOff>
    </xdr:from>
    <xdr:ext cx="469744" cy="259045"/>
    <xdr:sp macro="" textlink="">
      <xdr:nvSpPr>
        <xdr:cNvPr id="725" name="テキスト ボックス 724"/>
        <xdr:cNvSpPr txBox="1"/>
      </xdr:nvSpPr>
      <xdr:spPr>
        <a:xfrm>
          <a:off x="20199427" y="66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2616</xdr:rowOff>
    </xdr:from>
    <xdr:to>
      <xdr:col>28</xdr:col>
      <xdr:colOff>314325</xdr:colOff>
      <xdr:row>39</xdr:row>
      <xdr:rowOff>35496</xdr:rowOff>
    </xdr:to>
    <xdr:cxnSp macro="">
      <xdr:nvCxnSpPr>
        <xdr:cNvPr id="726" name="直線コネクタ 725"/>
        <xdr:cNvCxnSpPr/>
      </xdr:nvCxnSpPr>
      <xdr:spPr>
        <a:xfrm flipV="1">
          <a:off x="18656300" y="6689166"/>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167098</xdr:rowOff>
    </xdr:from>
    <xdr:ext cx="469744" cy="259045"/>
    <xdr:sp macro="" textlink="">
      <xdr:nvSpPr>
        <xdr:cNvPr id="728" name="テキスト ボックス 727"/>
        <xdr:cNvSpPr txBox="1"/>
      </xdr:nvSpPr>
      <xdr:spPr>
        <a:xfrm>
          <a:off x="19310427" y="63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164567</xdr:rowOff>
    </xdr:from>
    <xdr:to>
      <xdr:col>32</xdr:col>
      <xdr:colOff>238125</xdr:colOff>
      <xdr:row>39</xdr:row>
      <xdr:rowOff>94717</xdr:rowOff>
    </xdr:to>
    <xdr:sp macro="" textlink="">
      <xdr:nvSpPr>
        <xdr:cNvPr id="736" name="円/楕円 735"/>
        <xdr:cNvSpPr/>
      </xdr:nvSpPr>
      <xdr:spPr>
        <a:xfrm>
          <a:off x="22110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79494</xdr:rowOff>
    </xdr:from>
    <xdr:ext cx="313932" cy="259045"/>
    <xdr:sp macro="" textlink="">
      <xdr:nvSpPr>
        <xdr:cNvPr id="737" name="投資及び出資金該当値テキスト"/>
        <xdr:cNvSpPr txBox="1"/>
      </xdr:nvSpPr>
      <xdr:spPr>
        <a:xfrm>
          <a:off x="22212300" y="6594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79489</xdr:rowOff>
    </xdr:from>
    <xdr:to>
      <xdr:col>31</xdr:col>
      <xdr:colOff>85725</xdr:colOff>
      <xdr:row>36</xdr:row>
      <xdr:rowOff>9639</xdr:rowOff>
    </xdr:to>
    <xdr:sp macro="" textlink="">
      <xdr:nvSpPr>
        <xdr:cNvPr id="738" name="円/楕円 737"/>
        <xdr:cNvSpPr/>
      </xdr:nvSpPr>
      <xdr:spPr>
        <a:xfrm>
          <a:off x="21272500" y="60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26166</xdr:rowOff>
    </xdr:from>
    <xdr:ext cx="534377" cy="259045"/>
    <xdr:sp macro="" textlink="">
      <xdr:nvSpPr>
        <xdr:cNvPr id="739" name="テキスト ボックス 738"/>
        <xdr:cNvSpPr txBox="1"/>
      </xdr:nvSpPr>
      <xdr:spPr>
        <a:xfrm>
          <a:off x="21056111" y="585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141668</xdr:rowOff>
    </xdr:from>
    <xdr:to>
      <xdr:col>29</xdr:col>
      <xdr:colOff>568325</xdr:colOff>
      <xdr:row>38</xdr:row>
      <xdr:rowOff>71819</xdr:rowOff>
    </xdr:to>
    <xdr:sp macro="" textlink="">
      <xdr:nvSpPr>
        <xdr:cNvPr id="740" name="円/楕円 739"/>
        <xdr:cNvSpPr/>
      </xdr:nvSpPr>
      <xdr:spPr>
        <a:xfrm>
          <a:off x="20383500" y="6485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88345</xdr:rowOff>
    </xdr:from>
    <xdr:ext cx="469744" cy="259045"/>
    <xdr:sp macro="" textlink="">
      <xdr:nvSpPr>
        <xdr:cNvPr id="741" name="テキスト ボックス 740"/>
        <xdr:cNvSpPr txBox="1"/>
      </xdr:nvSpPr>
      <xdr:spPr>
        <a:xfrm>
          <a:off x="20199427" y="62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123266</xdr:rowOff>
    </xdr:from>
    <xdr:to>
      <xdr:col>28</xdr:col>
      <xdr:colOff>365125</xdr:colOff>
      <xdr:row>39</xdr:row>
      <xdr:rowOff>53416</xdr:rowOff>
    </xdr:to>
    <xdr:sp macro="" textlink="">
      <xdr:nvSpPr>
        <xdr:cNvPr id="742" name="円/楕円 741"/>
        <xdr:cNvSpPr/>
      </xdr:nvSpPr>
      <xdr:spPr>
        <a:xfrm>
          <a:off x="19494500" y="66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44543</xdr:rowOff>
    </xdr:from>
    <xdr:ext cx="469744" cy="259045"/>
    <xdr:sp macro="" textlink="">
      <xdr:nvSpPr>
        <xdr:cNvPr id="743" name="テキスト ボックス 742"/>
        <xdr:cNvSpPr txBox="1"/>
      </xdr:nvSpPr>
      <xdr:spPr>
        <a:xfrm>
          <a:off x="19310427" y="673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156146</xdr:rowOff>
    </xdr:from>
    <xdr:to>
      <xdr:col>27</xdr:col>
      <xdr:colOff>161925</xdr:colOff>
      <xdr:row>39</xdr:row>
      <xdr:rowOff>86296</xdr:rowOff>
    </xdr:to>
    <xdr:sp macro="" textlink="">
      <xdr:nvSpPr>
        <xdr:cNvPr id="744" name="円/楕円 743"/>
        <xdr:cNvSpPr/>
      </xdr:nvSpPr>
      <xdr:spPr>
        <a:xfrm>
          <a:off x="18605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77423</xdr:rowOff>
    </xdr:from>
    <xdr:ext cx="378565" cy="259045"/>
    <xdr:sp macro="" textlink="">
      <xdr:nvSpPr>
        <xdr:cNvPr id="745" name="テキスト ボックス 744"/>
        <xdr:cNvSpPr txBox="1"/>
      </xdr:nvSpPr>
      <xdr:spPr>
        <a:xfrm>
          <a:off x="18467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50935</xdr:rowOff>
    </xdr:from>
    <xdr:to>
      <xdr:col>32</xdr:col>
      <xdr:colOff>187325</xdr:colOff>
      <xdr:row>58</xdr:row>
      <xdr:rowOff>76698</xdr:rowOff>
    </xdr:to>
    <xdr:cxnSp macro="">
      <xdr:nvCxnSpPr>
        <xdr:cNvPr id="772" name="直線コネクタ 771"/>
        <xdr:cNvCxnSpPr/>
      </xdr:nvCxnSpPr>
      <xdr:spPr>
        <a:xfrm flipV="1">
          <a:off x="21323300" y="9995035"/>
          <a:ext cx="8382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74046</xdr:rowOff>
    </xdr:from>
    <xdr:to>
      <xdr:col>31</xdr:col>
      <xdr:colOff>34925</xdr:colOff>
      <xdr:row>58</xdr:row>
      <xdr:rowOff>76698</xdr:rowOff>
    </xdr:to>
    <xdr:cxnSp macro="">
      <xdr:nvCxnSpPr>
        <xdr:cNvPr id="775" name="直線コネクタ 774"/>
        <xdr:cNvCxnSpPr/>
      </xdr:nvCxnSpPr>
      <xdr:spPr>
        <a:xfrm>
          <a:off x="20434300" y="10018146"/>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74046</xdr:rowOff>
    </xdr:from>
    <xdr:to>
      <xdr:col>29</xdr:col>
      <xdr:colOff>517525</xdr:colOff>
      <xdr:row>58</xdr:row>
      <xdr:rowOff>77155</xdr:rowOff>
    </xdr:to>
    <xdr:cxnSp macro="">
      <xdr:nvCxnSpPr>
        <xdr:cNvPr id="778" name="直線コネクタ 777"/>
        <xdr:cNvCxnSpPr/>
      </xdr:nvCxnSpPr>
      <xdr:spPr>
        <a:xfrm flipV="1">
          <a:off x="19545300" y="1001814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76881</xdr:rowOff>
    </xdr:from>
    <xdr:to>
      <xdr:col>28</xdr:col>
      <xdr:colOff>314325</xdr:colOff>
      <xdr:row>58</xdr:row>
      <xdr:rowOff>77155</xdr:rowOff>
    </xdr:to>
    <xdr:cxnSp macro="">
      <xdr:nvCxnSpPr>
        <xdr:cNvPr id="781" name="直線コネクタ 780"/>
        <xdr:cNvCxnSpPr/>
      </xdr:nvCxnSpPr>
      <xdr:spPr>
        <a:xfrm>
          <a:off x="18656300" y="1002098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135</xdr:rowOff>
    </xdr:from>
    <xdr:to>
      <xdr:col>32</xdr:col>
      <xdr:colOff>238125</xdr:colOff>
      <xdr:row>58</xdr:row>
      <xdr:rowOff>101735</xdr:rowOff>
    </xdr:to>
    <xdr:sp macro="" textlink="">
      <xdr:nvSpPr>
        <xdr:cNvPr id="791" name="円/楕円 790"/>
        <xdr:cNvSpPr/>
      </xdr:nvSpPr>
      <xdr:spPr>
        <a:xfrm>
          <a:off x="22110700" y="9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88336</xdr:rowOff>
    </xdr:from>
    <xdr:ext cx="469744" cy="259045"/>
    <xdr:sp macro="" textlink="">
      <xdr:nvSpPr>
        <xdr:cNvPr id="792" name="貸付金該当値テキスト"/>
        <xdr:cNvSpPr txBox="1"/>
      </xdr:nvSpPr>
      <xdr:spPr>
        <a:xfrm>
          <a:off x="22212300" y="986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25898</xdr:rowOff>
    </xdr:from>
    <xdr:to>
      <xdr:col>31</xdr:col>
      <xdr:colOff>85725</xdr:colOff>
      <xdr:row>58</xdr:row>
      <xdr:rowOff>127498</xdr:rowOff>
    </xdr:to>
    <xdr:sp macro="" textlink="">
      <xdr:nvSpPr>
        <xdr:cNvPr id="793" name="円/楕円 792"/>
        <xdr:cNvSpPr/>
      </xdr:nvSpPr>
      <xdr:spPr>
        <a:xfrm>
          <a:off x="21272500" y="99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118625</xdr:rowOff>
    </xdr:from>
    <xdr:ext cx="469744" cy="259045"/>
    <xdr:sp macro="" textlink="">
      <xdr:nvSpPr>
        <xdr:cNvPr id="794" name="テキスト ボックス 793"/>
        <xdr:cNvSpPr txBox="1"/>
      </xdr:nvSpPr>
      <xdr:spPr>
        <a:xfrm>
          <a:off x="21088427" y="1006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23246</xdr:rowOff>
    </xdr:from>
    <xdr:to>
      <xdr:col>29</xdr:col>
      <xdr:colOff>568325</xdr:colOff>
      <xdr:row>58</xdr:row>
      <xdr:rowOff>124846</xdr:rowOff>
    </xdr:to>
    <xdr:sp macro="" textlink="">
      <xdr:nvSpPr>
        <xdr:cNvPr id="795" name="円/楕円 794"/>
        <xdr:cNvSpPr/>
      </xdr:nvSpPr>
      <xdr:spPr>
        <a:xfrm>
          <a:off x="20383500" y="99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115973</xdr:rowOff>
    </xdr:from>
    <xdr:ext cx="469744" cy="259045"/>
    <xdr:sp macro="" textlink="">
      <xdr:nvSpPr>
        <xdr:cNvPr id="796" name="テキスト ボックス 795"/>
        <xdr:cNvSpPr txBox="1"/>
      </xdr:nvSpPr>
      <xdr:spPr>
        <a:xfrm>
          <a:off x="20199427" y="1006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26355</xdr:rowOff>
    </xdr:from>
    <xdr:to>
      <xdr:col>28</xdr:col>
      <xdr:colOff>365125</xdr:colOff>
      <xdr:row>58</xdr:row>
      <xdr:rowOff>127955</xdr:rowOff>
    </xdr:to>
    <xdr:sp macro="" textlink="">
      <xdr:nvSpPr>
        <xdr:cNvPr id="797" name="円/楕円 796"/>
        <xdr:cNvSpPr/>
      </xdr:nvSpPr>
      <xdr:spPr>
        <a:xfrm>
          <a:off x="19494500" y="9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119082</xdr:rowOff>
    </xdr:from>
    <xdr:ext cx="469744" cy="259045"/>
    <xdr:sp macro="" textlink="">
      <xdr:nvSpPr>
        <xdr:cNvPr id="798" name="テキスト ボックス 797"/>
        <xdr:cNvSpPr txBox="1"/>
      </xdr:nvSpPr>
      <xdr:spPr>
        <a:xfrm>
          <a:off x="19310427" y="1006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26081</xdr:rowOff>
    </xdr:from>
    <xdr:to>
      <xdr:col>27</xdr:col>
      <xdr:colOff>161925</xdr:colOff>
      <xdr:row>58</xdr:row>
      <xdr:rowOff>127681</xdr:rowOff>
    </xdr:to>
    <xdr:sp macro="" textlink="">
      <xdr:nvSpPr>
        <xdr:cNvPr id="799" name="円/楕円 798"/>
        <xdr:cNvSpPr/>
      </xdr:nvSpPr>
      <xdr:spPr>
        <a:xfrm>
          <a:off x="18605500" y="99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118808</xdr:rowOff>
    </xdr:from>
    <xdr:ext cx="469744" cy="259045"/>
    <xdr:sp macro="" textlink="">
      <xdr:nvSpPr>
        <xdr:cNvPr id="800" name="テキスト ボックス 799"/>
        <xdr:cNvSpPr txBox="1"/>
      </xdr:nvSpPr>
      <xdr:spPr>
        <a:xfrm>
          <a:off x="18421427" y="1006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158720</xdr:rowOff>
    </xdr:from>
    <xdr:to>
      <xdr:col>32</xdr:col>
      <xdr:colOff>187325</xdr:colOff>
      <xdr:row>74</xdr:row>
      <xdr:rowOff>46957</xdr:rowOff>
    </xdr:to>
    <xdr:cxnSp macro="">
      <xdr:nvCxnSpPr>
        <xdr:cNvPr id="828" name="直線コネクタ 827"/>
        <xdr:cNvCxnSpPr/>
      </xdr:nvCxnSpPr>
      <xdr:spPr>
        <a:xfrm flipV="1">
          <a:off x="21323300" y="12674570"/>
          <a:ext cx="8382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46957</xdr:rowOff>
    </xdr:from>
    <xdr:to>
      <xdr:col>31</xdr:col>
      <xdr:colOff>34925</xdr:colOff>
      <xdr:row>74</xdr:row>
      <xdr:rowOff>102438</xdr:rowOff>
    </xdr:to>
    <xdr:cxnSp macro="">
      <xdr:nvCxnSpPr>
        <xdr:cNvPr id="831" name="直線コネクタ 830"/>
        <xdr:cNvCxnSpPr/>
      </xdr:nvCxnSpPr>
      <xdr:spPr>
        <a:xfrm flipV="1">
          <a:off x="20434300" y="12734257"/>
          <a:ext cx="889000" cy="5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139199</xdr:rowOff>
    </xdr:from>
    <xdr:ext cx="534377" cy="259045"/>
    <xdr:sp macro="" textlink="">
      <xdr:nvSpPr>
        <xdr:cNvPr id="833" name="テキスト ボックス 832"/>
        <xdr:cNvSpPr txBox="1"/>
      </xdr:nvSpPr>
      <xdr:spPr>
        <a:xfrm>
          <a:off x="21056111" y="129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102438</xdr:rowOff>
    </xdr:from>
    <xdr:to>
      <xdr:col>29</xdr:col>
      <xdr:colOff>517525</xdr:colOff>
      <xdr:row>74</xdr:row>
      <xdr:rowOff>151199</xdr:rowOff>
    </xdr:to>
    <xdr:cxnSp macro="">
      <xdr:nvCxnSpPr>
        <xdr:cNvPr id="834" name="直線コネクタ 833"/>
        <xdr:cNvCxnSpPr/>
      </xdr:nvCxnSpPr>
      <xdr:spPr>
        <a:xfrm flipV="1">
          <a:off x="19545300" y="12789738"/>
          <a:ext cx="8890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370</xdr:rowOff>
    </xdr:from>
    <xdr:ext cx="534377" cy="259045"/>
    <xdr:sp macro="" textlink="">
      <xdr:nvSpPr>
        <xdr:cNvPr id="836" name="テキスト ボックス 835"/>
        <xdr:cNvSpPr txBox="1"/>
      </xdr:nvSpPr>
      <xdr:spPr>
        <a:xfrm>
          <a:off x="20167111" y="130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109754</xdr:rowOff>
    </xdr:from>
    <xdr:to>
      <xdr:col>28</xdr:col>
      <xdr:colOff>314325</xdr:colOff>
      <xdr:row>74</xdr:row>
      <xdr:rowOff>151199</xdr:rowOff>
    </xdr:to>
    <xdr:cxnSp macro="">
      <xdr:nvCxnSpPr>
        <xdr:cNvPr id="837" name="直線コネクタ 836"/>
        <xdr:cNvCxnSpPr/>
      </xdr:nvCxnSpPr>
      <xdr:spPr>
        <a:xfrm>
          <a:off x="18656300" y="12797054"/>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14772</xdr:rowOff>
    </xdr:from>
    <xdr:ext cx="534377" cy="259045"/>
    <xdr:sp macro="" textlink="">
      <xdr:nvSpPr>
        <xdr:cNvPr id="839" name="テキスト ボックス 838"/>
        <xdr:cNvSpPr txBox="1"/>
      </xdr:nvSpPr>
      <xdr:spPr>
        <a:xfrm>
          <a:off x="19278111" y="130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169580</xdr:rowOff>
    </xdr:from>
    <xdr:ext cx="534377" cy="259045"/>
    <xdr:sp macro="" textlink="">
      <xdr:nvSpPr>
        <xdr:cNvPr id="841" name="テキスト ボックス 840"/>
        <xdr:cNvSpPr txBox="1"/>
      </xdr:nvSpPr>
      <xdr:spPr>
        <a:xfrm>
          <a:off x="18389111" y="130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107920</xdr:rowOff>
    </xdr:from>
    <xdr:to>
      <xdr:col>32</xdr:col>
      <xdr:colOff>238125</xdr:colOff>
      <xdr:row>74</xdr:row>
      <xdr:rowOff>38070</xdr:rowOff>
    </xdr:to>
    <xdr:sp macro="" textlink="">
      <xdr:nvSpPr>
        <xdr:cNvPr id="847" name="円/楕円 846"/>
        <xdr:cNvSpPr/>
      </xdr:nvSpPr>
      <xdr:spPr>
        <a:xfrm>
          <a:off x="22110700" y="126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130797</xdr:rowOff>
    </xdr:from>
    <xdr:ext cx="534377" cy="259045"/>
    <xdr:sp macro="" textlink="">
      <xdr:nvSpPr>
        <xdr:cNvPr id="848" name="繰出金該当値テキスト"/>
        <xdr:cNvSpPr txBox="1"/>
      </xdr:nvSpPr>
      <xdr:spPr>
        <a:xfrm>
          <a:off x="22212300" y="124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56,668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167607</xdr:rowOff>
    </xdr:from>
    <xdr:to>
      <xdr:col>31</xdr:col>
      <xdr:colOff>85725</xdr:colOff>
      <xdr:row>74</xdr:row>
      <xdr:rowOff>97757</xdr:rowOff>
    </xdr:to>
    <xdr:sp macro="" textlink="">
      <xdr:nvSpPr>
        <xdr:cNvPr id="849" name="円/楕円 848"/>
        <xdr:cNvSpPr/>
      </xdr:nvSpPr>
      <xdr:spPr>
        <a:xfrm>
          <a:off x="21272500" y="126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114284</xdr:rowOff>
    </xdr:from>
    <xdr:ext cx="534377" cy="259045"/>
    <xdr:sp macro="" textlink="">
      <xdr:nvSpPr>
        <xdr:cNvPr id="850" name="テキスト ボックス 849"/>
        <xdr:cNvSpPr txBox="1"/>
      </xdr:nvSpPr>
      <xdr:spPr>
        <a:xfrm>
          <a:off x="21056111" y="124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51638</xdr:rowOff>
    </xdr:from>
    <xdr:to>
      <xdr:col>29</xdr:col>
      <xdr:colOff>568325</xdr:colOff>
      <xdr:row>74</xdr:row>
      <xdr:rowOff>153238</xdr:rowOff>
    </xdr:to>
    <xdr:sp macro="" textlink="">
      <xdr:nvSpPr>
        <xdr:cNvPr id="851" name="円/楕円 850"/>
        <xdr:cNvSpPr/>
      </xdr:nvSpPr>
      <xdr:spPr>
        <a:xfrm>
          <a:off x="20383500" y="127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169765</xdr:rowOff>
    </xdr:from>
    <xdr:ext cx="534377" cy="259045"/>
    <xdr:sp macro="" textlink="">
      <xdr:nvSpPr>
        <xdr:cNvPr id="852" name="テキスト ボックス 851"/>
        <xdr:cNvSpPr txBox="1"/>
      </xdr:nvSpPr>
      <xdr:spPr>
        <a:xfrm>
          <a:off x="20167111" y="12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100399</xdr:rowOff>
    </xdr:from>
    <xdr:to>
      <xdr:col>28</xdr:col>
      <xdr:colOff>365125</xdr:colOff>
      <xdr:row>75</xdr:row>
      <xdr:rowOff>30549</xdr:rowOff>
    </xdr:to>
    <xdr:sp macro="" textlink="">
      <xdr:nvSpPr>
        <xdr:cNvPr id="853" name="円/楕円 852"/>
        <xdr:cNvSpPr/>
      </xdr:nvSpPr>
      <xdr:spPr>
        <a:xfrm>
          <a:off x="19494500" y="127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47076</xdr:rowOff>
    </xdr:from>
    <xdr:ext cx="534377" cy="259045"/>
    <xdr:sp macro="" textlink="">
      <xdr:nvSpPr>
        <xdr:cNvPr id="854" name="テキスト ボックス 853"/>
        <xdr:cNvSpPr txBox="1"/>
      </xdr:nvSpPr>
      <xdr:spPr>
        <a:xfrm>
          <a:off x="19278111" y="1256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58954</xdr:rowOff>
    </xdr:from>
    <xdr:to>
      <xdr:col>27</xdr:col>
      <xdr:colOff>161925</xdr:colOff>
      <xdr:row>74</xdr:row>
      <xdr:rowOff>160554</xdr:rowOff>
    </xdr:to>
    <xdr:sp macro="" textlink="">
      <xdr:nvSpPr>
        <xdr:cNvPr id="855" name="円/楕円 854"/>
        <xdr:cNvSpPr/>
      </xdr:nvSpPr>
      <xdr:spPr>
        <a:xfrm>
          <a:off x="18605500" y="127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5631</xdr:rowOff>
    </xdr:from>
    <xdr:ext cx="534377" cy="259045"/>
    <xdr:sp macro="" textlink="">
      <xdr:nvSpPr>
        <xdr:cNvPr id="856" name="テキスト ボックス 855"/>
        <xdr:cNvSpPr txBox="1"/>
      </xdr:nvSpPr>
      <xdr:spPr>
        <a:xfrm>
          <a:off x="18389111" y="125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・歳出決算総額は、住民一人当たり</a:t>
          </a:r>
          <a:r>
            <a:rPr kumimoji="1" lang="en-US" altLang="ja-JP" sz="1300">
              <a:solidFill>
                <a:schemeClr val="dk1"/>
              </a:solidFill>
              <a:effectLst/>
              <a:latin typeface="+mj-ea"/>
              <a:ea typeface="+mj-ea"/>
              <a:cs typeface="+mn-cs"/>
            </a:rPr>
            <a:t>397,099</a:t>
          </a:r>
          <a:r>
            <a:rPr kumimoji="1" lang="ja-JP" altLang="ja-JP" sz="1300">
              <a:solidFill>
                <a:schemeClr val="dk1"/>
              </a:solidFill>
              <a:effectLst/>
              <a:latin typeface="+mj-ea"/>
              <a:ea typeface="+mj-ea"/>
              <a:cs typeface="+mn-cs"/>
            </a:rPr>
            <a:t>円となっている。主な構成項目である人件費は、住民一人当たり</a:t>
          </a:r>
          <a:r>
            <a:rPr kumimoji="1" lang="en-US" altLang="ja-JP" sz="1300">
              <a:solidFill>
                <a:schemeClr val="dk1"/>
              </a:solidFill>
              <a:effectLst/>
              <a:latin typeface="+mj-ea"/>
              <a:ea typeface="+mj-ea"/>
              <a:cs typeface="+mn-cs"/>
            </a:rPr>
            <a:t>58,784</a:t>
          </a:r>
          <a:r>
            <a:rPr kumimoji="1" lang="ja-JP" altLang="ja-JP" sz="1300">
              <a:solidFill>
                <a:schemeClr val="dk1"/>
              </a:solidFill>
              <a:effectLst/>
              <a:latin typeface="+mj-ea"/>
              <a:ea typeface="+mj-ea"/>
              <a:cs typeface="+mn-cs"/>
            </a:rPr>
            <a:t>円となっており、平成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60,000</a:t>
          </a:r>
          <a:r>
            <a:rPr kumimoji="1" lang="ja-JP" altLang="ja-JP" sz="1300">
              <a:solidFill>
                <a:schemeClr val="dk1"/>
              </a:solidFill>
              <a:effectLst/>
              <a:latin typeface="+mj-ea"/>
              <a:ea typeface="+mj-ea"/>
              <a:cs typeface="+mn-cs"/>
            </a:rPr>
            <a:t>円前後で推移してきており、全国平均を下回っている。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・本市の特徴として、扶助費や繰出金が類似団体と比較して高い水準となっている。 扶助費については、本市の医療費負担の高さは県内でも最上位にあり、社会保障制度の充実に伴って高い水準となっているためである。また、繰出金については、本市の医療費負担の高さに伴い国民健康保険特別会計や後期高齢者医療特別会計への繰出金が多額となっていることや下水道整備に伴う繰出金による影響で高い水準となっている。一方で物件費や維持補修費については低い水準となっていいる。</a:t>
          </a:r>
          <a:endParaRPr lang="ja-JP" altLang="ja-JP" sz="1300">
            <a:effectLst/>
            <a:latin typeface="+mj-ea"/>
            <a:ea typeface="+mj-ea"/>
          </a:endParaRPr>
        </a:p>
        <a:p>
          <a:r>
            <a:rPr kumimoji="1" lang="ja-JP" altLang="ja-JP" sz="1300">
              <a:solidFill>
                <a:schemeClr val="dk1"/>
              </a:solidFill>
              <a:effectLst/>
              <a:latin typeface="+mj-ea"/>
              <a:ea typeface="+mj-ea"/>
              <a:cs typeface="+mn-cs"/>
            </a:rPr>
            <a:t>・普通建設事業費は住民一人当たり</a:t>
          </a:r>
          <a:r>
            <a:rPr kumimoji="1" lang="en-US" altLang="ja-JP" sz="1300">
              <a:solidFill>
                <a:schemeClr val="dk1"/>
              </a:solidFill>
              <a:effectLst/>
              <a:latin typeface="+mj-ea"/>
              <a:ea typeface="+mj-ea"/>
              <a:cs typeface="+mn-cs"/>
            </a:rPr>
            <a:t>26,870</a:t>
          </a:r>
          <a:r>
            <a:rPr kumimoji="1" lang="ja-JP" altLang="ja-JP" sz="1300">
              <a:solidFill>
                <a:schemeClr val="dk1"/>
              </a:solidFill>
              <a:effectLst/>
              <a:latin typeface="+mj-ea"/>
              <a:ea typeface="+mj-ea"/>
              <a:cs typeface="+mn-cs"/>
            </a:rPr>
            <a:t>円となっており、類似団体と比較して一人当たりコストが著しく低くなっている。これは、平成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年度に事業完了した新ごみ処理施設整備事業費等の減によるもので、例年と比較しても低い水準となっている。</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山口県山陽小野田市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64,366
63,710
133.09
26,350,863
25,559,651
775,820
15,959,429
29,128,942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150749</xdr:rowOff>
    </xdr:from>
    <xdr:to>
      <xdr:col>6</xdr:col>
      <xdr:colOff>511175</xdr:colOff>
      <xdr:row>36</xdr:row>
      <xdr:rowOff>27686</xdr:rowOff>
    </xdr:to>
    <xdr:cxnSp macro="">
      <xdr:nvCxnSpPr>
        <xdr:cNvPr id="61" name="直線コネクタ 60"/>
        <xdr:cNvCxnSpPr/>
      </xdr:nvCxnSpPr>
      <xdr:spPr>
        <a:xfrm flipV="1">
          <a:off x="3797300" y="6151499"/>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27686</xdr:rowOff>
    </xdr:from>
    <xdr:to>
      <xdr:col>5</xdr:col>
      <xdr:colOff>358775</xdr:colOff>
      <xdr:row>36</xdr:row>
      <xdr:rowOff>160274</xdr:rowOff>
    </xdr:to>
    <xdr:cxnSp macro="">
      <xdr:nvCxnSpPr>
        <xdr:cNvPr id="64" name="直線コネクタ 63"/>
        <xdr:cNvCxnSpPr/>
      </xdr:nvCxnSpPr>
      <xdr:spPr>
        <a:xfrm flipV="1">
          <a:off x="2908300" y="619988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61104</xdr:rowOff>
    </xdr:from>
    <xdr:ext cx="469744" cy="259045"/>
    <xdr:sp macro="" textlink="">
      <xdr:nvSpPr>
        <xdr:cNvPr id="66" name="テキスト ボックス 65"/>
        <xdr:cNvSpPr txBox="1"/>
      </xdr:nvSpPr>
      <xdr:spPr>
        <a:xfrm>
          <a:off x="3562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89789</xdr:rowOff>
    </xdr:from>
    <xdr:to>
      <xdr:col>4</xdr:col>
      <xdr:colOff>155575</xdr:colOff>
      <xdr:row>36</xdr:row>
      <xdr:rowOff>160274</xdr:rowOff>
    </xdr:to>
    <xdr:cxnSp macro="">
      <xdr:nvCxnSpPr>
        <xdr:cNvPr id="67" name="直線コネクタ 66"/>
        <xdr:cNvCxnSpPr/>
      </xdr:nvCxnSpPr>
      <xdr:spPr>
        <a:xfrm>
          <a:off x="2019300" y="6261989"/>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78359</xdr:rowOff>
    </xdr:from>
    <xdr:to>
      <xdr:col>2</xdr:col>
      <xdr:colOff>638175</xdr:colOff>
      <xdr:row>36</xdr:row>
      <xdr:rowOff>89789</xdr:rowOff>
    </xdr:to>
    <xdr:cxnSp macro="">
      <xdr:nvCxnSpPr>
        <xdr:cNvPr id="70" name="直線コネクタ 69"/>
        <xdr:cNvCxnSpPr/>
      </xdr:nvCxnSpPr>
      <xdr:spPr>
        <a:xfrm>
          <a:off x="1130300" y="6079109"/>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18051</xdr:rowOff>
    </xdr:from>
    <xdr:ext cx="469744" cy="259045"/>
    <xdr:sp macro="" textlink="">
      <xdr:nvSpPr>
        <xdr:cNvPr id="72" name="テキスト ボックス 71"/>
        <xdr:cNvSpPr txBox="1"/>
      </xdr:nvSpPr>
      <xdr:spPr>
        <a:xfrm>
          <a:off x="1784427"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6621</xdr:rowOff>
    </xdr:from>
    <xdr:ext cx="469744" cy="259045"/>
    <xdr:sp macro="" textlink="">
      <xdr:nvSpPr>
        <xdr:cNvPr id="74" name="テキスト ボックス 73"/>
        <xdr:cNvSpPr txBox="1"/>
      </xdr:nvSpPr>
      <xdr:spPr>
        <a:xfrm>
          <a:off x="895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99949</xdr:rowOff>
    </xdr:from>
    <xdr:to>
      <xdr:col>6</xdr:col>
      <xdr:colOff>561975</xdr:colOff>
      <xdr:row>36</xdr:row>
      <xdr:rowOff>30099</xdr:rowOff>
    </xdr:to>
    <xdr:sp macro="" textlink="">
      <xdr:nvSpPr>
        <xdr:cNvPr id="80" name="円/楕円 79"/>
        <xdr:cNvSpPr/>
      </xdr:nvSpPr>
      <xdr:spPr>
        <a:xfrm>
          <a:off x="45847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78376</xdr:rowOff>
    </xdr:from>
    <xdr:ext cx="469744" cy="259045"/>
    <xdr:sp macro="" textlink="">
      <xdr:nvSpPr>
        <xdr:cNvPr id="81" name="議会費該当値テキスト"/>
        <xdr:cNvSpPr txBox="1"/>
      </xdr:nvSpPr>
      <xdr:spPr>
        <a:xfrm>
          <a:off x="4686300" y="60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148336</xdr:rowOff>
    </xdr:from>
    <xdr:to>
      <xdr:col>5</xdr:col>
      <xdr:colOff>409575</xdr:colOff>
      <xdr:row>36</xdr:row>
      <xdr:rowOff>78486</xdr:rowOff>
    </xdr:to>
    <xdr:sp macro="" textlink="">
      <xdr:nvSpPr>
        <xdr:cNvPr id="82" name="円/楕円 81"/>
        <xdr:cNvSpPr/>
      </xdr:nvSpPr>
      <xdr:spPr>
        <a:xfrm>
          <a:off x="3746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69613</xdr:rowOff>
    </xdr:from>
    <xdr:ext cx="469744" cy="259045"/>
    <xdr:sp macro="" textlink="">
      <xdr:nvSpPr>
        <xdr:cNvPr id="83" name="テキスト ボックス 82"/>
        <xdr:cNvSpPr txBox="1"/>
      </xdr:nvSpPr>
      <xdr:spPr>
        <a:xfrm>
          <a:off x="3562427"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109474</xdr:rowOff>
    </xdr:from>
    <xdr:to>
      <xdr:col>4</xdr:col>
      <xdr:colOff>206375</xdr:colOff>
      <xdr:row>37</xdr:row>
      <xdr:rowOff>39624</xdr:rowOff>
    </xdr:to>
    <xdr:sp macro="" textlink="">
      <xdr:nvSpPr>
        <xdr:cNvPr id="84" name="円/楕円 83"/>
        <xdr:cNvSpPr/>
      </xdr:nvSpPr>
      <xdr:spPr>
        <a:xfrm>
          <a:off x="2857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85" name="テキスト ボックス 84"/>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38989</xdr:rowOff>
    </xdr:from>
    <xdr:to>
      <xdr:col>3</xdr:col>
      <xdr:colOff>3175</xdr:colOff>
      <xdr:row>36</xdr:row>
      <xdr:rowOff>140589</xdr:rowOff>
    </xdr:to>
    <xdr:sp macro="" textlink="">
      <xdr:nvSpPr>
        <xdr:cNvPr id="86" name="円/楕円 85"/>
        <xdr:cNvSpPr/>
      </xdr:nvSpPr>
      <xdr:spPr>
        <a:xfrm>
          <a:off x="1968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131716</xdr:rowOff>
    </xdr:from>
    <xdr:ext cx="469744" cy="259045"/>
    <xdr:sp macro="" textlink="">
      <xdr:nvSpPr>
        <xdr:cNvPr id="87" name="テキスト ボックス 86"/>
        <xdr:cNvSpPr txBox="1"/>
      </xdr:nvSpPr>
      <xdr:spPr>
        <a:xfrm>
          <a:off x="1784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27559</xdr:rowOff>
    </xdr:from>
    <xdr:to>
      <xdr:col>1</xdr:col>
      <xdr:colOff>485775</xdr:colOff>
      <xdr:row>35</xdr:row>
      <xdr:rowOff>129159</xdr:rowOff>
    </xdr:to>
    <xdr:sp macro="" textlink="">
      <xdr:nvSpPr>
        <xdr:cNvPr id="88" name="円/楕円 87"/>
        <xdr:cNvSpPr/>
      </xdr:nvSpPr>
      <xdr:spPr>
        <a:xfrm>
          <a:off x="1079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120286</xdr:rowOff>
    </xdr:from>
    <xdr:ext cx="469744" cy="259045"/>
    <xdr:sp macro="" textlink="">
      <xdr:nvSpPr>
        <xdr:cNvPr id="89" name="テキスト ボックス 88"/>
        <xdr:cNvSpPr txBox="1"/>
      </xdr:nvSpPr>
      <xdr:spPr>
        <a:xfrm>
          <a:off x="895427" y="612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118832</xdr:rowOff>
    </xdr:from>
    <xdr:to>
      <xdr:col>6</xdr:col>
      <xdr:colOff>511175</xdr:colOff>
      <xdr:row>56</xdr:row>
      <xdr:rowOff>23784</xdr:rowOff>
    </xdr:to>
    <xdr:cxnSp macro="">
      <xdr:nvCxnSpPr>
        <xdr:cNvPr id="121" name="直線コネクタ 120"/>
        <xdr:cNvCxnSpPr/>
      </xdr:nvCxnSpPr>
      <xdr:spPr>
        <a:xfrm>
          <a:off x="3797300" y="9548582"/>
          <a:ext cx="838200" cy="7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118832</xdr:rowOff>
    </xdr:from>
    <xdr:to>
      <xdr:col>5</xdr:col>
      <xdr:colOff>358775</xdr:colOff>
      <xdr:row>56</xdr:row>
      <xdr:rowOff>64932</xdr:rowOff>
    </xdr:to>
    <xdr:cxnSp macro="">
      <xdr:nvCxnSpPr>
        <xdr:cNvPr id="124" name="直線コネクタ 123"/>
        <xdr:cNvCxnSpPr/>
      </xdr:nvCxnSpPr>
      <xdr:spPr>
        <a:xfrm flipV="1">
          <a:off x="2908300" y="9548582"/>
          <a:ext cx="889000" cy="11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9736</xdr:rowOff>
    </xdr:from>
    <xdr:ext cx="534377" cy="259045"/>
    <xdr:sp macro="" textlink="">
      <xdr:nvSpPr>
        <xdr:cNvPr id="126" name="テキスト ボックス 125"/>
        <xdr:cNvSpPr txBox="1"/>
      </xdr:nvSpPr>
      <xdr:spPr>
        <a:xfrm>
          <a:off x="3530111" y="97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64932</xdr:rowOff>
    </xdr:from>
    <xdr:to>
      <xdr:col>4</xdr:col>
      <xdr:colOff>155575</xdr:colOff>
      <xdr:row>56</xdr:row>
      <xdr:rowOff>129691</xdr:rowOff>
    </xdr:to>
    <xdr:cxnSp macro="">
      <xdr:nvCxnSpPr>
        <xdr:cNvPr id="127" name="直線コネクタ 126"/>
        <xdr:cNvCxnSpPr/>
      </xdr:nvCxnSpPr>
      <xdr:spPr>
        <a:xfrm flipV="1">
          <a:off x="2019300" y="9666132"/>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34548</xdr:rowOff>
    </xdr:from>
    <xdr:ext cx="534377" cy="259045"/>
    <xdr:sp macro="" textlink="">
      <xdr:nvSpPr>
        <xdr:cNvPr id="129" name="テキスト ボックス 128"/>
        <xdr:cNvSpPr txBox="1"/>
      </xdr:nvSpPr>
      <xdr:spPr>
        <a:xfrm>
          <a:off x="2641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130670</xdr:rowOff>
    </xdr:from>
    <xdr:to>
      <xdr:col>2</xdr:col>
      <xdr:colOff>638175</xdr:colOff>
      <xdr:row>56</xdr:row>
      <xdr:rowOff>129691</xdr:rowOff>
    </xdr:to>
    <xdr:cxnSp macro="">
      <xdr:nvCxnSpPr>
        <xdr:cNvPr id="130" name="直線コネクタ 129"/>
        <xdr:cNvCxnSpPr/>
      </xdr:nvCxnSpPr>
      <xdr:spPr>
        <a:xfrm>
          <a:off x="1130300" y="9560420"/>
          <a:ext cx="889000" cy="17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106908</xdr:rowOff>
    </xdr:from>
    <xdr:ext cx="534377" cy="259045"/>
    <xdr:sp macro="" textlink="">
      <xdr:nvSpPr>
        <xdr:cNvPr id="134" name="テキスト ボックス 133"/>
        <xdr:cNvSpPr txBox="1"/>
      </xdr:nvSpPr>
      <xdr:spPr>
        <a:xfrm>
          <a:off x="863111" y="97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144434</xdr:rowOff>
    </xdr:from>
    <xdr:to>
      <xdr:col>6</xdr:col>
      <xdr:colOff>561975</xdr:colOff>
      <xdr:row>56</xdr:row>
      <xdr:rowOff>74584</xdr:rowOff>
    </xdr:to>
    <xdr:sp macro="" textlink="">
      <xdr:nvSpPr>
        <xdr:cNvPr id="140" name="円/楕円 139"/>
        <xdr:cNvSpPr/>
      </xdr:nvSpPr>
      <xdr:spPr>
        <a:xfrm>
          <a:off x="4584700" y="95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167311</xdr:rowOff>
    </xdr:from>
    <xdr:ext cx="534377" cy="259045"/>
    <xdr:sp macro="" textlink="">
      <xdr:nvSpPr>
        <xdr:cNvPr id="141" name="総務費該当値テキスト"/>
        <xdr:cNvSpPr txBox="1"/>
      </xdr:nvSpPr>
      <xdr:spPr>
        <a:xfrm>
          <a:off x="4686300" y="94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56,099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68032</xdr:rowOff>
    </xdr:from>
    <xdr:to>
      <xdr:col>5</xdr:col>
      <xdr:colOff>409575</xdr:colOff>
      <xdr:row>55</xdr:row>
      <xdr:rowOff>169632</xdr:rowOff>
    </xdr:to>
    <xdr:sp macro="" textlink="">
      <xdr:nvSpPr>
        <xdr:cNvPr id="142" name="円/楕円 141"/>
        <xdr:cNvSpPr/>
      </xdr:nvSpPr>
      <xdr:spPr>
        <a:xfrm>
          <a:off x="3746500" y="94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14709</xdr:rowOff>
    </xdr:from>
    <xdr:ext cx="534377" cy="259045"/>
    <xdr:sp macro="" textlink="">
      <xdr:nvSpPr>
        <xdr:cNvPr id="143" name="テキスト ボックス 142"/>
        <xdr:cNvSpPr txBox="1"/>
      </xdr:nvSpPr>
      <xdr:spPr>
        <a:xfrm>
          <a:off x="3530111" y="92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14132</xdr:rowOff>
    </xdr:from>
    <xdr:to>
      <xdr:col>4</xdr:col>
      <xdr:colOff>206375</xdr:colOff>
      <xdr:row>56</xdr:row>
      <xdr:rowOff>115732</xdr:rowOff>
    </xdr:to>
    <xdr:sp macro="" textlink="">
      <xdr:nvSpPr>
        <xdr:cNvPr id="144" name="円/楕円 143"/>
        <xdr:cNvSpPr/>
      </xdr:nvSpPr>
      <xdr:spPr>
        <a:xfrm>
          <a:off x="2857500" y="961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106859</xdr:rowOff>
    </xdr:from>
    <xdr:ext cx="534377" cy="259045"/>
    <xdr:sp macro="" textlink="">
      <xdr:nvSpPr>
        <xdr:cNvPr id="145" name="テキスト ボックス 144"/>
        <xdr:cNvSpPr txBox="1"/>
      </xdr:nvSpPr>
      <xdr:spPr>
        <a:xfrm>
          <a:off x="2641111" y="970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78891</xdr:rowOff>
    </xdr:from>
    <xdr:to>
      <xdr:col>3</xdr:col>
      <xdr:colOff>3175</xdr:colOff>
      <xdr:row>57</xdr:row>
      <xdr:rowOff>9041</xdr:rowOff>
    </xdr:to>
    <xdr:sp macro="" textlink="">
      <xdr:nvSpPr>
        <xdr:cNvPr id="146" name="円/楕円 145"/>
        <xdr:cNvSpPr/>
      </xdr:nvSpPr>
      <xdr:spPr>
        <a:xfrm>
          <a:off x="1968500" y="9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xdr:rowOff>
    </xdr:from>
    <xdr:ext cx="534377" cy="259045"/>
    <xdr:sp macro="" textlink="">
      <xdr:nvSpPr>
        <xdr:cNvPr id="147" name="テキスト ボックス 146"/>
        <xdr:cNvSpPr txBox="1"/>
      </xdr:nvSpPr>
      <xdr:spPr>
        <a:xfrm>
          <a:off x="1752111" y="977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79870</xdr:rowOff>
    </xdr:from>
    <xdr:to>
      <xdr:col>1</xdr:col>
      <xdr:colOff>485775</xdr:colOff>
      <xdr:row>56</xdr:row>
      <xdr:rowOff>10020</xdr:rowOff>
    </xdr:to>
    <xdr:sp macro="" textlink="">
      <xdr:nvSpPr>
        <xdr:cNvPr id="148" name="円/楕円 147"/>
        <xdr:cNvSpPr/>
      </xdr:nvSpPr>
      <xdr:spPr>
        <a:xfrm>
          <a:off x="1079500" y="95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26547</xdr:rowOff>
    </xdr:from>
    <xdr:ext cx="534377" cy="259045"/>
    <xdr:sp macro="" textlink="">
      <xdr:nvSpPr>
        <xdr:cNvPr id="149" name="テキスト ボックス 148"/>
        <xdr:cNvSpPr txBox="1"/>
      </xdr:nvSpPr>
      <xdr:spPr>
        <a:xfrm>
          <a:off x="863111" y="92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103105</xdr:rowOff>
    </xdr:from>
    <xdr:to>
      <xdr:col>6</xdr:col>
      <xdr:colOff>511175</xdr:colOff>
      <xdr:row>73</xdr:row>
      <xdr:rowOff>170008</xdr:rowOff>
    </xdr:to>
    <xdr:cxnSp macro="">
      <xdr:nvCxnSpPr>
        <xdr:cNvPr id="179" name="直線コネクタ 178"/>
        <xdr:cNvCxnSpPr/>
      </xdr:nvCxnSpPr>
      <xdr:spPr>
        <a:xfrm flipV="1">
          <a:off x="3797300" y="12618955"/>
          <a:ext cx="8382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170008</xdr:rowOff>
    </xdr:from>
    <xdr:to>
      <xdr:col>5</xdr:col>
      <xdr:colOff>358775</xdr:colOff>
      <xdr:row>74</xdr:row>
      <xdr:rowOff>91084</xdr:rowOff>
    </xdr:to>
    <xdr:cxnSp macro="">
      <xdr:nvCxnSpPr>
        <xdr:cNvPr id="182" name="直線コネクタ 181"/>
        <xdr:cNvCxnSpPr/>
      </xdr:nvCxnSpPr>
      <xdr:spPr>
        <a:xfrm flipV="1">
          <a:off x="2908300" y="12685858"/>
          <a:ext cx="889000" cy="9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100970</xdr:rowOff>
    </xdr:from>
    <xdr:ext cx="599010" cy="259045"/>
    <xdr:sp macro="" textlink="">
      <xdr:nvSpPr>
        <xdr:cNvPr id="184" name="テキスト ボックス 183"/>
        <xdr:cNvSpPr txBox="1"/>
      </xdr:nvSpPr>
      <xdr:spPr>
        <a:xfrm>
          <a:off x="3497794" y="131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91084</xdr:rowOff>
    </xdr:from>
    <xdr:to>
      <xdr:col>4</xdr:col>
      <xdr:colOff>155575</xdr:colOff>
      <xdr:row>75</xdr:row>
      <xdr:rowOff>7550</xdr:rowOff>
    </xdr:to>
    <xdr:cxnSp macro="">
      <xdr:nvCxnSpPr>
        <xdr:cNvPr id="185" name="直線コネクタ 184"/>
        <xdr:cNvCxnSpPr/>
      </xdr:nvCxnSpPr>
      <xdr:spPr>
        <a:xfrm flipV="1">
          <a:off x="2019300" y="12778384"/>
          <a:ext cx="889000" cy="8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71499</xdr:rowOff>
    </xdr:from>
    <xdr:ext cx="599010" cy="259045"/>
    <xdr:sp macro="" textlink="">
      <xdr:nvSpPr>
        <xdr:cNvPr id="187" name="テキスト ボックス 186"/>
        <xdr:cNvSpPr txBox="1"/>
      </xdr:nvSpPr>
      <xdr:spPr>
        <a:xfrm>
          <a:off x="2608794" y="132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142691</xdr:rowOff>
    </xdr:from>
    <xdr:to>
      <xdr:col>2</xdr:col>
      <xdr:colOff>638175</xdr:colOff>
      <xdr:row>75</xdr:row>
      <xdr:rowOff>7550</xdr:rowOff>
    </xdr:to>
    <xdr:cxnSp macro="">
      <xdr:nvCxnSpPr>
        <xdr:cNvPr id="188" name="直線コネクタ 187"/>
        <xdr:cNvCxnSpPr/>
      </xdr:nvCxnSpPr>
      <xdr:spPr>
        <a:xfrm>
          <a:off x="1130300" y="12829991"/>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112704</xdr:rowOff>
    </xdr:from>
    <xdr:ext cx="599010" cy="259045"/>
    <xdr:sp macro="" textlink="">
      <xdr:nvSpPr>
        <xdr:cNvPr id="190" name="テキスト ボックス 189"/>
        <xdr:cNvSpPr txBox="1"/>
      </xdr:nvSpPr>
      <xdr:spPr>
        <a:xfrm>
          <a:off x="1719794" y="133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118724</xdr:rowOff>
    </xdr:from>
    <xdr:ext cx="599010" cy="259045"/>
    <xdr:sp macro="" textlink="">
      <xdr:nvSpPr>
        <xdr:cNvPr id="192" name="テキスト ボックス 191"/>
        <xdr:cNvSpPr txBox="1"/>
      </xdr:nvSpPr>
      <xdr:spPr>
        <a:xfrm>
          <a:off x="830794" y="1332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52305</xdr:rowOff>
    </xdr:from>
    <xdr:to>
      <xdr:col>6</xdr:col>
      <xdr:colOff>561975</xdr:colOff>
      <xdr:row>73</xdr:row>
      <xdr:rowOff>153905</xdr:rowOff>
    </xdr:to>
    <xdr:sp macro="" textlink="">
      <xdr:nvSpPr>
        <xdr:cNvPr id="198" name="円/楕円 197"/>
        <xdr:cNvSpPr/>
      </xdr:nvSpPr>
      <xdr:spPr>
        <a:xfrm>
          <a:off x="4584700" y="125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75182</xdr:rowOff>
    </xdr:from>
    <xdr:ext cx="599010" cy="259045"/>
    <xdr:sp macro="" textlink="">
      <xdr:nvSpPr>
        <xdr:cNvPr id="199" name="民生費該当値テキスト"/>
        <xdr:cNvSpPr txBox="1"/>
      </xdr:nvSpPr>
      <xdr:spPr>
        <a:xfrm>
          <a:off x="4686300" y="1241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150,921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119208</xdr:rowOff>
    </xdr:from>
    <xdr:to>
      <xdr:col>5</xdr:col>
      <xdr:colOff>409575</xdr:colOff>
      <xdr:row>74</xdr:row>
      <xdr:rowOff>49358</xdr:rowOff>
    </xdr:to>
    <xdr:sp macro="" textlink="">
      <xdr:nvSpPr>
        <xdr:cNvPr id="200" name="円/楕円 199"/>
        <xdr:cNvSpPr/>
      </xdr:nvSpPr>
      <xdr:spPr>
        <a:xfrm>
          <a:off x="3746500" y="126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65885</xdr:rowOff>
    </xdr:from>
    <xdr:ext cx="599010" cy="259045"/>
    <xdr:sp macro="" textlink="">
      <xdr:nvSpPr>
        <xdr:cNvPr id="201" name="テキスト ボックス 200"/>
        <xdr:cNvSpPr txBox="1"/>
      </xdr:nvSpPr>
      <xdr:spPr>
        <a:xfrm>
          <a:off x="3497794" y="1241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40284</xdr:rowOff>
    </xdr:from>
    <xdr:to>
      <xdr:col>4</xdr:col>
      <xdr:colOff>206375</xdr:colOff>
      <xdr:row>74</xdr:row>
      <xdr:rowOff>141884</xdr:rowOff>
    </xdr:to>
    <xdr:sp macro="" textlink="">
      <xdr:nvSpPr>
        <xdr:cNvPr id="202" name="円/楕円 201"/>
        <xdr:cNvSpPr/>
      </xdr:nvSpPr>
      <xdr:spPr>
        <a:xfrm>
          <a:off x="2857500" y="127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158411</xdr:rowOff>
    </xdr:from>
    <xdr:ext cx="599010" cy="259045"/>
    <xdr:sp macro="" textlink="">
      <xdr:nvSpPr>
        <xdr:cNvPr id="203" name="テキスト ボックス 202"/>
        <xdr:cNvSpPr txBox="1"/>
      </xdr:nvSpPr>
      <xdr:spPr>
        <a:xfrm>
          <a:off x="2608794" y="1250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142,552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128200</xdr:rowOff>
    </xdr:from>
    <xdr:to>
      <xdr:col>3</xdr:col>
      <xdr:colOff>3175</xdr:colOff>
      <xdr:row>75</xdr:row>
      <xdr:rowOff>58350</xdr:rowOff>
    </xdr:to>
    <xdr:sp macro="" textlink="">
      <xdr:nvSpPr>
        <xdr:cNvPr id="204" name="円/楕円 203"/>
        <xdr:cNvSpPr/>
      </xdr:nvSpPr>
      <xdr:spPr>
        <a:xfrm>
          <a:off x="1968500" y="128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74877</xdr:rowOff>
    </xdr:from>
    <xdr:ext cx="599010" cy="259045"/>
    <xdr:sp macro="" textlink="">
      <xdr:nvSpPr>
        <xdr:cNvPr id="205" name="テキスト ボックス 204"/>
        <xdr:cNvSpPr txBox="1"/>
      </xdr:nvSpPr>
      <xdr:spPr>
        <a:xfrm>
          <a:off x="1719794" y="1259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137,937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91891</xdr:rowOff>
    </xdr:from>
    <xdr:to>
      <xdr:col>1</xdr:col>
      <xdr:colOff>485775</xdr:colOff>
      <xdr:row>75</xdr:row>
      <xdr:rowOff>22041</xdr:rowOff>
    </xdr:to>
    <xdr:sp macro="" textlink="">
      <xdr:nvSpPr>
        <xdr:cNvPr id="206" name="円/楕円 205"/>
        <xdr:cNvSpPr/>
      </xdr:nvSpPr>
      <xdr:spPr>
        <a:xfrm>
          <a:off x="1079500" y="127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38568</xdr:rowOff>
    </xdr:from>
    <xdr:ext cx="599010" cy="259045"/>
    <xdr:sp macro="" textlink="">
      <xdr:nvSpPr>
        <xdr:cNvPr id="207" name="テキスト ボックス 206"/>
        <xdr:cNvSpPr txBox="1"/>
      </xdr:nvSpPr>
      <xdr:spPr>
        <a:xfrm>
          <a:off x="830794" y="125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85065</xdr:rowOff>
    </xdr:from>
    <xdr:to>
      <xdr:col>6</xdr:col>
      <xdr:colOff>511175</xdr:colOff>
      <xdr:row>97</xdr:row>
      <xdr:rowOff>74358</xdr:rowOff>
    </xdr:to>
    <xdr:cxnSp macro="">
      <xdr:nvCxnSpPr>
        <xdr:cNvPr id="237" name="直線コネクタ 236"/>
        <xdr:cNvCxnSpPr/>
      </xdr:nvCxnSpPr>
      <xdr:spPr>
        <a:xfrm>
          <a:off x="3797300" y="15515565"/>
          <a:ext cx="838200" cy="118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85065</xdr:rowOff>
    </xdr:from>
    <xdr:to>
      <xdr:col>5</xdr:col>
      <xdr:colOff>358775</xdr:colOff>
      <xdr:row>95</xdr:row>
      <xdr:rowOff>68035</xdr:rowOff>
    </xdr:to>
    <xdr:cxnSp macro="">
      <xdr:nvCxnSpPr>
        <xdr:cNvPr id="240" name="直線コネクタ 239"/>
        <xdr:cNvCxnSpPr/>
      </xdr:nvCxnSpPr>
      <xdr:spPr>
        <a:xfrm flipV="1">
          <a:off x="2908300" y="15515565"/>
          <a:ext cx="889000" cy="8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93215</xdr:rowOff>
    </xdr:from>
    <xdr:ext cx="534377" cy="259045"/>
    <xdr:sp macro="" textlink="">
      <xdr:nvSpPr>
        <xdr:cNvPr id="242" name="テキスト ボックス 241"/>
        <xdr:cNvSpPr txBox="1"/>
      </xdr:nvSpPr>
      <xdr:spPr>
        <a:xfrm>
          <a:off x="3530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68035</xdr:rowOff>
    </xdr:from>
    <xdr:to>
      <xdr:col>4</xdr:col>
      <xdr:colOff>155575</xdr:colOff>
      <xdr:row>97</xdr:row>
      <xdr:rowOff>98343</xdr:rowOff>
    </xdr:to>
    <xdr:cxnSp macro="">
      <xdr:nvCxnSpPr>
        <xdr:cNvPr id="243" name="直線コネクタ 242"/>
        <xdr:cNvCxnSpPr/>
      </xdr:nvCxnSpPr>
      <xdr:spPr>
        <a:xfrm flipV="1">
          <a:off x="2019300" y="16355785"/>
          <a:ext cx="889000" cy="37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139107</xdr:rowOff>
    </xdr:from>
    <xdr:ext cx="534377" cy="259045"/>
    <xdr:sp macro="" textlink="">
      <xdr:nvSpPr>
        <xdr:cNvPr id="245" name="テキスト ボックス 244"/>
        <xdr:cNvSpPr txBox="1"/>
      </xdr:nvSpPr>
      <xdr:spPr>
        <a:xfrm>
          <a:off x="2641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85237</xdr:rowOff>
    </xdr:from>
    <xdr:to>
      <xdr:col>2</xdr:col>
      <xdr:colOff>638175</xdr:colOff>
      <xdr:row>97</xdr:row>
      <xdr:rowOff>98343</xdr:rowOff>
    </xdr:to>
    <xdr:cxnSp macro="">
      <xdr:nvCxnSpPr>
        <xdr:cNvPr id="246" name="直線コネクタ 245"/>
        <xdr:cNvCxnSpPr/>
      </xdr:nvCxnSpPr>
      <xdr:spPr>
        <a:xfrm>
          <a:off x="1130300" y="1671588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167778</xdr:rowOff>
    </xdr:from>
    <xdr:ext cx="534377" cy="259045"/>
    <xdr:sp macro="" textlink="">
      <xdr:nvSpPr>
        <xdr:cNvPr id="248" name="テキスト ボックス 247"/>
        <xdr:cNvSpPr txBox="1"/>
      </xdr:nvSpPr>
      <xdr:spPr>
        <a:xfrm>
          <a:off x="1752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131697</xdr:rowOff>
    </xdr:from>
    <xdr:ext cx="534377" cy="259045"/>
    <xdr:sp macro="" textlink="">
      <xdr:nvSpPr>
        <xdr:cNvPr id="250" name="テキスト ボックス 249"/>
        <xdr:cNvSpPr txBox="1"/>
      </xdr:nvSpPr>
      <xdr:spPr>
        <a:xfrm>
          <a:off x="863111" y="167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23558</xdr:rowOff>
    </xdr:from>
    <xdr:to>
      <xdr:col>6</xdr:col>
      <xdr:colOff>561975</xdr:colOff>
      <xdr:row>97</xdr:row>
      <xdr:rowOff>125158</xdr:rowOff>
    </xdr:to>
    <xdr:sp macro="" textlink="">
      <xdr:nvSpPr>
        <xdr:cNvPr id="256" name="円/楕円 255"/>
        <xdr:cNvSpPr/>
      </xdr:nvSpPr>
      <xdr:spPr>
        <a:xfrm>
          <a:off x="4584700" y="166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1985</xdr:rowOff>
    </xdr:from>
    <xdr:ext cx="534377" cy="259045"/>
    <xdr:sp macro="" textlink="">
      <xdr:nvSpPr>
        <xdr:cNvPr id="257" name="衛生費該当値テキスト"/>
        <xdr:cNvSpPr txBox="1"/>
      </xdr:nvSpPr>
      <xdr:spPr>
        <a:xfrm>
          <a:off x="4686300" y="166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36,430</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34265</xdr:rowOff>
    </xdr:from>
    <xdr:to>
      <xdr:col>5</xdr:col>
      <xdr:colOff>409575</xdr:colOff>
      <xdr:row>90</xdr:row>
      <xdr:rowOff>135865</xdr:rowOff>
    </xdr:to>
    <xdr:sp macro="" textlink="">
      <xdr:nvSpPr>
        <xdr:cNvPr id="258" name="円/楕円 257"/>
        <xdr:cNvSpPr/>
      </xdr:nvSpPr>
      <xdr:spPr>
        <a:xfrm>
          <a:off x="3746500" y="154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88</xdr:row>
      <xdr:rowOff>152392</xdr:rowOff>
    </xdr:from>
    <xdr:ext cx="534377" cy="259045"/>
    <xdr:sp macro="" textlink="">
      <xdr:nvSpPr>
        <xdr:cNvPr id="259" name="テキスト ボックス 258"/>
        <xdr:cNvSpPr txBox="1"/>
      </xdr:nvSpPr>
      <xdr:spPr>
        <a:xfrm>
          <a:off x="3530111" y="152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17235</xdr:rowOff>
    </xdr:from>
    <xdr:to>
      <xdr:col>4</xdr:col>
      <xdr:colOff>206375</xdr:colOff>
      <xdr:row>95</xdr:row>
      <xdr:rowOff>118835</xdr:rowOff>
    </xdr:to>
    <xdr:sp macro="" textlink="">
      <xdr:nvSpPr>
        <xdr:cNvPr id="260" name="円/楕円 259"/>
        <xdr:cNvSpPr/>
      </xdr:nvSpPr>
      <xdr:spPr>
        <a:xfrm>
          <a:off x="2857500" y="16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135362</xdr:rowOff>
    </xdr:from>
    <xdr:ext cx="534377" cy="259045"/>
    <xdr:sp macro="" textlink="">
      <xdr:nvSpPr>
        <xdr:cNvPr id="261" name="テキスト ボックス 260"/>
        <xdr:cNvSpPr txBox="1"/>
      </xdr:nvSpPr>
      <xdr:spPr>
        <a:xfrm>
          <a:off x="2641111" y="160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47543</xdr:rowOff>
    </xdr:from>
    <xdr:to>
      <xdr:col>3</xdr:col>
      <xdr:colOff>3175</xdr:colOff>
      <xdr:row>97</xdr:row>
      <xdr:rowOff>149143</xdr:rowOff>
    </xdr:to>
    <xdr:sp macro="" textlink="">
      <xdr:nvSpPr>
        <xdr:cNvPr id="262" name="円/楕円 261"/>
        <xdr:cNvSpPr/>
      </xdr:nvSpPr>
      <xdr:spPr>
        <a:xfrm>
          <a:off x="1968500" y="1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165670</xdr:rowOff>
    </xdr:from>
    <xdr:ext cx="534377" cy="259045"/>
    <xdr:sp macro="" textlink="">
      <xdr:nvSpPr>
        <xdr:cNvPr id="263" name="テキスト ボックス 262"/>
        <xdr:cNvSpPr txBox="1"/>
      </xdr:nvSpPr>
      <xdr:spPr>
        <a:xfrm>
          <a:off x="1752111" y="164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34437</xdr:rowOff>
    </xdr:from>
    <xdr:to>
      <xdr:col>1</xdr:col>
      <xdr:colOff>485775</xdr:colOff>
      <xdr:row>97</xdr:row>
      <xdr:rowOff>136037</xdr:rowOff>
    </xdr:to>
    <xdr:sp macro="" textlink="">
      <xdr:nvSpPr>
        <xdr:cNvPr id="264" name="円/楕円 263"/>
        <xdr:cNvSpPr/>
      </xdr:nvSpPr>
      <xdr:spPr>
        <a:xfrm>
          <a:off x="1079500" y="166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152564</xdr:rowOff>
    </xdr:from>
    <xdr:ext cx="534377" cy="259045"/>
    <xdr:sp macro="" textlink="">
      <xdr:nvSpPr>
        <xdr:cNvPr id="265" name="テキスト ボックス 264"/>
        <xdr:cNvSpPr txBox="1"/>
      </xdr:nvSpPr>
      <xdr:spPr>
        <a:xfrm>
          <a:off x="863111" y="1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101890</xdr:rowOff>
    </xdr:from>
    <xdr:to>
      <xdr:col>15</xdr:col>
      <xdr:colOff>180975</xdr:colOff>
      <xdr:row>38</xdr:row>
      <xdr:rowOff>103307</xdr:rowOff>
    </xdr:to>
    <xdr:cxnSp macro="">
      <xdr:nvCxnSpPr>
        <xdr:cNvPr id="292" name="直線コネクタ 291"/>
        <xdr:cNvCxnSpPr/>
      </xdr:nvCxnSpPr>
      <xdr:spPr>
        <a:xfrm>
          <a:off x="9639300" y="6616990"/>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86116</xdr:rowOff>
    </xdr:from>
    <xdr:to>
      <xdr:col>14</xdr:col>
      <xdr:colOff>28575</xdr:colOff>
      <xdr:row>38</xdr:row>
      <xdr:rowOff>101890</xdr:rowOff>
    </xdr:to>
    <xdr:cxnSp macro="">
      <xdr:nvCxnSpPr>
        <xdr:cNvPr id="295" name="直線コネクタ 294"/>
        <xdr:cNvCxnSpPr/>
      </xdr:nvCxnSpPr>
      <xdr:spPr>
        <a:xfrm>
          <a:off x="8750300" y="6601216"/>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86116</xdr:rowOff>
    </xdr:from>
    <xdr:to>
      <xdr:col>12</xdr:col>
      <xdr:colOff>511175</xdr:colOff>
      <xdr:row>38</xdr:row>
      <xdr:rowOff>97272</xdr:rowOff>
    </xdr:to>
    <xdr:cxnSp macro="">
      <xdr:nvCxnSpPr>
        <xdr:cNvPr id="298" name="直線コネクタ 297"/>
        <xdr:cNvCxnSpPr/>
      </xdr:nvCxnSpPr>
      <xdr:spPr>
        <a:xfrm flipV="1">
          <a:off x="7861300" y="660121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65634</xdr:rowOff>
    </xdr:from>
    <xdr:to>
      <xdr:col>11</xdr:col>
      <xdr:colOff>307975</xdr:colOff>
      <xdr:row>38</xdr:row>
      <xdr:rowOff>97272</xdr:rowOff>
    </xdr:to>
    <xdr:cxnSp macro="">
      <xdr:nvCxnSpPr>
        <xdr:cNvPr id="301" name="直線コネクタ 300"/>
        <xdr:cNvCxnSpPr/>
      </xdr:nvCxnSpPr>
      <xdr:spPr>
        <a:xfrm>
          <a:off x="6972300" y="6580734"/>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52507</xdr:rowOff>
    </xdr:from>
    <xdr:to>
      <xdr:col>15</xdr:col>
      <xdr:colOff>231775</xdr:colOff>
      <xdr:row>38</xdr:row>
      <xdr:rowOff>154107</xdr:rowOff>
    </xdr:to>
    <xdr:sp macro="" textlink="">
      <xdr:nvSpPr>
        <xdr:cNvPr id="311" name="円/楕円 310"/>
        <xdr:cNvSpPr/>
      </xdr:nvSpPr>
      <xdr:spPr>
        <a:xfrm>
          <a:off x="10426700" y="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51090</xdr:rowOff>
    </xdr:from>
    <xdr:to>
      <xdr:col>14</xdr:col>
      <xdr:colOff>79375</xdr:colOff>
      <xdr:row>38</xdr:row>
      <xdr:rowOff>152690</xdr:rowOff>
    </xdr:to>
    <xdr:sp macro="" textlink="">
      <xdr:nvSpPr>
        <xdr:cNvPr id="313" name="円/楕円 312"/>
        <xdr:cNvSpPr/>
      </xdr:nvSpPr>
      <xdr:spPr>
        <a:xfrm>
          <a:off x="9588500" y="65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143817</xdr:rowOff>
    </xdr:from>
    <xdr:ext cx="378565" cy="259045"/>
    <xdr:sp macro="" textlink="">
      <xdr:nvSpPr>
        <xdr:cNvPr id="314" name="テキスト ボックス 313"/>
        <xdr:cNvSpPr txBox="1"/>
      </xdr:nvSpPr>
      <xdr:spPr>
        <a:xfrm>
          <a:off x="9450017" y="665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35316</xdr:rowOff>
    </xdr:from>
    <xdr:to>
      <xdr:col>12</xdr:col>
      <xdr:colOff>561975</xdr:colOff>
      <xdr:row>38</xdr:row>
      <xdr:rowOff>136916</xdr:rowOff>
    </xdr:to>
    <xdr:sp macro="" textlink="">
      <xdr:nvSpPr>
        <xdr:cNvPr id="315" name="円/楕円 314"/>
        <xdr:cNvSpPr/>
      </xdr:nvSpPr>
      <xdr:spPr>
        <a:xfrm>
          <a:off x="8699500" y="65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128043</xdr:rowOff>
    </xdr:from>
    <xdr:ext cx="469744" cy="259045"/>
    <xdr:sp macro="" textlink="">
      <xdr:nvSpPr>
        <xdr:cNvPr id="316" name="テキスト ボックス 315"/>
        <xdr:cNvSpPr txBox="1"/>
      </xdr:nvSpPr>
      <xdr:spPr>
        <a:xfrm>
          <a:off x="8515427" y="664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46472</xdr:rowOff>
    </xdr:from>
    <xdr:to>
      <xdr:col>11</xdr:col>
      <xdr:colOff>358775</xdr:colOff>
      <xdr:row>38</xdr:row>
      <xdr:rowOff>148072</xdr:rowOff>
    </xdr:to>
    <xdr:sp macro="" textlink="">
      <xdr:nvSpPr>
        <xdr:cNvPr id="317" name="円/楕円 316"/>
        <xdr:cNvSpPr/>
      </xdr:nvSpPr>
      <xdr:spPr>
        <a:xfrm>
          <a:off x="7810500" y="6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139199</xdr:rowOff>
    </xdr:from>
    <xdr:ext cx="378565" cy="259045"/>
    <xdr:sp macro="" textlink="">
      <xdr:nvSpPr>
        <xdr:cNvPr id="318" name="テキスト ボックス 317"/>
        <xdr:cNvSpPr txBox="1"/>
      </xdr:nvSpPr>
      <xdr:spPr>
        <a:xfrm>
          <a:off x="7672017" y="6654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14834</xdr:rowOff>
    </xdr:from>
    <xdr:to>
      <xdr:col>10</xdr:col>
      <xdr:colOff>155575</xdr:colOff>
      <xdr:row>38</xdr:row>
      <xdr:rowOff>116434</xdr:rowOff>
    </xdr:to>
    <xdr:sp macro="" textlink="">
      <xdr:nvSpPr>
        <xdr:cNvPr id="319" name="円/楕円 318"/>
        <xdr:cNvSpPr/>
      </xdr:nvSpPr>
      <xdr:spPr>
        <a:xfrm>
          <a:off x="6921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107561</xdr:rowOff>
    </xdr:from>
    <xdr:ext cx="469744" cy="259045"/>
    <xdr:sp macro="" textlink="">
      <xdr:nvSpPr>
        <xdr:cNvPr id="320" name="テキスト ボックス 319"/>
        <xdr:cNvSpPr txBox="1"/>
      </xdr:nvSpPr>
      <xdr:spPr>
        <a:xfrm>
          <a:off x="6737427" y="66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132156</xdr:rowOff>
    </xdr:from>
    <xdr:to>
      <xdr:col>15</xdr:col>
      <xdr:colOff>180975</xdr:colOff>
      <xdr:row>57</xdr:row>
      <xdr:rowOff>140919</xdr:rowOff>
    </xdr:to>
    <xdr:cxnSp macro="">
      <xdr:nvCxnSpPr>
        <xdr:cNvPr id="349" name="直線コネクタ 348"/>
        <xdr:cNvCxnSpPr/>
      </xdr:nvCxnSpPr>
      <xdr:spPr>
        <a:xfrm>
          <a:off x="9639300" y="9904806"/>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103619</xdr:rowOff>
    </xdr:from>
    <xdr:to>
      <xdr:col>14</xdr:col>
      <xdr:colOff>28575</xdr:colOff>
      <xdr:row>57</xdr:row>
      <xdr:rowOff>132156</xdr:rowOff>
    </xdr:to>
    <xdr:cxnSp macro="">
      <xdr:nvCxnSpPr>
        <xdr:cNvPr id="352" name="直線コネクタ 351"/>
        <xdr:cNvCxnSpPr/>
      </xdr:nvCxnSpPr>
      <xdr:spPr>
        <a:xfrm>
          <a:off x="8750300" y="9876269"/>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4" name="テキスト ボックス 353"/>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89713</xdr:rowOff>
    </xdr:from>
    <xdr:to>
      <xdr:col>12</xdr:col>
      <xdr:colOff>511175</xdr:colOff>
      <xdr:row>57</xdr:row>
      <xdr:rowOff>103619</xdr:rowOff>
    </xdr:to>
    <xdr:cxnSp macro="">
      <xdr:nvCxnSpPr>
        <xdr:cNvPr id="355" name="直線コネクタ 354"/>
        <xdr:cNvCxnSpPr/>
      </xdr:nvCxnSpPr>
      <xdr:spPr>
        <a:xfrm>
          <a:off x="7861300" y="9862363"/>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48912</xdr:rowOff>
    </xdr:from>
    <xdr:ext cx="534377" cy="259045"/>
    <xdr:sp macro="" textlink="">
      <xdr:nvSpPr>
        <xdr:cNvPr id="357" name="テキスト ボックス 356"/>
        <xdr:cNvSpPr txBox="1"/>
      </xdr:nvSpPr>
      <xdr:spPr>
        <a:xfrm>
          <a:off x="8483111" y="9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89713</xdr:rowOff>
    </xdr:from>
    <xdr:to>
      <xdr:col>11</xdr:col>
      <xdr:colOff>307975</xdr:colOff>
      <xdr:row>57</xdr:row>
      <xdr:rowOff>90627</xdr:rowOff>
    </xdr:to>
    <xdr:cxnSp macro="">
      <xdr:nvCxnSpPr>
        <xdr:cNvPr id="358" name="直線コネクタ 357"/>
        <xdr:cNvCxnSpPr/>
      </xdr:nvCxnSpPr>
      <xdr:spPr>
        <a:xfrm flipV="1">
          <a:off x="6972300" y="986236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0" name="テキスト ボックス 359"/>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2" name="テキスト ボックス 361"/>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90119</xdr:rowOff>
    </xdr:from>
    <xdr:to>
      <xdr:col>15</xdr:col>
      <xdr:colOff>231775</xdr:colOff>
      <xdr:row>58</xdr:row>
      <xdr:rowOff>20269</xdr:rowOff>
    </xdr:to>
    <xdr:sp macro="" textlink="">
      <xdr:nvSpPr>
        <xdr:cNvPr id="368" name="円/楕円 367"/>
        <xdr:cNvSpPr/>
      </xdr:nvSpPr>
      <xdr:spPr>
        <a:xfrm>
          <a:off x="10426700" y="98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68546</xdr:rowOff>
    </xdr:from>
    <xdr:ext cx="469744" cy="259045"/>
    <xdr:sp macro="" textlink="">
      <xdr:nvSpPr>
        <xdr:cNvPr id="369" name="農林水産業費該当値テキスト"/>
        <xdr:cNvSpPr txBox="1"/>
      </xdr:nvSpPr>
      <xdr:spPr>
        <a:xfrm>
          <a:off x="10528300" y="984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81356</xdr:rowOff>
    </xdr:from>
    <xdr:to>
      <xdr:col>14</xdr:col>
      <xdr:colOff>79375</xdr:colOff>
      <xdr:row>58</xdr:row>
      <xdr:rowOff>11506</xdr:rowOff>
    </xdr:to>
    <xdr:sp macro="" textlink="">
      <xdr:nvSpPr>
        <xdr:cNvPr id="370" name="円/楕円 369"/>
        <xdr:cNvSpPr/>
      </xdr:nvSpPr>
      <xdr:spPr>
        <a:xfrm>
          <a:off x="9588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2633</xdr:rowOff>
    </xdr:from>
    <xdr:ext cx="469744" cy="259045"/>
    <xdr:sp macro="" textlink="">
      <xdr:nvSpPr>
        <xdr:cNvPr id="371" name="テキスト ボックス 370"/>
        <xdr:cNvSpPr txBox="1"/>
      </xdr:nvSpPr>
      <xdr:spPr>
        <a:xfrm>
          <a:off x="9404427" y="994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52819</xdr:rowOff>
    </xdr:from>
    <xdr:to>
      <xdr:col>12</xdr:col>
      <xdr:colOff>561975</xdr:colOff>
      <xdr:row>57</xdr:row>
      <xdr:rowOff>154419</xdr:rowOff>
    </xdr:to>
    <xdr:sp macro="" textlink="">
      <xdr:nvSpPr>
        <xdr:cNvPr id="372" name="円/楕円 371"/>
        <xdr:cNvSpPr/>
      </xdr:nvSpPr>
      <xdr:spPr>
        <a:xfrm>
          <a:off x="8699500" y="98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145546</xdr:rowOff>
    </xdr:from>
    <xdr:ext cx="469744" cy="259045"/>
    <xdr:sp macro="" textlink="">
      <xdr:nvSpPr>
        <xdr:cNvPr id="373" name="テキスト ボックス 372"/>
        <xdr:cNvSpPr txBox="1"/>
      </xdr:nvSpPr>
      <xdr:spPr>
        <a:xfrm>
          <a:off x="8515427" y="99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38913</xdr:rowOff>
    </xdr:from>
    <xdr:to>
      <xdr:col>11</xdr:col>
      <xdr:colOff>358775</xdr:colOff>
      <xdr:row>57</xdr:row>
      <xdr:rowOff>140513</xdr:rowOff>
    </xdr:to>
    <xdr:sp macro="" textlink="">
      <xdr:nvSpPr>
        <xdr:cNvPr id="374" name="円/楕円 373"/>
        <xdr:cNvSpPr/>
      </xdr:nvSpPr>
      <xdr:spPr>
        <a:xfrm>
          <a:off x="7810500" y="981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131640</xdr:rowOff>
    </xdr:from>
    <xdr:ext cx="469744" cy="259045"/>
    <xdr:sp macro="" textlink="">
      <xdr:nvSpPr>
        <xdr:cNvPr id="375" name="テキスト ボックス 374"/>
        <xdr:cNvSpPr txBox="1"/>
      </xdr:nvSpPr>
      <xdr:spPr>
        <a:xfrm>
          <a:off x="7626427" y="990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39827</xdr:rowOff>
    </xdr:from>
    <xdr:to>
      <xdr:col>10</xdr:col>
      <xdr:colOff>155575</xdr:colOff>
      <xdr:row>57</xdr:row>
      <xdr:rowOff>141427</xdr:rowOff>
    </xdr:to>
    <xdr:sp macro="" textlink="">
      <xdr:nvSpPr>
        <xdr:cNvPr id="376" name="円/楕円 375"/>
        <xdr:cNvSpPr/>
      </xdr:nvSpPr>
      <xdr:spPr>
        <a:xfrm>
          <a:off x="6921500" y="98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132554</xdr:rowOff>
    </xdr:from>
    <xdr:ext cx="469744" cy="259045"/>
    <xdr:sp macro="" textlink="">
      <xdr:nvSpPr>
        <xdr:cNvPr id="377" name="テキスト ボックス 376"/>
        <xdr:cNvSpPr txBox="1"/>
      </xdr:nvSpPr>
      <xdr:spPr>
        <a:xfrm>
          <a:off x="6737427" y="990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141506</xdr:rowOff>
    </xdr:from>
    <xdr:to>
      <xdr:col>15</xdr:col>
      <xdr:colOff>180975</xdr:colOff>
      <xdr:row>77</xdr:row>
      <xdr:rowOff>166012</xdr:rowOff>
    </xdr:to>
    <xdr:cxnSp macro="">
      <xdr:nvCxnSpPr>
        <xdr:cNvPr id="404" name="直線コネクタ 403"/>
        <xdr:cNvCxnSpPr/>
      </xdr:nvCxnSpPr>
      <xdr:spPr>
        <a:xfrm flipV="1">
          <a:off x="9639300" y="13343156"/>
          <a:ext cx="8382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132271</xdr:rowOff>
    </xdr:from>
    <xdr:to>
      <xdr:col>14</xdr:col>
      <xdr:colOff>28575</xdr:colOff>
      <xdr:row>77</xdr:row>
      <xdr:rowOff>166012</xdr:rowOff>
    </xdr:to>
    <xdr:cxnSp macro="">
      <xdr:nvCxnSpPr>
        <xdr:cNvPr id="407" name="直線コネクタ 406"/>
        <xdr:cNvCxnSpPr/>
      </xdr:nvCxnSpPr>
      <xdr:spPr>
        <a:xfrm>
          <a:off x="8750300" y="13333921"/>
          <a:ext cx="8890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09" name="テキスト ボックス 408"/>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132271</xdr:rowOff>
    </xdr:from>
    <xdr:to>
      <xdr:col>12</xdr:col>
      <xdr:colOff>511175</xdr:colOff>
      <xdr:row>77</xdr:row>
      <xdr:rowOff>142717</xdr:rowOff>
    </xdr:to>
    <xdr:cxnSp macro="">
      <xdr:nvCxnSpPr>
        <xdr:cNvPr id="410" name="直線コネクタ 409"/>
        <xdr:cNvCxnSpPr/>
      </xdr:nvCxnSpPr>
      <xdr:spPr>
        <a:xfrm flipV="1">
          <a:off x="7861300" y="13333921"/>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2" name="テキスト ボックス 411"/>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127287</xdr:rowOff>
    </xdr:from>
    <xdr:to>
      <xdr:col>11</xdr:col>
      <xdr:colOff>307975</xdr:colOff>
      <xdr:row>77</xdr:row>
      <xdr:rowOff>142717</xdr:rowOff>
    </xdr:to>
    <xdr:cxnSp macro="">
      <xdr:nvCxnSpPr>
        <xdr:cNvPr id="413" name="直線コネクタ 412"/>
        <xdr:cNvCxnSpPr/>
      </xdr:nvCxnSpPr>
      <xdr:spPr>
        <a:xfrm>
          <a:off x="6972300" y="13328937"/>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5" name="テキスト ボックス 414"/>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7" name="テキスト ボックス 416"/>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90706</xdr:rowOff>
    </xdr:from>
    <xdr:to>
      <xdr:col>15</xdr:col>
      <xdr:colOff>231775</xdr:colOff>
      <xdr:row>78</xdr:row>
      <xdr:rowOff>20856</xdr:rowOff>
    </xdr:to>
    <xdr:sp macro="" textlink="">
      <xdr:nvSpPr>
        <xdr:cNvPr id="423" name="円/楕円 422"/>
        <xdr:cNvSpPr/>
      </xdr:nvSpPr>
      <xdr:spPr>
        <a:xfrm>
          <a:off x="10426700" y="132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5633</xdr:rowOff>
    </xdr:from>
    <xdr:ext cx="469744" cy="259045"/>
    <xdr:sp macro="" textlink="">
      <xdr:nvSpPr>
        <xdr:cNvPr id="424" name="商工費該当値テキスト"/>
        <xdr:cNvSpPr txBox="1"/>
      </xdr:nvSpPr>
      <xdr:spPr>
        <a:xfrm>
          <a:off x="10528300" y="132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115212</xdr:rowOff>
    </xdr:from>
    <xdr:to>
      <xdr:col>14</xdr:col>
      <xdr:colOff>79375</xdr:colOff>
      <xdr:row>78</xdr:row>
      <xdr:rowOff>45362</xdr:rowOff>
    </xdr:to>
    <xdr:sp macro="" textlink="">
      <xdr:nvSpPr>
        <xdr:cNvPr id="425" name="円/楕円 424"/>
        <xdr:cNvSpPr/>
      </xdr:nvSpPr>
      <xdr:spPr>
        <a:xfrm>
          <a:off x="9588500" y="133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36489</xdr:rowOff>
    </xdr:from>
    <xdr:ext cx="469744" cy="259045"/>
    <xdr:sp macro="" textlink="">
      <xdr:nvSpPr>
        <xdr:cNvPr id="426" name="テキスト ボックス 425"/>
        <xdr:cNvSpPr txBox="1"/>
      </xdr:nvSpPr>
      <xdr:spPr>
        <a:xfrm>
          <a:off x="9404427" y="134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81471</xdr:rowOff>
    </xdr:from>
    <xdr:to>
      <xdr:col>12</xdr:col>
      <xdr:colOff>561975</xdr:colOff>
      <xdr:row>78</xdr:row>
      <xdr:rowOff>11621</xdr:rowOff>
    </xdr:to>
    <xdr:sp macro="" textlink="">
      <xdr:nvSpPr>
        <xdr:cNvPr id="427" name="円/楕円 426"/>
        <xdr:cNvSpPr/>
      </xdr:nvSpPr>
      <xdr:spPr>
        <a:xfrm>
          <a:off x="86995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2748</xdr:rowOff>
    </xdr:from>
    <xdr:ext cx="469744" cy="259045"/>
    <xdr:sp macro="" textlink="">
      <xdr:nvSpPr>
        <xdr:cNvPr id="428" name="テキスト ボックス 427"/>
        <xdr:cNvSpPr txBox="1"/>
      </xdr:nvSpPr>
      <xdr:spPr>
        <a:xfrm>
          <a:off x="8515427" y="133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91917</xdr:rowOff>
    </xdr:from>
    <xdr:to>
      <xdr:col>11</xdr:col>
      <xdr:colOff>358775</xdr:colOff>
      <xdr:row>78</xdr:row>
      <xdr:rowOff>22067</xdr:rowOff>
    </xdr:to>
    <xdr:sp macro="" textlink="">
      <xdr:nvSpPr>
        <xdr:cNvPr id="429" name="円/楕円 428"/>
        <xdr:cNvSpPr/>
      </xdr:nvSpPr>
      <xdr:spPr>
        <a:xfrm>
          <a:off x="7810500" y="132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13194</xdr:rowOff>
    </xdr:from>
    <xdr:ext cx="469744" cy="259045"/>
    <xdr:sp macro="" textlink="">
      <xdr:nvSpPr>
        <xdr:cNvPr id="430" name="テキスト ボックス 429"/>
        <xdr:cNvSpPr txBox="1"/>
      </xdr:nvSpPr>
      <xdr:spPr>
        <a:xfrm>
          <a:off x="7626427" y="1338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76487</xdr:rowOff>
    </xdr:from>
    <xdr:to>
      <xdr:col>10</xdr:col>
      <xdr:colOff>155575</xdr:colOff>
      <xdr:row>78</xdr:row>
      <xdr:rowOff>6637</xdr:rowOff>
    </xdr:to>
    <xdr:sp macro="" textlink="">
      <xdr:nvSpPr>
        <xdr:cNvPr id="431" name="円/楕円 430"/>
        <xdr:cNvSpPr/>
      </xdr:nvSpPr>
      <xdr:spPr>
        <a:xfrm>
          <a:off x="6921500" y="132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169214</xdr:rowOff>
    </xdr:from>
    <xdr:ext cx="469744" cy="259045"/>
    <xdr:sp macro="" textlink="">
      <xdr:nvSpPr>
        <xdr:cNvPr id="432" name="テキスト ボックス 431"/>
        <xdr:cNvSpPr txBox="1"/>
      </xdr:nvSpPr>
      <xdr:spPr>
        <a:xfrm>
          <a:off x="6737427" y="133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159741</xdr:rowOff>
    </xdr:from>
    <xdr:to>
      <xdr:col>15</xdr:col>
      <xdr:colOff>180975</xdr:colOff>
      <xdr:row>98</xdr:row>
      <xdr:rowOff>7150</xdr:rowOff>
    </xdr:to>
    <xdr:cxnSp macro="">
      <xdr:nvCxnSpPr>
        <xdr:cNvPr id="462" name="直線コネクタ 461"/>
        <xdr:cNvCxnSpPr/>
      </xdr:nvCxnSpPr>
      <xdr:spPr>
        <a:xfrm flipV="1">
          <a:off x="9639300" y="16790391"/>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164618</xdr:rowOff>
    </xdr:from>
    <xdr:to>
      <xdr:col>14</xdr:col>
      <xdr:colOff>28575</xdr:colOff>
      <xdr:row>98</xdr:row>
      <xdr:rowOff>7150</xdr:rowOff>
    </xdr:to>
    <xdr:cxnSp macro="">
      <xdr:nvCxnSpPr>
        <xdr:cNvPr id="465" name="直線コネクタ 464"/>
        <xdr:cNvCxnSpPr/>
      </xdr:nvCxnSpPr>
      <xdr:spPr>
        <a:xfrm>
          <a:off x="8750300" y="16795268"/>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7" name="テキスト ボックス 466"/>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103524</xdr:rowOff>
    </xdr:from>
    <xdr:to>
      <xdr:col>12</xdr:col>
      <xdr:colOff>511175</xdr:colOff>
      <xdr:row>97</xdr:row>
      <xdr:rowOff>164618</xdr:rowOff>
    </xdr:to>
    <xdr:cxnSp macro="">
      <xdr:nvCxnSpPr>
        <xdr:cNvPr id="468" name="直線コネクタ 467"/>
        <xdr:cNvCxnSpPr/>
      </xdr:nvCxnSpPr>
      <xdr:spPr>
        <a:xfrm>
          <a:off x="7861300" y="16734174"/>
          <a:ext cx="889000" cy="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0" name="テキスト ボックス 469"/>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103524</xdr:rowOff>
    </xdr:from>
    <xdr:to>
      <xdr:col>11</xdr:col>
      <xdr:colOff>307975</xdr:colOff>
      <xdr:row>97</xdr:row>
      <xdr:rowOff>105124</xdr:rowOff>
    </xdr:to>
    <xdr:cxnSp macro="">
      <xdr:nvCxnSpPr>
        <xdr:cNvPr id="471" name="直線コネクタ 470"/>
        <xdr:cNvCxnSpPr/>
      </xdr:nvCxnSpPr>
      <xdr:spPr>
        <a:xfrm flipV="1">
          <a:off x="6972300" y="1673417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3" name="テキスト ボックス 472"/>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95871</xdr:rowOff>
    </xdr:from>
    <xdr:ext cx="534377" cy="259045"/>
    <xdr:sp macro="" textlink="">
      <xdr:nvSpPr>
        <xdr:cNvPr id="475" name="テキスト ボックス 474"/>
        <xdr:cNvSpPr txBox="1"/>
      </xdr:nvSpPr>
      <xdr:spPr>
        <a:xfrm>
          <a:off x="6705111" y="162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108941</xdr:rowOff>
    </xdr:from>
    <xdr:to>
      <xdr:col>15</xdr:col>
      <xdr:colOff>231775</xdr:colOff>
      <xdr:row>98</xdr:row>
      <xdr:rowOff>39091</xdr:rowOff>
    </xdr:to>
    <xdr:sp macro="" textlink="">
      <xdr:nvSpPr>
        <xdr:cNvPr id="481" name="円/楕円 480"/>
        <xdr:cNvSpPr/>
      </xdr:nvSpPr>
      <xdr:spPr>
        <a:xfrm>
          <a:off x="10426700" y="167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87368</xdr:rowOff>
    </xdr:from>
    <xdr:ext cx="534377" cy="259045"/>
    <xdr:sp macro="" textlink="">
      <xdr:nvSpPr>
        <xdr:cNvPr id="482" name="土木費該当値テキスト"/>
        <xdr:cNvSpPr txBox="1"/>
      </xdr:nvSpPr>
      <xdr:spPr>
        <a:xfrm>
          <a:off x="10528300" y="1671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127800</xdr:rowOff>
    </xdr:from>
    <xdr:to>
      <xdr:col>14</xdr:col>
      <xdr:colOff>79375</xdr:colOff>
      <xdr:row>98</xdr:row>
      <xdr:rowOff>57950</xdr:rowOff>
    </xdr:to>
    <xdr:sp macro="" textlink="">
      <xdr:nvSpPr>
        <xdr:cNvPr id="483" name="円/楕円 482"/>
        <xdr:cNvSpPr/>
      </xdr:nvSpPr>
      <xdr:spPr>
        <a:xfrm>
          <a:off x="9588500" y="167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49077</xdr:rowOff>
    </xdr:from>
    <xdr:ext cx="534377" cy="259045"/>
    <xdr:sp macro="" textlink="">
      <xdr:nvSpPr>
        <xdr:cNvPr id="484" name="テキスト ボックス 483"/>
        <xdr:cNvSpPr txBox="1"/>
      </xdr:nvSpPr>
      <xdr:spPr>
        <a:xfrm>
          <a:off x="9372111" y="168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113818</xdr:rowOff>
    </xdr:from>
    <xdr:to>
      <xdr:col>12</xdr:col>
      <xdr:colOff>561975</xdr:colOff>
      <xdr:row>98</xdr:row>
      <xdr:rowOff>43968</xdr:rowOff>
    </xdr:to>
    <xdr:sp macro="" textlink="">
      <xdr:nvSpPr>
        <xdr:cNvPr id="485" name="円/楕円 484"/>
        <xdr:cNvSpPr/>
      </xdr:nvSpPr>
      <xdr:spPr>
        <a:xfrm>
          <a:off x="8699500" y="167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35095</xdr:rowOff>
    </xdr:from>
    <xdr:ext cx="534377" cy="259045"/>
    <xdr:sp macro="" textlink="">
      <xdr:nvSpPr>
        <xdr:cNvPr id="486" name="テキスト ボックス 485"/>
        <xdr:cNvSpPr txBox="1"/>
      </xdr:nvSpPr>
      <xdr:spPr>
        <a:xfrm>
          <a:off x="8483111" y="168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52724</xdr:rowOff>
    </xdr:from>
    <xdr:to>
      <xdr:col>11</xdr:col>
      <xdr:colOff>358775</xdr:colOff>
      <xdr:row>97</xdr:row>
      <xdr:rowOff>154324</xdr:rowOff>
    </xdr:to>
    <xdr:sp macro="" textlink="">
      <xdr:nvSpPr>
        <xdr:cNvPr id="487" name="円/楕円 486"/>
        <xdr:cNvSpPr/>
      </xdr:nvSpPr>
      <xdr:spPr>
        <a:xfrm>
          <a:off x="7810500" y="166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145451</xdr:rowOff>
    </xdr:from>
    <xdr:ext cx="534377" cy="259045"/>
    <xdr:sp macro="" textlink="">
      <xdr:nvSpPr>
        <xdr:cNvPr id="488" name="テキスト ボックス 487"/>
        <xdr:cNvSpPr txBox="1"/>
      </xdr:nvSpPr>
      <xdr:spPr>
        <a:xfrm>
          <a:off x="7594111" y="1677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54324</xdr:rowOff>
    </xdr:from>
    <xdr:to>
      <xdr:col>10</xdr:col>
      <xdr:colOff>155575</xdr:colOff>
      <xdr:row>97</xdr:row>
      <xdr:rowOff>155924</xdr:rowOff>
    </xdr:to>
    <xdr:sp macro="" textlink="">
      <xdr:nvSpPr>
        <xdr:cNvPr id="489" name="円/楕円 488"/>
        <xdr:cNvSpPr/>
      </xdr:nvSpPr>
      <xdr:spPr>
        <a:xfrm>
          <a:off x="6921500" y="166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147051</xdr:rowOff>
    </xdr:from>
    <xdr:ext cx="534377" cy="259045"/>
    <xdr:sp macro="" textlink="">
      <xdr:nvSpPr>
        <xdr:cNvPr id="490" name="テキスト ボックス 489"/>
        <xdr:cNvSpPr txBox="1"/>
      </xdr:nvSpPr>
      <xdr:spPr>
        <a:xfrm>
          <a:off x="6705111" y="1677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160198</xdr:rowOff>
    </xdr:from>
    <xdr:to>
      <xdr:col>23</xdr:col>
      <xdr:colOff>517525</xdr:colOff>
      <xdr:row>38</xdr:row>
      <xdr:rowOff>3187</xdr:rowOff>
    </xdr:to>
    <xdr:cxnSp macro="">
      <xdr:nvCxnSpPr>
        <xdr:cNvPr id="520" name="直線コネクタ 519"/>
        <xdr:cNvCxnSpPr/>
      </xdr:nvCxnSpPr>
      <xdr:spPr>
        <a:xfrm>
          <a:off x="15481300" y="6503848"/>
          <a:ext cx="8382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127584</xdr:rowOff>
    </xdr:from>
    <xdr:to>
      <xdr:col>22</xdr:col>
      <xdr:colOff>365125</xdr:colOff>
      <xdr:row>37</xdr:row>
      <xdr:rowOff>160198</xdr:rowOff>
    </xdr:to>
    <xdr:cxnSp macro="">
      <xdr:nvCxnSpPr>
        <xdr:cNvPr id="523" name="直線コネクタ 522"/>
        <xdr:cNvCxnSpPr/>
      </xdr:nvCxnSpPr>
      <xdr:spPr>
        <a:xfrm>
          <a:off x="14592300" y="6471234"/>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4754</xdr:rowOff>
    </xdr:from>
    <xdr:ext cx="534377" cy="259045"/>
    <xdr:sp macro="" textlink="">
      <xdr:nvSpPr>
        <xdr:cNvPr id="525" name="テキスト ボックス 524"/>
        <xdr:cNvSpPr txBox="1"/>
      </xdr:nvSpPr>
      <xdr:spPr>
        <a:xfrm>
          <a:off x="15214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116459</xdr:rowOff>
    </xdr:from>
    <xdr:to>
      <xdr:col>21</xdr:col>
      <xdr:colOff>161925</xdr:colOff>
      <xdr:row>37</xdr:row>
      <xdr:rowOff>127584</xdr:rowOff>
    </xdr:to>
    <xdr:cxnSp macro="">
      <xdr:nvCxnSpPr>
        <xdr:cNvPr id="526" name="直線コネクタ 525"/>
        <xdr:cNvCxnSpPr/>
      </xdr:nvCxnSpPr>
      <xdr:spPr>
        <a:xfrm>
          <a:off x="13703300" y="6288659"/>
          <a:ext cx="889000" cy="1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34676</xdr:rowOff>
    </xdr:from>
    <xdr:ext cx="534377" cy="259045"/>
    <xdr:sp macro="" textlink="">
      <xdr:nvSpPr>
        <xdr:cNvPr id="528" name="テキスト ボックス 527"/>
        <xdr:cNvSpPr txBox="1"/>
      </xdr:nvSpPr>
      <xdr:spPr>
        <a:xfrm>
          <a:off x="14325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116459</xdr:rowOff>
    </xdr:from>
    <xdr:to>
      <xdr:col>19</xdr:col>
      <xdr:colOff>644525</xdr:colOff>
      <xdr:row>37</xdr:row>
      <xdr:rowOff>82436</xdr:rowOff>
    </xdr:to>
    <xdr:cxnSp macro="">
      <xdr:nvCxnSpPr>
        <xdr:cNvPr id="529" name="直線コネクタ 528"/>
        <xdr:cNvCxnSpPr/>
      </xdr:nvCxnSpPr>
      <xdr:spPr>
        <a:xfrm flipV="1">
          <a:off x="12814300" y="6288659"/>
          <a:ext cx="889000" cy="13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70946</xdr:rowOff>
    </xdr:from>
    <xdr:ext cx="534377" cy="259045"/>
    <xdr:sp macro="" textlink="">
      <xdr:nvSpPr>
        <xdr:cNvPr id="531" name="テキスト ボックス 530"/>
        <xdr:cNvSpPr txBox="1"/>
      </xdr:nvSpPr>
      <xdr:spPr>
        <a:xfrm>
          <a:off x="13436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89958</xdr:rowOff>
    </xdr:from>
    <xdr:ext cx="534377" cy="259045"/>
    <xdr:sp macro="" textlink="">
      <xdr:nvSpPr>
        <xdr:cNvPr id="533" name="テキスト ボックス 532"/>
        <xdr:cNvSpPr txBox="1"/>
      </xdr:nvSpPr>
      <xdr:spPr>
        <a:xfrm>
          <a:off x="12547111" y="66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123838</xdr:rowOff>
    </xdr:from>
    <xdr:to>
      <xdr:col>23</xdr:col>
      <xdr:colOff>568325</xdr:colOff>
      <xdr:row>38</xdr:row>
      <xdr:rowOff>53987</xdr:rowOff>
    </xdr:to>
    <xdr:sp macro="" textlink="">
      <xdr:nvSpPr>
        <xdr:cNvPr id="539" name="円/楕円 538"/>
        <xdr:cNvSpPr/>
      </xdr:nvSpPr>
      <xdr:spPr>
        <a:xfrm>
          <a:off x="16268700" y="64674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102265</xdr:rowOff>
    </xdr:from>
    <xdr:ext cx="534377" cy="259045"/>
    <xdr:sp macro="" textlink="">
      <xdr:nvSpPr>
        <xdr:cNvPr id="540" name="消防費該当値テキスト"/>
        <xdr:cNvSpPr txBox="1"/>
      </xdr:nvSpPr>
      <xdr:spPr>
        <a:xfrm>
          <a:off x="16370300" y="64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109398</xdr:rowOff>
    </xdr:from>
    <xdr:to>
      <xdr:col>22</xdr:col>
      <xdr:colOff>415925</xdr:colOff>
      <xdr:row>38</xdr:row>
      <xdr:rowOff>39548</xdr:rowOff>
    </xdr:to>
    <xdr:sp macro="" textlink="">
      <xdr:nvSpPr>
        <xdr:cNvPr id="541" name="円/楕円 540"/>
        <xdr:cNvSpPr/>
      </xdr:nvSpPr>
      <xdr:spPr>
        <a:xfrm>
          <a:off x="15430500" y="64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30675</xdr:rowOff>
    </xdr:from>
    <xdr:ext cx="534377" cy="259045"/>
    <xdr:sp macro="" textlink="">
      <xdr:nvSpPr>
        <xdr:cNvPr id="542" name="テキスト ボックス 541"/>
        <xdr:cNvSpPr txBox="1"/>
      </xdr:nvSpPr>
      <xdr:spPr>
        <a:xfrm>
          <a:off x="15214111" y="65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76784</xdr:rowOff>
    </xdr:from>
    <xdr:to>
      <xdr:col>21</xdr:col>
      <xdr:colOff>212725</xdr:colOff>
      <xdr:row>38</xdr:row>
      <xdr:rowOff>6934</xdr:rowOff>
    </xdr:to>
    <xdr:sp macro="" textlink="">
      <xdr:nvSpPr>
        <xdr:cNvPr id="543" name="円/楕円 542"/>
        <xdr:cNvSpPr/>
      </xdr:nvSpPr>
      <xdr:spPr>
        <a:xfrm>
          <a:off x="14541500" y="64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23461</xdr:rowOff>
    </xdr:from>
    <xdr:ext cx="534377" cy="259045"/>
    <xdr:sp macro="" textlink="">
      <xdr:nvSpPr>
        <xdr:cNvPr id="544" name="テキスト ボックス 543"/>
        <xdr:cNvSpPr txBox="1"/>
      </xdr:nvSpPr>
      <xdr:spPr>
        <a:xfrm>
          <a:off x="14325111" y="61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65659</xdr:rowOff>
    </xdr:from>
    <xdr:to>
      <xdr:col>20</xdr:col>
      <xdr:colOff>9525</xdr:colOff>
      <xdr:row>36</xdr:row>
      <xdr:rowOff>167259</xdr:rowOff>
    </xdr:to>
    <xdr:sp macro="" textlink="">
      <xdr:nvSpPr>
        <xdr:cNvPr id="545" name="円/楕円 544"/>
        <xdr:cNvSpPr/>
      </xdr:nvSpPr>
      <xdr:spPr>
        <a:xfrm>
          <a:off x="13652500" y="62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12336</xdr:rowOff>
    </xdr:from>
    <xdr:ext cx="534377" cy="259045"/>
    <xdr:sp macro="" textlink="">
      <xdr:nvSpPr>
        <xdr:cNvPr id="546" name="テキスト ボックス 545"/>
        <xdr:cNvSpPr txBox="1"/>
      </xdr:nvSpPr>
      <xdr:spPr>
        <a:xfrm>
          <a:off x="13436111" y="601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31636</xdr:rowOff>
    </xdr:from>
    <xdr:to>
      <xdr:col>18</xdr:col>
      <xdr:colOff>492125</xdr:colOff>
      <xdr:row>37</xdr:row>
      <xdr:rowOff>133236</xdr:rowOff>
    </xdr:to>
    <xdr:sp macro="" textlink="">
      <xdr:nvSpPr>
        <xdr:cNvPr id="547" name="円/楕円 546"/>
        <xdr:cNvSpPr/>
      </xdr:nvSpPr>
      <xdr:spPr>
        <a:xfrm>
          <a:off x="12763500" y="63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149763</xdr:rowOff>
    </xdr:from>
    <xdr:ext cx="534377" cy="259045"/>
    <xdr:sp macro="" textlink="">
      <xdr:nvSpPr>
        <xdr:cNvPr id="548" name="テキスト ボックス 547"/>
        <xdr:cNvSpPr txBox="1"/>
      </xdr:nvSpPr>
      <xdr:spPr>
        <a:xfrm>
          <a:off x="12547111" y="61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61328</xdr:rowOff>
    </xdr:from>
    <xdr:to>
      <xdr:col>23</xdr:col>
      <xdr:colOff>517525</xdr:colOff>
      <xdr:row>58</xdr:row>
      <xdr:rowOff>77712</xdr:rowOff>
    </xdr:to>
    <xdr:cxnSp macro="">
      <xdr:nvCxnSpPr>
        <xdr:cNvPr id="578" name="直線コネクタ 577"/>
        <xdr:cNvCxnSpPr/>
      </xdr:nvCxnSpPr>
      <xdr:spPr>
        <a:xfrm flipV="1">
          <a:off x="15481300" y="9833978"/>
          <a:ext cx="838200" cy="18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77712</xdr:rowOff>
    </xdr:from>
    <xdr:to>
      <xdr:col>22</xdr:col>
      <xdr:colOff>365125</xdr:colOff>
      <xdr:row>58</xdr:row>
      <xdr:rowOff>103619</xdr:rowOff>
    </xdr:to>
    <xdr:cxnSp macro="">
      <xdr:nvCxnSpPr>
        <xdr:cNvPr id="581" name="直線コネクタ 580"/>
        <xdr:cNvCxnSpPr/>
      </xdr:nvCxnSpPr>
      <xdr:spPr>
        <a:xfrm flipV="1">
          <a:off x="14592300" y="10021812"/>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60627</xdr:rowOff>
    </xdr:from>
    <xdr:ext cx="534377" cy="259045"/>
    <xdr:sp macro="" textlink="">
      <xdr:nvSpPr>
        <xdr:cNvPr id="583" name="テキスト ボックス 582"/>
        <xdr:cNvSpPr txBox="1"/>
      </xdr:nvSpPr>
      <xdr:spPr>
        <a:xfrm>
          <a:off x="15214111" y="93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53137</xdr:rowOff>
    </xdr:from>
    <xdr:to>
      <xdr:col>21</xdr:col>
      <xdr:colOff>161925</xdr:colOff>
      <xdr:row>58</xdr:row>
      <xdr:rowOff>103619</xdr:rowOff>
    </xdr:to>
    <xdr:cxnSp macro="">
      <xdr:nvCxnSpPr>
        <xdr:cNvPr id="584" name="直線コネクタ 583"/>
        <xdr:cNvCxnSpPr/>
      </xdr:nvCxnSpPr>
      <xdr:spPr>
        <a:xfrm>
          <a:off x="13703300" y="9997237"/>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128808</xdr:rowOff>
    </xdr:from>
    <xdr:ext cx="534377" cy="259045"/>
    <xdr:sp macro="" textlink="">
      <xdr:nvSpPr>
        <xdr:cNvPr id="586" name="テキスト ボックス 585"/>
        <xdr:cNvSpPr txBox="1"/>
      </xdr:nvSpPr>
      <xdr:spPr>
        <a:xfrm>
          <a:off x="14325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152711</xdr:rowOff>
    </xdr:from>
    <xdr:to>
      <xdr:col>19</xdr:col>
      <xdr:colOff>644525</xdr:colOff>
      <xdr:row>58</xdr:row>
      <xdr:rowOff>53137</xdr:rowOff>
    </xdr:to>
    <xdr:cxnSp macro="">
      <xdr:nvCxnSpPr>
        <xdr:cNvPr id="587" name="直線コネクタ 586"/>
        <xdr:cNvCxnSpPr/>
      </xdr:nvCxnSpPr>
      <xdr:spPr>
        <a:xfrm>
          <a:off x="12814300" y="9753911"/>
          <a:ext cx="889000" cy="2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89" name="テキスト ボックス 588"/>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1" name="テキスト ボックス 590"/>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10528</xdr:rowOff>
    </xdr:from>
    <xdr:to>
      <xdr:col>23</xdr:col>
      <xdr:colOff>568325</xdr:colOff>
      <xdr:row>57</xdr:row>
      <xdr:rowOff>112128</xdr:rowOff>
    </xdr:to>
    <xdr:sp macro="" textlink="">
      <xdr:nvSpPr>
        <xdr:cNvPr id="597" name="円/楕円 596"/>
        <xdr:cNvSpPr/>
      </xdr:nvSpPr>
      <xdr:spPr>
        <a:xfrm>
          <a:off x="16268700" y="97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160405</xdr:rowOff>
    </xdr:from>
    <xdr:ext cx="534377" cy="259045"/>
    <xdr:sp macro="" textlink="">
      <xdr:nvSpPr>
        <xdr:cNvPr id="598" name="教育費該当値テキスト"/>
        <xdr:cNvSpPr txBox="1"/>
      </xdr:nvSpPr>
      <xdr:spPr>
        <a:xfrm>
          <a:off x="16370300" y="97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37,114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26912</xdr:rowOff>
    </xdr:from>
    <xdr:to>
      <xdr:col>22</xdr:col>
      <xdr:colOff>415925</xdr:colOff>
      <xdr:row>58</xdr:row>
      <xdr:rowOff>128512</xdr:rowOff>
    </xdr:to>
    <xdr:sp macro="" textlink="">
      <xdr:nvSpPr>
        <xdr:cNvPr id="599" name="円/楕円 598"/>
        <xdr:cNvSpPr/>
      </xdr:nvSpPr>
      <xdr:spPr>
        <a:xfrm>
          <a:off x="15430500" y="99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119639</xdr:rowOff>
    </xdr:from>
    <xdr:ext cx="534377" cy="259045"/>
    <xdr:sp macro="" textlink="">
      <xdr:nvSpPr>
        <xdr:cNvPr id="600" name="テキスト ボックス 599"/>
        <xdr:cNvSpPr txBox="1"/>
      </xdr:nvSpPr>
      <xdr:spPr>
        <a:xfrm>
          <a:off x="15214111" y="100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52819</xdr:rowOff>
    </xdr:from>
    <xdr:to>
      <xdr:col>21</xdr:col>
      <xdr:colOff>212725</xdr:colOff>
      <xdr:row>58</xdr:row>
      <xdr:rowOff>154419</xdr:rowOff>
    </xdr:to>
    <xdr:sp macro="" textlink="">
      <xdr:nvSpPr>
        <xdr:cNvPr id="601" name="円/楕円 600"/>
        <xdr:cNvSpPr/>
      </xdr:nvSpPr>
      <xdr:spPr>
        <a:xfrm>
          <a:off x="14541500" y="99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145546</xdr:rowOff>
    </xdr:from>
    <xdr:ext cx="534377" cy="259045"/>
    <xdr:sp macro="" textlink="">
      <xdr:nvSpPr>
        <xdr:cNvPr id="602" name="テキスト ボックス 601"/>
        <xdr:cNvSpPr txBox="1"/>
      </xdr:nvSpPr>
      <xdr:spPr>
        <a:xfrm>
          <a:off x="14325111" y="100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2337</xdr:rowOff>
    </xdr:from>
    <xdr:to>
      <xdr:col>20</xdr:col>
      <xdr:colOff>9525</xdr:colOff>
      <xdr:row>58</xdr:row>
      <xdr:rowOff>103937</xdr:rowOff>
    </xdr:to>
    <xdr:sp macro="" textlink="">
      <xdr:nvSpPr>
        <xdr:cNvPr id="603" name="円/楕円 602"/>
        <xdr:cNvSpPr/>
      </xdr:nvSpPr>
      <xdr:spPr>
        <a:xfrm>
          <a:off x="13652500" y="99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95064</xdr:rowOff>
    </xdr:from>
    <xdr:ext cx="534377" cy="259045"/>
    <xdr:sp macro="" textlink="">
      <xdr:nvSpPr>
        <xdr:cNvPr id="604" name="テキスト ボックス 603"/>
        <xdr:cNvSpPr txBox="1"/>
      </xdr:nvSpPr>
      <xdr:spPr>
        <a:xfrm>
          <a:off x="13436111" y="100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101911</xdr:rowOff>
    </xdr:from>
    <xdr:to>
      <xdr:col>18</xdr:col>
      <xdr:colOff>492125</xdr:colOff>
      <xdr:row>57</xdr:row>
      <xdr:rowOff>32061</xdr:rowOff>
    </xdr:to>
    <xdr:sp macro="" textlink="">
      <xdr:nvSpPr>
        <xdr:cNvPr id="605" name="円/楕円 604"/>
        <xdr:cNvSpPr/>
      </xdr:nvSpPr>
      <xdr:spPr>
        <a:xfrm>
          <a:off x="12763500" y="97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23188</xdr:rowOff>
    </xdr:from>
    <xdr:ext cx="534377" cy="259045"/>
    <xdr:sp macro="" textlink="">
      <xdr:nvSpPr>
        <xdr:cNvPr id="606" name="テキスト ボックス 605"/>
        <xdr:cNvSpPr txBox="1"/>
      </xdr:nvSpPr>
      <xdr:spPr>
        <a:xfrm>
          <a:off x="12547111" y="979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28944</xdr:rowOff>
    </xdr:from>
    <xdr:to>
      <xdr:col>23</xdr:col>
      <xdr:colOff>517525</xdr:colOff>
      <xdr:row>79</xdr:row>
      <xdr:rowOff>43802</xdr:rowOff>
    </xdr:to>
    <xdr:cxnSp macro="">
      <xdr:nvCxnSpPr>
        <xdr:cNvPr id="635" name="直線コネクタ 634"/>
        <xdr:cNvCxnSpPr/>
      </xdr:nvCxnSpPr>
      <xdr:spPr>
        <a:xfrm flipV="1">
          <a:off x="15481300" y="13573494"/>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11188</xdr:rowOff>
    </xdr:from>
    <xdr:to>
      <xdr:col>22</xdr:col>
      <xdr:colOff>365125</xdr:colOff>
      <xdr:row>79</xdr:row>
      <xdr:rowOff>43802</xdr:rowOff>
    </xdr:to>
    <xdr:cxnSp macro="">
      <xdr:nvCxnSpPr>
        <xdr:cNvPr id="638" name="直線コネクタ 637"/>
        <xdr:cNvCxnSpPr/>
      </xdr:nvCxnSpPr>
      <xdr:spPr>
        <a:xfrm>
          <a:off x="14592300" y="13555738"/>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166446</xdr:rowOff>
    </xdr:from>
    <xdr:to>
      <xdr:col>21</xdr:col>
      <xdr:colOff>161925</xdr:colOff>
      <xdr:row>79</xdr:row>
      <xdr:rowOff>11188</xdr:rowOff>
    </xdr:to>
    <xdr:cxnSp macro="">
      <xdr:nvCxnSpPr>
        <xdr:cNvPr id="641" name="直線コネクタ 640"/>
        <xdr:cNvCxnSpPr/>
      </xdr:nvCxnSpPr>
      <xdr:spPr>
        <a:xfrm>
          <a:off x="13703300" y="13539546"/>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72204</xdr:rowOff>
    </xdr:from>
    <xdr:ext cx="378565" cy="259045"/>
    <xdr:sp macro="" textlink="">
      <xdr:nvSpPr>
        <xdr:cNvPr id="643" name="テキスト ボックス 642"/>
        <xdr:cNvSpPr txBox="1"/>
      </xdr:nvSpPr>
      <xdr:spPr>
        <a:xfrm>
          <a:off x="14403017" y="1361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106820</xdr:rowOff>
    </xdr:from>
    <xdr:to>
      <xdr:col>19</xdr:col>
      <xdr:colOff>644525</xdr:colOff>
      <xdr:row>78</xdr:row>
      <xdr:rowOff>166446</xdr:rowOff>
    </xdr:to>
    <xdr:cxnSp macro="">
      <xdr:nvCxnSpPr>
        <xdr:cNvPr id="644" name="直線コネクタ 643"/>
        <xdr:cNvCxnSpPr/>
      </xdr:nvCxnSpPr>
      <xdr:spPr>
        <a:xfrm>
          <a:off x="12814300" y="13479920"/>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56887</xdr:rowOff>
    </xdr:from>
    <xdr:ext cx="378565" cy="259045"/>
    <xdr:sp macro="" textlink="">
      <xdr:nvSpPr>
        <xdr:cNvPr id="646" name="テキスト ボックス 645"/>
        <xdr:cNvSpPr txBox="1"/>
      </xdr:nvSpPr>
      <xdr:spPr>
        <a:xfrm>
          <a:off x="13514017" y="1360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48734</xdr:rowOff>
    </xdr:from>
    <xdr:ext cx="378565" cy="259045"/>
    <xdr:sp macro="" textlink="">
      <xdr:nvSpPr>
        <xdr:cNvPr id="648" name="テキスト ボックス 647"/>
        <xdr:cNvSpPr txBox="1"/>
      </xdr:nvSpPr>
      <xdr:spPr>
        <a:xfrm>
          <a:off x="12625017" y="1359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149594</xdr:rowOff>
    </xdr:from>
    <xdr:to>
      <xdr:col>23</xdr:col>
      <xdr:colOff>568325</xdr:colOff>
      <xdr:row>79</xdr:row>
      <xdr:rowOff>79744</xdr:rowOff>
    </xdr:to>
    <xdr:sp macro="" textlink="">
      <xdr:nvSpPr>
        <xdr:cNvPr id="654" name="円/楕円 653"/>
        <xdr:cNvSpPr/>
      </xdr:nvSpPr>
      <xdr:spPr>
        <a:xfrm>
          <a:off x="16268700" y="135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78565" cy="259045"/>
    <xdr:sp macro="" textlink="">
      <xdr:nvSpPr>
        <xdr:cNvPr id="655" name="災害復旧費該当値テキスト"/>
        <xdr:cNvSpPr txBox="1"/>
      </xdr:nvSpPr>
      <xdr:spPr>
        <a:xfrm>
          <a:off x="16370300" y="134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164452</xdr:rowOff>
    </xdr:from>
    <xdr:to>
      <xdr:col>22</xdr:col>
      <xdr:colOff>415925</xdr:colOff>
      <xdr:row>79</xdr:row>
      <xdr:rowOff>94602</xdr:rowOff>
    </xdr:to>
    <xdr:sp macro="" textlink="">
      <xdr:nvSpPr>
        <xdr:cNvPr id="656" name="円/楕円 655"/>
        <xdr:cNvSpPr/>
      </xdr:nvSpPr>
      <xdr:spPr>
        <a:xfrm>
          <a:off x="15430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85729</xdr:rowOff>
    </xdr:from>
    <xdr:ext cx="313932" cy="259045"/>
    <xdr:sp macro="" textlink="">
      <xdr:nvSpPr>
        <xdr:cNvPr id="657" name="テキスト ボックス 656"/>
        <xdr:cNvSpPr txBox="1"/>
      </xdr:nvSpPr>
      <xdr:spPr>
        <a:xfrm>
          <a:off x="15324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131838</xdr:rowOff>
    </xdr:from>
    <xdr:to>
      <xdr:col>21</xdr:col>
      <xdr:colOff>212725</xdr:colOff>
      <xdr:row>79</xdr:row>
      <xdr:rowOff>61988</xdr:rowOff>
    </xdr:to>
    <xdr:sp macro="" textlink="">
      <xdr:nvSpPr>
        <xdr:cNvPr id="658" name="円/楕円 657"/>
        <xdr:cNvSpPr/>
      </xdr:nvSpPr>
      <xdr:spPr>
        <a:xfrm>
          <a:off x="145415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78515</xdr:rowOff>
    </xdr:from>
    <xdr:ext cx="378565" cy="259045"/>
    <xdr:sp macro="" textlink="">
      <xdr:nvSpPr>
        <xdr:cNvPr id="659" name="テキスト ボックス 658"/>
        <xdr:cNvSpPr txBox="1"/>
      </xdr:nvSpPr>
      <xdr:spPr>
        <a:xfrm>
          <a:off x="14403017" y="13280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115646</xdr:rowOff>
    </xdr:from>
    <xdr:to>
      <xdr:col>20</xdr:col>
      <xdr:colOff>9525</xdr:colOff>
      <xdr:row>79</xdr:row>
      <xdr:rowOff>45796</xdr:rowOff>
    </xdr:to>
    <xdr:sp macro="" textlink="">
      <xdr:nvSpPr>
        <xdr:cNvPr id="660" name="円/楕円 659"/>
        <xdr:cNvSpPr/>
      </xdr:nvSpPr>
      <xdr:spPr>
        <a:xfrm>
          <a:off x="13652500" y="134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62323</xdr:rowOff>
    </xdr:from>
    <xdr:ext cx="469744" cy="259045"/>
    <xdr:sp macro="" textlink="">
      <xdr:nvSpPr>
        <xdr:cNvPr id="661" name="テキスト ボックス 660"/>
        <xdr:cNvSpPr txBox="1"/>
      </xdr:nvSpPr>
      <xdr:spPr>
        <a:xfrm>
          <a:off x="13468427" y="132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56020</xdr:rowOff>
    </xdr:from>
    <xdr:to>
      <xdr:col>18</xdr:col>
      <xdr:colOff>492125</xdr:colOff>
      <xdr:row>78</xdr:row>
      <xdr:rowOff>157620</xdr:rowOff>
    </xdr:to>
    <xdr:sp macro="" textlink="">
      <xdr:nvSpPr>
        <xdr:cNvPr id="662" name="円/楕円 661"/>
        <xdr:cNvSpPr/>
      </xdr:nvSpPr>
      <xdr:spPr>
        <a:xfrm>
          <a:off x="12763500" y="13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2697</xdr:rowOff>
    </xdr:from>
    <xdr:ext cx="469744" cy="259045"/>
    <xdr:sp macro="" textlink="">
      <xdr:nvSpPr>
        <xdr:cNvPr id="663" name="テキスト ボックス 662"/>
        <xdr:cNvSpPr txBox="1"/>
      </xdr:nvSpPr>
      <xdr:spPr>
        <a:xfrm>
          <a:off x="12579427" y="132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90616</xdr:rowOff>
    </xdr:from>
    <xdr:to>
      <xdr:col>23</xdr:col>
      <xdr:colOff>517525</xdr:colOff>
      <xdr:row>94</xdr:row>
      <xdr:rowOff>133316</xdr:rowOff>
    </xdr:to>
    <xdr:cxnSp macro="">
      <xdr:nvCxnSpPr>
        <xdr:cNvPr id="694" name="直線コネクタ 693"/>
        <xdr:cNvCxnSpPr/>
      </xdr:nvCxnSpPr>
      <xdr:spPr>
        <a:xfrm>
          <a:off x="15481300" y="16206916"/>
          <a:ext cx="8382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18069</xdr:rowOff>
    </xdr:from>
    <xdr:to>
      <xdr:col>22</xdr:col>
      <xdr:colOff>365125</xdr:colOff>
      <xdr:row>94</xdr:row>
      <xdr:rowOff>90616</xdr:rowOff>
    </xdr:to>
    <xdr:cxnSp macro="">
      <xdr:nvCxnSpPr>
        <xdr:cNvPr id="697" name="直線コネクタ 696"/>
        <xdr:cNvCxnSpPr/>
      </xdr:nvCxnSpPr>
      <xdr:spPr>
        <a:xfrm>
          <a:off x="14592300" y="16134369"/>
          <a:ext cx="889000" cy="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125637</xdr:rowOff>
    </xdr:from>
    <xdr:ext cx="534377" cy="259045"/>
    <xdr:sp macro="" textlink="">
      <xdr:nvSpPr>
        <xdr:cNvPr id="699" name="テキスト ボックス 698"/>
        <xdr:cNvSpPr txBox="1"/>
      </xdr:nvSpPr>
      <xdr:spPr>
        <a:xfrm>
          <a:off x="15214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14787</xdr:rowOff>
    </xdr:from>
    <xdr:to>
      <xdr:col>21</xdr:col>
      <xdr:colOff>161925</xdr:colOff>
      <xdr:row>94</xdr:row>
      <xdr:rowOff>18069</xdr:rowOff>
    </xdr:to>
    <xdr:cxnSp macro="">
      <xdr:nvCxnSpPr>
        <xdr:cNvPr id="700" name="直線コネクタ 699"/>
        <xdr:cNvCxnSpPr/>
      </xdr:nvCxnSpPr>
      <xdr:spPr>
        <a:xfrm>
          <a:off x="13703300" y="16131087"/>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124917</xdr:rowOff>
    </xdr:from>
    <xdr:ext cx="534377" cy="259045"/>
    <xdr:sp macro="" textlink="">
      <xdr:nvSpPr>
        <xdr:cNvPr id="702" name="テキスト ボックス 701"/>
        <xdr:cNvSpPr txBox="1"/>
      </xdr:nvSpPr>
      <xdr:spPr>
        <a:xfrm>
          <a:off x="14325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14787</xdr:rowOff>
    </xdr:from>
    <xdr:to>
      <xdr:col>19</xdr:col>
      <xdr:colOff>644525</xdr:colOff>
      <xdr:row>94</xdr:row>
      <xdr:rowOff>25873</xdr:rowOff>
    </xdr:to>
    <xdr:cxnSp macro="">
      <xdr:nvCxnSpPr>
        <xdr:cNvPr id="703" name="直線コネクタ 702"/>
        <xdr:cNvCxnSpPr/>
      </xdr:nvCxnSpPr>
      <xdr:spPr>
        <a:xfrm flipV="1">
          <a:off x="12814300" y="16131087"/>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103021</xdr:rowOff>
    </xdr:from>
    <xdr:ext cx="534377" cy="259045"/>
    <xdr:sp macro="" textlink="">
      <xdr:nvSpPr>
        <xdr:cNvPr id="705" name="テキスト ボックス 704"/>
        <xdr:cNvSpPr txBox="1"/>
      </xdr:nvSpPr>
      <xdr:spPr>
        <a:xfrm>
          <a:off x="13436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97600</xdr:rowOff>
    </xdr:from>
    <xdr:ext cx="534377" cy="259045"/>
    <xdr:sp macro="" textlink="">
      <xdr:nvSpPr>
        <xdr:cNvPr id="707" name="テキスト ボックス 706"/>
        <xdr:cNvSpPr txBox="1"/>
      </xdr:nvSpPr>
      <xdr:spPr>
        <a:xfrm>
          <a:off x="12547111" y="163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82516</xdr:rowOff>
    </xdr:from>
    <xdr:to>
      <xdr:col>23</xdr:col>
      <xdr:colOff>568325</xdr:colOff>
      <xdr:row>95</xdr:row>
      <xdr:rowOff>12666</xdr:rowOff>
    </xdr:to>
    <xdr:sp macro="" textlink="">
      <xdr:nvSpPr>
        <xdr:cNvPr id="713" name="円/楕円 712"/>
        <xdr:cNvSpPr/>
      </xdr:nvSpPr>
      <xdr:spPr>
        <a:xfrm>
          <a:off x="16268700" y="161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105393</xdr:rowOff>
    </xdr:from>
    <xdr:ext cx="534377" cy="259045"/>
    <xdr:sp macro="" textlink="">
      <xdr:nvSpPr>
        <xdr:cNvPr id="714" name="公債費該当値テキスト"/>
        <xdr:cNvSpPr txBox="1"/>
      </xdr:nvSpPr>
      <xdr:spPr>
        <a:xfrm>
          <a:off x="16370300" y="1605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39816</xdr:rowOff>
    </xdr:from>
    <xdr:to>
      <xdr:col>22</xdr:col>
      <xdr:colOff>415925</xdr:colOff>
      <xdr:row>94</xdr:row>
      <xdr:rowOff>141416</xdr:rowOff>
    </xdr:to>
    <xdr:sp macro="" textlink="">
      <xdr:nvSpPr>
        <xdr:cNvPr id="715" name="円/楕円 714"/>
        <xdr:cNvSpPr/>
      </xdr:nvSpPr>
      <xdr:spPr>
        <a:xfrm>
          <a:off x="15430500" y="1615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157943</xdr:rowOff>
    </xdr:from>
    <xdr:ext cx="534377" cy="259045"/>
    <xdr:sp macro="" textlink="">
      <xdr:nvSpPr>
        <xdr:cNvPr id="716" name="テキスト ボックス 715"/>
        <xdr:cNvSpPr txBox="1"/>
      </xdr:nvSpPr>
      <xdr:spPr>
        <a:xfrm>
          <a:off x="15214111" y="159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138719</xdr:rowOff>
    </xdr:from>
    <xdr:to>
      <xdr:col>21</xdr:col>
      <xdr:colOff>212725</xdr:colOff>
      <xdr:row>94</xdr:row>
      <xdr:rowOff>68869</xdr:rowOff>
    </xdr:to>
    <xdr:sp macro="" textlink="">
      <xdr:nvSpPr>
        <xdr:cNvPr id="717" name="円/楕円 716"/>
        <xdr:cNvSpPr/>
      </xdr:nvSpPr>
      <xdr:spPr>
        <a:xfrm>
          <a:off x="14541500" y="160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85396</xdr:rowOff>
    </xdr:from>
    <xdr:ext cx="534377" cy="259045"/>
    <xdr:sp macro="" textlink="">
      <xdr:nvSpPr>
        <xdr:cNvPr id="718" name="テキスト ボックス 717"/>
        <xdr:cNvSpPr txBox="1"/>
      </xdr:nvSpPr>
      <xdr:spPr>
        <a:xfrm>
          <a:off x="14325111" y="1585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135437</xdr:rowOff>
    </xdr:from>
    <xdr:to>
      <xdr:col>20</xdr:col>
      <xdr:colOff>9525</xdr:colOff>
      <xdr:row>94</xdr:row>
      <xdr:rowOff>65587</xdr:rowOff>
    </xdr:to>
    <xdr:sp macro="" textlink="">
      <xdr:nvSpPr>
        <xdr:cNvPr id="719" name="円/楕円 718"/>
        <xdr:cNvSpPr/>
      </xdr:nvSpPr>
      <xdr:spPr>
        <a:xfrm>
          <a:off x="13652500" y="160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82114</xdr:rowOff>
    </xdr:from>
    <xdr:ext cx="534377" cy="259045"/>
    <xdr:sp macro="" textlink="">
      <xdr:nvSpPr>
        <xdr:cNvPr id="720" name="テキスト ボックス 719"/>
        <xdr:cNvSpPr txBox="1"/>
      </xdr:nvSpPr>
      <xdr:spPr>
        <a:xfrm>
          <a:off x="13436111" y="158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146523</xdr:rowOff>
    </xdr:from>
    <xdr:to>
      <xdr:col>18</xdr:col>
      <xdr:colOff>492125</xdr:colOff>
      <xdr:row>94</xdr:row>
      <xdr:rowOff>76673</xdr:rowOff>
    </xdr:to>
    <xdr:sp macro="" textlink="">
      <xdr:nvSpPr>
        <xdr:cNvPr id="721" name="円/楕円 720"/>
        <xdr:cNvSpPr/>
      </xdr:nvSpPr>
      <xdr:spPr>
        <a:xfrm>
          <a:off x="12763500" y="160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93200</xdr:rowOff>
    </xdr:from>
    <xdr:ext cx="534377" cy="259045"/>
    <xdr:sp macro="" textlink="">
      <xdr:nvSpPr>
        <xdr:cNvPr id="722" name="テキスト ボックス 721"/>
        <xdr:cNvSpPr txBox="1"/>
      </xdr:nvSpPr>
      <xdr:spPr>
        <a:xfrm>
          <a:off x="12547111" y="1586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・民生費は、住民一人当たり</a:t>
          </a:r>
          <a:r>
            <a:rPr kumimoji="1" lang="en-US" altLang="ja-JP" sz="1300">
              <a:solidFill>
                <a:schemeClr val="dk1"/>
              </a:solidFill>
              <a:effectLst/>
              <a:latin typeface="+mj-ea"/>
              <a:ea typeface="+mj-ea"/>
              <a:cs typeface="+mn-cs"/>
            </a:rPr>
            <a:t>150,921</a:t>
          </a:r>
          <a:r>
            <a:rPr kumimoji="1" lang="ja-JP" altLang="ja-JP" sz="1300">
              <a:solidFill>
                <a:schemeClr val="dk1"/>
              </a:solidFill>
              <a:effectLst/>
              <a:latin typeface="+mj-ea"/>
              <a:ea typeface="+mj-ea"/>
              <a:cs typeface="+mn-cs"/>
            </a:rPr>
            <a:t>円となっている。決算額全体でみると、民生費のうち児童福祉行政に要する経費である児童福祉費の構成比が最も高く、平成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年度から開始した子ども・子育て支援新制度に伴う保育所運営費等の増により今後も増加が見込まれる。また、社会福祉費や老人福祉費についても、それぞれ国民健康保険特別会計や介護保険特別会計</a:t>
          </a:r>
          <a:r>
            <a:rPr kumimoji="1" lang="ja-JP" altLang="en-US" sz="1300">
              <a:solidFill>
                <a:schemeClr val="dk1"/>
              </a:solidFill>
              <a:effectLst/>
              <a:latin typeface="+mj-ea"/>
              <a:ea typeface="+mj-ea"/>
              <a:cs typeface="+mn-cs"/>
            </a:rPr>
            <a:t>への</a:t>
          </a:r>
          <a:r>
            <a:rPr kumimoji="1" lang="ja-JP" altLang="ja-JP" sz="1300">
              <a:solidFill>
                <a:schemeClr val="dk1"/>
              </a:solidFill>
              <a:effectLst/>
              <a:latin typeface="+mj-ea"/>
              <a:ea typeface="+mj-ea"/>
              <a:cs typeface="+mn-cs"/>
            </a:rPr>
            <a:t>繰出金の増により増加傾向にある。これらより、類似団体平均に比べ高止まりしている状況である。 </a:t>
          </a:r>
          <a:endParaRPr lang="ja-JP" altLang="ja-JP" sz="1300">
            <a:effectLst/>
            <a:latin typeface="+mj-ea"/>
            <a:ea typeface="+mj-ea"/>
          </a:endParaRPr>
        </a:p>
        <a:p>
          <a:r>
            <a:rPr kumimoji="1" lang="ja-JP" altLang="ja-JP" sz="1300">
              <a:solidFill>
                <a:schemeClr val="dk1"/>
              </a:solidFill>
              <a:effectLst/>
              <a:latin typeface="+mj-ea"/>
              <a:ea typeface="+mj-ea"/>
              <a:cs typeface="+mn-cs"/>
            </a:rPr>
            <a:t>・衛生費は、住民一人当たり</a:t>
          </a:r>
          <a:r>
            <a:rPr kumimoji="1" lang="en-US" altLang="ja-JP" sz="1300">
              <a:solidFill>
                <a:schemeClr val="dk1"/>
              </a:solidFill>
              <a:effectLst/>
              <a:latin typeface="+mj-ea"/>
              <a:ea typeface="+mj-ea"/>
              <a:cs typeface="+mn-cs"/>
            </a:rPr>
            <a:t>36,430</a:t>
          </a:r>
          <a:r>
            <a:rPr kumimoji="1" lang="ja-JP" altLang="ja-JP" sz="1300">
              <a:solidFill>
                <a:schemeClr val="dk1"/>
              </a:solidFill>
              <a:effectLst/>
              <a:latin typeface="+mj-ea"/>
              <a:ea typeface="+mj-ea"/>
              <a:cs typeface="+mn-cs"/>
            </a:rPr>
            <a:t>円となっており、平成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年度と比較して大幅に減少したが、これは平成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年度に事業完了した新ごみ処理施設整備事業費の皆減によるものである。</a:t>
          </a:r>
          <a:endParaRPr lang="ja-JP" altLang="ja-JP" sz="1300">
            <a:effectLst/>
            <a:latin typeface="+mj-ea"/>
            <a:ea typeface="+mj-ea"/>
          </a:endParaRPr>
        </a:p>
        <a:p>
          <a:r>
            <a:rPr kumimoji="1" lang="ja-JP" altLang="ja-JP" sz="1300">
              <a:solidFill>
                <a:schemeClr val="dk1"/>
              </a:solidFill>
              <a:effectLst/>
              <a:latin typeface="+mj-ea"/>
              <a:ea typeface="+mj-ea"/>
              <a:cs typeface="+mn-cs"/>
            </a:rPr>
            <a:t>・教育費は、住民一人当たり</a:t>
          </a:r>
          <a:r>
            <a:rPr kumimoji="1" lang="en-US" altLang="ja-JP" sz="1300">
              <a:solidFill>
                <a:schemeClr val="dk1"/>
              </a:solidFill>
              <a:effectLst/>
              <a:latin typeface="+mj-ea"/>
              <a:ea typeface="+mj-ea"/>
              <a:cs typeface="+mn-cs"/>
            </a:rPr>
            <a:t>37,114</a:t>
          </a:r>
          <a:r>
            <a:rPr kumimoji="1" lang="ja-JP" altLang="ja-JP" sz="1300">
              <a:solidFill>
                <a:schemeClr val="dk1"/>
              </a:solidFill>
              <a:effectLst/>
              <a:latin typeface="+mj-ea"/>
              <a:ea typeface="+mj-ea"/>
              <a:cs typeface="+mn-cs"/>
            </a:rPr>
            <a:t>円となっており、全国平均、山口県平均、類似団体平均と比べ低い水準となっている。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・公債費は、住民一人当たり</a:t>
          </a:r>
          <a:r>
            <a:rPr kumimoji="1" lang="en-US" altLang="ja-JP" sz="1300">
              <a:solidFill>
                <a:schemeClr val="dk1"/>
              </a:solidFill>
              <a:effectLst/>
              <a:latin typeface="+mj-ea"/>
              <a:ea typeface="+mj-ea"/>
              <a:cs typeface="+mn-cs"/>
            </a:rPr>
            <a:t>50,391</a:t>
          </a:r>
          <a:r>
            <a:rPr kumimoji="1" lang="ja-JP" altLang="ja-JP" sz="1300">
              <a:solidFill>
                <a:schemeClr val="dk1"/>
              </a:solidFill>
              <a:effectLst/>
              <a:latin typeface="+mj-ea"/>
              <a:ea typeface="+mj-ea"/>
              <a:cs typeface="+mn-cs"/>
            </a:rPr>
            <a:t>円となっており、 類似団体平均と比較して高い水準となっているものの、計画的な償還により年々減少傾向にある。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21</a:t>
          </a:r>
          <a:r>
            <a:rPr kumimoji="1" lang="ja-JP" altLang="ja-JP" sz="1200">
              <a:solidFill>
                <a:schemeClr val="dk1"/>
              </a:solidFill>
              <a:effectLst/>
              <a:latin typeface="+mj-ea"/>
              <a:ea typeface="+mj-ea"/>
              <a:cs typeface="+mn-cs"/>
            </a:rPr>
            <a:t>年度は実質単年度収支が赤字であり、財政調整基金残高と実質収支額の合計が標準財政規模比で</a:t>
          </a:r>
          <a:r>
            <a:rPr kumimoji="1" lang="en-US" altLang="ja-JP" sz="1200">
              <a:solidFill>
                <a:schemeClr val="dk1"/>
              </a:solidFill>
              <a:effectLst/>
              <a:latin typeface="+mj-ea"/>
              <a:ea typeface="+mj-ea"/>
              <a:cs typeface="+mn-cs"/>
            </a:rPr>
            <a:t>10</a:t>
          </a:r>
          <a:r>
            <a:rPr kumimoji="1" lang="ja-JP" altLang="ja-JP" sz="1200">
              <a:solidFill>
                <a:schemeClr val="dk1"/>
              </a:solidFill>
              <a:effectLst/>
              <a:latin typeface="+mj-ea"/>
              <a:ea typeface="+mj-ea"/>
              <a:cs typeface="+mn-cs"/>
            </a:rPr>
            <a:t>％に満たない状況であった。</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22</a:t>
          </a:r>
          <a:r>
            <a:rPr kumimoji="1" lang="ja-JP" altLang="ja-JP" sz="1200">
              <a:solidFill>
                <a:schemeClr val="dk1"/>
              </a:solidFill>
              <a:effectLst/>
              <a:latin typeface="+mj-ea"/>
              <a:ea typeface="+mj-ea"/>
              <a:cs typeface="+mn-cs"/>
            </a:rPr>
            <a:t>年度からは実質単年度収支が黒字となり、平成</a:t>
          </a:r>
          <a:r>
            <a:rPr kumimoji="1" lang="en-US" altLang="ja-JP" sz="1200">
              <a:solidFill>
                <a:schemeClr val="dk1"/>
              </a:solidFill>
              <a:effectLst/>
              <a:latin typeface="+mj-ea"/>
              <a:ea typeface="+mj-ea"/>
              <a:cs typeface="+mn-cs"/>
            </a:rPr>
            <a:t>23</a:t>
          </a:r>
          <a:r>
            <a:rPr kumimoji="1" lang="ja-JP" altLang="ja-JP" sz="1200">
              <a:solidFill>
                <a:schemeClr val="dk1"/>
              </a:solidFill>
              <a:effectLst/>
              <a:latin typeface="+mj-ea"/>
              <a:ea typeface="+mj-ea"/>
              <a:cs typeface="+mn-cs"/>
            </a:rPr>
            <a:t>年度以降は、財政調整基金と実質収支額の合計が標準財政規模比で</a:t>
          </a:r>
          <a:r>
            <a:rPr kumimoji="1" lang="en-US" altLang="ja-JP" sz="1200">
              <a:solidFill>
                <a:schemeClr val="dk1"/>
              </a:solidFill>
              <a:effectLst/>
              <a:latin typeface="+mj-ea"/>
              <a:ea typeface="+mj-ea"/>
              <a:cs typeface="+mn-cs"/>
            </a:rPr>
            <a:t>10</a:t>
          </a:r>
          <a:r>
            <a:rPr kumimoji="1" lang="ja-JP" altLang="ja-JP" sz="1200">
              <a:solidFill>
                <a:schemeClr val="dk1"/>
              </a:solidFill>
              <a:effectLst/>
              <a:latin typeface="+mj-ea"/>
              <a:ea typeface="+mj-ea"/>
              <a:cs typeface="+mn-cs"/>
            </a:rPr>
            <a:t>％を超えており、更に平成</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年度以降は</a:t>
          </a:r>
          <a:r>
            <a:rPr kumimoji="1" lang="en-US" altLang="ja-JP" sz="1200">
              <a:solidFill>
                <a:schemeClr val="dk1"/>
              </a:solidFill>
              <a:effectLst/>
              <a:latin typeface="+mj-ea"/>
              <a:ea typeface="+mj-ea"/>
              <a:cs typeface="+mn-cs"/>
            </a:rPr>
            <a:t>20</a:t>
          </a:r>
          <a:r>
            <a:rPr kumimoji="1" lang="ja-JP" altLang="ja-JP" sz="1200">
              <a:solidFill>
                <a:schemeClr val="dk1"/>
              </a:solidFill>
              <a:effectLst/>
              <a:latin typeface="+mj-ea"/>
              <a:ea typeface="+mj-ea"/>
              <a:cs typeface="+mn-cs"/>
            </a:rPr>
            <a:t>％を超える水準となっている。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財政調整基金残高は着実に増加しているが、県内他市や類似団体との比較においては、低い状況にあるため、今後も財政調整基金残高、実質収支額に留意し、健全財政の堅持に努める。</a:t>
          </a:r>
          <a:endParaRPr lang="ja-JP" altLang="ja-JP" sz="12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　小型自動車競走事業特別会計は、平成</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年度以降、競走事業の運営を包括的民間委託により実施しており、平成</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年度末の累積赤字額</a:t>
          </a:r>
          <a:r>
            <a:rPr kumimoji="1" lang="en-US" altLang="ja-JP" sz="1200">
              <a:solidFill>
                <a:schemeClr val="dk1"/>
              </a:solidFill>
              <a:effectLst/>
              <a:latin typeface="+mj-ea"/>
              <a:ea typeface="+mj-ea"/>
              <a:cs typeface="+mn-cs"/>
            </a:rPr>
            <a:t>925</a:t>
          </a:r>
          <a:r>
            <a:rPr kumimoji="1" lang="ja-JP" altLang="ja-JP" sz="1200">
              <a:solidFill>
                <a:schemeClr val="dk1"/>
              </a:solidFill>
              <a:effectLst/>
              <a:latin typeface="+mj-ea"/>
              <a:ea typeface="+mj-ea"/>
              <a:cs typeface="+mn-cs"/>
            </a:rPr>
            <a:t>百万円は、平成</a:t>
          </a:r>
          <a:r>
            <a:rPr kumimoji="1" lang="en-US" altLang="ja-JP" sz="1200">
              <a:solidFill>
                <a:schemeClr val="dk1"/>
              </a:solidFill>
              <a:effectLst/>
              <a:latin typeface="+mj-ea"/>
              <a:ea typeface="+mj-ea"/>
              <a:cs typeface="+mn-cs"/>
            </a:rPr>
            <a:t>25</a:t>
          </a:r>
          <a:r>
            <a:rPr kumimoji="1" lang="ja-JP" altLang="ja-JP" sz="1200">
              <a:solidFill>
                <a:schemeClr val="dk1"/>
              </a:solidFill>
              <a:effectLst/>
              <a:latin typeface="+mj-ea"/>
              <a:ea typeface="+mj-ea"/>
              <a:cs typeface="+mn-cs"/>
            </a:rPr>
            <a:t>年度末には</a:t>
          </a:r>
          <a:r>
            <a:rPr kumimoji="1" lang="en-US" altLang="ja-JP" sz="1200">
              <a:solidFill>
                <a:schemeClr val="dk1"/>
              </a:solidFill>
              <a:effectLst/>
              <a:latin typeface="+mj-ea"/>
              <a:ea typeface="+mj-ea"/>
              <a:cs typeface="+mn-cs"/>
            </a:rPr>
            <a:t>541</a:t>
          </a:r>
          <a:r>
            <a:rPr kumimoji="1" lang="ja-JP" altLang="ja-JP" sz="1200">
              <a:solidFill>
                <a:schemeClr val="dk1"/>
              </a:solidFill>
              <a:effectLst/>
              <a:latin typeface="+mj-ea"/>
              <a:ea typeface="+mj-ea"/>
              <a:cs typeface="+mn-cs"/>
            </a:rPr>
            <a:t>百万円まで縮減したものの、平成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年度末には</a:t>
          </a:r>
          <a:r>
            <a:rPr kumimoji="1" lang="en-US" altLang="ja-JP" sz="1200">
              <a:solidFill>
                <a:schemeClr val="dk1"/>
              </a:solidFill>
              <a:effectLst/>
              <a:latin typeface="+mj-ea"/>
              <a:ea typeface="+mj-ea"/>
              <a:cs typeface="+mn-cs"/>
            </a:rPr>
            <a:t>932</a:t>
          </a:r>
          <a:r>
            <a:rPr kumimoji="1" lang="ja-JP" altLang="ja-JP" sz="1200">
              <a:solidFill>
                <a:schemeClr val="dk1"/>
              </a:solidFill>
              <a:effectLst/>
              <a:latin typeface="+mj-ea"/>
              <a:ea typeface="+mj-ea"/>
              <a:cs typeface="+mn-cs"/>
            </a:rPr>
            <a:t>百万円に増加し、▲</a:t>
          </a:r>
          <a:r>
            <a:rPr kumimoji="1" lang="en-US" altLang="ja-JP" sz="1200">
              <a:solidFill>
                <a:schemeClr val="dk1"/>
              </a:solidFill>
              <a:effectLst/>
              <a:latin typeface="+mj-ea"/>
              <a:ea typeface="+mj-ea"/>
              <a:cs typeface="+mn-cs"/>
            </a:rPr>
            <a:t>5.84</a:t>
          </a:r>
          <a:r>
            <a:rPr kumimoji="1" lang="ja-JP" altLang="ja-JP" sz="1200">
              <a:solidFill>
                <a:schemeClr val="dk1"/>
              </a:solidFill>
              <a:effectLst/>
              <a:latin typeface="+mj-ea"/>
              <a:ea typeface="+mj-ea"/>
              <a:cs typeface="+mn-cs"/>
            </a:rPr>
            <a:t>％の実質赤字収支比率となった。しかし、累積赤字は増加したものの、ＪＫＡ交付金猶予残額及びリース料返済残額については、計画的な返済を進めており、経営改善にも鋭意取り組んでいる。</a:t>
          </a:r>
          <a:endParaRPr lang="ja-JP" altLang="ja-JP" sz="1200">
            <a:effectLst/>
            <a:latin typeface="+mj-ea"/>
            <a:ea typeface="+mj-ea"/>
          </a:endParaRPr>
        </a:p>
        <a:p>
          <a:r>
            <a:rPr kumimoji="1" lang="ja-JP" altLang="ja-JP"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年度は、病院事業会計において、新病院建設期間中の収益の悪化により、資金不足が発生し、▲</a:t>
          </a:r>
          <a:r>
            <a:rPr kumimoji="1" lang="en-US" altLang="ja-JP" sz="1200">
              <a:solidFill>
                <a:schemeClr val="dk1"/>
              </a:solidFill>
              <a:effectLst/>
              <a:latin typeface="+mj-ea"/>
              <a:ea typeface="+mj-ea"/>
              <a:cs typeface="+mn-cs"/>
            </a:rPr>
            <a:t>1.01</a:t>
          </a:r>
          <a:r>
            <a:rPr kumimoji="1" lang="ja-JP" altLang="ja-JP" sz="1200">
              <a:solidFill>
                <a:schemeClr val="dk1"/>
              </a:solidFill>
              <a:effectLst/>
              <a:latin typeface="+mj-ea"/>
              <a:ea typeface="+mj-ea"/>
              <a:cs typeface="+mn-cs"/>
            </a:rPr>
            <a:t>％の実質赤字比率となった。平成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年度は、新病院の収益改善に向けた経営改革</a:t>
          </a:r>
          <a:r>
            <a:rPr kumimoji="1" lang="ja-JP" altLang="en-US" sz="1200">
              <a:solidFill>
                <a:schemeClr val="dk1"/>
              </a:solidFill>
              <a:effectLst/>
              <a:latin typeface="+mj-ea"/>
              <a:ea typeface="+mj-ea"/>
              <a:cs typeface="+mn-cs"/>
            </a:rPr>
            <a:t>の</a:t>
          </a:r>
          <a:r>
            <a:rPr kumimoji="1" lang="ja-JP" altLang="ja-JP" sz="1200">
              <a:solidFill>
                <a:schemeClr val="dk1"/>
              </a:solidFill>
              <a:effectLst/>
              <a:latin typeface="+mj-ea"/>
              <a:ea typeface="+mj-ea"/>
              <a:cs typeface="+mn-cs"/>
            </a:rPr>
            <a:t>取組や一般会計からの繰出金により、資金不足を解消したところである。</a:t>
          </a:r>
          <a:endParaRPr lang="ja-JP" altLang="ja-JP" sz="1200">
            <a:effectLst/>
            <a:latin typeface="+mj-ea"/>
            <a:ea typeface="+mj-ea"/>
          </a:endParaRPr>
        </a:p>
        <a:p>
          <a:r>
            <a:rPr kumimoji="1" lang="ja-JP" altLang="ja-JP" sz="1200">
              <a:solidFill>
                <a:schemeClr val="dk1"/>
              </a:solidFill>
              <a:effectLst/>
              <a:latin typeface="+mj-ea"/>
              <a:ea typeface="+mj-ea"/>
              <a:cs typeface="+mn-cs"/>
            </a:rPr>
            <a:t>　一方、水道事業会計や工業用水道事業会計においては、安定して実質収支は黒字であり、一般会計をはじめ、他の会計においても黒字となっている。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市全体での連結実質収支比率は、</a:t>
          </a:r>
          <a:r>
            <a:rPr kumimoji="1" lang="en-US" altLang="ja-JP" sz="1200">
              <a:solidFill>
                <a:schemeClr val="dk1"/>
              </a:solidFill>
              <a:effectLst/>
              <a:latin typeface="+mj-ea"/>
              <a:ea typeface="+mj-ea"/>
              <a:cs typeface="+mn-cs"/>
            </a:rPr>
            <a:t>15.57</a:t>
          </a:r>
          <a:r>
            <a:rPr kumimoji="1" lang="ja-JP" altLang="ja-JP" sz="1200">
              <a:solidFill>
                <a:schemeClr val="dk1"/>
              </a:solidFill>
              <a:effectLst/>
              <a:latin typeface="+mj-ea"/>
              <a:ea typeface="+mj-ea"/>
              <a:cs typeface="+mn-cs"/>
            </a:rPr>
            <a:t>％の黒字となっており、引き続き適切な財政運営に努める。</a:t>
          </a:r>
          <a:endParaRPr lang="ja-JP" altLang="ja-JP" sz="12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26350863</v>
      </c>
      <c r="BO4" s="379"/>
      <c r="BP4" s="379"/>
      <c r="BQ4" s="379"/>
      <c r="BR4" s="379"/>
      <c r="BS4" s="379"/>
      <c r="BT4" s="379"/>
      <c r="BU4" s="380"/>
      <c r="BV4" s="378">
        <v>29750198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4.9000000000000004</v>
      </c>
      <c r="CU4" s="385"/>
      <c r="CV4" s="385"/>
      <c r="CW4" s="385"/>
      <c r="CX4" s="385"/>
      <c r="CY4" s="385"/>
      <c r="CZ4" s="385"/>
      <c r="DA4" s="386"/>
      <c r="DB4" s="384">
        <v>3.3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25559651</v>
      </c>
      <c r="BO5" s="416"/>
      <c r="BP5" s="416"/>
      <c r="BQ5" s="416"/>
      <c r="BR5" s="416"/>
      <c r="BS5" s="416"/>
      <c r="BT5" s="416"/>
      <c r="BU5" s="417"/>
      <c r="BV5" s="415">
        <v>29167343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92.1</v>
      </c>
      <c r="CU5" s="413"/>
      <c r="CV5" s="413"/>
      <c r="CW5" s="413"/>
      <c r="CX5" s="413"/>
      <c r="CY5" s="413"/>
      <c r="CZ5" s="413"/>
      <c r="DA5" s="414"/>
      <c r="DB5" s="412">
        <v>92.9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791212</v>
      </c>
      <c r="BO6" s="416"/>
      <c r="BP6" s="416"/>
      <c r="BQ6" s="416"/>
      <c r="BR6" s="416"/>
      <c r="BS6" s="416"/>
      <c r="BT6" s="416"/>
      <c r="BU6" s="417"/>
      <c r="BV6" s="415">
        <v>582855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99.6</v>
      </c>
      <c r="CU6" s="453"/>
      <c r="CV6" s="453"/>
      <c r="CW6" s="453"/>
      <c r="CX6" s="453"/>
      <c r="CY6" s="453"/>
      <c r="CZ6" s="453"/>
      <c r="DA6" s="454"/>
      <c r="DB6" s="452">
        <v>102.1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15392</v>
      </c>
      <c r="BO7" s="416"/>
      <c r="BP7" s="416"/>
      <c r="BQ7" s="416"/>
      <c r="BR7" s="416"/>
      <c r="BS7" s="416"/>
      <c r="BT7" s="416"/>
      <c r="BU7" s="417"/>
      <c r="BV7" s="415">
        <v>48683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15959429</v>
      </c>
      <c r="CU7" s="416"/>
      <c r="CV7" s="416"/>
      <c r="CW7" s="416"/>
      <c r="CX7" s="416"/>
      <c r="CY7" s="416"/>
      <c r="CZ7" s="416"/>
      <c r="DA7" s="417"/>
      <c r="DB7" s="415">
        <v>15964975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775820</v>
      </c>
      <c r="BO8" s="416"/>
      <c r="BP8" s="416"/>
      <c r="BQ8" s="416"/>
      <c r="BR8" s="416"/>
      <c r="BS8" s="416"/>
      <c r="BT8" s="416"/>
      <c r="BU8" s="417"/>
      <c r="BV8" s="415">
        <v>534172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0.68</v>
      </c>
      <c r="CU8" s="456"/>
      <c r="CV8" s="456"/>
      <c r="CW8" s="456"/>
      <c r="CX8" s="456"/>
      <c r="CY8" s="456"/>
      <c r="CZ8" s="456"/>
      <c r="DA8" s="457"/>
      <c r="DB8" s="455">
        <v>0.68</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62671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241648</v>
      </c>
      <c r="BO9" s="416"/>
      <c r="BP9" s="416"/>
      <c r="BQ9" s="416"/>
      <c r="BR9" s="416"/>
      <c r="BS9" s="416"/>
      <c r="BT9" s="416"/>
      <c r="BU9" s="417"/>
      <c r="BV9" s="415">
        <v>16633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16.3</v>
      </c>
      <c r="CU9" s="413"/>
      <c r="CV9" s="413"/>
      <c r="CW9" s="413"/>
      <c r="CX9" s="413"/>
      <c r="CY9" s="413"/>
      <c r="CZ9" s="413"/>
      <c r="DA9" s="414"/>
      <c r="DB9" s="412">
        <v>17.5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64550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963574</v>
      </c>
      <c r="BO10" s="416"/>
      <c r="BP10" s="416"/>
      <c r="BQ10" s="416"/>
      <c r="BR10" s="416"/>
      <c r="BS10" s="416"/>
      <c r="BT10" s="416"/>
      <c r="BU10" s="417"/>
      <c r="BV10" s="415">
        <v>794214</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64366</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63710</v>
      </c>
      <c r="S13" s="497"/>
      <c r="T13" s="497"/>
      <c r="U13" s="497"/>
      <c r="V13" s="498"/>
      <c r="W13" s="431" t="s">
        <v>119</v>
      </c>
      <c r="X13" s="432"/>
      <c r="Y13" s="432"/>
      <c r="Z13" s="432"/>
      <c r="AA13" s="432"/>
      <c r="AB13" s="422"/>
      <c r="AC13" s="466">
        <v>936</v>
      </c>
      <c r="AD13" s="467"/>
      <c r="AE13" s="467"/>
      <c r="AF13" s="467"/>
      <c r="AG13" s="506"/>
      <c r="AH13" s="466">
        <v>1367</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1205222</v>
      </c>
      <c r="BO13" s="416"/>
      <c r="BP13" s="416"/>
      <c r="BQ13" s="416"/>
      <c r="BR13" s="416"/>
      <c r="BS13" s="416"/>
      <c r="BT13" s="416"/>
      <c r="BU13" s="417"/>
      <c r="BV13" s="415">
        <v>810847</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11.6</v>
      </c>
      <c r="CU13" s="413"/>
      <c r="CV13" s="413"/>
      <c r="CW13" s="413"/>
      <c r="CX13" s="413"/>
      <c r="CY13" s="413"/>
      <c r="CZ13" s="413"/>
      <c r="DA13" s="414"/>
      <c r="DB13" s="412">
        <v>12.8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64598</v>
      </c>
      <c r="S14" s="497"/>
      <c r="T14" s="497"/>
      <c r="U14" s="497"/>
      <c r="V14" s="498"/>
      <c r="W14" s="405"/>
      <c r="X14" s="406"/>
      <c r="Y14" s="406"/>
      <c r="Z14" s="406"/>
      <c r="AA14" s="406"/>
      <c r="AB14" s="395"/>
      <c r="AC14" s="499">
        <v>3.3</v>
      </c>
      <c r="AD14" s="500"/>
      <c r="AE14" s="500"/>
      <c r="AF14" s="500"/>
      <c r="AG14" s="501"/>
      <c r="AH14" s="499">
        <v>4.4000000000000004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60.3</v>
      </c>
      <c r="CU14" s="511"/>
      <c r="CV14" s="511"/>
      <c r="CW14" s="511"/>
      <c r="CX14" s="511"/>
      <c r="CY14" s="511"/>
      <c r="CZ14" s="511"/>
      <c r="DA14" s="512"/>
      <c r="DB14" s="510">
        <v>66.2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63959</v>
      </c>
      <c r="S15" s="497"/>
      <c r="T15" s="497"/>
      <c r="U15" s="497"/>
      <c r="V15" s="498"/>
      <c r="W15" s="431" t="s">
        <v>126</v>
      </c>
      <c r="X15" s="432"/>
      <c r="Y15" s="432"/>
      <c r="Z15" s="432"/>
      <c r="AA15" s="432"/>
      <c r="AB15" s="422"/>
      <c r="AC15" s="466">
        <v>9569</v>
      </c>
      <c r="AD15" s="467"/>
      <c r="AE15" s="467"/>
      <c r="AF15" s="467"/>
      <c r="AG15" s="506"/>
      <c r="AH15" s="466">
        <v>10593</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8073771</v>
      </c>
      <c r="BO15" s="379"/>
      <c r="BP15" s="379"/>
      <c r="BQ15" s="379"/>
      <c r="BR15" s="379"/>
      <c r="BS15" s="379"/>
      <c r="BT15" s="379"/>
      <c r="BU15" s="380"/>
      <c r="BV15" s="378">
        <v>7887897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33.5</v>
      </c>
      <c r="AD16" s="500"/>
      <c r="AE16" s="500"/>
      <c r="AF16" s="500"/>
      <c r="AG16" s="501"/>
      <c r="AH16" s="499">
        <v>33.9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11958136</v>
      </c>
      <c r="BO16" s="416"/>
      <c r="BP16" s="416"/>
      <c r="BQ16" s="416"/>
      <c r="BR16" s="416"/>
      <c r="BS16" s="416"/>
      <c r="BT16" s="416"/>
      <c r="BU16" s="417"/>
      <c r="BV16" s="415">
        <v>11559264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18055</v>
      </c>
      <c r="AD17" s="467"/>
      <c r="AE17" s="467"/>
      <c r="AF17" s="467"/>
      <c r="AG17" s="506"/>
      <c r="AH17" s="466">
        <v>19091</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10318464</v>
      </c>
      <c r="BO17" s="416"/>
      <c r="BP17" s="416"/>
      <c r="BQ17" s="416"/>
      <c r="BR17" s="416"/>
      <c r="BS17" s="416"/>
      <c r="BT17" s="416"/>
      <c r="BU17" s="417"/>
      <c r="BV17" s="415">
        <v>10153461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133.09</v>
      </c>
      <c r="M18" s="528"/>
      <c r="N18" s="528"/>
      <c r="O18" s="528"/>
      <c r="P18" s="528"/>
      <c r="Q18" s="528"/>
      <c r="R18" s="529"/>
      <c r="S18" s="529"/>
      <c r="T18" s="529"/>
      <c r="U18" s="529"/>
      <c r="V18" s="530"/>
      <c r="W18" s="433"/>
      <c r="X18" s="434"/>
      <c r="Y18" s="434"/>
      <c r="Z18" s="434"/>
      <c r="AA18" s="434"/>
      <c r="AB18" s="425"/>
      <c r="AC18" s="531">
        <v>63.2</v>
      </c>
      <c r="AD18" s="532"/>
      <c r="AE18" s="532"/>
      <c r="AF18" s="532"/>
      <c r="AG18" s="533"/>
      <c r="AH18" s="531">
        <v>61.1</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15383521</v>
      </c>
      <c r="BO18" s="416"/>
      <c r="BP18" s="416"/>
      <c r="BQ18" s="416"/>
      <c r="BR18" s="416"/>
      <c r="BS18" s="416"/>
      <c r="BT18" s="416"/>
      <c r="BU18" s="417"/>
      <c r="BV18" s="415">
        <v>15248312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471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18962391</v>
      </c>
      <c r="BO19" s="416"/>
      <c r="BP19" s="416"/>
      <c r="BQ19" s="416"/>
      <c r="BR19" s="416"/>
      <c r="BS19" s="416"/>
      <c r="BT19" s="416"/>
      <c r="BU19" s="417"/>
      <c r="BV19" s="415">
        <v>18510510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25740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1" t="s">
        <v>145</v>
      </c>
      <c r="AI22" s="432"/>
      <c r="AJ22" s="432"/>
      <c r="AK22" s="432"/>
      <c r="AL22" s="422"/>
      <c r="AM22" s="571" t="s">
        <v>146</v>
      </c>
      <c r="AN22" s="572"/>
      <c r="AO22" s="572"/>
      <c r="AP22" s="572"/>
      <c r="AQ22" s="572"/>
      <c r="AR22" s="573"/>
      <c r="AS22" s="554" t="s">
        <v>143</v>
      </c>
      <c r="AT22" s="555"/>
      <c r="AU22" s="555"/>
      <c r="AV22" s="555"/>
      <c r="AW22" s="555"/>
      <c r="AX22" s="577"/>
      <c r="AY22" s="579"/>
      <c r="AZ22" s="580"/>
      <c r="BA22" s="580"/>
      <c r="BB22" s="580"/>
      <c r="BC22" s="580"/>
      <c r="BD22" s="580"/>
      <c r="BE22" s="580"/>
      <c r="BF22" s="580"/>
      <c r="BG22" s="580"/>
      <c r="BH22" s="580"/>
      <c r="BI22" s="580"/>
      <c r="BJ22" s="580"/>
      <c r="BK22" s="580"/>
      <c r="BL22" s="580"/>
      <c r="BM22" s="581"/>
      <c r="BN22" s="582"/>
      <c r="BO22" s="583"/>
      <c r="BP22" s="583"/>
      <c r="BQ22" s="583"/>
      <c r="BR22" s="583"/>
      <c r="BS22" s="583"/>
      <c r="BT22" s="583"/>
      <c r="BU22" s="584"/>
      <c r="BV22" s="582"/>
      <c r="BW22" s="583"/>
      <c r="BX22" s="583"/>
      <c r="BY22" s="583"/>
      <c r="BZ22" s="583"/>
      <c r="CA22" s="583"/>
      <c r="CB22" s="583"/>
      <c r="CC22" s="584"/>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4"/>
      <c r="AN23" s="575"/>
      <c r="AO23" s="575"/>
      <c r="AP23" s="575"/>
      <c r="AQ23" s="575"/>
      <c r="AR23" s="576"/>
      <c r="AS23" s="557"/>
      <c r="AT23" s="558"/>
      <c r="AU23" s="558"/>
      <c r="AV23" s="558"/>
      <c r="AW23" s="558"/>
      <c r="AX23" s="578"/>
      <c r="AY23" s="375" t="s">
        <v>147</v>
      </c>
      <c r="AZ23" s="376"/>
      <c r="BA23" s="376"/>
      <c r="BB23" s="376"/>
      <c r="BC23" s="376"/>
      <c r="BD23" s="376"/>
      <c r="BE23" s="376"/>
      <c r="BF23" s="376"/>
      <c r="BG23" s="376"/>
      <c r="BH23" s="376"/>
      <c r="BI23" s="376"/>
      <c r="BJ23" s="376"/>
      <c r="BK23" s="376"/>
      <c r="BL23" s="376"/>
      <c r="BM23" s="377"/>
      <c r="BN23" s="415">
        <v>29128942</v>
      </c>
      <c r="BO23" s="416"/>
      <c r="BP23" s="416"/>
      <c r="BQ23" s="416"/>
      <c r="BR23" s="416"/>
      <c r="BS23" s="416"/>
      <c r="BT23" s="416"/>
      <c r="BU23" s="417"/>
      <c r="BV23" s="415">
        <v>29734142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8181</v>
      </c>
      <c r="R24" s="467"/>
      <c r="S24" s="467"/>
      <c r="T24" s="467"/>
      <c r="U24" s="467"/>
      <c r="V24" s="506"/>
      <c r="W24" s="561"/>
      <c r="X24" s="549"/>
      <c r="Y24" s="550"/>
      <c r="Z24" s="465" t="s">
        <v>149</v>
      </c>
      <c r="AA24" s="445"/>
      <c r="AB24" s="445"/>
      <c r="AC24" s="445"/>
      <c r="AD24" s="445"/>
      <c r="AE24" s="445"/>
      <c r="AF24" s="445"/>
      <c r="AG24" s="446"/>
      <c r="AH24" s="466">
        <v>425</v>
      </c>
      <c r="AI24" s="467"/>
      <c r="AJ24" s="467"/>
      <c r="AK24" s="467"/>
      <c r="AL24" s="506"/>
      <c r="AM24" s="466">
        <v>1351925</v>
      </c>
      <c r="AN24" s="467"/>
      <c r="AO24" s="467"/>
      <c r="AP24" s="467"/>
      <c r="AQ24" s="467"/>
      <c r="AR24" s="506"/>
      <c r="AS24" s="466">
        <v>3181</v>
      </c>
      <c r="AT24" s="467"/>
      <c r="AU24" s="467"/>
      <c r="AV24" s="467"/>
      <c r="AW24" s="467"/>
      <c r="AX24" s="468"/>
      <c r="AY24" s="579" t="s">
        <v>150</v>
      </c>
      <c r="AZ24" s="580"/>
      <c r="BA24" s="580"/>
      <c r="BB24" s="580"/>
      <c r="BC24" s="580"/>
      <c r="BD24" s="580"/>
      <c r="BE24" s="580"/>
      <c r="BF24" s="580"/>
      <c r="BG24" s="580"/>
      <c r="BH24" s="580"/>
      <c r="BI24" s="580"/>
      <c r="BJ24" s="580"/>
      <c r="BK24" s="580"/>
      <c r="BL24" s="580"/>
      <c r="BM24" s="581"/>
      <c r="BN24" s="415">
        <v>22125093</v>
      </c>
      <c r="BO24" s="416"/>
      <c r="BP24" s="416"/>
      <c r="BQ24" s="416"/>
      <c r="BR24" s="416"/>
      <c r="BS24" s="416"/>
      <c r="BT24" s="416"/>
      <c r="BU24" s="417"/>
      <c r="BV24" s="415">
        <v>22141990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6660</v>
      </c>
      <c r="R25" s="467"/>
      <c r="S25" s="467"/>
      <c r="T25" s="467"/>
      <c r="U25" s="467"/>
      <c r="V25" s="506"/>
      <c r="W25" s="561"/>
      <c r="X25" s="549"/>
      <c r="Y25" s="550"/>
      <c r="Z25" s="465" t="s">
        <v>152</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2837392</v>
      </c>
      <c r="BO25" s="379"/>
      <c r="BP25" s="379"/>
      <c r="BQ25" s="379"/>
      <c r="BR25" s="379"/>
      <c r="BS25" s="379"/>
      <c r="BT25" s="379"/>
      <c r="BU25" s="380"/>
      <c r="BV25" s="378">
        <v>3085888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5895</v>
      </c>
      <c r="R26" s="467"/>
      <c r="S26" s="467"/>
      <c r="T26" s="467"/>
      <c r="U26" s="467"/>
      <c r="V26" s="506"/>
      <c r="W26" s="561"/>
      <c r="X26" s="549"/>
      <c r="Y26" s="550"/>
      <c r="Z26" s="465" t="s">
        <v>155</v>
      </c>
      <c r="AA26" s="585"/>
      <c r="AB26" s="585"/>
      <c r="AC26" s="585"/>
      <c r="AD26" s="585"/>
      <c r="AE26" s="585"/>
      <c r="AF26" s="585"/>
      <c r="AG26" s="586"/>
      <c r="AH26" s="466">
        <v>80</v>
      </c>
      <c r="AI26" s="467"/>
      <c r="AJ26" s="467"/>
      <c r="AK26" s="467"/>
      <c r="AL26" s="506"/>
      <c r="AM26" s="466">
        <v>270080</v>
      </c>
      <c r="AN26" s="467"/>
      <c r="AO26" s="467"/>
      <c r="AP26" s="467"/>
      <c r="AQ26" s="467"/>
      <c r="AR26" s="506"/>
      <c r="AS26" s="466">
        <v>3376</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4140</v>
      </c>
      <c r="R27" s="467"/>
      <c r="S27" s="467"/>
      <c r="T27" s="467"/>
      <c r="U27" s="467"/>
      <c r="V27" s="506"/>
      <c r="W27" s="561"/>
      <c r="X27" s="549"/>
      <c r="Y27" s="550"/>
      <c r="Z27" s="465" t="s">
        <v>158</v>
      </c>
      <c r="AA27" s="445"/>
      <c r="AB27" s="445"/>
      <c r="AC27" s="445"/>
      <c r="AD27" s="445"/>
      <c r="AE27" s="445"/>
      <c r="AF27" s="445"/>
      <c r="AG27" s="446"/>
      <c r="AH27" s="466">
        <v>4</v>
      </c>
      <c r="AI27" s="467"/>
      <c r="AJ27" s="467"/>
      <c r="AK27" s="467"/>
      <c r="AL27" s="506"/>
      <c r="AM27" s="466">
        <v>12272</v>
      </c>
      <c r="AN27" s="467"/>
      <c r="AO27" s="467"/>
      <c r="AP27" s="467"/>
      <c r="AQ27" s="467"/>
      <c r="AR27" s="506"/>
      <c r="AS27" s="466">
        <v>3068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2" t="s">
        <v>116</v>
      </c>
      <c r="BO27" s="583"/>
      <c r="BP27" s="583"/>
      <c r="BQ27" s="583"/>
      <c r="BR27" s="583"/>
      <c r="BS27" s="583"/>
      <c r="BT27" s="583"/>
      <c r="BU27" s="584"/>
      <c r="BV27" s="582" t="s">
        <v>116</v>
      </c>
      <c r="BW27" s="583"/>
      <c r="BX27" s="583"/>
      <c r="BY27" s="583"/>
      <c r="BZ27" s="583"/>
      <c r="CA27" s="583"/>
      <c r="CB27" s="583"/>
      <c r="CC27" s="584"/>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3618</v>
      </c>
      <c r="R28" s="467"/>
      <c r="S28" s="467"/>
      <c r="T28" s="467"/>
      <c r="U28" s="467"/>
      <c r="V28" s="506"/>
      <c r="W28" s="561"/>
      <c r="X28" s="549"/>
      <c r="Y28" s="550"/>
      <c r="Z28" s="465" t="s">
        <v>161</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3817137</v>
      </c>
      <c r="BO28" s="379"/>
      <c r="BP28" s="379"/>
      <c r="BQ28" s="379"/>
      <c r="BR28" s="379"/>
      <c r="BS28" s="379"/>
      <c r="BT28" s="379"/>
      <c r="BU28" s="380"/>
      <c r="BV28" s="378">
        <v>2853563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22</v>
      </c>
      <c r="M29" s="467"/>
      <c r="N29" s="467"/>
      <c r="O29" s="467"/>
      <c r="P29" s="506"/>
      <c r="Q29" s="466">
        <v>3330</v>
      </c>
      <c r="R29" s="467"/>
      <c r="S29" s="467"/>
      <c r="T29" s="467"/>
      <c r="U29" s="467"/>
      <c r="V29" s="506"/>
      <c r="W29" s="562"/>
      <c r="X29" s="563"/>
      <c r="Y29" s="564"/>
      <c r="Z29" s="465" t="s">
        <v>165</v>
      </c>
      <c r="AA29" s="445"/>
      <c r="AB29" s="445"/>
      <c r="AC29" s="445"/>
      <c r="AD29" s="445"/>
      <c r="AE29" s="445"/>
      <c r="AF29" s="445"/>
      <c r="AG29" s="446"/>
      <c r="AH29" s="466">
        <v>429</v>
      </c>
      <c r="AI29" s="467"/>
      <c r="AJ29" s="467"/>
      <c r="AK29" s="467"/>
      <c r="AL29" s="506"/>
      <c r="AM29" s="466">
        <v>1364197</v>
      </c>
      <c r="AN29" s="467"/>
      <c r="AO29" s="467"/>
      <c r="AP29" s="467"/>
      <c r="AQ29" s="467"/>
      <c r="AR29" s="506"/>
      <c r="AS29" s="466">
        <v>3180</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586139</v>
      </c>
      <c r="BO29" s="416"/>
      <c r="BP29" s="416"/>
      <c r="BQ29" s="416"/>
      <c r="BR29" s="416"/>
      <c r="BS29" s="416"/>
      <c r="BT29" s="416"/>
      <c r="BU29" s="417"/>
      <c r="BV29" s="415">
        <v>623553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100.6</v>
      </c>
      <c r="AI30" s="532"/>
      <c r="AJ30" s="532"/>
      <c r="AK30" s="532"/>
      <c r="AL30" s="532"/>
      <c r="AM30" s="532"/>
      <c r="AN30" s="532"/>
      <c r="AO30" s="532"/>
      <c r="AP30" s="532"/>
      <c r="AQ30" s="532"/>
      <c r="AR30" s="532"/>
      <c r="AS30" s="532"/>
      <c r="AT30" s="532"/>
      <c r="AU30" s="532"/>
      <c r="AV30" s="532"/>
      <c r="AW30" s="532"/>
      <c r="AX30" s="534"/>
      <c r="AY30" s="593"/>
      <c r="AZ30" s="594"/>
      <c r="BA30" s="594"/>
      <c r="BB30" s="595"/>
      <c r="BC30" s="579" t="s">
        <v>168</v>
      </c>
      <c r="BD30" s="580"/>
      <c r="BE30" s="580"/>
      <c r="BF30" s="580"/>
      <c r="BG30" s="580"/>
      <c r="BH30" s="580"/>
      <c r="BI30" s="580"/>
      <c r="BJ30" s="580"/>
      <c r="BK30" s="580"/>
      <c r="BL30" s="580"/>
      <c r="BM30" s="581"/>
      <c r="BN30" s="582">
        <v>2576930</v>
      </c>
      <c r="BO30" s="583"/>
      <c r="BP30" s="583"/>
      <c r="BQ30" s="583"/>
      <c r="BR30" s="583"/>
      <c r="BS30" s="583"/>
      <c r="BT30" s="583"/>
      <c r="BU30" s="584"/>
      <c r="BV30" s="582">
        <v>2534639</v>
      </c>
      <c r="BW30" s="583"/>
      <c r="BX30" s="583"/>
      <c r="BY30" s="583"/>
      <c r="BZ30" s="583"/>
      <c r="CA30" s="583"/>
      <c r="CB30" s="583"/>
      <c r="CC30" s="5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IF('各会計、関係団体の財政状況及び健全化判断比率'!B36="","",'各会計、関係団体の財政状況及び健全化判断比率'!B36)</f>
        <v>地方卸売市場事業特別会計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養護老人ホーム長生園組合（一般会計）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小野田中央青果</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IF('各会計、関係団体の財政状況及び健全化判断比率'!B34="","",'各会計、関係団体の財政状況及び健全化判断比率'!B34)</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IF('各会計、関係団体の財政状況及び健全化判断比率'!B37="","",'各会計、関係団体の財政状況及び健全化判断比率'!B37)</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養護老人ホーム長生園組合（指定訪問介護事業所特別会計）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山陽小野田市土地開発公社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IF('各会計、関係団体の財政状況及び健全化判断比率'!B35="","",'各会計、関係団体の財政状況及び健全化判断比率'!B35)</f>
        <v>病院事業会計</v>
      </c>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IF('各会計、関係団体の財政状況及び健全化判断比率'!B38="","",'各会計、関係団体の財政状況及び健全化判断比率'!B38)</f>
        <v>農業集落排水事業特別会計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宇部・山陽小野田消防組合（一般会計）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山口県市町総合事務組合（一般会計）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小型自動車競走事業特別会計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山口県市町総合事務組合（退職手当特別会計）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山口県市町総合事務組合（消防団員補償等特別会計）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山口県市町総合事務組合（非常勤職員公務災害補償特別会計）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山口県市町総合事務組合（山口県市町公平委員会特別会計）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山口県市町総合事務組合（交通災害共済特別会計）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山口県市町総合事務組合（山口県自治会館管理特別会計）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c r="A35" s="22"/>
      <c r="B35" s="35"/>
      <c r="C35" s="1175" t="s">
        <v>530</v>
      </c>
      <c r="D35" s="1176"/>
      <c r="E35" s="1177"/>
      <c r="F35" s="36">
        <v>6.44</v>
      </c>
      <c r="G35" s="37">
        <v>6.34</v>
      </c>
      <c r="H35" s="37">
        <v>7.92</v>
      </c>
      <c r="I35" s="37">
        <v>9.26</v>
      </c>
      <c r="J35" s="38">
        <v>10.54</v>
      </c>
      <c r="K35" s="22"/>
      <c r="L35" s="22"/>
      <c r="M35" s="22"/>
      <c r="N35" s="22"/>
      <c r="O35" s="22"/>
      <c r="P35" s="22"/>
    </row>
    <row r="36" spans="1:16" ht="39" customHeight="1">
      <c r="A36" s="22"/>
      <c r="B36" s="35"/>
      <c r="C36" s="1175" t="s">
        <v>531</v>
      </c>
      <c r="D36" s="1176"/>
      <c r="E36" s="1177"/>
      <c r="F36" s="36">
        <v>4.37</v>
      </c>
      <c r="G36" s="37">
        <v>2.59</v>
      </c>
      <c r="H36" s="37">
        <v>3.21</v>
      </c>
      <c r="I36" s="37">
        <v>3.34</v>
      </c>
      <c r="J36" s="38">
        <v>4.8600000000000003</v>
      </c>
      <c r="K36" s="22"/>
      <c r="L36" s="22"/>
      <c r="M36" s="22"/>
      <c r="N36" s="22"/>
      <c r="O36" s="22"/>
      <c r="P36" s="22"/>
    </row>
    <row r="37" spans="1:16" ht="39" customHeight="1">
      <c r="A37" s="22"/>
      <c r="B37" s="35"/>
      <c r="C37" s="1175" t="s">
        <v>532</v>
      </c>
      <c r="D37" s="1176"/>
      <c r="E37" s="1177"/>
      <c r="F37" s="36">
        <v>2.71</v>
      </c>
      <c r="G37" s="37">
        <v>2.85</v>
      </c>
      <c r="H37" s="37">
        <v>3.36</v>
      </c>
      <c r="I37" s="37">
        <v>2.75</v>
      </c>
      <c r="J37" s="38">
        <v>2.6</v>
      </c>
      <c r="K37" s="22"/>
      <c r="L37" s="22"/>
      <c r="M37" s="22"/>
      <c r="N37" s="22"/>
      <c r="O37" s="22"/>
      <c r="P37" s="22"/>
    </row>
    <row r="38" spans="1:16" ht="39" customHeight="1">
      <c r="A38" s="22"/>
      <c r="B38" s="35"/>
      <c r="C38" s="1175" t="s">
        <v>533</v>
      </c>
      <c r="D38" s="1176"/>
      <c r="E38" s="1177"/>
      <c r="F38" s="36">
        <v>0</v>
      </c>
      <c r="G38" s="37">
        <v>0</v>
      </c>
      <c r="H38" s="37">
        <v>0</v>
      </c>
      <c r="I38" s="37" t="s">
        <v>534</v>
      </c>
      <c r="J38" s="38">
        <v>1.26</v>
      </c>
      <c r="K38" s="22"/>
      <c r="L38" s="22"/>
      <c r="M38" s="22"/>
      <c r="N38" s="22"/>
      <c r="O38" s="22"/>
      <c r="P38" s="22"/>
    </row>
    <row r="39" spans="1:16" ht="39" customHeight="1">
      <c r="A39" s="22"/>
      <c r="B39" s="35"/>
      <c r="C39" s="1175" t="s">
        <v>535</v>
      </c>
      <c r="D39" s="1176"/>
      <c r="E39" s="1177"/>
      <c r="F39" s="36">
        <v>0.8</v>
      </c>
      <c r="G39" s="37">
        <v>0.64</v>
      </c>
      <c r="H39" s="37">
        <v>0.43</v>
      </c>
      <c r="I39" s="37">
        <v>0.52</v>
      </c>
      <c r="J39" s="38">
        <v>1.06</v>
      </c>
      <c r="K39" s="22"/>
      <c r="L39" s="22"/>
      <c r="M39" s="22"/>
      <c r="N39" s="22"/>
      <c r="O39" s="22"/>
      <c r="P39" s="22"/>
    </row>
    <row r="40" spans="1:16" ht="39" customHeight="1">
      <c r="A40" s="22"/>
      <c r="B40" s="35"/>
      <c r="C40" s="1175" t="s">
        <v>536</v>
      </c>
      <c r="D40" s="1176"/>
      <c r="E40" s="1177"/>
      <c r="F40" s="36">
        <v>1.73</v>
      </c>
      <c r="G40" s="37">
        <v>2.85</v>
      </c>
      <c r="H40" s="37">
        <v>2</v>
      </c>
      <c r="I40" s="37">
        <v>2.0499999999999998</v>
      </c>
      <c r="J40" s="38">
        <v>0.94</v>
      </c>
      <c r="K40" s="22"/>
      <c r="L40" s="22"/>
      <c r="M40" s="22"/>
      <c r="N40" s="22"/>
      <c r="O40" s="22"/>
      <c r="P40" s="22"/>
    </row>
    <row r="41" spans="1:16" ht="39" customHeight="1">
      <c r="A41" s="22"/>
      <c r="B41" s="35"/>
      <c r="C41" s="1175" t="s">
        <v>537</v>
      </c>
      <c r="D41" s="1176"/>
      <c r="E41" s="1177"/>
      <c r="F41" s="36">
        <v>0.02</v>
      </c>
      <c r="G41" s="37">
        <v>0.04</v>
      </c>
      <c r="H41" s="37">
        <v>0.05</v>
      </c>
      <c r="I41" s="37">
        <v>0.08</v>
      </c>
      <c r="J41" s="38">
        <v>0.11</v>
      </c>
      <c r="K41" s="22"/>
      <c r="L41" s="22"/>
      <c r="M41" s="22"/>
      <c r="N41" s="22"/>
      <c r="O41" s="22"/>
      <c r="P41" s="22"/>
    </row>
    <row r="42" spans="1:16" ht="39" customHeight="1">
      <c r="A42" s="22"/>
      <c r="B42" s="39"/>
      <c r="C42" s="1175" t="s">
        <v>538</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539</v>
      </c>
      <c r="D43" s="1179"/>
      <c r="E43" s="1180"/>
      <c r="F43" s="41">
        <v>0.04</v>
      </c>
      <c r="G43" s="42">
        <v>0.01</v>
      </c>
      <c r="H43" s="42">
        <v>0.01</v>
      </c>
      <c r="I43" s="42">
        <v>0.13</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3702</v>
      </c>
      <c r="L45" s="60">
        <v>3762</v>
      </c>
      <c r="M45" s="60">
        <v>3731</v>
      </c>
      <c r="N45" s="60">
        <v>3424</v>
      </c>
      <c r="O45" s="61">
        <v>3241</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1111</v>
      </c>
      <c r="L48" s="64">
        <v>991</v>
      </c>
      <c r="M48" s="64">
        <v>1030</v>
      </c>
      <c r="N48" s="64">
        <v>1065</v>
      </c>
      <c r="O48" s="65">
        <v>1127</v>
      </c>
      <c r="P48" s="48"/>
      <c r="Q48" s="48"/>
      <c r="R48" s="48"/>
      <c r="S48" s="48"/>
      <c r="T48" s="48"/>
      <c r="U48" s="48"/>
    </row>
    <row r="49" spans="1:21" ht="30.75" customHeight="1">
      <c r="A49" s="48"/>
      <c r="B49" s="1193"/>
      <c r="C49" s="1194"/>
      <c r="D49" s="62"/>
      <c r="E49" s="1185" t="s">
        <v>15</v>
      </c>
      <c r="F49" s="1185"/>
      <c r="G49" s="1185"/>
      <c r="H49" s="1185"/>
      <c r="I49" s="1185"/>
      <c r="J49" s="1186"/>
      <c r="K49" s="63">
        <v>0</v>
      </c>
      <c r="L49" s="64">
        <v>0</v>
      </c>
      <c r="M49" s="64">
        <v>0</v>
      </c>
      <c r="N49" s="64">
        <v>2</v>
      </c>
      <c r="O49" s="65">
        <v>6</v>
      </c>
      <c r="P49" s="48"/>
      <c r="Q49" s="48"/>
      <c r="R49" s="48"/>
      <c r="S49" s="48"/>
      <c r="T49" s="48"/>
      <c r="U49" s="48"/>
    </row>
    <row r="50" spans="1:21" ht="30.75" customHeight="1">
      <c r="A50" s="48"/>
      <c r="B50" s="1193"/>
      <c r="C50" s="1194"/>
      <c r="D50" s="62"/>
      <c r="E50" s="1185" t="s">
        <v>16</v>
      </c>
      <c r="F50" s="1185"/>
      <c r="G50" s="1185"/>
      <c r="H50" s="1185"/>
      <c r="I50" s="1185"/>
      <c r="J50" s="1186"/>
      <c r="K50" s="63">
        <v>289</v>
      </c>
      <c r="L50" s="64">
        <v>238</v>
      </c>
      <c r="M50" s="64">
        <v>217</v>
      </c>
      <c r="N50" s="64">
        <v>199</v>
      </c>
      <c r="O50" s="65">
        <v>182</v>
      </c>
      <c r="P50" s="48"/>
      <c r="Q50" s="48"/>
      <c r="R50" s="48"/>
      <c r="S50" s="48"/>
      <c r="T50" s="48"/>
      <c r="U50" s="48"/>
    </row>
    <row r="51" spans="1:21" ht="30.75" customHeight="1">
      <c r="A51" s="48"/>
      <c r="B51" s="1195"/>
      <c r="C51" s="1196"/>
      <c r="D51" s="66"/>
      <c r="E51" s="1185" t="s">
        <v>17</v>
      </c>
      <c r="F51" s="1185"/>
      <c r="G51" s="1185"/>
      <c r="H51" s="1185"/>
      <c r="I51" s="1185"/>
      <c r="J51" s="1186"/>
      <c r="K51" s="63">
        <v>2</v>
      </c>
      <c r="L51" s="64">
        <v>1</v>
      </c>
      <c r="M51" s="64">
        <v>0</v>
      </c>
      <c r="N51" s="64">
        <v>0</v>
      </c>
      <c r="O51" s="65">
        <v>2</v>
      </c>
      <c r="P51" s="48"/>
      <c r="Q51" s="48"/>
      <c r="R51" s="48"/>
      <c r="S51" s="48"/>
      <c r="T51" s="48"/>
      <c r="U51" s="48"/>
    </row>
    <row r="52" spans="1:21" ht="30.75" customHeight="1">
      <c r="A52" s="48"/>
      <c r="B52" s="1183" t="s">
        <v>18</v>
      </c>
      <c r="C52" s="1184"/>
      <c r="D52" s="66"/>
      <c r="E52" s="1185" t="s">
        <v>19</v>
      </c>
      <c r="F52" s="1185"/>
      <c r="G52" s="1185"/>
      <c r="H52" s="1185"/>
      <c r="I52" s="1185"/>
      <c r="J52" s="1186"/>
      <c r="K52" s="63">
        <v>3008</v>
      </c>
      <c r="L52" s="64">
        <v>3045</v>
      </c>
      <c r="M52" s="64">
        <v>3165</v>
      </c>
      <c r="N52" s="64">
        <v>3243</v>
      </c>
      <c r="O52" s="65">
        <v>3105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2096</v>
      </c>
      <c r="L53" s="69">
        <v>1947</v>
      </c>
      <c r="M53" s="69">
        <v>1813</v>
      </c>
      <c r="N53" s="69">
        <v>1447</v>
      </c>
      <c r="O53" s="70">
        <v>1453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28679</v>
      </c>
      <c r="J41" s="83">
        <v>27548</v>
      </c>
      <c r="K41" s="83">
        <v>27145</v>
      </c>
      <c r="L41" s="83">
        <v>29734</v>
      </c>
      <c r="M41" s="84">
        <v>29129</v>
      </c>
    </row>
    <row r="42" spans="2:13" ht="27.75" customHeight="1">
      <c r="B42" s="1201"/>
      <c r="C42" s="1202"/>
      <c r="D42" s="85"/>
      <c r="E42" s="1207" t="s">
        <v>25</v>
      </c>
      <c r="F42" s="1207"/>
      <c r="G42" s="1207"/>
      <c r="H42" s="1208"/>
      <c r="I42" s="86">
        <v>1716</v>
      </c>
      <c r="J42" s="87">
        <v>1307</v>
      </c>
      <c r="K42" s="87">
        <v>1107</v>
      </c>
      <c r="L42" s="87">
        <v>914</v>
      </c>
      <c r="M42" s="88">
        <v>737</v>
      </c>
    </row>
    <row r="43" spans="2:13" ht="27.75" customHeight="1">
      <c r="B43" s="1201"/>
      <c r="C43" s="1202"/>
      <c r="D43" s="85"/>
      <c r="E43" s="1207" t="s">
        <v>26</v>
      </c>
      <c r="F43" s="1207"/>
      <c r="G43" s="1207"/>
      <c r="H43" s="1208"/>
      <c r="I43" s="86">
        <v>17394</v>
      </c>
      <c r="J43" s="87">
        <v>17557</v>
      </c>
      <c r="K43" s="87">
        <v>16977</v>
      </c>
      <c r="L43" s="87">
        <v>18499</v>
      </c>
      <c r="M43" s="88">
        <v>19635</v>
      </c>
    </row>
    <row r="44" spans="2:13" ht="27.75" customHeight="1">
      <c r="B44" s="1201"/>
      <c r="C44" s="1202"/>
      <c r="D44" s="85"/>
      <c r="E44" s="1207" t="s">
        <v>27</v>
      </c>
      <c r="F44" s="1207"/>
      <c r="G44" s="1207"/>
      <c r="H44" s="1208"/>
      <c r="I44" s="86">
        <v>15</v>
      </c>
      <c r="J44" s="87">
        <v>20</v>
      </c>
      <c r="K44" s="87">
        <v>302</v>
      </c>
      <c r="L44" s="87">
        <v>300</v>
      </c>
      <c r="M44" s="88">
        <v>293</v>
      </c>
    </row>
    <row r="45" spans="2:13" ht="27.75" customHeight="1">
      <c r="B45" s="1201"/>
      <c r="C45" s="1202"/>
      <c r="D45" s="85"/>
      <c r="E45" s="1207" t="s">
        <v>28</v>
      </c>
      <c r="F45" s="1207"/>
      <c r="G45" s="1207"/>
      <c r="H45" s="1208"/>
      <c r="I45" s="86">
        <v>5474</v>
      </c>
      <c r="J45" s="87">
        <v>5434</v>
      </c>
      <c r="K45" s="87">
        <v>5127</v>
      </c>
      <c r="L45" s="87">
        <v>4764</v>
      </c>
      <c r="M45" s="88">
        <v>4589</v>
      </c>
    </row>
    <row r="46" spans="2:13" ht="27.75" customHeight="1">
      <c r="B46" s="1201"/>
      <c r="C46" s="1202"/>
      <c r="D46" s="85"/>
      <c r="E46" s="1207" t="s">
        <v>29</v>
      </c>
      <c r="F46" s="1207"/>
      <c r="G46" s="1207"/>
      <c r="H46" s="1208"/>
      <c r="I46" s="86">
        <v>444</v>
      </c>
      <c r="J46" s="87">
        <v>579</v>
      </c>
      <c r="K46" s="87">
        <v>608</v>
      </c>
      <c r="L46" s="87">
        <v>598</v>
      </c>
      <c r="M46" s="88">
        <v>321</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3771</v>
      </c>
      <c r="J49" s="87">
        <v>4386</v>
      </c>
      <c r="K49" s="87">
        <v>5197</v>
      </c>
      <c r="L49" s="87">
        <v>6161</v>
      </c>
      <c r="M49" s="88">
        <v>7240</v>
      </c>
    </row>
    <row r="50" spans="2:13" ht="27.75" customHeight="1">
      <c r="B50" s="1201"/>
      <c r="C50" s="1202"/>
      <c r="D50" s="85"/>
      <c r="E50" s="1207" t="s">
        <v>34</v>
      </c>
      <c r="F50" s="1207"/>
      <c r="G50" s="1207"/>
      <c r="H50" s="1208"/>
      <c r="I50" s="86">
        <v>9447</v>
      </c>
      <c r="J50" s="87">
        <v>9199</v>
      </c>
      <c r="K50" s="87">
        <v>8691</v>
      </c>
      <c r="L50" s="87">
        <v>8133</v>
      </c>
      <c r="M50" s="88">
        <v>7709</v>
      </c>
    </row>
    <row r="51" spans="2:13" ht="27.75" customHeight="1">
      <c r="B51" s="1203"/>
      <c r="C51" s="1204"/>
      <c r="D51" s="85"/>
      <c r="E51" s="1207" t="s">
        <v>35</v>
      </c>
      <c r="F51" s="1207"/>
      <c r="G51" s="1207"/>
      <c r="H51" s="1208"/>
      <c r="I51" s="86">
        <v>27749</v>
      </c>
      <c r="J51" s="87">
        <v>27780</v>
      </c>
      <c r="K51" s="87">
        <v>28451</v>
      </c>
      <c r="L51" s="87">
        <v>31641</v>
      </c>
      <c r="M51" s="88">
        <v>31612</v>
      </c>
    </row>
    <row r="52" spans="2:13" ht="27.75" customHeight="1" thickBot="1">
      <c r="B52" s="1211" t="s">
        <v>36</v>
      </c>
      <c r="C52" s="1212"/>
      <c r="D52" s="90"/>
      <c r="E52" s="1213" t="s">
        <v>37</v>
      </c>
      <c r="F52" s="1213"/>
      <c r="G52" s="1213"/>
      <c r="H52" s="1214"/>
      <c r="I52" s="91">
        <v>12755</v>
      </c>
      <c r="J52" s="92">
        <v>11080</v>
      </c>
      <c r="K52" s="92">
        <v>8928</v>
      </c>
      <c r="L52" s="92">
        <v>8874</v>
      </c>
      <c r="M52" s="93">
        <v>8144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52"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351" t="s">
        <v>559</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560</v>
      </c>
    </row>
    <row r="50" spans="1:17">
      <c r="B50" s="248"/>
      <c r="C50" s="244"/>
      <c r="D50" s="244"/>
      <c r="E50" s="244"/>
      <c r="F50" s="244"/>
      <c r="G50" s="1238"/>
      <c r="H50" s="1239"/>
      <c r="I50" s="1239"/>
      <c r="J50" s="1240"/>
      <c r="K50" s="354" t="s">
        <v>519</v>
      </c>
      <c r="L50" s="354" t="s">
        <v>520</v>
      </c>
      <c r="M50" s="354" t="s">
        <v>521</v>
      </c>
      <c r="N50" s="354" t="s">
        <v>522</v>
      </c>
      <c r="O50" s="354" t="s">
        <v>523</v>
      </c>
    </row>
    <row r="51" spans="1:17">
      <c r="B51" s="248"/>
      <c r="C51" s="244"/>
      <c r="D51" s="244"/>
      <c r="E51" s="244"/>
      <c r="F51" s="244"/>
      <c r="G51" s="1241" t="s">
        <v>561</v>
      </c>
      <c r="H51" s="1242"/>
      <c r="I51" s="1247" t="s">
        <v>562</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563</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564</v>
      </c>
      <c r="H55" s="1222"/>
      <c r="I55" s="1227" t="s">
        <v>562</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563</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565</v>
      </c>
      <c r="C63" s="244"/>
      <c r="D63" s="244"/>
      <c r="E63" s="244"/>
      <c r="F63" s="244"/>
      <c r="G63" s="244"/>
      <c r="H63" s="244"/>
      <c r="I63" s="244"/>
      <c r="J63" s="244"/>
      <c r="K63" s="244"/>
      <c r="L63" s="244"/>
      <c r="M63" s="244"/>
      <c r="N63" s="244"/>
      <c r="O63" s="244"/>
    </row>
    <row r="64" spans="1:17">
      <c r="B64" s="248"/>
      <c r="C64" s="244"/>
      <c r="D64" s="244"/>
      <c r="E64" s="244"/>
      <c r="F64" s="244"/>
      <c r="G64" s="351" t="s">
        <v>559</v>
      </c>
      <c r="I64" s="352"/>
      <c r="J64" s="352"/>
      <c r="K64" s="352"/>
      <c r="L64" s="244"/>
      <c r="M64" s="244"/>
      <c r="N64" s="244"/>
      <c r="O64" s="244"/>
    </row>
    <row r="65" spans="2:30">
      <c r="B65" s="248"/>
      <c r="C65" s="244"/>
      <c r="D65" s="244"/>
      <c r="E65" s="244"/>
      <c r="F65" s="244"/>
      <c r="G65" s="1229" t="s">
        <v>566</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38"/>
      <c r="H72" s="1239"/>
      <c r="I72" s="1239"/>
      <c r="J72" s="1240"/>
      <c r="K72" s="354" t="s">
        <v>519</v>
      </c>
      <c r="L72" s="354" t="s">
        <v>520</v>
      </c>
      <c r="M72" s="354" t="s">
        <v>521</v>
      </c>
      <c r="N72" s="354" t="s">
        <v>522</v>
      </c>
      <c r="O72" s="354" t="s">
        <v>523</v>
      </c>
    </row>
    <row r="73" spans="2:30">
      <c r="B73" s="248"/>
      <c r="C73" s="244"/>
      <c r="D73" s="244"/>
      <c r="E73" s="244"/>
      <c r="F73" s="244"/>
      <c r="G73" s="1241" t="s">
        <v>561</v>
      </c>
      <c r="H73" s="1242"/>
      <c r="I73" s="1247" t="s">
        <v>562</v>
      </c>
      <c r="J73" s="1247"/>
      <c r="K73" s="1228">
        <v>95.8</v>
      </c>
      <c r="L73" s="1228">
        <v>82.1</v>
      </c>
      <c r="M73" s="1215">
        <v>65.7</v>
      </c>
      <c r="N73" s="1215">
        <v>66.2</v>
      </c>
      <c r="O73" s="1215">
        <v>60.3</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568</v>
      </c>
      <c r="J75" s="1227"/>
      <c r="K75" s="1219">
        <v>16.100000000000001</v>
      </c>
      <c r="L75" s="1219">
        <v>15.3</v>
      </c>
      <c r="M75" s="1219">
        <v>14.5</v>
      </c>
      <c r="N75" s="1219">
        <v>12.8</v>
      </c>
      <c r="O75" s="1219">
        <v>11.6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564</v>
      </c>
      <c r="H77" s="1222"/>
      <c r="I77" s="1227" t="s">
        <v>562</v>
      </c>
      <c r="J77" s="1227"/>
      <c r="K77" s="1228">
        <v>69.599999999999994</v>
      </c>
      <c r="L77" s="1228">
        <v>57.6</v>
      </c>
      <c r="M77" s="1215">
        <v>48.3</v>
      </c>
      <c r="N77" s="1215">
        <v>44.4</v>
      </c>
      <c r="O77" s="1215">
        <v>37.299999999999997</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568</v>
      </c>
      <c r="J79" s="1217"/>
      <c r="K79" s="1218">
        <v>12.2</v>
      </c>
      <c r="L79" s="1218">
        <v>11.3</v>
      </c>
      <c r="M79" s="1218">
        <v>10.4</v>
      </c>
      <c r="N79" s="1218">
        <v>9.4</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R1"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R13"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39843</v>
      </c>
      <c r="E3" s="116"/>
      <c r="F3" s="117">
        <v>48103</v>
      </c>
      <c r="G3" s="118"/>
      <c r="H3" s="119"/>
    </row>
    <row r="4" spans="1:8">
      <c r="A4" s="120"/>
      <c r="B4" s="121"/>
      <c r="C4" s="122"/>
      <c r="D4" s="123">
        <v>17045</v>
      </c>
      <c r="E4" s="124"/>
      <c r="F4" s="125">
        <v>22640</v>
      </c>
      <c r="G4" s="126"/>
      <c r="H4" s="127"/>
    </row>
    <row r="5" spans="1:8">
      <c r="A5" s="108" t="s">
        <v>513</v>
      </c>
      <c r="B5" s="113"/>
      <c r="C5" s="114"/>
      <c r="D5" s="115">
        <v>34414</v>
      </c>
      <c r="E5" s="116"/>
      <c r="F5" s="117">
        <v>45761</v>
      </c>
      <c r="G5" s="118"/>
      <c r="H5" s="119"/>
    </row>
    <row r="6" spans="1:8">
      <c r="A6" s="120"/>
      <c r="B6" s="121"/>
      <c r="C6" s="122"/>
      <c r="D6" s="123">
        <v>24699</v>
      </c>
      <c r="E6" s="124"/>
      <c r="F6" s="125">
        <v>24777</v>
      </c>
      <c r="G6" s="126"/>
      <c r="H6" s="127"/>
    </row>
    <row r="7" spans="1:8">
      <c r="A7" s="108" t="s">
        <v>514</v>
      </c>
      <c r="B7" s="113"/>
      <c r="C7" s="114"/>
      <c r="D7" s="115">
        <v>43211</v>
      </c>
      <c r="E7" s="116"/>
      <c r="F7" s="117">
        <v>56255</v>
      </c>
      <c r="G7" s="118"/>
      <c r="H7" s="119"/>
    </row>
    <row r="8" spans="1:8">
      <c r="A8" s="120"/>
      <c r="B8" s="121"/>
      <c r="C8" s="122"/>
      <c r="D8" s="123">
        <v>13659</v>
      </c>
      <c r="E8" s="124"/>
      <c r="F8" s="125">
        <v>26957</v>
      </c>
      <c r="G8" s="126"/>
      <c r="H8" s="127"/>
    </row>
    <row r="9" spans="1:8">
      <c r="A9" s="108" t="s">
        <v>515</v>
      </c>
      <c r="B9" s="113"/>
      <c r="C9" s="114"/>
      <c r="D9" s="115">
        <v>75803</v>
      </c>
      <c r="E9" s="116"/>
      <c r="F9" s="117">
        <v>57944</v>
      </c>
      <c r="G9" s="118"/>
      <c r="H9" s="119"/>
    </row>
    <row r="10" spans="1:8">
      <c r="A10" s="120"/>
      <c r="B10" s="121"/>
      <c r="C10" s="122"/>
      <c r="D10" s="123">
        <v>21587</v>
      </c>
      <c r="E10" s="124"/>
      <c r="F10" s="125">
        <v>29326</v>
      </c>
      <c r="G10" s="126"/>
      <c r="H10" s="127"/>
    </row>
    <row r="11" spans="1:8">
      <c r="A11" s="108" t="s">
        <v>516</v>
      </c>
      <c r="B11" s="113"/>
      <c r="C11" s="114"/>
      <c r="D11" s="115">
        <v>26870</v>
      </c>
      <c r="E11" s="116"/>
      <c r="F11" s="117">
        <v>54227</v>
      </c>
      <c r="G11" s="118"/>
      <c r="H11" s="119"/>
    </row>
    <row r="12" spans="1:8">
      <c r="A12" s="120"/>
      <c r="B12" s="121"/>
      <c r="C12" s="128"/>
      <c r="D12" s="123">
        <v>18464</v>
      </c>
      <c r="E12" s="124"/>
      <c r="F12" s="125">
        <v>29694</v>
      </c>
      <c r="G12" s="126"/>
      <c r="H12" s="127"/>
    </row>
    <row r="13" spans="1:8">
      <c r="A13" s="108"/>
      <c r="B13" s="113"/>
      <c r="C13" s="129"/>
      <c r="D13" s="130">
        <v>44028</v>
      </c>
      <c r="E13" s="131"/>
      <c r="F13" s="132">
        <v>52458</v>
      </c>
      <c r="G13" s="133"/>
      <c r="H13" s="119"/>
    </row>
    <row r="14" spans="1:8">
      <c r="A14" s="120"/>
      <c r="B14" s="121"/>
      <c r="C14" s="122"/>
      <c r="D14" s="123">
        <v>19091</v>
      </c>
      <c r="E14" s="124"/>
      <c r="F14" s="125">
        <v>26679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4.37</v>
      </c>
      <c r="C19" s="134">
        <f>ROUND(VALUE(SUBSTITUTE(実質収支比率等に係る経年分析!G$48,"▲","-")),2)</f>
        <v>2.6</v>
      </c>
      <c r="D19" s="134">
        <f>ROUND(VALUE(SUBSTITUTE(実質収支比率等に係る経年分析!H$48,"▲","-")),2)</f>
        <v>3.22</v>
      </c>
      <c r="E19" s="134">
        <f>ROUND(VALUE(SUBSTITUTE(実質収支比率等に係る経年分析!I$48,"▲","-")),2)</f>
        <v>3.35</v>
      </c>
      <c r="F19" s="134">
        <f>ROUND(VALUE(SUBSTITUTE(実質収支比率等に係る経年分析!J$48,"▲","-")),2)</f>
        <v>4.8600000000000003</v>
      </c>
    </row>
    <row r="20" spans="1:11">
      <c r="A20" s="134" t="s">
        <v>42</v>
      </c>
      <c r="B20" s="134">
        <f>ROUND(VALUE(SUBSTITUTE(実質収支比率等に係る経年分析!F$47,"▲","-")),2)</f>
        <v>7.12</v>
      </c>
      <c r="C20" s="134">
        <f>ROUND(VALUE(SUBSTITUTE(実質収支比率等に係る経年分析!G$47,"▲","-")),2)</f>
        <v>9.74</v>
      </c>
      <c r="D20" s="134">
        <f>ROUND(VALUE(SUBSTITUTE(実質収支比率等に係る経年分析!H$47,"▲","-")),2)</f>
        <v>12.79</v>
      </c>
      <c r="E20" s="134">
        <f>ROUND(VALUE(SUBSTITUTE(実質収支比率等に係る経年分析!I$47,"▲","-")),2)</f>
        <v>17.87</v>
      </c>
      <c r="F20" s="134">
        <f>ROUND(VALUE(SUBSTITUTE(実質収支比率等に係る経年分析!J$47,"▲","-")),2)</f>
        <v>23.92</v>
      </c>
    </row>
    <row r="21" spans="1:11">
      <c r="A21" s="134" t="s">
        <v>43</v>
      </c>
      <c r="B21" s="134">
        <f>IF(ISNUMBER(VALUE(SUBSTITUTE(実質収支比率等に係る経年分析!F$49,"▲","-"))),ROUND(VALUE(SUBSTITUTE(実質収支比率等に係る経年分析!F$49,"▲","-")),2),NA())</f>
        <v>4.6100000000000003</v>
      </c>
      <c r="C21" s="134">
        <f>IF(ISNUMBER(VALUE(SUBSTITUTE(実質収支比率等に係る経年分析!G$49,"▲","-"))),ROUND(VALUE(SUBSTITUTE(実質収支比率等に係る経年分析!G$49,"▲","-")),2),NA())</f>
        <v>1.19</v>
      </c>
      <c r="D21" s="134">
        <f>IF(ISNUMBER(VALUE(SUBSTITUTE(実質収支比率等に係る経年分析!H$49,"▲","-"))),ROUND(VALUE(SUBSTITUTE(実質収支比率等に係る経年分析!H$49,"▲","-")),2),NA())</f>
        <v>4.04</v>
      </c>
      <c r="E21" s="134">
        <f>IF(ISNUMBER(VALUE(SUBSTITUTE(実質収支比率等に係る経年分析!I$49,"▲","-"))),ROUND(VALUE(SUBSTITUTE(実質収支比率等に係る経年分析!I$49,"▲","-")),2),NA())</f>
        <v>5.08</v>
      </c>
      <c r="F21" s="134">
        <f>IF(ISNUMBER(VALUE(SUBSTITUTE(実質収支比率等に係る経年分析!J$49,"▲","-"))),ROUND(VALUE(SUBSTITUTE(実質収支比率等に係る経年分析!J$49,"▲","-")),2),NA())</f>
        <v>7.55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1.73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2.85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2.0499999999999998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0.94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1.06</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f>IF(ROUND(VALUE(SUBSTITUTE(連結実質赤字比率に係る赤字・黒字の構成分析!I$38,"▲", "-")), 2) &lt; 0, ABS(ROUND(VALUE(SUBSTITUTE(連結実質赤字比率に係る赤字・黒字の構成分析!I$38,"▲", "-")), 2)), NA())</f>
        <v>1.01</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1.26</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4.8600000000000003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10.54</v>
      </c>
    </row>
    <row r="36" spans="1:16">
      <c r="A36" s="135" t="str">
        <f>IF(連結実質赤字比率に係る赤字・黒字の構成分析!C$34="",NA(),連結実質赤字比率に係る赤字・黒字の構成分析!C$34)</f>
        <v>小型自動車競走事業特別会計</v>
      </c>
      <c r="B36" s="135">
        <f>IF(ROUND(VALUE(SUBSTITUTE(連結実質赤字比率に係る赤字・黒字の構成分析!F$34,"▲", "-")), 2) &lt; 0, ABS(ROUND(VALUE(SUBSTITUTE(連結実質赤字比率に係る赤字・黒字の構成分析!F$34,"▲", "-")), 2)), NA())</f>
        <v>3.72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3.47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3.35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4.6100000000000003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5.84</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3008</v>
      </c>
      <c r="E42" s="136"/>
      <c r="F42" s="136"/>
      <c r="G42" s="136">
        <f>'実質公債費比率（分子）の構造'!L$52</f>
        <v>3045</v>
      </c>
      <c r="H42" s="136"/>
      <c r="I42" s="136"/>
      <c r="J42" s="136">
        <f>'実質公債費比率（分子）の構造'!M$52</f>
        <v>3165</v>
      </c>
      <c r="K42" s="136"/>
      <c r="L42" s="136"/>
      <c r="M42" s="136">
        <f>'実質公債費比率（分子）の構造'!N$52</f>
        <v>3243</v>
      </c>
      <c r="N42" s="136"/>
      <c r="O42" s="136"/>
      <c r="P42" s="136">
        <f>'実質公債費比率（分子）の構造'!O$52</f>
        <v>3105</v>
      </c>
    </row>
    <row r="43" spans="1:16">
      <c r="A43" s="136" t="s">
        <v>51</v>
      </c>
      <c r="B43" s="136">
        <f>'実質公債費比率（分子）の構造'!K$51</f>
        <v>2</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2</v>
      </c>
      <c r="O43" s="136"/>
      <c r="P43" s="136"/>
    </row>
    <row r="44" spans="1:16">
      <c r="A44" s="136" t="s">
        <v>52</v>
      </c>
      <c r="B44" s="136">
        <f>'実質公債費比率（分子）の構造'!K$50</f>
        <v>289</v>
      </c>
      <c r="C44" s="136"/>
      <c r="D44" s="136"/>
      <c r="E44" s="136">
        <f>'実質公債費比率（分子）の構造'!L$50</f>
        <v>238</v>
      </c>
      <c r="F44" s="136"/>
      <c r="G44" s="136"/>
      <c r="H44" s="136">
        <f>'実質公債費比率（分子）の構造'!M$50</f>
        <v>217</v>
      </c>
      <c r="I44" s="136"/>
      <c r="J44" s="136"/>
      <c r="K44" s="136">
        <f>'実質公債費比率（分子）の構造'!N$50</f>
        <v>199</v>
      </c>
      <c r="L44" s="136"/>
      <c r="M44" s="136"/>
      <c r="N44" s="136">
        <f>'実質公債費比率（分子）の構造'!O$50</f>
        <v>182</v>
      </c>
      <c r="O44" s="136"/>
      <c r="P44" s="136"/>
    </row>
    <row r="45" spans="1:16">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2</v>
      </c>
      <c r="L45" s="136"/>
      <c r="M45" s="136"/>
      <c r="N45" s="136">
        <f>'実質公債費比率（分子）の構造'!O$49</f>
        <v>6</v>
      </c>
      <c r="O45" s="136"/>
      <c r="P45" s="136"/>
    </row>
    <row r="46" spans="1:16">
      <c r="A46" s="136" t="s">
        <v>54</v>
      </c>
      <c r="B46" s="136">
        <f>'実質公債費比率（分子）の構造'!K$48</f>
        <v>1111</v>
      </c>
      <c r="C46" s="136"/>
      <c r="D46" s="136"/>
      <c r="E46" s="136">
        <f>'実質公債費比率（分子）の構造'!L$48</f>
        <v>991</v>
      </c>
      <c r="F46" s="136"/>
      <c r="G46" s="136"/>
      <c r="H46" s="136">
        <f>'実質公債費比率（分子）の構造'!M$48</f>
        <v>1030</v>
      </c>
      <c r="I46" s="136"/>
      <c r="J46" s="136"/>
      <c r="K46" s="136">
        <f>'実質公債費比率（分子）の構造'!N$48</f>
        <v>1065</v>
      </c>
      <c r="L46" s="136"/>
      <c r="M46" s="136"/>
      <c r="N46" s="136">
        <f>'実質公債費比率（分子）の構造'!O$48</f>
        <v>1127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3702</v>
      </c>
      <c r="C49" s="136"/>
      <c r="D49" s="136"/>
      <c r="E49" s="136">
        <f>'実質公債費比率（分子）の構造'!L$45</f>
        <v>3762</v>
      </c>
      <c r="F49" s="136"/>
      <c r="G49" s="136"/>
      <c r="H49" s="136">
        <f>'実質公債費比率（分子）の構造'!M$45</f>
        <v>3731</v>
      </c>
      <c r="I49" s="136"/>
      <c r="J49" s="136"/>
      <c r="K49" s="136">
        <f>'実質公債費比率（分子）の構造'!N$45</f>
        <v>3424</v>
      </c>
      <c r="L49" s="136"/>
      <c r="M49" s="136"/>
      <c r="N49" s="136">
        <f>'実質公債費比率（分子）の構造'!O$45</f>
        <v>3241</v>
      </c>
      <c r="O49" s="136"/>
      <c r="P49" s="136"/>
    </row>
    <row r="50" spans="1:16">
      <c r="A50" s="136" t="s">
        <v>58</v>
      </c>
      <c r="B50" s="136" t="e">
        <f>NA()</f>
        <v>#N/A</v>
      </c>
      <c r="C50" s="136">
        <f>IF(ISNUMBER('実質公債費比率（分子）の構造'!K$53),'実質公債費比率（分子）の構造'!K$53,NA())</f>
        <v>2096</v>
      </c>
      <c r="D50" s="136" t="e">
        <f>NA()</f>
        <v>#N/A</v>
      </c>
      <c r="E50" s="136" t="e">
        <f>NA()</f>
        <v>#N/A</v>
      </c>
      <c r="F50" s="136">
        <f>IF(ISNUMBER('実質公債費比率（分子）の構造'!L$53),'実質公債費比率（分子）の構造'!L$53,NA())</f>
        <v>1947</v>
      </c>
      <c r="G50" s="136" t="e">
        <f>NA()</f>
        <v>#N/A</v>
      </c>
      <c r="H50" s="136" t="e">
        <f>NA()</f>
        <v>#N/A</v>
      </c>
      <c r="I50" s="136">
        <f>IF(ISNUMBER('実質公債費比率（分子）の構造'!M$53),'実質公債費比率（分子）の構造'!M$53,NA())</f>
        <v>1813</v>
      </c>
      <c r="J50" s="136" t="e">
        <f>NA()</f>
        <v>#N/A</v>
      </c>
      <c r="K50" s="136" t="e">
        <f>NA()</f>
        <v>#N/A</v>
      </c>
      <c r="L50" s="136">
        <f>IF(ISNUMBER('実質公債費比率（分子）の構造'!N$53),'実質公債費比率（分子）の構造'!N$53,NA())</f>
        <v>1447</v>
      </c>
      <c r="M50" s="136" t="e">
        <f>NA()</f>
        <v>#N/A</v>
      </c>
      <c r="N50" s="136" t="e">
        <f>NA()</f>
        <v>#N/A</v>
      </c>
      <c r="O50" s="136">
        <f>IF(ISNUMBER('実質公債費比率（分子）の構造'!O$53),'実質公債費比率（分子）の構造'!O$53,NA())</f>
        <v>1453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27749</v>
      </c>
      <c r="E56" s="135"/>
      <c r="F56" s="135"/>
      <c r="G56" s="135">
        <f>'将来負担比率（分子）の構造'!J$51</f>
        <v>27780</v>
      </c>
      <c r="H56" s="135"/>
      <c r="I56" s="135"/>
      <c r="J56" s="135">
        <f>'将来負担比率（分子）の構造'!K$51</f>
        <v>28451</v>
      </c>
      <c r="K56" s="135"/>
      <c r="L56" s="135"/>
      <c r="M56" s="135">
        <f>'将来負担比率（分子）の構造'!L$51</f>
        <v>31641</v>
      </c>
      <c r="N56" s="135"/>
      <c r="O56" s="135"/>
      <c r="P56" s="135">
        <f>'将来負担比率（分子）の構造'!M$51</f>
        <v>31612</v>
      </c>
    </row>
    <row r="57" spans="1:16">
      <c r="A57" s="135" t="s">
        <v>34</v>
      </c>
      <c r="B57" s="135"/>
      <c r="C57" s="135"/>
      <c r="D57" s="135">
        <f>'将来負担比率（分子）の構造'!I$50</f>
        <v>9447</v>
      </c>
      <c r="E57" s="135"/>
      <c r="F57" s="135"/>
      <c r="G57" s="135">
        <f>'将来負担比率（分子）の構造'!J$50</f>
        <v>9199</v>
      </c>
      <c r="H57" s="135"/>
      <c r="I57" s="135"/>
      <c r="J57" s="135">
        <f>'将来負担比率（分子）の構造'!K$50</f>
        <v>8691</v>
      </c>
      <c r="K57" s="135"/>
      <c r="L57" s="135"/>
      <c r="M57" s="135">
        <f>'将来負担比率（分子）の構造'!L$50</f>
        <v>8133</v>
      </c>
      <c r="N57" s="135"/>
      <c r="O57" s="135"/>
      <c r="P57" s="135">
        <f>'将来負担比率（分子）の構造'!M$50</f>
        <v>7709</v>
      </c>
    </row>
    <row r="58" spans="1:16">
      <c r="A58" s="135" t="s">
        <v>33</v>
      </c>
      <c r="B58" s="135"/>
      <c r="C58" s="135"/>
      <c r="D58" s="135">
        <f>'将来負担比率（分子）の構造'!I$49</f>
        <v>3771</v>
      </c>
      <c r="E58" s="135"/>
      <c r="F58" s="135"/>
      <c r="G58" s="135">
        <f>'将来負担比率（分子）の構造'!J$49</f>
        <v>4386</v>
      </c>
      <c r="H58" s="135"/>
      <c r="I58" s="135"/>
      <c r="J58" s="135">
        <f>'将来負担比率（分子）の構造'!K$49</f>
        <v>5197</v>
      </c>
      <c r="K58" s="135"/>
      <c r="L58" s="135"/>
      <c r="M58" s="135">
        <f>'将来負担比率（分子）の構造'!L$49</f>
        <v>6161</v>
      </c>
      <c r="N58" s="135"/>
      <c r="O58" s="135"/>
      <c r="P58" s="135">
        <f>'将来負担比率（分子）の構造'!M$49</f>
        <v>7240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444</v>
      </c>
      <c r="C61" s="135"/>
      <c r="D61" s="135"/>
      <c r="E61" s="135">
        <f>'将来負担比率（分子）の構造'!J$46</f>
        <v>579</v>
      </c>
      <c r="F61" s="135"/>
      <c r="G61" s="135"/>
      <c r="H61" s="135">
        <f>'将来負担比率（分子）の構造'!K$46</f>
        <v>608</v>
      </c>
      <c r="I61" s="135"/>
      <c r="J61" s="135"/>
      <c r="K61" s="135">
        <f>'将来負担比率（分子）の構造'!L$46</f>
        <v>598</v>
      </c>
      <c r="L61" s="135"/>
      <c r="M61" s="135"/>
      <c r="N61" s="135">
        <f>'将来負担比率（分子）の構造'!M$46</f>
        <v>321</v>
      </c>
      <c r="O61" s="135"/>
      <c r="P61" s="135"/>
    </row>
    <row r="62" spans="1:16">
      <c r="A62" s="135" t="s">
        <v>28</v>
      </c>
      <c r="B62" s="135">
        <f>'将来負担比率（分子）の構造'!I$45</f>
        <v>5474</v>
      </c>
      <c r="C62" s="135"/>
      <c r="D62" s="135"/>
      <c r="E62" s="135">
        <f>'将来負担比率（分子）の構造'!J$45</f>
        <v>5434</v>
      </c>
      <c r="F62" s="135"/>
      <c r="G62" s="135"/>
      <c r="H62" s="135">
        <f>'将来負担比率（分子）の構造'!K$45</f>
        <v>5127</v>
      </c>
      <c r="I62" s="135"/>
      <c r="J62" s="135"/>
      <c r="K62" s="135">
        <f>'将来負担比率（分子）の構造'!L$45</f>
        <v>4764</v>
      </c>
      <c r="L62" s="135"/>
      <c r="M62" s="135"/>
      <c r="N62" s="135">
        <f>'将来負担比率（分子）の構造'!M$45</f>
        <v>4589</v>
      </c>
      <c r="O62" s="135"/>
      <c r="P62" s="135"/>
    </row>
    <row r="63" spans="1:16">
      <c r="A63" s="135" t="s">
        <v>27</v>
      </c>
      <c r="B63" s="135">
        <f>'将来負担比率（分子）の構造'!I$44</f>
        <v>15</v>
      </c>
      <c r="C63" s="135"/>
      <c r="D63" s="135"/>
      <c r="E63" s="135">
        <f>'将来負担比率（分子）の構造'!J$44</f>
        <v>20</v>
      </c>
      <c r="F63" s="135"/>
      <c r="G63" s="135"/>
      <c r="H63" s="135">
        <f>'将来負担比率（分子）の構造'!K$44</f>
        <v>302</v>
      </c>
      <c r="I63" s="135"/>
      <c r="J63" s="135"/>
      <c r="K63" s="135">
        <f>'将来負担比率（分子）の構造'!L$44</f>
        <v>300</v>
      </c>
      <c r="L63" s="135"/>
      <c r="M63" s="135"/>
      <c r="N63" s="135">
        <f>'将来負担比率（分子）の構造'!M$44</f>
        <v>293</v>
      </c>
      <c r="O63" s="135"/>
      <c r="P63" s="135"/>
    </row>
    <row r="64" spans="1:16">
      <c r="A64" s="135" t="s">
        <v>26</v>
      </c>
      <c r="B64" s="135">
        <f>'将来負担比率（分子）の構造'!I$43</f>
        <v>17394</v>
      </c>
      <c r="C64" s="135"/>
      <c r="D64" s="135"/>
      <c r="E64" s="135">
        <f>'将来負担比率（分子）の構造'!J$43</f>
        <v>17557</v>
      </c>
      <c r="F64" s="135"/>
      <c r="G64" s="135"/>
      <c r="H64" s="135">
        <f>'将来負担比率（分子）の構造'!K$43</f>
        <v>16977</v>
      </c>
      <c r="I64" s="135"/>
      <c r="J64" s="135"/>
      <c r="K64" s="135">
        <f>'将来負担比率（分子）の構造'!L$43</f>
        <v>18499</v>
      </c>
      <c r="L64" s="135"/>
      <c r="M64" s="135"/>
      <c r="N64" s="135">
        <f>'将来負担比率（分子）の構造'!M$43</f>
        <v>19635</v>
      </c>
      <c r="O64" s="135"/>
      <c r="P64" s="135"/>
    </row>
    <row r="65" spans="1:16">
      <c r="A65" s="135" t="s">
        <v>25</v>
      </c>
      <c r="B65" s="135">
        <f>'将来負担比率（分子）の構造'!I$42</f>
        <v>1716</v>
      </c>
      <c r="C65" s="135"/>
      <c r="D65" s="135"/>
      <c r="E65" s="135">
        <f>'将来負担比率（分子）の構造'!J$42</f>
        <v>1307</v>
      </c>
      <c r="F65" s="135"/>
      <c r="G65" s="135"/>
      <c r="H65" s="135">
        <f>'将来負担比率（分子）の構造'!K$42</f>
        <v>1107</v>
      </c>
      <c r="I65" s="135"/>
      <c r="J65" s="135"/>
      <c r="K65" s="135">
        <f>'将来負担比率（分子）の構造'!L$42</f>
        <v>914</v>
      </c>
      <c r="L65" s="135"/>
      <c r="M65" s="135"/>
      <c r="N65" s="135">
        <f>'将来負担比率（分子）の構造'!M$42</f>
        <v>737</v>
      </c>
      <c r="O65" s="135"/>
      <c r="P65" s="135"/>
    </row>
    <row r="66" spans="1:16">
      <c r="A66" s="135" t="s">
        <v>24</v>
      </c>
      <c r="B66" s="135">
        <f>'将来負担比率（分子）の構造'!I$41</f>
        <v>28679</v>
      </c>
      <c r="C66" s="135"/>
      <c r="D66" s="135"/>
      <c r="E66" s="135">
        <f>'将来負担比率（分子）の構造'!J$41</f>
        <v>27548</v>
      </c>
      <c r="F66" s="135"/>
      <c r="G66" s="135"/>
      <c r="H66" s="135">
        <f>'将来負担比率（分子）の構造'!K$41</f>
        <v>27145</v>
      </c>
      <c r="I66" s="135"/>
      <c r="J66" s="135"/>
      <c r="K66" s="135">
        <f>'将来負担比率（分子）の構造'!L$41</f>
        <v>29734</v>
      </c>
      <c r="L66" s="135"/>
      <c r="M66" s="135"/>
      <c r="N66" s="135">
        <f>'将来負担比率（分子）の構造'!M$41</f>
        <v>29129</v>
      </c>
      <c r="O66" s="135"/>
      <c r="P66" s="135"/>
    </row>
    <row r="67" spans="1:16">
      <c r="A67" s="135" t="s">
        <v>62</v>
      </c>
      <c r="B67" s="135" t="e">
        <f>NA()</f>
        <v>#N/A</v>
      </c>
      <c r="C67" s="135">
        <f>IF(ISNUMBER('将来負担比率（分子）の構造'!I$52), IF('将来負担比率（分子）の構造'!I$52 &lt; 0, 0, '将来負担比率（分子）の構造'!I$52), NA())</f>
        <v>12755</v>
      </c>
      <c r="D67" s="135" t="e">
        <f>NA()</f>
        <v>#N/A</v>
      </c>
      <c r="E67" s="135" t="e">
        <f>NA()</f>
        <v>#N/A</v>
      </c>
      <c r="F67" s="135">
        <f>IF(ISNUMBER('将来負担比率（分子）の構造'!J$52), IF('将来負担比率（分子）の構造'!J$52 &lt; 0, 0, '将来負担比率（分子）の構造'!J$52), NA())</f>
        <v>11080</v>
      </c>
      <c r="G67" s="135" t="e">
        <f>NA()</f>
        <v>#N/A</v>
      </c>
      <c r="H67" s="135" t="e">
        <f>NA()</f>
        <v>#N/A</v>
      </c>
      <c r="I67" s="135">
        <f>IF(ISNUMBER('将来負担比率（分子）の構造'!K$52), IF('将来負担比率（分子）の構造'!K$52 &lt; 0, 0, '将来負担比率（分子）の構造'!K$52), NA())</f>
        <v>8928</v>
      </c>
      <c r="J67" s="135" t="e">
        <f>NA()</f>
        <v>#N/A</v>
      </c>
      <c r="K67" s="135" t="e">
        <f>NA()</f>
        <v>#N/A</v>
      </c>
      <c r="L67" s="135">
        <f>IF(ISNUMBER('将来負担比率（分子）の構造'!L$52), IF('将来負担比率（分子）の構造'!L$52 &lt; 0, 0, '将来負担比率（分子）の構造'!L$52), NA())</f>
        <v>8874</v>
      </c>
      <c r="M67" s="135" t="e">
        <f>NA()</f>
        <v>#N/A</v>
      </c>
      <c r="N67" s="135" t="e">
        <f>NA()</f>
        <v>#N/A</v>
      </c>
      <c r="O67" s="135">
        <f>IF(ISNUMBER('将来負担比率（分子）の構造'!M$52), IF('将来負担比率（分子）の構造'!M$52 &lt; 0, 0, '将来負担比率（分子）の構造'!M$52), NA())</f>
        <v>8144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9986336</v>
      </c>
      <c r="S5" s="613"/>
      <c r="T5" s="613"/>
      <c r="U5" s="613"/>
      <c r="V5" s="613"/>
      <c r="W5" s="613"/>
      <c r="X5" s="613"/>
      <c r="Y5" s="614"/>
      <c r="Z5" s="615">
        <v>37.9</v>
      </c>
      <c r="AA5" s="615"/>
      <c r="AB5" s="615"/>
      <c r="AC5" s="615"/>
      <c r="AD5" s="616">
        <v>9438269</v>
      </c>
      <c r="AE5" s="616"/>
      <c r="AF5" s="616"/>
      <c r="AG5" s="616"/>
      <c r="AH5" s="616"/>
      <c r="AI5" s="616"/>
      <c r="AJ5" s="616"/>
      <c r="AK5" s="616"/>
      <c r="AL5" s="617">
        <v>61.1</v>
      </c>
      <c r="AM5" s="618"/>
      <c r="AN5" s="618"/>
      <c r="AO5" s="619"/>
      <c r="AP5" s="609" t="s">
        <v>204</v>
      </c>
      <c r="AQ5" s="610"/>
      <c r="AR5" s="610"/>
      <c r="AS5" s="610"/>
      <c r="AT5" s="610"/>
      <c r="AU5" s="610"/>
      <c r="AV5" s="610"/>
      <c r="AW5" s="610"/>
      <c r="AX5" s="610"/>
      <c r="AY5" s="610"/>
      <c r="AZ5" s="610"/>
      <c r="BA5" s="610"/>
      <c r="BB5" s="610"/>
      <c r="BC5" s="610"/>
      <c r="BD5" s="610"/>
      <c r="BE5" s="610"/>
      <c r="BF5" s="611"/>
      <c r="BG5" s="623">
        <v>9431935</v>
      </c>
      <c r="BH5" s="624"/>
      <c r="BI5" s="624"/>
      <c r="BJ5" s="624"/>
      <c r="BK5" s="624"/>
      <c r="BL5" s="624"/>
      <c r="BM5" s="624"/>
      <c r="BN5" s="625"/>
      <c r="BO5" s="626">
        <v>94.4</v>
      </c>
      <c r="BP5" s="626"/>
      <c r="BQ5" s="626"/>
      <c r="BR5" s="626"/>
      <c r="BS5" s="627">
        <v>214652</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197402</v>
      </c>
      <c r="S6" s="624"/>
      <c r="T6" s="624"/>
      <c r="U6" s="624"/>
      <c r="V6" s="624"/>
      <c r="W6" s="624"/>
      <c r="X6" s="624"/>
      <c r="Y6" s="625"/>
      <c r="Z6" s="626">
        <v>0.7</v>
      </c>
      <c r="AA6" s="626"/>
      <c r="AB6" s="626"/>
      <c r="AC6" s="626"/>
      <c r="AD6" s="627">
        <v>197402</v>
      </c>
      <c r="AE6" s="627"/>
      <c r="AF6" s="627"/>
      <c r="AG6" s="627"/>
      <c r="AH6" s="627"/>
      <c r="AI6" s="627"/>
      <c r="AJ6" s="627"/>
      <c r="AK6" s="627"/>
      <c r="AL6" s="628">
        <v>1.3</v>
      </c>
      <c r="AM6" s="629"/>
      <c r="AN6" s="629"/>
      <c r="AO6" s="630"/>
      <c r="AP6" s="620" t="s">
        <v>209</v>
      </c>
      <c r="AQ6" s="621"/>
      <c r="AR6" s="621"/>
      <c r="AS6" s="621"/>
      <c r="AT6" s="621"/>
      <c r="AU6" s="621"/>
      <c r="AV6" s="621"/>
      <c r="AW6" s="621"/>
      <c r="AX6" s="621"/>
      <c r="AY6" s="621"/>
      <c r="AZ6" s="621"/>
      <c r="BA6" s="621"/>
      <c r="BB6" s="621"/>
      <c r="BC6" s="621"/>
      <c r="BD6" s="621"/>
      <c r="BE6" s="621"/>
      <c r="BF6" s="622"/>
      <c r="BG6" s="623">
        <v>9431935</v>
      </c>
      <c r="BH6" s="624"/>
      <c r="BI6" s="624"/>
      <c r="BJ6" s="624"/>
      <c r="BK6" s="624"/>
      <c r="BL6" s="624"/>
      <c r="BM6" s="624"/>
      <c r="BN6" s="625"/>
      <c r="BO6" s="626">
        <v>94.4</v>
      </c>
      <c r="BP6" s="626"/>
      <c r="BQ6" s="626"/>
      <c r="BR6" s="626"/>
      <c r="BS6" s="627">
        <v>214652</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226602</v>
      </c>
      <c r="CS6" s="624"/>
      <c r="CT6" s="624"/>
      <c r="CU6" s="624"/>
      <c r="CV6" s="624"/>
      <c r="CW6" s="624"/>
      <c r="CX6" s="624"/>
      <c r="CY6" s="625"/>
      <c r="CZ6" s="626">
        <v>0.9</v>
      </c>
      <c r="DA6" s="626"/>
      <c r="DB6" s="626"/>
      <c r="DC6" s="626"/>
      <c r="DD6" s="632" t="s">
        <v>211</v>
      </c>
      <c r="DE6" s="624"/>
      <c r="DF6" s="624"/>
      <c r="DG6" s="624"/>
      <c r="DH6" s="624"/>
      <c r="DI6" s="624"/>
      <c r="DJ6" s="624"/>
      <c r="DK6" s="624"/>
      <c r="DL6" s="624"/>
      <c r="DM6" s="624"/>
      <c r="DN6" s="624"/>
      <c r="DO6" s="624"/>
      <c r="DP6" s="625"/>
      <c r="DQ6" s="632">
        <v>226602</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19134</v>
      </c>
      <c r="S7" s="624"/>
      <c r="T7" s="624"/>
      <c r="U7" s="624"/>
      <c r="V7" s="624"/>
      <c r="W7" s="624"/>
      <c r="X7" s="624"/>
      <c r="Y7" s="625"/>
      <c r="Z7" s="626">
        <v>0.1</v>
      </c>
      <c r="AA7" s="626"/>
      <c r="AB7" s="626"/>
      <c r="AC7" s="626"/>
      <c r="AD7" s="627">
        <v>19134</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4017037</v>
      </c>
      <c r="BH7" s="624"/>
      <c r="BI7" s="624"/>
      <c r="BJ7" s="624"/>
      <c r="BK7" s="624"/>
      <c r="BL7" s="624"/>
      <c r="BM7" s="624"/>
      <c r="BN7" s="625"/>
      <c r="BO7" s="626">
        <v>40.200000000000003</v>
      </c>
      <c r="BP7" s="626"/>
      <c r="BQ7" s="626"/>
      <c r="BR7" s="626"/>
      <c r="BS7" s="627">
        <v>214652</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3610845</v>
      </c>
      <c r="CS7" s="624"/>
      <c r="CT7" s="624"/>
      <c r="CU7" s="624"/>
      <c r="CV7" s="624"/>
      <c r="CW7" s="624"/>
      <c r="CX7" s="624"/>
      <c r="CY7" s="625"/>
      <c r="CZ7" s="626">
        <v>14.1</v>
      </c>
      <c r="DA7" s="626"/>
      <c r="DB7" s="626"/>
      <c r="DC7" s="626"/>
      <c r="DD7" s="632">
        <v>171062</v>
      </c>
      <c r="DE7" s="624"/>
      <c r="DF7" s="624"/>
      <c r="DG7" s="624"/>
      <c r="DH7" s="624"/>
      <c r="DI7" s="624"/>
      <c r="DJ7" s="624"/>
      <c r="DK7" s="624"/>
      <c r="DL7" s="624"/>
      <c r="DM7" s="624"/>
      <c r="DN7" s="624"/>
      <c r="DO7" s="624"/>
      <c r="DP7" s="625"/>
      <c r="DQ7" s="632">
        <v>3160387</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41486</v>
      </c>
      <c r="S8" s="624"/>
      <c r="T8" s="624"/>
      <c r="U8" s="624"/>
      <c r="V8" s="624"/>
      <c r="W8" s="624"/>
      <c r="X8" s="624"/>
      <c r="Y8" s="625"/>
      <c r="Z8" s="626">
        <v>0.2</v>
      </c>
      <c r="AA8" s="626"/>
      <c r="AB8" s="626"/>
      <c r="AC8" s="626"/>
      <c r="AD8" s="627">
        <v>41486</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108496</v>
      </c>
      <c r="BH8" s="624"/>
      <c r="BI8" s="624"/>
      <c r="BJ8" s="624"/>
      <c r="BK8" s="624"/>
      <c r="BL8" s="624"/>
      <c r="BM8" s="624"/>
      <c r="BN8" s="625"/>
      <c r="BO8" s="626">
        <v>1.1000000000000001</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9714187</v>
      </c>
      <c r="CS8" s="624"/>
      <c r="CT8" s="624"/>
      <c r="CU8" s="624"/>
      <c r="CV8" s="624"/>
      <c r="CW8" s="624"/>
      <c r="CX8" s="624"/>
      <c r="CY8" s="625"/>
      <c r="CZ8" s="626">
        <v>38</v>
      </c>
      <c r="DA8" s="626"/>
      <c r="DB8" s="626"/>
      <c r="DC8" s="626"/>
      <c r="DD8" s="632">
        <v>25865</v>
      </c>
      <c r="DE8" s="624"/>
      <c r="DF8" s="624"/>
      <c r="DG8" s="624"/>
      <c r="DH8" s="624"/>
      <c r="DI8" s="624"/>
      <c r="DJ8" s="624"/>
      <c r="DK8" s="624"/>
      <c r="DL8" s="624"/>
      <c r="DM8" s="624"/>
      <c r="DN8" s="624"/>
      <c r="DO8" s="624"/>
      <c r="DP8" s="625"/>
      <c r="DQ8" s="632">
        <v>4728862</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40633</v>
      </c>
      <c r="S9" s="624"/>
      <c r="T9" s="624"/>
      <c r="U9" s="624"/>
      <c r="V9" s="624"/>
      <c r="W9" s="624"/>
      <c r="X9" s="624"/>
      <c r="Y9" s="625"/>
      <c r="Z9" s="626">
        <v>0.2</v>
      </c>
      <c r="AA9" s="626"/>
      <c r="AB9" s="626"/>
      <c r="AC9" s="626"/>
      <c r="AD9" s="627">
        <v>40633</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2656548</v>
      </c>
      <c r="BH9" s="624"/>
      <c r="BI9" s="624"/>
      <c r="BJ9" s="624"/>
      <c r="BK9" s="624"/>
      <c r="BL9" s="624"/>
      <c r="BM9" s="624"/>
      <c r="BN9" s="625"/>
      <c r="BO9" s="626">
        <v>26.6</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2344885</v>
      </c>
      <c r="CS9" s="624"/>
      <c r="CT9" s="624"/>
      <c r="CU9" s="624"/>
      <c r="CV9" s="624"/>
      <c r="CW9" s="624"/>
      <c r="CX9" s="624"/>
      <c r="CY9" s="625"/>
      <c r="CZ9" s="626">
        <v>9.1999999999999993</v>
      </c>
      <c r="DA9" s="626"/>
      <c r="DB9" s="626"/>
      <c r="DC9" s="626"/>
      <c r="DD9" s="632">
        <v>164289</v>
      </c>
      <c r="DE9" s="624"/>
      <c r="DF9" s="624"/>
      <c r="DG9" s="624"/>
      <c r="DH9" s="624"/>
      <c r="DI9" s="624"/>
      <c r="DJ9" s="624"/>
      <c r="DK9" s="624"/>
      <c r="DL9" s="624"/>
      <c r="DM9" s="624"/>
      <c r="DN9" s="624"/>
      <c r="DO9" s="624"/>
      <c r="DP9" s="625"/>
      <c r="DQ9" s="632">
        <v>2004208</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1146348</v>
      </c>
      <c r="S10" s="624"/>
      <c r="T10" s="624"/>
      <c r="U10" s="624"/>
      <c r="V10" s="624"/>
      <c r="W10" s="624"/>
      <c r="X10" s="624"/>
      <c r="Y10" s="625"/>
      <c r="Z10" s="626">
        <v>4.4000000000000004</v>
      </c>
      <c r="AA10" s="626"/>
      <c r="AB10" s="626"/>
      <c r="AC10" s="626"/>
      <c r="AD10" s="627">
        <v>1146348</v>
      </c>
      <c r="AE10" s="627"/>
      <c r="AF10" s="627"/>
      <c r="AG10" s="627"/>
      <c r="AH10" s="627"/>
      <c r="AI10" s="627"/>
      <c r="AJ10" s="627"/>
      <c r="AK10" s="627"/>
      <c r="AL10" s="628">
        <v>7.4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168929</v>
      </c>
      <c r="BH10" s="624"/>
      <c r="BI10" s="624"/>
      <c r="BJ10" s="624"/>
      <c r="BK10" s="624"/>
      <c r="BL10" s="624"/>
      <c r="BM10" s="624"/>
      <c r="BN10" s="625"/>
      <c r="BO10" s="626">
        <v>1.7</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51242</v>
      </c>
      <c r="CS10" s="624"/>
      <c r="CT10" s="624"/>
      <c r="CU10" s="624"/>
      <c r="CV10" s="624"/>
      <c r="CW10" s="624"/>
      <c r="CX10" s="624"/>
      <c r="CY10" s="625"/>
      <c r="CZ10" s="626">
        <v>0.2</v>
      </c>
      <c r="DA10" s="626"/>
      <c r="DB10" s="626"/>
      <c r="DC10" s="626"/>
      <c r="DD10" s="632" t="s">
        <v>107</v>
      </c>
      <c r="DE10" s="624"/>
      <c r="DF10" s="624"/>
      <c r="DG10" s="624"/>
      <c r="DH10" s="624"/>
      <c r="DI10" s="624"/>
      <c r="DJ10" s="624"/>
      <c r="DK10" s="624"/>
      <c r="DL10" s="624"/>
      <c r="DM10" s="624"/>
      <c r="DN10" s="624"/>
      <c r="DO10" s="624"/>
      <c r="DP10" s="625"/>
      <c r="DQ10" s="632">
        <v>44381</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68075</v>
      </c>
      <c r="S11" s="624"/>
      <c r="T11" s="624"/>
      <c r="U11" s="624"/>
      <c r="V11" s="624"/>
      <c r="W11" s="624"/>
      <c r="X11" s="624"/>
      <c r="Y11" s="625"/>
      <c r="Z11" s="626">
        <v>0.3</v>
      </c>
      <c r="AA11" s="626"/>
      <c r="AB11" s="626"/>
      <c r="AC11" s="626"/>
      <c r="AD11" s="627">
        <v>68075</v>
      </c>
      <c r="AE11" s="627"/>
      <c r="AF11" s="627"/>
      <c r="AG11" s="627"/>
      <c r="AH11" s="627"/>
      <c r="AI11" s="627"/>
      <c r="AJ11" s="627"/>
      <c r="AK11" s="627"/>
      <c r="AL11" s="628">
        <v>0.4</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1083064</v>
      </c>
      <c r="BH11" s="624"/>
      <c r="BI11" s="624"/>
      <c r="BJ11" s="624"/>
      <c r="BK11" s="624"/>
      <c r="BL11" s="624"/>
      <c r="BM11" s="624"/>
      <c r="BN11" s="625"/>
      <c r="BO11" s="626">
        <v>10.8</v>
      </c>
      <c r="BP11" s="626"/>
      <c r="BQ11" s="626"/>
      <c r="BR11" s="626"/>
      <c r="BS11" s="632">
        <v>214652</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416306</v>
      </c>
      <c r="CS11" s="624"/>
      <c r="CT11" s="624"/>
      <c r="CU11" s="624"/>
      <c r="CV11" s="624"/>
      <c r="CW11" s="624"/>
      <c r="CX11" s="624"/>
      <c r="CY11" s="625"/>
      <c r="CZ11" s="626">
        <v>1.6</v>
      </c>
      <c r="DA11" s="626"/>
      <c r="DB11" s="626"/>
      <c r="DC11" s="626"/>
      <c r="DD11" s="632">
        <v>111886</v>
      </c>
      <c r="DE11" s="624"/>
      <c r="DF11" s="624"/>
      <c r="DG11" s="624"/>
      <c r="DH11" s="624"/>
      <c r="DI11" s="624"/>
      <c r="DJ11" s="624"/>
      <c r="DK11" s="624"/>
      <c r="DL11" s="624"/>
      <c r="DM11" s="624"/>
      <c r="DN11" s="624"/>
      <c r="DO11" s="624"/>
      <c r="DP11" s="625"/>
      <c r="DQ11" s="632">
        <v>269982</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4777151</v>
      </c>
      <c r="BH12" s="624"/>
      <c r="BI12" s="624"/>
      <c r="BJ12" s="624"/>
      <c r="BK12" s="624"/>
      <c r="BL12" s="624"/>
      <c r="BM12" s="624"/>
      <c r="BN12" s="625"/>
      <c r="BO12" s="626">
        <v>47.8</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477643</v>
      </c>
      <c r="CS12" s="624"/>
      <c r="CT12" s="624"/>
      <c r="CU12" s="624"/>
      <c r="CV12" s="624"/>
      <c r="CW12" s="624"/>
      <c r="CX12" s="624"/>
      <c r="CY12" s="625"/>
      <c r="CZ12" s="626">
        <v>1.9</v>
      </c>
      <c r="DA12" s="626"/>
      <c r="DB12" s="626"/>
      <c r="DC12" s="626"/>
      <c r="DD12" s="632">
        <v>418</v>
      </c>
      <c r="DE12" s="624"/>
      <c r="DF12" s="624"/>
      <c r="DG12" s="624"/>
      <c r="DH12" s="624"/>
      <c r="DI12" s="624"/>
      <c r="DJ12" s="624"/>
      <c r="DK12" s="624"/>
      <c r="DL12" s="624"/>
      <c r="DM12" s="624"/>
      <c r="DN12" s="624"/>
      <c r="DO12" s="624"/>
      <c r="DP12" s="625"/>
      <c r="DQ12" s="632">
        <v>338337</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40395</v>
      </c>
      <c r="S13" s="624"/>
      <c r="T13" s="624"/>
      <c r="U13" s="624"/>
      <c r="V13" s="624"/>
      <c r="W13" s="624"/>
      <c r="X13" s="624"/>
      <c r="Y13" s="625"/>
      <c r="Z13" s="626">
        <v>0.2</v>
      </c>
      <c r="AA13" s="626"/>
      <c r="AB13" s="626"/>
      <c r="AC13" s="626"/>
      <c r="AD13" s="627">
        <v>40395</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4748760</v>
      </c>
      <c r="BH13" s="624"/>
      <c r="BI13" s="624"/>
      <c r="BJ13" s="624"/>
      <c r="BK13" s="624"/>
      <c r="BL13" s="624"/>
      <c r="BM13" s="624"/>
      <c r="BN13" s="625"/>
      <c r="BO13" s="626">
        <v>47.6</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2056377</v>
      </c>
      <c r="CS13" s="624"/>
      <c r="CT13" s="624"/>
      <c r="CU13" s="624"/>
      <c r="CV13" s="624"/>
      <c r="CW13" s="624"/>
      <c r="CX13" s="624"/>
      <c r="CY13" s="625"/>
      <c r="CZ13" s="626">
        <v>8</v>
      </c>
      <c r="DA13" s="626"/>
      <c r="DB13" s="626"/>
      <c r="DC13" s="626"/>
      <c r="DD13" s="632">
        <v>503094</v>
      </c>
      <c r="DE13" s="624"/>
      <c r="DF13" s="624"/>
      <c r="DG13" s="624"/>
      <c r="DH13" s="624"/>
      <c r="DI13" s="624"/>
      <c r="DJ13" s="624"/>
      <c r="DK13" s="624"/>
      <c r="DL13" s="624"/>
      <c r="DM13" s="624"/>
      <c r="DN13" s="624"/>
      <c r="DO13" s="624"/>
      <c r="DP13" s="625"/>
      <c r="DQ13" s="632">
        <v>1617678</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147322</v>
      </c>
      <c r="BH14" s="624"/>
      <c r="BI14" s="624"/>
      <c r="BJ14" s="624"/>
      <c r="BK14" s="624"/>
      <c r="BL14" s="624"/>
      <c r="BM14" s="624"/>
      <c r="BN14" s="625"/>
      <c r="BO14" s="626">
        <v>1.5</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1003004</v>
      </c>
      <c r="CS14" s="624"/>
      <c r="CT14" s="624"/>
      <c r="CU14" s="624"/>
      <c r="CV14" s="624"/>
      <c r="CW14" s="624"/>
      <c r="CX14" s="624"/>
      <c r="CY14" s="625"/>
      <c r="CZ14" s="626">
        <v>3.9</v>
      </c>
      <c r="DA14" s="626"/>
      <c r="DB14" s="626"/>
      <c r="DC14" s="626"/>
      <c r="DD14" s="632">
        <v>59445</v>
      </c>
      <c r="DE14" s="624"/>
      <c r="DF14" s="624"/>
      <c r="DG14" s="624"/>
      <c r="DH14" s="624"/>
      <c r="DI14" s="624"/>
      <c r="DJ14" s="624"/>
      <c r="DK14" s="624"/>
      <c r="DL14" s="624"/>
      <c r="DM14" s="624"/>
      <c r="DN14" s="624"/>
      <c r="DO14" s="624"/>
      <c r="DP14" s="625"/>
      <c r="DQ14" s="632">
        <v>996471</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34862</v>
      </c>
      <c r="S15" s="624"/>
      <c r="T15" s="624"/>
      <c r="U15" s="624"/>
      <c r="V15" s="624"/>
      <c r="W15" s="624"/>
      <c r="X15" s="624"/>
      <c r="Y15" s="625"/>
      <c r="Z15" s="626">
        <v>0.1</v>
      </c>
      <c r="AA15" s="626"/>
      <c r="AB15" s="626"/>
      <c r="AC15" s="626"/>
      <c r="AD15" s="627">
        <v>34862</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490425</v>
      </c>
      <c r="BH15" s="624"/>
      <c r="BI15" s="624"/>
      <c r="BJ15" s="624"/>
      <c r="BK15" s="624"/>
      <c r="BL15" s="624"/>
      <c r="BM15" s="624"/>
      <c r="BN15" s="625"/>
      <c r="BO15" s="626">
        <v>4.9000000000000004</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2388882</v>
      </c>
      <c r="CS15" s="624"/>
      <c r="CT15" s="624"/>
      <c r="CU15" s="624"/>
      <c r="CV15" s="624"/>
      <c r="CW15" s="624"/>
      <c r="CX15" s="624"/>
      <c r="CY15" s="625"/>
      <c r="CZ15" s="626">
        <v>9.3000000000000007</v>
      </c>
      <c r="DA15" s="626"/>
      <c r="DB15" s="626"/>
      <c r="DC15" s="626"/>
      <c r="DD15" s="632">
        <v>693458</v>
      </c>
      <c r="DE15" s="624"/>
      <c r="DF15" s="624"/>
      <c r="DG15" s="624"/>
      <c r="DH15" s="624"/>
      <c r="DI15" s="624"/>
      <c r="DJ15" s="624"/>
      <c r="DK15" s="624"/>
      <c r="DL15" s="624"/>
      <c r="DM15" s="624"/>
      <c r="DN15" s="624"/>
      <c r="DO15" s="624"/>
      <c r="DP15" s="625"/>
      <c r="DQ15" s="632">
        <v>1689102</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5076905</v>
      </c>
      <c r="S16" s="624"/>
      <c r="T16" s="624"/>
      <c r="U16" s="624"/>
      <c r="V16" s="624"/>
      <c r="W16" s="624"/>
      <c r="X16" s="624"/>
      <c r="Y16" s="625"/>
      <c r="Z16" s="626">
        <v>19.3</v>
      </c>
      <c r="AA16" s="626"/>
      <c r="AB16" s="626"/>
      <c r="AC16" s="626"/>
      <c r="AD16" s="627">
        <v>4379390</v>
      </c>
      <c r="AE16" s="627"/>
      <c r="AF16" s="627"/>
      <c r="AG16" s="627"/>
      <c r="AH16" s="627"/>
      <c r="AI16" s="627"/>
      <c r="AJ16" s="627"/>
      <c r="AK16" s="627"/>
      <c r="AL16" s="628">
        <v>28.3</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26199</v>
      </c>
      <c r="CS16" s="624"/>
      <c r="CT16" s="624"/>
      <c r="CU16" s="624"/>
      <c r="CV16" s="624"/>
      <c r="CW16" s="624"/>
      <c r="CX16" s="624"/>
      <c r="CY16" s="625"/>
      <c r="CZ16" s="626">
        <v>0.1</v>
      </c>
      <c r="DA16" s="626"/>
      <c r="DB16" s="626"/>
      <c r="DC16" s="626"/>
      <c r="DD16" s="632" t="s">
        <v>107</v>
      </c>
      <c r="DE16" s="624"/>
      <c r="DF16" s="624"/>
      <c r="DG16" s="624"/>
      <c r="DH16" s="624"/>
      <c r="DI16" s="624"/>
      <c r="DJ16" s="624"/>
      <c r="DK16" s="624"/>
      <c r="DL16" s="624"/>
      <c r="DM16" s="624"/>
      <c r="DN16" s="624"/>
      <c r="DO16" s="624"/>
      <c r="DP16" s="625"/>
      <c r="DQ16" s="632">
        <v>6972</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4379390</v>
      </c>
      <c r="S17" s="624"/>
      <c r="T17" s="624"/>
      <c r="U17" s="624"/>
      <c r="V17" s="624"/>
      <c r="W17" s="624"/>
      <c r="X17" s="624"/>
      <c r="Y17" s="625"/>
      <c r="Z17" s="626">
        <v>16.600000000000001</v>
      </c>
      <c r="AA17" s="626"/>
      <c r="AB17" s="626"/>
      <c r="AC17" s="626"/>
      <c r="AD17" s="627">
        <v>4379390</v>
      </c>
      <c r="AE17" s="627"/>
      <c r="AF17" s="627"/>
      <c r="AG17" s="627"/>
      <c r="AH17" s="627"/>
      <c r="AI17" s="627"/>
      <c r="AJ17" s="627"/>
      <c r="AK17" s="627"/>
      <c r="AL17" s="628">
        <v>28.3</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3243479</v>
      </c>
      <c r="CS17" s="624"/>
      <c r="CT17" s="624"/>
      <c r="CU17" s="624"/>
      <c r="CV17" s="624"/>
      <c r="CW17" s="624"/>
      <c r="CX17" s="624"/>
      <c r="CY17" s="625"/>
      <c r="CZ17" s="626">
        <v>12.7</v>
      </c>
      <c r="DA17" s="626"/>
      <c r="DB17" s="626"/>
      <c r="DC17" s="626"/>
      <c r="DD17" s="632" t="s">
        <v>107</v>
      </c>
      <c r="DE17" s="624"/>
      <c r="DF17" s="624"/>
      <c r="DG17" s="624"/>
      <c r="DH17" s="624"/>
      <c r="DI17" s="624"/>
      <c r="DJ17" s="624"/>
      <c r="DK17" s="624"/>
      <c r="DL17" s="624"/>
      <c r="DM17" s="624"/>
      <c r="DN17" s="624"/>
      <c r="DO17" s="624"/>
      <c r="DP17" s="625"/>
      <c r="DQ17" s="632">
        <v>3088197</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697515</v>
      </c>
      <c r="S18" s="624"/>
      <c r="T18" s="624"/>
      <c r="U18" s="624"/>
      <c r="V18" s="624"/>
      <c r="W18" s="624"/>
      <c r="X18" s="624"/>
      <c r="Y18" s="625"/>
      <c r="Z18" s="626">
        <v>2.6</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554401</v>
      </c>
      <c r="BH19" s="624"/>
      <c r="BI19" s="624"/>
      <c r="BJ19" s="624"/>
      <c r="BK19" s="624"/>
      <c r="BL19" s="624"/>
      <c r="BM19" s="624"/>
      <c r="BN19" s="625"/>
      <c r="BO19" s="626">
        <v>5.6</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16651576</v>
      </c>
      <c r="S20" s="624"/>
      <c r="T20" s="624"/>
      <c r="U20" s="624"/>
      <c r="V20" s="624"/>
      <c r="W20" s="624"/>
      <c r="X20" s="624"/>
      <c r="Y20" s="625"/>
      <c r="Z20" s="626">
        <v>63.2</v>
      </c>
      <c r="AA20" s="626"/>
      <c r="AB20" s="626"/>
      <c r="AC20" s="626"/>
      <c r="AD20" s="627">
        <v>15405994</v>
      </c>
      <c r="AE20" s="627"/>
      <c r="AF20" s="627"/>
      <c r="AG20" s="627"/>
      <c r="AH20" s="627"/>
      <c r="AI20" s="627"/>
      <c r="AJ20" s="627"/>
      <c r="AK20" s="627"/>
      <c r="AL20" s="628">
        <v>99.7</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554401</v>
      </c>
      <c r="BH20" s="624"/>
      <c r="BI20" s="624"/>
      <c r="BJ20" s="624"/>
      <c r="BK20" s="624"/>
      <c r="BL20" s="624"/>
      <c r="BM20" s="624"/>
      <c r="BN20" s="625"/>
      <c r="BO20" s="626">
        <v>5.6</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25559651</v>
      </c>
      <c r="CS20" s="624"/>
      <c r="CT20" s="624"/>
      <c r="CU20" s="624"/>
      <c r="CV20" s="624"/>
      <c r="CW20" s="624"/>
      <c r="CX20" s="624"/>
      <c r="CY20" s="625"/>
      <c r="CZ20" s="626">
        <v>100</v>
      </c>
      <c r="DA20" s="626"/>
      <c r="DB20" s="626"/>
      <c r="DC20" s="626"/>
      <c r="DD20" s="632">
        <v>1729517</v>
      </c>
      <c r="DE20" s="624"/>
      <c r="DF20" s="624"/>
      <c r="DG20" s="624"/>
      <c r="DH20" s="624"/>
      <c r="DI20" s="624"/>
      <c r="DJ20" s="624"/>
      <c r="DK20" s="624"/>
      <c r="DL20" s="624"/>
      <c r="DM20" s="624"/>
      <c r="DN20" s="624"/>
      <c r="DO20" s="624"/>
      <c r="DP20" s="625"/>
      <c r="DQ20" s="632">
        <v>18171179</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7585</v>
      </c>
      <c r="S21" s="624"/>
      <c r="T21" s="624"/>
      <c r="U21" s="624"/>
      <c r="V21" s="624"/>
      <c r="W21" s="624"/>
      <c r="X21" s="624"/>
      <c r="Y21" s="625"/>
      <c r="Z21" s="626">
        <v>0</v>
      </c>
      <c r="AA21" s="626"/>
      <c r="AB21" s="626"/>
      <c r="AC21" s="626"/>
      <c r="AD21" s="627">
        <v>7585</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6334</v>
      </c>
      <c r="BH21" s="624"/>
      <c r="BI21" s="624"/>
      <c r="BJ21" s="624"/>
      <c r="BK21" s="624"/>
      <c r="BL21" s="624"/>
      <c r="BM21" s="624"/>
      <c r="BN21" s="625"/>
      <c r="BO21" s="626">
        <v>0.1</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291391</v>
      </c>
      <c r="S22" s="624"/>
      <c r="T22" s="624"/>
      <c r="U22" s="624"/>
      <c r="V22" s="624"/>
      <c r="W22" s="624"/>
      <c r="X22" s="624"/>
      <c r="Y22" s="625"/>
      <c r="Z22" s="626">
        <v>1.1000000000000001</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406315</v>
      </c>
      <c r="S23" s="624"/>
      <c r="T23" s="624"/>
      <c r="U23" s="624"/>
      <c r="V23" s="624"/>
      <c r="W23" s="624"/>
      <c r="X23" s="624"/>
      <c r="Y23" s="625"/>
      <c r="Z23" s="626">
        <v>1.5</v>
      </c>
      <c r="AA23" s="626"/>
      <c r="AB23" s="626"/>
      <c r="AC23" s="626"/>
      <c r="AD23" s="627">
        <v>20739</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548067</v>
      </c>
      <c r="BH23" s="624"/>
      <c r="BI23" s="624"/>
      <c r="BJ23" s="624"/>
      <c r="BK23" s="624"/>
      <c r="BL23" s="624"/>
      <c r="BM23" s="624"/>
      <c r="BN23" s="625"/>
      <c r="BO23" s="626">
        <v>5.5</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178691</v>
      </c>
      <c r="S24" s="624"/>
      <c r="T24" s="624"/>
      <c r="U24" s="624"/>
      <c r="V24" s="624"/>
      <c r="W24" s="624"/>
      <c r="X24" s="624"/>
      <c r="Y24" s="625"/>
      <c r="Z24" s="626">
        <v>0.7</v>
      </c>
      <c r="AA24" s="626"/>
      <c r="AB24" s="626"/>
      <c r="AC24" s="626"/>
      <c r="AD24" s="627">
        <v>14219</v>
      </c>
      <c r="AE24" s="627"/>
      <c r="AF24" s="627"/>
      <c r="AG24" s="627"/>
      <c r="AH24" s="627"/>
      <c r="AI24" s="627"/>
      <c r="AJ24" s="627"/>
      <c r="AK24" s="627"/>
      <c r="AL24" s="628">
        <v>0.1</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13058284</v>
      </c>
      <c r="CS24" s="613"/>
      <c r="CT24" s="613"/>
      <c r="CU24" s="613"/>
      <c r="CV24" s="613"/>
      <c r="CW24" s="613"/>
      <c r="CX24" s="613"/>
      <c r="CY24" s="614"/>
      <c r="CZ24" s="654">
        <v>51.1</v>
      </c>
      <c r="DA24" s="655"/>
      <c r="DB24" s="655"/>
      <c r="DC24" s="656"/>
      <c r="DD24" s="653">
        <v>8394456</v>
      </c>
      <c r="DE24" s="613"/>
      <c r="DF24" s="613"/>
      <c r="DG24" s="613"/>
      <c r="DH24" s="613"/>
      <c r="DI24" s="613"/>
      <c r="DJ24" s="613"/>
      <c r="DK24" s="614"/>
      <c r="DL24" s="653">
        <v>8321322</v>
      </c>
      <c r="DM24" s="613"/>
      <c r="DN24" s="613"/>
      <c r="DO24" s="613"/>
      <c r="DP24" s="613"/>
      <c r="DQ24" s="613"/>
      <c r="DR24" s="613"/>
      <c r="DS24" s="613"/>
      <c r="DT24" s="613"/>
      <c r="DU24" s="613"/>
      <c r="DV24" s="614"/>
      <c r="DW24" s="617">
        <v>49.8</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3517139</v>
      </c>
      <c r="S25" s="624"/>
      <c r="T25" s="624"/>
      <c r="U25" s="624"/>
      <c r="V25" s="624"/>
      <c r="W25" s="624"/>
      <c r="X25" s="624"/>
      <c r="Y25" s="625"/>
      <c r="Z25" s="626">
        <v>13.3</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3783693</v>
      </c>
      <c r="CS25" s="649"/>
      <c r="CT25" s="649"/>
      <c r="CU25" s="649"/>
      <c r="CV25" s="649"/>
      <c r="CW25" s="649"/>
      <c r="CX25" s="649"/>
      <c r="CY25" s="650"/>
      <c r="CZ25" s="657">
        <v>14.8</v>
      </c>
      <c r="DA25" s="658"/>
      <c r="DB25" s="658"/>
      <c r="DC25" s="659"/>
      <c r="DD25" s="632">
        <v>3490036</v>
      </c>
      <c r="DE25" s="649"/>
      <c r="DF25" s="649"/>
      <c r="DG25" s="649"/>
      <c r="DH25" s="649"/>
      <c r="DI25" s="649"/>
      <c r="DJ25" s="649"/>
      <c r="DK25" s="650"/>
      <c r="DL25" s="632">
        <v>3416902</v>
      </c>
      <c r="DM25" s="649"/>
      <c r="DN25" s="649"/>
      <c r="DO25" s="649"/>
      <c r="DP25" s="649"/>
      <c r="DQ25" s="649"/>
      <c r="DR25" s="649"/>
      <c r="DS25" s="649"/>
      <c r="DT25" s="649"/>
      <c r="DU25" s="649"/>
      <c r="DV25" s="650"/>
      <c r="DW25" s="628">
        <v>20.399999999999999</v>
      </c>
      <c r="DX25" s="651"/>
      <c r="DY25" s="651"/>
      <c r="DZ25" s="651"/>
      <c r="EA25" s="651"/>
      <c r="EB25" s="651"/>
      <c r="EC25" s="652"/>
    </row>
    <row r="26" spans="2:133" ht="11.25" customHeight="1">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2613484</v>
      </c>
      <c r="CS26" s="624"/>
      <c r="CT26" s="624"/>
      <c r="CU26" s="624"/>
      <c r="CV26" s="624"/>
      <c r="CW26" s="624"/>
      <c r="CX26" s="624"/>
      <c r="CY26" s="625"/>
      <c r="CZ26" s="657">
        <v>10.199999999999999</v>
      </c>
      <c r="DA26" s="658"/>
      <c r="DB26" s="658"/>
      <c r="DC26" s="659"/>
      <c r="DD26" s="632">
        <v>2360658</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1"/>
      <c r="DY26" s="651"/>
      <c r="DZ26" s="651"/>
      <c r="EA26" s="651"/>
      <c r="EB26" s="651"/>
      <c r="EC26" s="652"/>
    </row>
    <row r="27" spans="2:133" ht="11.25" customHeight="1">
      <c r="B27" s="620" t="s">
        <v>275</v>
      </c>
      <c r="C27" s="621"/>
      <c r="D27" s="621"/>
      <c r="E27" s="621"/>
      <c r="F27" s="621"/>
      <c r="G27" s="621"/>
      <c r="H27" s="621"/>
      <c r="I27" s="621"/>
      <c r="J27" s="621"/>
      <c r="K27" s="621"/>
      <c r="L27" s="621"/>
      <c r="M27" s="621"/>
      <c r="N27" s="621"/>
      <c r="O27" s="621"/>
      <c r="P27" s="621"/>
      <c r="Q27" s="622"/>
      <c r="R27" s="623">
        <v>1643675</v>
      </c>
      <c r="S27" s="624"/>
      <c r="T27" s="624"/>
      <c r="U27" s="624"/>
      <c r="V27" s="624"/>
      <c r="W27" s="624"/>
      <c r="X27" s="624"/>
      <c r="Y27" s="625"/>
      <c r="Z27" s="626">
        <v>6.2</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9986336</v>
      </c>
      <c r="BH27" s="624"/>
      <c r="BI27" s="624"/>
      <c r="BJ27" s="624"/>
      <c r="BK27" s="624"/>
      <c r="BL27" s="624"/>
      <c r="BM27" s="624"/>
      <c r="BN27" s="625"/>
      <c r="BO27" s="626">
        <v>100</v>
      </c>
      <c r="BP27" s="626"/>
      <c r="BQ27" s="626"/>
      <c r="BR27" s="626"/>
      <c r="BS27" s="632">
        <v>214652</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6031112</v>
      </c>
      <c r="CS27" s="649"/>
      <c r="CT27" s="649"/>
      <c r="CU27" s="649"/>
      <c r="CV27" s="649"/>
      <c r="CW27" s="649"/>
      <c r="CX27" s="649"/>
      <c r="CY27" s="650"/>
      <c r="CZ27" s="657">
        <v>23.6</v>
      </c>
      <c r="DA27" s="658"/>
      <c r="DB27" s="658"/>
      <c r="DC27" s="659"/>
      <c r="DD27" s="632">
        <v>1816223</v>
      </c>
      <c r="DE27" s="649"/>
      <c r="DF27" s="649"/>
      <c r="DG27" s="649"/>
      <c r="DH27" s="649"/>
      <c r="DI27" s="649"/>
      <c r="DJ27" s="649"/>
      <c r="DK27" s="650"/>
      <c r="DL27" s="632">
        <v>1816223</v>
      </c>
      <c r="DM27" s="649"/>
      <c r="DN27" s="649"/>
      <c r="DO27" s="649"/>
      <c r="DP27" s="649"/>
      <c r="DQ27" s="649"/>
      <c r="DR27" s="649"/>
      <c r="DS27" s="649"/>
      <c r="DT27" s="649"/>
      <c r="DU27" s="649"/>
      <c r="DV27" s="650"/>
      <c r="DW27" s="628">
        <v>10.9</v>
      </c>
      <c r="DX27" s="651"/>
      <c r="DY27" s="651"/>
      <c r="DZ27" s="651"/>
      <c r="EA27" s="651"/>
      <c r="EB27" s="651"/>
      <c r="EC27" s="652"/>
    </row>
    <row r="28" spans="2:133" ht="11.25" customHeight="1">
      <c r="B28" s="620" t="s">
        <v>278</v>
      </c>
      <c r="C28" s="621"/>
      <c r="D28" s="621"/>
      <c r="E28" s="621"/>
      <c r="F28" s="621"/>
      <c r="G28" s="621"/>
      <c r="H28" s="621"/>
      <c r="I28" s="621"/>
      <c r="J28" s="621"/>
      <c r="K28" s="621"/>
      <c r="L28" s="621"/>
      <c r="M28" s="621"/>
      <c r="N28" s="621"/>
      <c r="O28" s="621"/>
      <c r="P28" s="621"/>
      <c r="Q28" s="622"/>
      <c r="R28" s="623">
        <v>45782</v>
      </c>
      <c r="S28" s="624"/>
      <c r="T28" s="624"/>
      <c r="U28" s="624"/>
      <c r="V28" s="624"/>
      <c r="W28" s="624"/>
      <c r="X28" s="624"/>
      <c r="Y28" s="625"/>
      <c r="Z28" s="626">
        <v>0.2</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3243479</v>
      </c>
      <c r="CS28" s="624"/>
      <c r="CT28" s="624"/>
      <c r="CU28" s="624"/>
      <c r="CV28" s="624"/>
      <c r="CW28" s="624"/>
      <c r="CX28" s="624"/>
      <c r="CY28" s="625"/>
      <c r="CZ28" s="657">
        <v>12.7</v>
      </c>
      <c r="DA28" s="658"/>
      <c r="DB28" s="658"/>
      <c r="DC28" s="659"/>
      <c r="DD28" s="632">
        <v>3088197</v>
      </c>
      <c r="DE28" s="624"/>
      <c r="DF28" s="624"/>
      <c r="DG28" s="624"/>
      <c r="DH28" s="624"/>
      <c r="DI28" s="624"/>
      <c r="DJ28" s="624"/>
      <c r="DK28" s="625"/>
      <c r="DL28" s="632">
        <v>3088197</v>
      </c>
      <c r="DM28" s="624"/>
      <c r="DN28" s="624"/>
      <c r="DO28" s="624"/>
      <c r="DP28" s="624"/>
      <c r="DQ28" s="624"/>
      <c r="DR28" s="624"/>
      <c r="DS28" s="624"/>
      <c r="DT28" s="624"/>
      <c r="DU28" s="624"/>
      <c r="DV28" s="625"/>
      <c r="DW28" s="628">
        <v>18.5</v>
      </c>
      <c r="DX28" s="651"/>
      <c r="DY28" s="651"/>
      <c r="DZ28" s="651"/>
      <c r="EA28" s="651"/>
      <c r="EB28" s="651"/>
      <c r="EC28" s="652"/>
    </row>
    <row r="29" spans="2:133" ht="11.25" customHeight="1">
      <c r="B29" s="620" t="s">
        <v>280</v>
      </c>
      <c r="C29" s="621"/>
      <c r="D29" s="621"/>
      <c r="E29" s="621"/>
      <c r="F29" s="621"/>
      <c r="G29" s="621"/>
      <c r="H29" s="621"/>
      <c r="I29" s="621"/>
      <c r="J29" s="621"/>
      <c r="K29" s="621"/>
      <c r="L29" s="621"/>
      <c r="M29" s="621"/>
      <c r="N29" s="621"/>
      <c r="O29" s="621"/>
      <c r="P29" s="621"/>
      <c r="Q29" s="622"/>
      <c r="R29" s="623">
        <v>7683</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3240753</v>
      </c>
      <c r="CS29" s="649"/>
      <c r="CT29" s="649"/>
      <c r="CU29" s="649"/>
      <c r="CV29" s="649"/>
      <c r="CW29" s="649"/>
      <c r="CX29" s="649"/>
      <c r="CY29" s="650"/>
      <c r="CZ29" s="657">
        <v>12.7</v>
      </c>
      <c r="DA29" s="658"/>
      <c r="DB29" s="658"/>
      <c r="DC29" s="659"/>
      <c r="DD29" s="632">
        <v>3085471</v>
      </c>
      <c r="DE29" s="649"/>
      <c r="DF29" s="649"/>
      <c r="DG29" s="649"/>
      <c r="DH29" s="649"/>
      <c r="DI29" s="649"/>
      <c r="DJ29" s="649"/>
      <c r="DK29" s="650"/>
      <c r="DL29" s="632">
        <v>3085471</v>
      </c>
      <c r="DM29" s="649"/>
      <c r="DN29" s="649"/>
      <c r="DO29" s="649"/>
      <c r="DP29" s="649"/>
      <c r="DQ29" s="649"/>
      <c r="DR29" s="649"/>
      <c r="DS29" s="649"/>
      <c r="DT29" s="649"/>
      <c r="DU29" s="649"/>
      <c r="DV29" s="650"/>
      <c r="DW29" s="628">
        <v>18.5</v>
      </c>
      <c r="DX29" s="651"/>
      <c r="DY29" s="651"/>
      <c r="DZ29" s="651"/>
      <c r="EA29" s="651"/>
      <c r="EB29" s="651"/>
      <c r="EC29" s="652"/>
    </row>
    <row r="30" spans="2:133" ht="11.25" customHeight="1">
      <c r="B30" s="620" t="s">
        <v>285</v>
      </c>
      <c r="C30" s="621"/>
      <c r="D30" s="621"/>
      <c r="E30" s="621"/>
      <c r="F30" s="621"/>
      <c r="G30" s="621"/>
      <c r="H30" s="621"/>
      <c r="I30" s="621"/>
      <c r="J30" s="621"/>
      <c r="K30" s="621"/>
      <c r="L30" s="621"/>
      <c r="M30" s="621"/>
      <c r="N30" s="621"/>
      <c r="O30" s="621"/>
      <c r="P30" s="621"/>
      <c r="Q30" s="622"/>
      <c r="R30" s="623">
        <v>88443</v>
      </c>
      <c r="S30" s="624"/>
      <c r="T30" s="624"/>
      <c r="U30" s="624"/>
      <c r="V30" s="624"/>
      <c r="W30" s="624"/>
      <c r="X30" s="624"/>
      <c r="Y30" s="625"/>
      <c r="Z30" s="626">
        <v>0.3</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99.1</v>
      </c>
      <c r="BH30" s="682"/>
      <c r="BI30" s="682"/>
      <c r="BJ30" s="682"/>
      <c r="BK30" s="682"/>
      <c r="BL30" s="682"/>
      <c r="BM30" s="618">
        <v>96.6</v>
      </c>
      <c r="BN30" s="682"/>
      <c r="BO30" s="682"/>
      <c r="BP30" s="682"/>
      <c r="BQ30" s="683"/>
      <c r="BR30" s="681">
        <v>99.1</v>
      </c>
      <c r="BS30" s="682"/>
      <c r="BT30" s="682"/>
      <c r="BU30" s="682"/>
      <c r="BV30" s="682"/>
      <c r="BW30" s="682"/>
      <c r="BX30" s="618">
        <v>96</v>
      </c>
      <c r="BY30" s="682"/>
      <c r="BZ30" s="682"/>
      <c r="CA30" s="682"/>
      <c r="CB30" s="683"/>
      <c r="CD30" s="686"/>
      <c r="CE30" s="687"/>
      <c r="CF30" s="637" t="s">
        <v>288</v>
      </c>
      <c r="CG30" s="638"/>
      <c r="CH30" s="638"/>
      <c r="CI30" s="638"/>
      <c r="CJ30" s="638"/>
      <c r="CK30" s="638"/>
      <c r="CL30" s="638"/>
      <c r="CM30" s="638"/>
      <c r="CN30" s="638"/>
      <c r="CO30" s="638"/>
      <c r="CP30" s="638"/>
      <c r="CQ30" s="639"/>
      <c r="CR30" s="623">
        <v>2930800</v>
      </c>
      <c r="CS30" s="624"/>
      <c r="CT30" s="624"/>
      <c r="CU30" s="624"/>
      <c r="CV30" s="624"/>
      <c r="CW30" s="624"/>
      <c r="CX30" s="624"/>
      <c r="CY30" s="625"/>
      <c r="CZ30" s="657">
        <v>11.5</v>
      </c>
      <c r="DA30" s="658"/>
      <c r="DB30" s="658"/>
      <c r="DC30" s="659"/>
      <c r="DD30" s="632">
        <v>2786412</v>
      </c>
      <c r="DE30" s="624"/>
      <c r="DF30" s="624"/>
      <c r="DG30" s="624"/>
      <c r="DH30" s="624"/>
      <c r="DI30" s="624"/>
      <c r="DJ30" s="624"/>
      <c r="DK30" s="625"/>
      <c r="DL30" s="632">
        <v>2786412</v>
      </c>
      <c r="DM30" s="624"/>
      <c r="DN30" s="624"/>
      <c r="DO30" s="624"/>
      <c r="DP30" s="624"/>
      <c r="DQ30" s="624"/>
      <c r="DR30" s="624"/>
      <c r="DS30" s="624"/>
      <c r="DT30" s="624"/>
      <c r="DU30" s="624"/>
      <c r="DV30" s="625"/>
      <c r="DW30" s="628">
        <v>16.7</v>
      </c>
      <c r="DX30" s="651"/>
      <c r="DY30" s="651"/>
      <c r="DZ30" s="651"/>
      <c r="EA30" s="651"/>
      <c r="EB30" s="651"/>
      <c r="EC30" s="652"/>
    </row>
    <row r="31" spans="2:133" ht="11.25" customHeight="1">
      <c r="B31" s="620" t="s">
        <v>289</v>
      </c>
      <c r="C31" s="621"/>
      <c r="D31" s="621"/>
      <c r="E31" s="621"/>
      <c r="F31" s="621"/>
      <c r="G31" s="621"/>
      <c r="H31" s="621"/>
      <c r="I31" s="621"/>
      <c r="J31" s="621"/>
      <c r="K31" s="621"/>
      <c r="L31" s="621"/>
      <c r="M31" s="621"/>
      <c r="N31" s="621"/>
      <c r="O31" s="621"/>
      <c r="P31" s="621"/>
      <c r="Q31" s="622"/>
      <c r="R31" s="623">
        <v>582855</v>
      </c>
      <c r="S31" s="624"/>
      <c r="T31" s="624"/>
      <c r="U31" s="624"/>
      <c r="V31" s="624"/>
      <c r="W31" s="624"/>
      <c r="X31" s="624"/>
      <c r="Y31" s="625"/>
      <c r="Z31" s="626">
        <v>2.2000000000000002</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v>
      </c>
      <c r="BH31" s="649"/>
      <c r="BI31" s="649"/>
      <c r="BJ31" s="649"/>
      <c r="BK31" s="649"/>
      <c r="BL31" s="649"/>
      <c r="BM31" s="629">
        <v>96.7</v>
      </c>
      <c r="BN31" s="679"/>
      <c r="BO31" s="679"/>
      <c r="BP31" s="679"/>
      <c r="BQ31" s="680"/>
      <c r="BR31" s="678">
        <v>99.1</v>
      </c>
      <c r="BS31" s="649"/>
      <c r="BT31" s="649"/>
      <c r="BU31" s="649"/>
      <c r="BV31" s="649"/>
      <c r="BW31" s="649"/>
      <c r="BX31" s="629">
        <v>96.2</v>
      </c>
      <c r="BY31" s="679"/>
      <c r="BZ31" s="679"/>
      <c r="CA31" s="679"/>
      <c r="CB31" s="680"/>
      <c r="CD31" s="686"/>
      <c r="CE31" s="687"/>
      <c r="CF31" s="637" t="s">
        <v>292</v>
      </c>
      <c r="CG31" s="638"/>
      <c r="CH31" s="638"/>
      <c r="CI31" s="638"/>
      <c r="CJ31" s="638"/>
      <c r="CK31" s="638"/>
      <c r="CL31" s="638"/>
      <c r="CM31" s="638"/>
      <c r="CN31" s="638"/>
      <c r="CO31" s="638"/>
      <c r="CP31" s="638"/>
      <c r="CQ31" s="639"/>
      <c r="CR31" s="623">
        <v>309953</v>
      </c>
      <c r="CS31" s="649"/>
      <c r="CT31" s="649"/>
      <c r="CU31" s="649"/>
      <c r="CV31" s="649"/>
      <c r="CW31" s="649"/>
      <c r="CX31" s="649"/>
      <c r="CY31" s="650"/>
      <c r="CZ31" s="657">
        <v>1.2</v>
      </c>
      <c r="DA31" s="658"/>
      <c r="DB31" s="658"/>
      <c r="DC31" s="659"/>
      <c r="DD31" s="632">
        <v>299059</v>
      </c>
      <c r="DE31" s="649"/>
      <c r="DF31" s="649"/>
      <c r="DG31" s="649"/>
      <c r="DH31" s="649"/>
      <c r="DI31" s="649"/>
      <c r="DJ31" s="649"/>
      <c r="DK31" s="650"/>
      <c r="DL31" s="632">
        <v>299059</v>
      </c>
      <c r="DM31" s="649"/>
      <c r="DN31" s="649"/>
      <c r="DO31" s="649"/>
      <c r="DP31" s="649"/>
      <c r="DQ31" s="649"/>
      <c r="DR31" s="649"/>
      <c r="DS31" s="649"/>
      <c r="DT31" s="649"/>
      <c r="DU31" s="649"/>
      <c r="DV31" s="650"/>
      <c r="DW31" s="628">
        <v>1.8</v>
      </c>
      <c r="DX31" s="651"/>
      <c r="DY31" s="651"/>
      <c r="DZ31" s="651"/>
      <c r="EA31" s="651"/>
      <c r="EB31" s="651"/>
      <c r="EC31" s="652"/>
    </row>
    <row r="32" spans="2:133" ht="11.25" customHeight="1">
      <c r="B32" s="620" t="s">
        <v>293</v>
      </c>
      <c r="C32" s="621"/>
      <c r="D32" s="621"/>
      <c r="E32" s="621"/>
      <c r="F32" s="621"/>
      <c r="G32" s="621"/>
      <c r="H32" s="621"/>
      <c r="I32" s="621"/>
      <c r="J32" s="621"/>
      <c r="K32" s="621"/>
      <c r="L32" s="621"/>
      <c r="M32" s="621"/>
      <c r="N32" s="621"/>
      <c r="O32" s="621"/>
      <c r="P32" s="621"/>
      <c r="Q32" s="622"/>
      <c r="R32" s="623">
        <v>604128</v>
      </c>
      <c r="S32" s="624"/>
      <c r="T32" s="624"/>
      <c r="U32" s="624"/>
      <c r="V32" s="624"/>
      <c r="W32" s="624"/>
      <c r="X32" s="624"/>
      <c r="Y32" s="625"/>
      <c r="Z32" s="626">
        <v>2.2999999999999998</v>
      </c>
      <c r="AA32" s="626"/>
      <c r="AB32" s="626"/>
      <c r="AC32" s="626"/>
      <c r="AD32" s="627">
        <v>649</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99.2</v>
      </c>
      <c r="BH32" s="691"/>
      <c r="BI32" s="691"/>
      <c r="BJ32" s="691"/>
      <c r="BK32" s="691"/>
      <c r="BL32" s="691"/>
      <c r="BM32" s="692">
        <v>96.6</v>
      </c>
      <c r="BN32" s="691"/>
      <c r="BO32" s="691"/>
      <c r="BP32" s="691"/>
      <c r="BQ32" s="693"/>
      <c r="BR32" s="690">
        <v>99.2</v>
      </c>
      <c r="BS32" s="691"/>
      <c r="BT32" s="691"/>
      <c r="BU32" s="691"/>
      <c r="BV32" s="691"/>
      <c r="BW32" s="691"/>
      <c r="BX32" s="692">
        <v>95.8</v>
      </c>
      <c r="BY32" s="691"/>
      <c r="BZ32" s="691"/>
      <c r="CA32" s="691"/>
      <c r="CB32" s="693"/>
      <c r="CD32" s="688"/>
      <c r="CE32" s="689"/>
      <c r="CF32" s="637" t="s">
        <v>295</v>
      </c>
      <c r="CG32" s="638"/>
      <c r="CH32" s="638"/>
      <c r="CI32" s="638"/>
      <c r="CJ32" s="638"/>
      <c r="CK32" s="638"/>
      <c r="CL32" s="638"/>
      <c r="CM32" s="638"/>
      <c r="CN32" s="638"/>
      <c r="CO32" s="638"/>
      <c r="CP32" s="638"/>
      <c r="CQ32" s="639"/>
      <c r="CR32" s="623">
        <v>2726</v>
      </c>
      <c r="CS32" s="624"/>
      <c r="CT32" s="624"/>
      <c r="CU32" s="624"/>
      <c r="CV32" s="624"/>
      <c r="CW32" s="624"/>
      <c r="CX32" s="624"/>
      <c r="CY32" s="625"/>
      <c r="CZ32" s="657">
        <v>0</v>
      </c>
      <c r="DA32" s="658"/>
      <c r="DB32" s="658"/>
      <c r="DC32" s="659"/>
      <c r="DD32" s="632">
        <v>2726</v>
      </c>
      <c r="DE32" s="624"/>
      <c r="DF32" s="624"/>
      <c r="DG32" s="624"/>
      <c r="DH32" s="624"/>
      <c r="DI32" s="624"/>
      <c r="DJ32" s="624"/>
      <c r="DK32" s="625"/>
      <c r="DL32" s="632">
        <v>2726</v>
      </c>
      <c r="DM32" s="624"/>
      <c r="DN32" s="624"/>
      <c r="DO32" s="624"/>
      <c r="DP32" s="624"/>
      <c r="DQ32" s="624"/>
      <c r="DR32" s="624"/>
      <c r="DS32" s="624"/>
      <c r="DT32" s="624"/>
      <c r="DU32" s="624"/>
      <c r="DV32" s="625"/>
      <c r="DW32" s="628">
        <v>0</v>
      </c>
      <c r="DX32" s="651"/>
      <c r="DY32" s="651"/>
      <c r="DZ32" s="651"/>
      <c r="EA32" s="651"/>
      <c r="EB32" s="651"/>
      <c r="EC32" s="652"/>
    </row>
    <row r="33" spans="2:133" ht="11.25" customHeight="1">
      <c r="B33" s="620" t="s">
        <v>296</v>
      </c>
      <c r="C33" s="621"/>
      <c r="D33" s="621"/>
      <c r="E33" s="621"/>
      <c r="F33" s="621"/>
      <c r="G33" s="621"/>
      <c r="H33" s="621"/>
      <c r="I33" s="621"/>
      <c r="J33" s="621"/>
      <c r="K33" s="621"/>
      <c r="L33" s="621"/>
      <c r="M33" s="621"/>
      <c r="N33" s="621"/>
      <c r="O33" s="621"/>
      <c r="P33" s="621"/>
      <c r="Q33" s="622"/>
      <c r="R33" s="623">
        <v>2325600</v>
      </c>
      <c r="S33" s="624"/>
      <c r="T33" s="624"/>
      <c r="U33" s="624"/>
      <c r="V33" s="624"/>
      <c r="W33" s="624"/>
      <c r="X33" s="624"/>
      <c r="Y33" s="625"/>
      <c r="Z33" s="626">
        <v>8.8000000000000007</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10745651</v>
      </c>
      <c r="CS33" s="649"/>
      <c r="CT33" s="649"/>
      <c r="CU33" s="649"/>
      <c r="CV33" s="649"/>
      <c r="CW33" s="649"/>
      <c r="CX33" s="649"/>
      <c r="CY33" s="650"/>
      <c r="CZ33" s="657">
        <v>42</v>
      </c>
      <c r="DA33" s="658"/>
      <c r="DB33" s="658"/>
      <c r="DC33" s="659"/>
      <c r="DD33" s="632">
        <v>9244111</v>
      </c>
      <c r="DE33" s="649"/>
      <c r="DF33" s="649"/>
      <c r="DG33" s="649"/>
      <c r="DH33" s="649"/>
      <c r="DI33" s="649"/>
      <c r="DJ33" s="649"/>
      <c r="DK33" s="650"/>
      <c r="DL33" s="632">
        <v>7062199</v>
      </c>
      <c r="DM33" s="649"/>
      <c r="DN33" s="649"/>
      <c r="DO33" s="649"/>
      <c r="DP33" s="649"/>
      <c r="DQ33" s="649"/>
      <c r="DR33" s="649"/>
      <c r="DS33" s="649"/>
      <c r="DT33" s="649"/>
      <c r="DU33" s="649"/>
      <c r="DV33" s="650"/>
      <c r="DW33" s="628">
        <v>42.3</v>
      </c>
      <c r="DX33" s="651"/>
      <c r="DY33" s="651"/>
      <c r="DZ33" s="651"/>
      <c r="EA33" s="651"/>
      <c r="EB33" s="651"/>
      <c r="EC33" s="652"/>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2970619</v>
      </c>
      <c r="CS34" s="624"/>
      <c r="CT34" s="624"/>
      <c r="CU34" s="624"/>
      <c r="CV34" s="624"/>
      <c r="CW34" s="624"/>
      <c r="CX34" s="624"/>
      <c r="CY34" s="625"/>
      <c r="CZ34" s="657">
        <v>11.6</v>
      </c>
      <c r="DA34" s="658"/>
      <c r="DB34" s="658"/>
      <c r="DC34" s="659"/>
      <c r="DD34" s="632">
        <v>2368824</v>
      </c>
      <c r="DE34" s="624"/>
      <c r="DF34" s="624"/>
      <c r="DG34" s="624"/>
      <c r="DH34" s="624"/>
      <c r="DI34" s="624"/>
      <c r="DJ34" s="624"/>
      <c r="DK34" s="625"/>
      <c r="DL34" s="632">
        <v>2171266</v>
      </c>
      <c r="DM34" s="624"/>
      <c r="DN34" s="624"/>
      <c r="DO34" s="624"/>
      <c r="DP34" s="624"/>
      <c r="DQ34" s="624"/>
      <c r="DR34" s="624"/>
      <c r="DS34" s="624"/>
      <c r="DT34" s="624"/>
      <c r="DU34" s="624"/>
      <c r="DV34" s="625"/>
      <c r="DW34" s="628">
        <v>13</v>
      </c>
      <c r="DX34" s="651"/>
      <c r="DY34" s="651"/>
      <c r="DZ34" s="651"/>
      <c r="EA34" s="651"/>
      <c r="EB34" s="651"/>
      <c r="EC34" s="652"/>
    </row>
    <row r="35" spans="2:133" ht="11.25" customHeight="1">
      <c r="B35" s="620" t="s">
        <v>302</v>
      </c>
      <c r="C35" s="621"/>
      <c r="D35" s="621"/>
      <c r="E35" s="621"/>
      <c r="F35" s="621"/>
      <c r="G35" s="621"/>
      <c r="H35" s="621"/>
      <c r="I35" s="621"/>
      <c r="J35" s="621"/>
      <c r="K35" s="621"/>
      <c r="L35" s="621"/>
      <c r="M35" s="621"/>
      <c r="N35" s="621"/>
      <c r="O35" s="621"/>
      <c r="P35" s="621"/>
      <c r="Q35" s="622"/>
      <c r="R35" s="623">
        <v>1261500</v>
      </c>
      <c r="S35" s="624"/>
      <c r="T35" s="624"/>
      <c r="U35" s="624"/>
      <c r="V35" s="624"/>
      <c r="W35" s="624"/>
      <c r="X35" s="624"/>
      <c r="Y35" s="625"/>
      <c r="Z35" s="626">
        <v>4.8</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4308474</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151204</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132001</v>
      </c>
      <c r="CS35" s="649"/>
      <c r="CT35" s="649"/>
      <c r="CU35" s="649"/>
      <c r="CV35" s="649"/>
      <c r="CW35" s="649"/>
      <c r="CX35" s="649"/>
      <c r="CY35" s="650"/>
      <c r="CZ35" s="657">
        <v>0.5</v>
      </c>
      <c r="DA35" s="658"/>
      <c r="DB35" s="658"/>
      <c r="DC35" s="659"/>
      <c r="DD35" s="632">
        <v>96419</v>
      </c>
      <c r="DE35" s="649"/>
      <c r="DF35" s="649"/>
      <c r="DG35" s="649"/>
      <c r="DH35" s="649"/>
      <c r="DI35" s="649"/>
      <c r="DJ35" s="649"/>
      <c r="DK35" s="650"/>
      <c r="DL35" s="632">
        <v>95627</v>
      </c>
      <c r="DM35" s="649"/>
      <c r="DN35" s="649"/>
      <c r="DO35" s="649"/>
      <c r="DP35" s="649"/>
      <c r="DQ35" s="649"/>
      <c r="DR35" s="649"/>
      <c r="DS35" s="649"/>
      <c r="DT35" s="649"/>
      <c r="DU35" s="649"/>
      <c r="DV35" s="650"/>
      <c r="DW35" s="628">
        <v>0.6</v>
      </c>
      <c r="DX35" s="651"/>
      <c r="DY35" s="651"/>
      <c r="DZ35" s="651"/>
      <c r="EA35" s="651"/>
      <c r="EB35" s="651"/>
      <c r="EC35" s="652"/>
    </row>
    <row r="36" spans="2:133" ht="11.25" customHeight="1">
      <c r="B36" s="666" t="s">
        <v>306</v>
      </c>
      <c r="C36" s="667"/>
      <c r="D36" s="667"/>
      <c r="E36" s="667"/>
      <c r="F36" s="667"/>
      <c r="G36" s="667"/>
      <c r="H36" s="667"/>
      <c r="I36" s="667"/>
      <c r="J36" s="667"/>
      <c r="K36" s="667"/>
      <c r="L36" s="667"/>
      <c r="M36" s="667"/>
      <c r="N36" s="667"/>
      <c r="O36" s="667"/>
      <c r="P36" s="667"/>
      <c r="Q36" s="668"/>
      <c r="R36" s="695">
        <v>26350863</v>
      </c>
      <c r="S36" s="696"/>
      <c r="T36" s="696"/>
      <c r="U36" s="696"/>
      <c r="V36" s="696"/>
      <c r="W36" s="696"/>
      <c r="X36" s="696"/>
      <c r="Y36" s="697"/>
      <c r="Z36" s="698">
        <v>100</v>
      </c>
      <c r="AA36" s="698"/>
      <c r="AB36" s="698"/>
      <c r="AC36" s="698"/>
      <c r="AD36" s="699">
        <v>15449186</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1066100</v>
      </c>
      <c r="BA36" s="624"/>
      <c r="BB36" s="624"/>
      <c r="BC36" s="624"/>
      <c r="BD36" s="649"/>
      <c r="BE36" s="649"/>
      <c r="BF36" s="680"/>
      <c r="BG36" s="637" t="s">
        <v>308</v>
      </c>
      <c r="BH36" s="638"/>
      <c r="BI36" s="638"/>
      <c r="BJ36" s="638"/>
      <c r="BK36" s="638"/>
      <c r="BL36" s="638"/>
      <c r="BM36" s="638"/>
      <c r="BN36" s="638"/>
      <c r="BO36" s="638"/>
      <c r="BP36" s="638"/>
      <c r="BQ36" s="638"/>
      <c r="BR36" s="638"/>
      <c r="BS36" s="638"/>
      <c r="BT36" s="638"/>
      <c r="BU36" s="639"/>
      <c r="BV36" s="623">
        <v>-24866</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2687818</v>
      </c>
      <c r="CS36" s="624"/>
      <c r="CT36" s="624"/>
      <c r="CU36" s="624"/>
      <c r="CV36" s="624"/>
      <c r="CW36" s="624"/>
      <c r="CX36" s="624"/>
      <c r="CY36" s="625"/>
      <c r="CZ36" s="657">
        <v>10.5</v>
      </c>
      <c r="DA36" s="658"/>
      <c r="DB36" s="658"/>
      <c r="DC36" s="659"/>
      <c r="DD36" s="632">
        <v>2551870</v>
      </c>
      <c r="DE36" s="624"/>
      <c r="DF36" s="624"/>
      <c r="DG36" s="624"/>
      <c r="DH36" s="624"/>
      <c r="DI36" s="624"/>
      <c r="DJ36" s="624"/>
      <c r="DK36" s="625"/>
      <c r="DL36" s="632">
        <v>1811211</v>
      </c>
      <c r="DM36" s="624"/>
      <c r="DN36" s="624"/>
      <c r="DO36" s="624"/>
      <c r="DP36" s="624"/>
      <c r="DQ36" s="624"/>
      <c r="DR36" s="624"/>
      <c r="DS36" s="624"/>
      <c r="DT36" s="624"/>
      <c r="DU36" s="624"/>
      <c r="DV36" s="625"/>
      <c r="DW36" s="628">
        <v>10.8</v>
      </c>
      <c r="DX36" s="651"/>
      <c r="DY36" s="651"/>
      <c r="DZ36" s="651"/>
      <c r="EA36" s="651"/>
      <c r="EB36" s="651"/>
      <c r="EC36" s="652"/>
    </row>
    <row r="37" spans="2:133" ht="11.25" customHeight="1">
      <c r="AQ37" s="702" t="s">
        <v>310</v>
      </c>
      <c r="AR37" s="703"/>
      <c r="AS37" s="703"/>
      <c r="AT37" s="703"/>
      <c r="AU37" s="703"/>
      <c r="AV37" s="703"/>
      <c r="AW37" s="703"/>
      <c r="AX37" s="703"/>
      <c r="AY37" s="704"/>
      <c r="AZ37" s="623">
        <v>640907</v>
      </c>
      <c r="BA37" s="624"/>
      <c r="BB37" s="624"/>
      <c r="BC37" s="624"/>
      <c r="BD37" s="649"/>
      <c r="BE37" s="649"/>
      <c r="BF37" s="680"/>
      <c r="BG37" s="637" t="s">
        <v>311</v>
      </c>
      <c r="BH37" s="638"/>
      <c r="BI37" s="638"/>
      <c r="BJ37" s="638"/>
      <c r="BK37" s="638"/>
      <c r="BL37" s="638"/>
      <c r="BM37" s="638"/>
      <c r="BN37" s="638"/>
      <c r="BO37" s="638"/>
      <c r="BP37" s="638"/>
      <c r="BQ37" s="638"/>
      <c r="BR37" s="638"/>
      <c r="BS37" s="638"/>
      <c r="BT37" s="638"/>
      <c r="BU37" s="639"/>
      <c r="BV37" s="623">
        <v>8951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1008650</v>
      </c>
      <c r="CS37" s="649"/>
      <c r="CT37" s="649"/>
      <c r="CU37" s="649"/>
      <c r="CV37" s="649"/>
      <c r="CW37" s="649"/>
      <c r="CX37" s="649"/>
      <c r="CY37" s="650"/>
      <c r="CZ37" s="657">
        <v>3.9</v>
      </c>
      <c r="DA37" s="658"/>
      <c r="DB37" s="658"/>
      <c r="DC37" s="659"/>
      <c r="DD37" s="632">
        <v>987500</v>
      </c>
      <c r="DE37" s="649"/>
      <c r="DF37" s="649"/>
      <c r="DG37" s="649"/>
      <c r="DH37" s="649"/>
      <c r="DI37" s="649"/>
      <c r="DJ37" s="649"/>
      <c r="DK37" s="650"/>
      <c r="DL37" s="632">
        <v>977306</v>
      </c>
      <c r="DM37" s="649"/>
      <c r="DN37" s="649"/>
      <c r="DO37" s="649"/>
      <c r="DP37" s="649"/>
      <c r="DQ37" s="649"/>
      <c r="DR37" s="649"/>
      <c r="DS37" s="649"/>
      <c r="DT37" s="649"/>
      <c r="DU37" s="649"/>
      <c r="DV37" s="650"/>
      <c r="DW37" s="628">
        <v>5.8</v>
      </c>
      <c r="DX37" s="651"/>
      <c r="DY37" s="651"/>
      <c r="DZ37" s="651"/>
      <c r="EA37" s="651"/>
      <c r="EB37" s="651"/>
      <c r="EC37" s="652"/>
    </row>
    <row r="38" spans="2:133" ht="11.25" customHeight="1">
      <c r="AQ38" s="702" t="s">
        <v>313</v>
      </c>
      <c r="AR38" s="703"/>
      <c r="AS38" s="703"/>
      <c r="AT38" s="703"/>
      <c r="AU38" s="703"/>
      <c r="AV38" s="703"/>
      <c r="AW38" s="703"/>
      <c r="AX38" s="703"/>
      <c r="AY38" s="704"/>
      <c r="AZ38" s="623">
        <v>19236</v>
      </c>
      <c r="BA38" s="624"/>
      <c r="BB38" s="624"/>
      <c r="BC38" s="624"/>
      <c r="BD38" s="649"/>
      <c r="BE38" s="649"/>
      <c r="BF38" s="680"/>
      <c r="BG38" s="637" t="s">
        <v>314</v>
      </c>
      <c r="BH38" s="638"/>
      <c r="BI38" s="638"/>
      <c r="BJ38" s="638"/>
      <c r="BK38" s="638"/>
      <c r="BL38" s="638"/>
      <c r="BM38" s="638"/>
      <c r="BN38" s="638"/>
      <c r="BO38" s="638"/>
      <c r="BP38" s="638"/>
      <c r="BQ38" s="638"/>
      <c r="BR38" s="638"/>
      <c r="BS38" s="638"/>
      <c r="BT38" s="638"/>
      <c r="BU38" s="639"/>
      <c r="BV38" s="623">
        <v>14048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3647491</v>
      </c>
      <c r="CS38" s="624"/>
      <c r="CT38" s="624"/>
      <c r="CU38" s="624"/>
      <c r="CV38" s="624"/>
      <c r="CW38" s="624"/>
      <c r="CX38" s="624"/>
      <c r="CY38" s="625"/>
      <c r="CZ38" s="657">
        <v>14.3</v>
      </c>
      <c r="DA38" s="658"/>
      <c r="DB38" s="658"/>
      <c r="DC38" s="659"/>
      <c r="DD38" s="632">
        <v>3174545</v>
      </c>
      <c r="DE38" s="624"/>
      <c r="DF38" s="624"/>
      <c r="DG38" s="624"/>
      <c r="DH38" s="624"/>
      <c r="DI38" s="624"/>
      <c r="DJ38" s="624"/>
      <c r="DK38" s="625"/>
      <c r="DL38" s="632">
        <v>2983191</v>
      </c>
      <c r="DM38" s="624"/>
      <c r="DN38" s="624"/>
      <c r="DO38" s="624"/>
      <c r="DP38" s="624"/>
      <c r="DQ38" s="624"/>
      <c r="DR38" s="624"/>
      <c r="DS38" s="624"/>
      <c r="DT38" s="624"/>
      <c r="DU38" s="624"/>
      <c r="DV38" s="625"/>
      <c r="DW38" s="628">
        <v>17.899999999999999</v>
      </c>
      <c r="DX38" s="651"/>
      <c r="DY38" s="651"/>
      <c r="DZ38" s="651"/>
      <c r="EA38" s="651"/>
      <c r="EB38" s="651"/>
      <c r="EC38" s="652"/>
    </row>
    <row r="39" spans="2:133" ht="11.25" customHeight="1">
      <c r="AQ39" s="702" t="s">
        <v>316</v>
      </c>
      <c r="AR39" s="703"/>
      <c r="AS39" s="703"/>
      <c r="AT39" s="703"/>
      <c r="AU39" s="703"/>
      <c r="AV39" s="703"/>
      <c r="AW39" s="703"/>
      <c r="AX39" s="703"/>
      <c r="AY39" s="704"/>
      <c r="AZ39" s="623">
        <v>9961</v>
      </c>
      <c r="BA39" s="624"/>
      <c r="BB39" s="624"/>
      <c r="BC39" s="624"/>
      <c r="BD39" s="649"/>
      <c r="BE39" s="649"/>
      <c r="BF39" s="680"/>
      <c r="BG39" s="706" t="s">
        <v>317</v>
      </c>
      <c r="BH39" s="707"/>
      <c r="BI39" s="707"/>
      <c r="BJ39" s="707"/>
      <c r="BK39" s="707"/>
      <c r="BL39" s="187"/>
      <c r="BM39" s="638" t="s">
        <v>318</v>
      </c>
      <c r="BN39" s="638"/>
      <c r="BO39" s="638"/>
      <c r="BP39" s="638"/>
      <c r="BQ39" s="638"/>
      <c r="BR39" s="638"/>
      <c r="BS39" s="638"/>
      <c r="BT39" s="638"/>
      <c r="BU39" s="639"/>
      <c r="BV39" s="623">
        <v>99</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1056894</v>
      </c>
      <c r="CS39" s="649"/>
      <c r="CT39" s="649"/>
      <c r="CU39" s="649"/>
      <c r="CV39" s="649"/>
      <c r="CW39" s="649"/>
      <c r="CX39" s="649"/>
      <c r="CY39" s="650"/>
      <c r="CZ39" s="657">
        <v>4.0999999999999996</v>
      </c>
      <c r="DA39" s="658"/>
      <c r="DB39" s="658"/>
      <c r="DC39" s="659"/>
      <c r="DD39" s="632">
        <v>1051425</v>
      </c>
      <c r="DE39" s="649"/>
      <c r="DF39" s="649"/>
      <c r="DG39" s="649"/>
      <c r="DH39" s="649"/>
      <c r="DI39" s="649"/>
      <c r="DJ39" s="649"/>
      <c r="DK39" s="650"/>
      <c r="DL39" s="632" t="s">
        <v>107</v>
      </c>
      <c r="DM39" s="649"/>
      <c r="DN39" s="649"/>
      <c r="DO39" s="649"/>
      <c r="DP39" s="649"/>
      <c r="DQ39" s="649"/>
      <c r="DR39" s="649"/>
      <c r="DS39" s="649"/>
      <c r="DT39" s="649"/>
      <c r="DU39" s="649"/>
      <c r="DV39" s="650"/>
      <c r="DW39" s="628" t="s">
        <v>107</v>
      </c>
      <c r="DX39" s="651"/>
      <c r="DY39" s="651"/>
      <c r="DZ39" s="651"/>
      <c r="EA39" s="651"/>
      <c r="EB39" s="651"/>
      <c r="EC39" s="65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640076</v>
      </c>
      <c r="BA40" s="624"/>
      <c r="BB40" s="624"/>
      <c r="BC40" s="624"/>
      <c r="BD40" s="649"/>
      <c r="BE40" s="649"/>
      <c r="BF40" s="680"/>
      <c r="BG40" s="706"/>
      <c r="BH40" s="707"/>
      <c r="BI40" s="707"/>
      <c r="BJ40" s="707"/>
      <c r="BK40" s="707"/>
      <c r="BL40" s="187"/>
      <c r="BM40" s="638" t="s">
        <v>321</v>
      </c>
      <c r="BN40" s="638"/>
      <c r="BO40" s="638"/>
      <c r="BP40" s="638"/>
      <c r="BQ40" s="638"/>
      <c r="BR40" s="638"/>
      <c r="BS40" s="638"/>
      <c r="BT40" s="638"/>
      <c r="BU40" s="639"/>
      <c r="BV40" s="623">
        <v>108</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250828</v>
      </c>
      <c r="CS40" s="624"/>
      <c r="CT40" s="624"/>
      <c r="CU40" s="624"/>
      <c r="CV40" s="624"/>
      <c r="CW40" s="624"/>
      <c r="CX40" s="624"/>
      <c r="CY40" s="625"/>
      <c r="CZ40" s="657">
        <v>1</v>
      </c>
      <c r="DA40" s="658"/>
      <c r="DB40" s="658"/>
      <c r="DC40" s="659"/>
      <c r="DD40" s="632">
        <v>1028</v>
      </c>
      <c r="DE40" s="624"/>
      <c r="DF40" s="624"/>
      <c r="DG40" s="624"/>
      <c r="DH40" s="624"/>
      <c r="DI40" s="624"/>
      <c r="DJ40" s="624"/>
      <c r="DK40" s="625"/>
      <c r="DL40" s="632">
        <v>904</v>
      </c>
      <c r="DM40" s="624"/>
      <c r="DN40" s="624"/>
      <c r="DO40" s="624"/>
      <c r="DP40" s="624"/>
      <c r="DQ40" s="624"/>
      <c r="DR40" s="624"/>
      <c r="DS40" s="624"/>
      <c r="DT40" s="624"/>
      <c r="DU40" s="624"/>
      <c r="DV40" s="625"/>
      <c r="DW40" s="628">
        <v>0</v>
      </c>
      <c r="DX40" s="651"/>
      <c r="DY40" s="651"/>
      <c r="DZ40" s="651"/>
      <c r="EA40" s="651"/>
      <c r="EB40" s="651"/>
      <c r="EC40" s="65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1932194</v>
      </c>
      <c r="BA41" s="696"/>
      <c r="BB41" s="696"/>
      <c r="BC41" s="696"/>
      <c r="BD41" s="691"/>
      <c r="BE41" s="691"/>
      <c r="BF41" s="693"/>
      <c r="BG41" s="708"/>
      <c r="BH41" s="709"/>
      <c r="BI41" s="709"/>
      <c r="BJ41" s="709"/>
      <c r="BK41" s="709"/>
      <c r="BL41" s="189"/>
      <c r="BM41" s="644" t="s">
        <v>324</v>
      </c>
      <c r="BN41" s="644"/>
      <c r="BO41" s="644"/>
      <c r="BP41" s="644"/>
      <c r="BQ41" s="644"/>
      <c r="BR41" s="644"/>
      <c r="BS41" s="644"/>
      <c r="BT41" s="644"/>
      <c r="BU41" s="645"/>
      <c r="BV41" s="695">
        <v>382</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49"/>
      <c r="CT41" s="649"/>
      <c r="CU41" s="649"/>
      <c r="CV41" s="649"/>
      <c r="CW41" s="649"/>
      <c r="CX41" s="649"/>
      <c r="CY41" s="650"/>
      <c r="CZ41" s="657" t="s">
        <v>211</v>
      </c>
      <c r="DA41" s="658"/>
      <c r="DB41" s="658"/>
      <c r="DC41" s="659"/>
      <c r="DD41" s="632" t="s">
        <v>211</v>
      </c>
      <c r="DE41" s="649"/>
      <c r="DF41" s="649"/>
      <c r="DG41" s="649"/>
      <c r="DH41" s="649"/>
      <c r="DI41" s="649"/>
      <c r="DJ41" s="649"/>
      <c r="DK41" s="650"/>
      <c r="DL41" s="710"/>
      <c r="DM41" s="711"/>
      <c r="DN41" s="711"/>
      <c r="DO41" s="711"/>
      <c r="DP41" s="711"/>
      <c r="DQ41" s="711"/>
      <c r="DR41" s="711"/>
      <c r="DS41" s="711"/>
      <c r="DT41" s="711"/>
      <c r="DU41" s="711"/>
      <c r="DV41" s="712"/>
      <c r="DW41" s="713"/>
      <c r="DX41" s="714"/>
      <c r="DY41" s="714"/>
      <c r="DZ41" s="714"/>
      <c r="EA41" s="714"/>
      <c r="EB41" s="714"/>
      <c r="EC41" s="715"/>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1755716</v>
      </c>
      <c r="CS42" s="624"/>
      <c r="CT42" s="624"/>
      <c r="CU42" s="624"/>
      <c r="CV42" s="624"/>
      <c r="CW42" s="624"/>
      <c r="CX42" s="624"/>
      <c r="CY42" s="625"/>
      <c r="CZ42" s="657">
        <v>6.9</v>
      </c>
      <c r="DA42" s="716"/>
      <c r="DB42" s="716"/>
      <c r="DC42" s="717"/>
      <c r="DD42" s="632">
        <v>532612</v>
      </c>
      <c r="DE42" s="624"/>
      <c r="DF42" s="624"/>
      <c r="DG42" s="624"/>
      <c r="DH42" s="624"/>
      <c r="DI42" s="624"/>
      <c r="DJ42" s="624"/>
      <c r="DK42" s="625"/>
      <c r="DL42" s="710"/>
      <c r="DM42" s="711"/>
      <c r="DN42" s="711"/>
      <c r="DO42" s="711"/>
      <c r="DP42" s="711"/>
      <c r="DQ42" s="711"/>
      <c r="DR42" s="711"/>
      <c r="DS42" s="711"/>
      <c r="DT42" s="711"/>
      <c r="DU42" s="711"/>
      <c r="DV42" s="712"/>
      <c r="DW42" s="713"/>
      <c r="DX42" s="714"/>
      <c r="DY42" s="714"/>
      <c r="DZ42" s="714"/>
      <c r="EA42" s="714"/>
      <c r="EB42" s="714"/>
      <c r="EC42" s="715"/>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35066</v>
      </c>
      <c r="CS43" s="649"/>
      <c r="CT43" s="649"/>
      <c r="CU43" s="649"/>
      <c r="CV43" s="649"/>
      <c r="CW43" s="649"/>
      <c r="CX43" s="649"/>
      <c r="CY43" s="650"/>
      <c r="CZ43" s="657">
        <v>0.1</v>
      </c>
      <c r="DA43" s="658"/>
      <c r="DB43" s="658"/>
      <c r="DC43" s="659"/>
      <c r="DD43" s="632">
        <v>35066</v>
      </c>
      <c r="DE43" s="649"/>
      <c r="DF43" s="649"/>
      <c r="DG43" s="649"/>
      <c r="DH43" s="649"/>
      <c r="DI43" s="649"/>
      <c r="DJ43" s="649"/>
      <c r="DK43" s="650"/>
      <c r="DL43" s="710"/>
      <c r="DM43" s="711"/>
      <c r="DN43" s="711"/>
      <c r="DO43" s="711"/>
      <c r="DP43" s="711"/>
      <c r="DQ43" s="711"/>
      <c r="DR43" s="711"/>
      <c r="DS43" s="711"/>
      <c r="DT43" s="711"/>
      <c r="DU43" s="711"/>
      <c r="DV43" s="712"/>
      <c r="DW43" s="713"/>
      <c r="DX43" s="714"/>
      <c r="DY43" s="714"/>
      <c r="DZ43" s="714"/>
      <c r="EA43" s="714"/>
      <c r="EB43" s="714"/>
      <c r="EC43" s="715"/>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1729517</v>
      </c>
      <c r="CS44" s="624"/>
      <c r="CT44" s="624"/>
      <c r="CU44" s="624"/>
      <c r="CV44" s="624"/>
      <c r="CW44" s="624"/>
      <c r="CX44" s="624"/>
      <c r="CY44" s="625"/>
      <c r="CZ44" s="657">
        <v>6.8</v>
      </c>
      <c r="DA44" s="716"/>
      <c r="DB44" s="716"/>
      <c r="DC44" s="717"/>
      <c r="DD44" s="632">
        <v>525640</v>
      </c>
      <c r="DE44" s="624"/>
      <c r="DF44" s="624"/>
      <c r="DG44" s="624"/>
      <c r="DH44" s="624"/>
      <c r="DI44" s="624"/>
      <c r="DJ44" s="624"/>
      <c r="DK44" s="625"/>
      <c r="DL44" s="710"/>
      <c r="DM44" s="711"/>
      <c r="DN44" s="711"/>
      <c r="DO44" s="711"/>
      <c r="DP44" s="711"/>
      <c r="DQ44" s="711"/>
      <c r="DR44" s="711"/>
      <c r="DS44" s="711"/>
      <c r="DT44" s="711"/>
      <c r="DU44" s="711"/>
      <c r="DV44" s="712"/>
      <c r="DW44" s="713"/>
      <c r="DX44" s="714"/>
      <c r="DY44" s="714"/>
      <c r="DZ44" s="714"/>
      <c r="EA44" s="714"/>
      <c r="EB44" s="714"/>
      <c r="EC44" s="715"/>
    </row>
    <row r="45" spans="2:133" ht="11.25" customHeight="1">
      <c r="CD45" s="731"/>
      <c r="CE45" s="732"/>
      <c r="CF45" s="620" t="s">
        <v>332</v>
      </c>
      <c r="CG45" s="621"/>
      <c r="CH45" s="621"/>
      <c r="CI45" s="621"/>
      <c r="CJ45" s="621"/>
      <c r="CK45" s="621"/>
      <c r="CL45" s="621"/>
      <c r="CM45" s="621"/>
      <c r="CN45" s="621"/>
      <c r="CO45" s="621"/>
      <c r="CP45" s="621"/>
      <c r="CQ45" s="622"/>
      <c r="CR45" s="623">
        <v>415379</v>
      </c>
      <c r="CS45" s="649"/>
      <c r="CT45" s="649"/>
      <c r="CU45" s="649"/>
      <c r="CV45" s="649"/>
      <c r="CW45" s="649"/>
      <c r="CX45" s="649"/>
      <c r="CY45" s="650"/>
      <c r="CZ45" s="657">
        <v>1.6</v>
      </c>
      <c r="DA45" s="658"/>
      <c r="DB45" s="658"/>
      <c r="DC45" s="659"/>
      <c r="DD45" s="632">
        <v>34818</v>
      </c>
      <c r="DE45" s="649"/>
      <c r="DF45" s="649"/>
      <c r="DG45" s="649"/>
      <c r="DH45" s="649"/>
      <c r="DI45" s="649"/>
      <c r="DJ45" s="649"/>
      <c r="DK45" s="650"/>
      <c r="DL45" s="710"/>
      <c r="DM45" s="711"/>
      <c r="DN45" s="711"/>
      <c r="DO45" s="711"/>
      <c r="DP45" s="711"/>
      <c r="DQ45" s="711"/>
      <c r="DR45" s="711"/>
      <c r="DS45" s="711"/>
      <c r="DT45" s="711"/>
      <c r="DU45" s="711"/>
      <c r="DV45" s="712"/>
      <c r="DW45" s="713"/>
      <c r="DX45" s="714"/>
      <c r="DY45" s="714"/>
      <c r="DZ45" s="714"/>
      <c r="EA45" s="714"/>
      <c r="EB45" s="714"/>
      <c r="EC45" s="715"/>
    </row>
    <row r="46" spans="2:133" ht="11.25" customHeight="1">
      <c r="CD46" s="731"/>
      <c r="CE46" s="732"/>
      <c r="CF46" s="620" t="s">
        <v>333</v>
      </c>
      <c r="CG46" s="621"/>
      <c r="CH46" s="621"/>
      <c r="CI46" s="621"/>
      <c r="CJ46" s="621"/>
      <c r="CK46" s="621"/>
      <c r="CL46" s="621"/>
      <c r="CM46" s="621"/>
      <c r="CN46" s="621"/>
      <c r="CO46" s="621"/>
      <c r="CP46" s="621"/>
      <c r="CQ46" s="622"/>
      <c r="CR46" s="623">
        <v>1188486</v>
      </c>
      <c r="CS46" s="624"/>
      <c r="CT46" s="624"/>
      <c r="CU46" s="624"/>
      <c r="CV46" s="624"/>
      <c r="CW46" s="624"/>
      <c r="CX46" s="624"/>
      <c r="CY46" s="625"/>
      <c r="CZ46" s="657">
        <v>4.5999999999999996</v>
      </c>
      <c r="DA46" s="716"/>
      <c r="DB46" s="716"/>
      <c r="DC46" s="717"/>
      <c r="DD46" s="632">
        <v>470650</v>
      </c>
      <c r="DE46" s="624"/>
      <c r="DF46" s="624"/>
      <c r="DG46" s="624"/>
      <c r="DH46" s="624"/>
      <c r="DI46" s="624"/>
      <c r="DJ46" s="624"/>
      <c r="DK46" s="625"/>
      <c r="DL46" s="710"/>
      <c r="DM46" s="711"/>
      <c r="DN46" s="711"/>
      <c r="DO46" s="711"/>
      <c r="DP46" s="711"/>
      <c r="DQ46" s="711"/>
      <c r="DR46" s="711"/>
      <c r="DS46" s="711"/>
      <c r="DT46" s="711"/>
      <c r="DU46" s="711"/>
      <c r="DV46" s="712"/>
      <c r="DW46" s="713"/>
      <c r="DX46" s="714"/>
      <c r="DY46" s="714"/>
      <c r="DZ46" s="714"/>
      <c r="EA46" s="714"/>
      <c r="EB46" s="714"/>
      <c r="EC46" s="715"/>
    </row>
    <row r="47" spans="2:133" ht="11.25" customHeight="1">
      <c r="CD47" s="731"/>
      <c r="CE47" s="732"/>
      <c r="CF47" s="620" t="s">
        <v>334</v>
      </c>
      <c r="CG47" s="621"/>
      <c r="CH47" s="621"/>
      <c r="CI47" s="621"/>
      <c r="CJ47" s="621"/>
      <c r="CK47" s="621"/>
      <c r="CL47" s="621"/>
      <c r="CM47" s="621"/>
      <c r="CN47" s="621"/>
      <c r="CO47" s="621"/>
      <c r="CP47" s="621"/>
      <c r="CQ47" s="622"/>
      <c r="CR47" s="623">
        <v>26199</v>
      </c>
      <c r="CS47" s="649"/>
      <c r="CT47" s="649"/>
      <c r="CU47" s="649"/>
      <c r="CV47" s="649"/>
      <c r="CW47" s="649"/>
      <c r="CX47" s="649"/>
      <c r="CY47" s="650"/>
      <c r="CZ47" s="657">
        <v>0.1</v>
      </c>
      <c r="DA47" s="658"/>
      <c r="DB47" s="658"/>
      <c r="DC47" s="659"/>
      <c r="DD47" s="632">
        <v>6972</v>
      </c>
      <c r="DE47" s="649"/>
      <c r="DF47" s="649"/>
      <c r="DG47" s="649"/>
      <c r="DH47" s="649"/>
      <c r="DI47" s="649"/>
      <c r="DJ47" s="649"/>
      <c r="DK47" s="650"/>
      <c r="DL47" s="710"/>
      <c r="DM47" s="711"/>
      <c r="DN47" s="711"/>
      <c r="DO47" s="711"/>
      <c r="DP47" s="711"/>
      <c r="DQ47" s="711"/>
      <c r="DR47" s="711"/>
      <c r="DS47" s="711"/>
      <c r="DT47" s="711"/>
      <c r="DU47" s="711"/>
      <c r="DV47" s="712"/>
      <c r="DW47" s="713"/>
      <c r="DX47" s="714"/>
      <c r="DY47" s="714"/>
      <c r="DZ47" s="714"/>
      <c r="EA47" s="714"/>
      <c r="EB47" s="714"/>
      <c r="EC47" s="715"/>
    </row>
    <row r="48" spans="2:133">
      <c r="CD48" s="733"/>
      <c r="CE48" s="734"/>
      <c r="CF48" s="620" t="s">
        <v>335</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16"/>
      <c r="DB48" s="716"/>
      <c r="DC48" s="717"/>
      <c r="DD48" s="632" t="s">
        <v>116</v>
      </c>
      <c r="DE48" s="624"/>
      <c r="DF48" s="624"/>
      <c r="DG48" s="624"/>
      <c r="DH48" s="624"/>
      <c r="DI48" s="624"/>
      <c r="DJ48" s="624"/>
      <c r="DK48" s="625"/>
      <c r="DL48" s="710"/>
      <c r="DM48" s="711"/>
      <c r="DN48" s="711"/>
      <c r="DO48" s="711"/>
      <c r="DP48" s="711"/>
      <c r="DQ48" s="711"/>
      <c r="DR48" s="711"/>
      <c r="DS48" s="711"/>
      <c r="DT48" s="711"/>
      <c r="DU48" s="711"/>
      <c r="DV48" s="712"/>
      <c r="DW48" s="713"/>
      <c r="DX48" s="714"/>
      <c r="DY48" s="714"/>
      <c r="DZ48" s="714"/>
      <c r="EA48" s="714"/>
      <c r="EB48" s="714"/>
      <c r="EC48" s="715"/>
    </row>
    <row r="49" spans="82:133" ht="11.25" customHeight="1">
      <c r="CD49" s="666" t="s">
        <v>336</v>
      </c>
      <c r="CE49" s="667"/>
      <c r="CF49" s="667"/>
      <c r="CG49" s="667"/>
      <c r="CH49" s="667"/>
      <c r="CI49" s="667"/>
      <c r="CJ49" s="667"/>
      <c r="CK49" s="667"/>
      <c r="CL49" s="667"/>
      <c r="CM49" s="667"/>
      <c r="CN49" s="667"/>
      <c r="CO49" s="667"/>
      <c r="CP49" s="667"/>
      <c r="CQ49" s="668"/>
      <c r="CR49" s="695">
        <v>25559651</v>
      </c>
      <c r="CS49" s="691"/>
      <c r="CT49" s="691"/>
      <c r="CU49" s="691"/>
      <c r="CV49" s="691"/>
      <c r="CW49" s="691"/>
      <c r="CX49" s="691"/>
      <c r="CY49" s="718"/>
      <c r="CZ49" s="719">
        <v>100</v>
      </c>
      <c r="DA49" s="720"/>
      <c r="DB49" s="720"/>
      <c r="DC49" s="721"/>
      <c r="DD49" s="722">
        <v>18171179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26456</v>
      </c>
      <c r="R7" s="753"/>
      <c r="S7" s="753"/>
      <c r="T7" s="753"/>
      <c r="U7" s="753"/>
      <c r="V7" s="753">
        <v>25665</v>
      </c>
      <c r="W7" s="753"/>
      <c r="X7" s="753"/>
      <c r="Y7" s="753"/>
      <c r="Z7" s="753"/>
      <c r="AA7" s="753">
        <v>791</v>
      </c>
      <c r="AB7" s="753"/>
      <c r="AC7" s="753"/>
      <c r="AD7" s="753"/>
      <c r="AE7" s="754"/>
      <c r="AF7" s="755">
        <v>776</v>
      </c>
      <c r="AG7" s="756"/>
      <c r="AH7" s="756"/>
      <c r="AI7" s="756"/>
      <c r="AJ7" s="757"/>
      <c r="AK7" s="792">
        <v>88</v>
      </c>
      <c r="AL7" s="793"/>
      <c r="AM7" s="793"/>
      <c r="AN7" s="793"/>
      <c r="AO7" s="793"/>
      <c r="AP7" s="793">
        <v>29129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4</v>
      </c>
      <c r="CI7" s="790"/>
      <c r="CJ7" s="790"/>
      <c r="CK7" s="790"/>
      <c r="CL7" s="791"/>
      <c r="CM7" s="789">
        <v>4</v>
      </c>
      <c r="CN7" s="790"/>
      <c r="CO7" s="790"/>
      <c r="CP7" s="790"/>
      <c r="CQ7" s="791"/>
      <c r="CR7" s="789">
        <v>10</v>
      </c>
      <c r="CS7" s="790"/>
      <c r="CT7" s="790"/>
      <c r="CU7" s="790"/>
      <c r="CV7" s="791"/>
      <c r="CW7" s="789">
        <v>3</v>
      </c>
      <c r="CX7" s="790"/>
      <c r="CY7" s="790"/>
      <c r="CZ7" s="790"/>
      <c r="DA7" s="791"/>
      <c r="DB7" s="789" t="s">
        <v>480</v>
      </c>
      <c r="DC7" s="790"/>
      <c r="DD7" s="790"/>
      <c r="DE7" s="790"/>
      <c r="DF7" s="791"/>
      <c r="DG7" s="789" t="s">
        <v>480</v>
      </c>
      <c r="DH7" s="790"/>
      <c r="DI7" s="790"/>
      <c r="DJ7" s="790"/>
      <c r="DK7" s="791"/>
      <c r="DL7" s="789" t="s">
        <v>480</v>
      </c>
      <c r="DM7" s="790"/>
      <c r="DN7" s="790"/>
      <c r="DO7" s="790"/>
      <c r="DP7" s="791"/>
      <c r="DQ7" s="789" t="s">
        <v>480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554</v>
      </c>
      <c r="BS8" s="786" t="s">
        <v>556</v>
      </c>
      <c r="BT8" s="787"/>
      <c r="BU8" s="787"/>
      <c r="BV8" s="787"/>
      <c r="BW8" s="787"/>
      <c r="BX8" s="787"/>
      <c r="BY8" s="787"/>
      <c r="BZ8" s="787"/>
      <c r="CA8" s="787"/>
      <c r="CB8" s="787"/>
      <c r="CC8" s="787"/>
      <c r="CD8" s="787"/>
      <c r="CE8" s="787"/>
      <c r="CF8" s="787"/>
      <c r="CG8" s="788"/>
      <c r="CH8" s="799">
        <v>0</v>
      </c>
      <c r="CI8" s="800"/>
      <c r="CJ8" s="800"/>
      <c r="CK8" s="800"/>
      <c r="CL8" s="801"/>
      <c r="CM8" s="799">
        <v>223</v>
      </c>
      <c r="CN8" s="800"/>
      <c r="CO8" s="800"/>
      <c r="CP8" s="800"/>
      <c r="CQ8" s="801"/>
      <c r="CR8" s="799">
        <v>10</v>
      </c>
      <c r="CS8" s="800"/>
      <c r="CT8" s="800"/>
      <c r="CU8" s="800"/>
      <c r="CV8" s="801"/>
      <c r="CW8" s="799">
        <v>6</v>
      </c>
      <c r="CX8" s="800"/>
      <c r="CY8" s="800"/>
      <c r="CZ8" s="800"/>
      <c r="DA8" s="801"/>
      <c r="DB8" s="799" t="s">
        <v>480</v>
      </c>
      <c r="DC8" s="800"/>
      <c r="DD8" s="800"/>
      <c r="DE8" s="800"/>
      <c r="DF8" s="801"/>
      <c r="DG8" s="799">
        <v>2083</v>
      </c>
      <c r="DH8" s="800"/>
      <c r="DI8" s="800"/>
      <c r="DJ8" s="800"/>
      <c r="DK8" s="801"/>
      <c r="DL8" s="799" t="s">
        <v>480</v>
      </c>
      <c r="DM8" s="800"/>
      <c r="DN8" s="800"/>
      <c r="DO8" s="800"/>
      <c r="DP8" s="801"/>
      <c r="DQ8" s="799">
        <v>320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26456</v>
      </c>
      <c r="R23" s="812"/>
      <c r="S23" s="812"/>
      <c r="T23" s="812"/>
      <c r="U23" s="812"/>
      <c r="V23" s="812">
        <v>25665</v>
      </c>
      <c r="W23" s="812"/>
      <c r="X23" s="812"/>
      <c r="Y23" s="812"/>
      <c r="Z23" s="812"/>
      <c r="AA23" s="812">
        <v>791</v>
      </c>
      <c r="AB23" s="812"/>
      <c r="AC23" s="812"/>
      <c r="AD23" s="812"/>
      <c r="AE23" s="813"/>
      <c r="AF23" s="814">
        <v>776</v>
      </c>
      <c r="AG23" s="812"/>
      <c r="AH23" s="812"/>
      <c r="AI23" s="812"/>
      <c r="AJ23" s="815"/>
      <c r="AK23" s="816"/>
      <c r="AL23" s="817"/>
      <c r="AM23" s="817"/>
      <c r="AN23" s="817"/>
      <c r="AO23" s="817"/>
      <c r="AP23" s="812">
        <v>29129</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840">
        <v>8782</v>
      </c>
      <c r="R28" s="841"/>
      <c r="S28" s="841"/>
      <c r="T28" s="841"/>
      <c r="U28" s="841"/>
      <c r="V28" s="841">
        <v>8631</v>
      </c>
      <c r="W28" s="841"/>
      <c r="X28" s="841"/>
      <c r="Y28" s="841"/>
      <c r="Z28" s="841"/>
      <c r="AA28" s="841">
        <v>151</v>
      </c>
      <c r="AB28" s="841"/>
      <c r="AC28" s="841"/>
      <c r="AD28" s="841"/>
      <c r="AE28" s="842"/>
      <c r="AF28" s="843">
        <v>151</v>
      </c>
      <c r="AG28" s="841"/>
      <c r="AH28" s="841"/>
      <c r="AI28" s="841"/>
      <c r="AJ28" s="844"/>
      <c r="AK28" s="845">
        <v>745</v>
      </c>
      <c r="AL28" s="836"/>
      <c r="AM28" s="836"/>
      <c r="AN28" s="836"/>
      <c r="AO28" s="836"/>
      <c r="AP28" s="836" t="s">
        <v>480</v>
      </c>
      <c r="AQ28" s="836"/>
      <c r="AR28" s="836"/>
      <c r="AS28" s="836"/>
      <c r="AT28" s="836"/>
      <c r="AU28" s="836" t="s">
        <v>480</v>
      </c>
      <c r="AV28" s="836"/>
      <c r="AW28" s="836"/>
      <c r="AX28" s="836"/>
      <c r="AY28" s="836"/>
      <c r="AZ28" s="837" t="s">
        <v>480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5892</v>
      </c>
      <c r="R29" s="777"/>
      <c r="S29" s="777"/>
      <c r="T29" s="777"/>
      <c r="U29" s="777"/>
      <c r="V29" s="777">
        <v>5721</v>
      </c>
      <c r="W29" s="777"/>
      <c r="X29" s="777"/>
      <c r="Y29" s="777"/>
      <c r="Z29" s="777"/>
      <c r="AA29" s="777">
        <v>171</v>
      </c>
      <c r="AB29" s="777"/>
      <c r="AC29" s="777"/>
      <c r="AD29" s="777"/>
      <c r="AE29" s="778"/>
      <c r="AF29" s="779">
        <v>171</v>
      </c>
      <c r="AG29" s="780"/>
      <c r="AH29" s="780"/>
      <c r="AI29" s="780"/>
      <c r="AJ29" s="781"/>
      <c r="AK29" s="848">
        <v>891</v>
      </c>
      <c r="AL29" s="849"/>
      <c r="AM29" s="849"/>
      <c r="AN29" s="849"/>
      <c r="AO29" s="849"/>
      <c r="AP29" s="849" t="s">
        <v>480</v>
      </c>
      <c r="AQ29" s="849"/>
      <c r="AR29" s="849"/>
      <c r="AS29" s="849"/>
      <c r="AT29" s="849"/>
      <c r="AU29" s="849" t="s">
        <v>480</v>
      </c>
      <c r="AV29" s="849"/>
      <c r="AW29" s="849"/>
      <c r="AX29" s="849"/>
      <c r="AY29" s="849"/>
      <c r="AZ29" s="850" t="s">
        <v>480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925</v>
      </c>
      <c r="R30" s="777"/>
      <c r="S30" s="777"/>
      <c r="T30" s="777"/>
      <c r="U30" s="777"/>
      <c r="V30" s="777">
        <v>923</v>
      </c>
      <c r="W30" s="777"/>
      <c r="X30" s="777"/>
      <c r="Y30" s="777"/>
      <c r="Z30" s="777"/>
      <c r="AA30" s="777">
        <v>1</v>
      </c>
      <c r="AB30" s="777"/>
      <c r="AC30" s="777"/>
      <c r="AD30" s="777"/>
      <c r="AE30" s="778"/>
      <c r="AF30" s="779">
        <v>1</v>
      </c>
      <c r="AG30" s="780"/>
      <c r="AH30" s="780"/>
      <c r="AI30" s="780"/>
      <c r="AJ30" s="781"/>
      <c r="AK30" s="848">
        <v>238</v>
      </c>
      <c r="AL30" s="849"/>
      <c r="AM30" s="849"/>
      <c r="AN30" s="849"/>
      <c r="AO30" s="849"/>
      <c r="AP30" s="849" t="s">
        <v>480</v>
      </c>
      <c r="AQ30" s="849"/>
      <c r="AR30" s="849"/>
      <c r="AS30" s="849"/>
      <c r="AT30" s="849"/>
      <c r="AU30" s="849" t="s">
        <v>480</v>
      </c>
      <c r="AV30" s="849"/>
      <c r="AW30" s="849"/>
      <c r="AX30" s="849"/>
      <c r="AY30" s="849"/>
      <c r="AZ30" s="850" t="s">
        <v>480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42</v>
      </c>
      <c r="R31" s="777"/>
      <c r="S31" s="777"/>
      <c r="T31" s="777"/>
      <c r="U31" s="777"/>
      <c r="V31" s="777">
        <v>24</v>
      </c>
      <c r="W31" s="777"/>
      <c r="X31" s="777"/>
      <c r="Y31" s="777"/>
      <c r="Z31" s="777"/>
      <c r="AA31" s="777">
        <v>18</v>
      </c>
      <c r="AB31" s="777"/>
      <c r="AC31" s="777"/>
      <c r="AD31" s="777"/>
      <c r="AE31" s="778"/>
      <c r="AF31" s="779">
        <v>18</v>
      </c>
      <c r="AG31" s="780"/>
      <c r="AH31" s="780"/>
      <c r="AI31" s="780"/>
      <c r="AJ31" s="781"/>
      <c r="AK31" s="848" t="s">
        <v>480</v>
      </c>
      <c r="AL31" s="849"/>
      <c r="AM31" s="849"/>
      <c r="AN31" s="849"/>
      <c r="AO31" s="849"/>
      <c r="AP31" s="849">
        <v>43</v>
      </c>
      <c r="AQ31" s="849"/>
      <c r="AR31" s="849"/>
      <c r="AS31" s="849"/>
      <c r="AT31" s="849"/>
      <c r="AU31" s="849" t="s">
        <v>480</v>
      </c>
      <c r="AV31" s="849"/>
      <c r="AW31" s="849"/>
      <c r="AX31" s="849"/>
      <c r="AY31" s="849"/>
      <c r="AZ31" s="850" t="s">
        <v>480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377</v>
      </c>
      <c r="C32" s="774"/>
      <c r="D32" s="774"/>
      <c r="E32" s="774"/>
      <c r="F32" s="774"/>
      <c r="G32" s="774"/>
      <c r="H32" s="774"/>
      <c r="I32" s="774"/>
      <c r="J32" s="774"/>
      <c r="K32" s="774"/>
      <c r="L32" s="774"/>
      <c r="M32" s="774"/>
      <c r="N32" s="774"/>
      <c r="O32" s="774"/>
      <c r="P32" s="775"/>
      <c r="Q32" s="776">
        <v>6929</v>
      </c>
      <c r="R32" s="777"/>
      <c r="S32" s="777"/>
      <c r="T32" s="777"/>
      <c r="U32" s="777"/>
      <c r="V32" s="777">
        <v>7861</v>
      </c>
      <c r="W32" s="777"/>
      <c r="X32" s="777"/>
      <c r="Y32" s="777"/>
      <c r="Z32" s="777"/>
      <c r="AA32" s="777">
        <v>-932</v>
      </c>
      <c r="AB32" s="777"/>
      <c r="AC32" s="777"/>
      <c r="AD32" s="777"/>
      <c r="AE32" s="778"/>
      <c r="AF32" s="779">
        <v>-932</v>
      </c>
      <c r="AG32" s="780"/>
      <c r="AH32" s="780"/>
      <c r="AI32" s="780"/>
      <c r="AJ32" s="781"/>
      <c r="AK32" s="848">
        <v>75</v>
      </c>
      <c r="AL32" s="849"/>
      <c r="AM32" s="849"/>
      <c r="AN32" s="849"/>
      <c r="AO32" s="849"/>
      <c r="AP32" s="849" t="s">
        <v>480</v>
      </c>
      <c r="AQ32" s="849"/>
      <c r="AR32" s="849"/>
      <c r="AS32" s="849"/>
      <c r="AT32" s="849"/>
      <c r="AU32" s="849" t="s">
        <v>480</v>
      </c>
      <c r="AV32" s="849"/>
      <c r="AW32" s="849"/>
      <c r="AX32" s="849"/>
      <c r="AY32" s="849"/>
      <c r="AZ32" s="850" t="s">
        <v>480</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378</v>
      </c>
      <c r="C33" s="774"/>
      <c r="D33" s="774"/>
      <c r="E33" s="774"/>
      <c r="F33" s="774"/>
      <c r="G33" s="774"/>
      <c r="H33" s="774"/>
      <c r="I33" s="774"/>
      <c r="J33" s="774"/>
      <c r="K33" s="774"/>
      <c r="L33" s="774"/>
      <c r="M33" s="774"/>
      <c r="N33" s="774"/>
      <c r="O33" s="774"/>
      <c r="P33" s="775"/>
      <c r="Q33" s="776">
        <v>1415</v>
      </c>
      <c r="R33" s="777"/>
      <c r="S33" s="777"/>
      <c r="T33" s="777"/>
      <c r="U33" s="777"/>
      <c r="V33" s="777">
        <v>1234</v>
      </c>
      <c r="W33" s="777"/>
      <c r="X33" s="777"/>
      <c r="Y33" s="777"/>
      <c r="Z33" s="777"/>
      <c r="AA33" s="777">
        <v>180</v>
      </c>
      <c r="AB33" s="777"/>
      <c r="AC33" s="777"/>
      <c r="AD33" s="777"/>
      <c r="AE33" s="778"/>
      <c r="AF33" s="779">
        <v>1683</v>
      </c>
      <c r="AG33" s="780"/>
      <c r="AH33" s="780"/>
      <c r="AI33" s="780"/>
      <c r="AJ33" s="781"/>
      <c r="AK33" s="848">
        <v>19</v>
      </c>
      <c r="AL33" s="849"/>
      <c r="AM33" s="849"/>
      <c r="AN33" s="849"/>
      <c r="AO33" s="849"/>
      <c r="AP33" s="849">
        <v>4364</v>
      </c>
      <c r="AQ33" s="849"/>
      <c r="AR33" s="849"/>
      <c r="AS33" s="849"/>
      <c r="AT33" s="849"/>
      <c r="AU33" s="849">
        <v>65</v>
      </c>
      <c r="AV33" s="849"/>
      <c r="AW33" s="849"/>
      <c r="AX33" s="849"/>
      <c r="AY33" s="849"/>
      <c r="AZ33" s="850" t="s">
        <v>480</v>
      </c>
      <c r="BA33" s="850"/>
      <c r="BB33" s="850"/>
      <c r="BC33" s="850"/>
      <c r="BD33" s="850"/>
      <c r="BE33" s="846" t="s">
        <v>540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379</v>
      </c>
      <c r="C34" s="774"/>
      <c r="D34" s="774"/>
      <c r="E34" s="774"/>
      <c r="F34" s="774"/>
      <c r="G34" s="774"/>
      <c r="H34" s="774"/>
      <c r="I34" s="774"/>
      <c r="J34" s="774"/>
      <c r="K34" s="774"/>
      <c r="L34" s="774"/>
      <c r="M34" s="774"/>
      <c r="N34" s="774"/>
      <c r="O34" s="774"/>
      <c r="P34" s="775"/>
      <c r="Q34" s="776">
        <v>281</v>
      </c>
      <c r="R34" s="777"/>
      <c r="S34" s="777"/>
      <c r="T34" s="777"/>
      <c r="U34" s="777"/>
      <c r="V34" s="777">
        <v>243</v>
      </c>
      <c r="W34" s="777"/>
      <c r="X34" s="777"/>
      <c r="Y34" s="777"/>
      <c r="Z34" s="777"/>
      <c r="AA34" s="777">
        <v>38</v>
      </c>
      <c r="AB34" s="777"/>
      <c r="AC34" s="777"/>
      <c r="AD34" s="777"/>
      <c r="AE34" s="778"/>
      <c r="AF34" s="779">
        <v>416</v>
      </c>
      <c r="AG34" s="780"/>
      <c r="AH34" s="780"/>
      <c r="AI34" s="780"/>
      <c r="AJ34" s="781"/>
      <c r="AK34" s="848">
        <v>1</v>
      </c>
      <c r="AL34" s="849"/>
      <c r="AM34" s="849"/>
      <c r="AN34" s="849"/>
      <c r="AO34" s="849"/>
      <c r="AP34" s="849">
        <v>229</v>
      </c>
      <c r="AQ34" s="849"/>
      <c r="AR34" s="849"/>
      <c r="AS34" s="849"/>
      <c r="AT34" s="849"/>
      <c r="AU34" s="849" t="s">
        <v>480</v>
      </c>
      <c r="AV34" s="849"/>
      <c r="AW34" s="849"/>
      <c r="AX34" s="849"/>
      <c r="AY34" s="849"/>
      <c r="AZ34" s="850" t="s">
        <v>480</v>
      </c>
      <c r="BA34" s="850"/>
      <c r="BB34" s="850"/>
      <c r="BC34" s="850"/>
      <c r="BD34" s="850"/>
      <c r="BE34" s="846" t="s">
        <v>540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380</v>
      </c>
      <c r="C35" s="774"/>
      <c r="D35" s="774"/>
      <c r="E35" s="774"/>
      <c r="F35" s="774"/>
      <c r="G35" s="774"/>
      <c r="H35" s="774"/>
      <c r="I35" s="774"/>
      <c r="J35" s="774"/>
      <c r="K35" s="774"/>
      <c r="L35" s="774"/>
      <c r="M35" s="774"/>
      <c r="N35" s="774"/>
      <c r="O35" s="774"/>
      <c r="P35" s="775"/>
      <c r="Q35" s="776">
        <v>4192</v>
      </c>
      <c r="R35" s="777"/>
      <c r="S35" s="777"/>
      <c r="T35" s="777"/>
      <c r="U35" s="777"/>
      <c r="V35" s="777">
        <v>4104</v>
      </c>
      <c r="W35" s="777"/>
      <c r="X35" s="777"/>
      <c r="Y35" s="777"/>
      <c r="Z35" s="777"/>
      <c r="AA35" s="777">
        <v>89</v>
      </c>
      <c r="AB35" s="777"/>
      <c r="AC35" s="777"/>
      <c r="AD35" s="777"/>
      <c r="AE35" s="778"/>
      <c r="AF35" s="779">
        <v>202</v>
      </c>
      <c r="AG35" s="780"/>
      <c r="AH35" s="780"/>
      <c r="AI35" s="780"/>
      <c r="AJ35" s="781"/>
      <c r="AK35" s="848">
        <v>674</v>
      </c>
      <c r="AL35" s="849"/>
      <c r="AM35" s="849"/>
      <c r="AN35" s="849"/>
      <c r="AO35" s="849"/>
      <c r="AP35" s="849">
        <v>5360</v>
      </c>
      <c r="AQ35" s="849"/>
      <c r="AR35" s="849"/>
      <c r="AS35" s="849"/>
      <c r="AT35" s="849"/>
      <c r="AU35" s="849">
        <v>3805</v>
      </c>
      <c r="AV35" s="849"/>
      <c r="AW35" s="849"/>
      <c r="AX35" s="849"/>
      <c r="AY35" s="849"/>
      <c r="AZ35" s="850" t="s">
        <v>480</v>
      </c>
      <c r="BA35" s="850"/>
      <c r="BB35" s="850"/>
      <c r="BC35" s="850"/>
      <c r="BD35" s="850"/>
      <c r="BE35" s="846" t="s">
        <v>540</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381</v>
      </c>
      <c r="C36" s="774"/>
      <c r="D36" s="774"/>
      <c r="E36" s="774"/>
      <c r="F36" s="774"/>
      <c r="G36" s="774"/>
      <c r="H36" s="774"/>
      <c r="I36" s="774"/>
      <c r="J36" s="774"/>
      <c r="K36" s="774"/>
      <c r="L36" s="774"/>
      <c r="M36" s="774"/>
      <c r="N36" s="774"/>
      <c r="O36" s="774"/>
      <c r="P36" s="775"/>
      <c r="Q36" s="776">
        <v>13</v>
      </c>
      <c r="R36" s="777"/>
      <c r="S36" s="777"/>
      <c r="T36" s="777"/>
      <c r="U36" s="777"/>
      <c r="V36" s="777">
        <v>13</v>
      </c>
      <c r="W36" s="777"/>
      <c r="X36" s="777"/>
      <c r="Y36" s="777"/>
      <c r="Z36" s="777"/>
      <c r="AA36" s="777">
        <v>0</v>
      </c>
      <c r="AB36" s="777"/>
      <c r="AC36" s="777"/>
      <c r="AD36" s="777"/>
      <c r="AE36" s="778"/>
      <c r="AF36" s="779">
        <v>0</v>
      </c>
      <c r="AG36" s="780"/>
      <c r="AH36" s="780"/>
      <c r="AI36" s="780"/>
      <c r="AJ36" s="781"/>
      <c r="AK36" s="848">
        <v>10</v>
      </c>
      <c r="AL36" s="849"/>
      <c r="AM36" s="849"/>
      <c r="AN36" s="849"/>
      <c r="AO36" s="849"/>
      <c r="AP36" s="849" t="s">
        <v>480</v>
      </c>
      <c r="AQ36" s="849"/>
      <c r="AR36" s="849"/>
      <c r="AS36" s="849"/>
      <c r="AT36" s="849"/>
      <c r="AU36" s="849" t="s">
        <v>480</v>
      </c>
      <c r="AV36" s="849"/>
      <c r="AW36" s="849"/>
      <c r="AX36" s="849"/>
      <c r="AY36" s="849"/>
      <c r="AZ36" s="850" t="s">
        <v>480</v>
      </c>
      <c r="BA36" s="850"/>
      <c r="BB36" s="850"/>
      <c r="BC36" s="850"/>
      <c r="BD36" s="850"/>
      <c r="BE36" s="846" t="s">
        <v>541</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382</v>
      </c>
      <c r="C37" s="774"/>
      <c r="D37" s="774"/>
      <c r="E37" s="774"/>
      <c r="F37" s="774"/>
      <c r="G37" s="774"/>
      <c r="H37" s="774"/>
      <c r="I37" s="774"/>
      <c r="J37" s="774"/>
      <c r="K37" s="774"/>
      <c r="L37" s="774"/>
      <c r="M37" s="774"/>
      <c r="N37" s="774"/>
      <c r="O37" s="774"/>
      <c r="P37" s="775"/>
      <c r="Q37" s="776">
        <v>3038</v>
      </c>
      <c r="R37" s="777"/>
      <c r="S37" s="777"/>
      <c r="T37" s="777"/>
      <c r="U37" s="777"/>
      <c r="V37" s="777">
        <v>3034</v>
      </c>
      <c r="W37" s="777"/>
      <c r="X37" s="777"/>
      <c r="Y37" s="777"/>
      <c r="Z37" s="777"/>
      <c r="AA37" s="777">
        <v>4</v>
      </c>
      <c r="AB37" s="777"/>
      <c r="AC37" s="777"/>
      <c r="AD37" s="777"/>
      <c r="AE37" s="778"/>
      <c r="AF37" s="779">
        <v>1</v>
      </c>
      <c r="AG37" s="780"/>
      <c r="AH37" s="780"/>
      <c r="AI37" s="780"/>
      <c r="AJ37" s="781"/>
      <c r="AK37" s="848">
        <v>1006</v>
      </c>
      <c r="AL37" s="849"/>
      <c r="AM37" s="849"/>
      <c r="AN37" s="849"/>
      <c r="AO37" s="849"/>
      <c r="AP37" s="849">
        <v>19059</v>
      </c>
      <c r="AQ37" s="849"/>
      <c r="AR37" s="849"/>
      <c r="AS37" s="849"/>
      <c r="AT37" s="849"/>
      <c r="AU37" s="849">
        <v>15324</v>
      </c>
      <c r="AV37" s="849"/>
      <c r="AW37" s="849"/>
      <c r="AX37" s="849"/>
      <c r="AY37" s="849"/>
      <c r="AZ37" s="850" t="s">
        <v>480</v>
      </c>
      <c r="BA37" s="850"/>
      <c r="BB37" s="850"/>
      <c r="BC37" s="850"/>
      <c r="BD37" s="850"/>
      <c r="BE37" s="846" t="s">
        <v>541</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383</v>
      </c>
      <c r="C38" s="774"/>
      <c r="D38" s="774"/>
      <c r="E38" s="774"/>
      <c r="F38" s="774"/>
      <c r="G38" s="774"/>
      <c r="H38" s="774"/>
      <c r="I38" s="774"/>
      <c r="J38" s="774"/>
      <c r="K38" s="774"/>
      <c r="L38" s="774"/>
      <c r="M38" s="774"/>
      <c r="N38" s="774"/>
      <c r="O38" s="774"/>
      <c r="P38" s="775"/>
      <c r="Q38" s="776">
        <v>87</v>
      </c>
      <c r="R38" s="777"/>
      <c r="S38" s="777"/>
      <c r="T38" s="777"/>
      <c r="U38" s="777"/>
      <c r="V38" s="777">
        <v>87</v>
      </c>
      <c r="W38" s="777"/>
      <c r="X38" s="777"/>
      <c r="Y38" s="777"/>
      <c r="Z38" s="777"/>
      <c r="AA38" s="777">
        <v>0</v>
      </c>
      <c r="AB38" s="777"/>
      <c r="AC38" s="777"/>
      <c r="AD38" s="777"/>
      <c r="AE38" s="778"/>
      <c r="AF38" s="779">
        <v>0</v>
      </c>
      <c r="AG38" s="780"/>
      <c r="AH38" s="780"/>
      <c r="AI38" s="780"/>
      <c r="AJ38" s="781"/>
      <c r="AK38" s="848">
        <v>61</v>
      </c>
      <c r="AL38" s="849"/>
      <c r="AM38" s="849"/>
      <c r="AN38" s="849"/>
      <c r="AO38" s="849"/>
      <c r="AP38" s="849">
        <v>471</v>
      </c>
      <c r="AQ38" s="849"/>
      <c r="AR38" s="849"/>
      <c r="AS38" s="849"/>
      <c r="AT38" s="849"/>
      <c r="AU38" s="849">
        <v>441</v>
      </c>
      <c r="AV38" s="849"/>
      <c r="AW38" s="849"/>
      <c r="AX38" s="849"/>
      <c r="AY38" s="849"/>
      <c r="AZ38" s="850" t="s">
        <v>480</v>
      </c>
      <c r="BA38" s="850"/>
      <c r="BB38" s="850"/>
      <c r="BC38" s="850"/>
      <c r="BD38" s="850"/>
      <c r="BE38" s="846" t="s">
        <v>541</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1710</v>
      </c>
      <c r="AG63" s="860"/>
      <c r="AH63" s="860"/>
      <c r="AI63" s="860"/>
      <c r="AJ63" s="861"/>
      <c r="AK63" s="862"/>
      <c r="AL63" s="857"/>
      <c r="AM63" s="857"/>
      <c r="AN63" s="857"/>
      <c r="AO63" s="857"/>
      <c r="AP63" s="860">
        <v>29526</v>
      </c>
      <c r="AQ63" s="860"/>
      <c r="AR63" s="860"/>
      <c r="AS63" s="860"/>
      <c r="AT63" s="860"/>
      <c r="AU63" s="860">
        <v>19635</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388</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148</v>
      </c>
      <c r="R68" s="884"/>
      <c r="S68" s="884"/>
      <c r="T68" s="884"/>
      <c r="U68" s="884"/>
      <c r="V68" s="884">
        <v>141</v>
      </c>
      <c r="W68" s="884"/>
      <c r="X68" s="884"/>
      <c r="Y68" s="884"/>
      <c r="Z68" s="884"/>
      <c r="AA68" s="884">
        <v>7</v>
      </c>
      <c r="AB68" s="884"/>
      <c r="AC68" s="884"/>
      <c r="AD68" s="884"/>
      <c r="AE68" s="884"/>
      <c r="AF68" s="884">
        <v>7</v>
      </c>
      <c r="AG68" s="884"/>
      <c r="AH68" s="884"/>
      <c r="AI68" s="884"/>
      <c r="AJ68" s="884"/>
      <c r="AK68" s="884" t="s">
        <v>480</v>
      </c>
      <c r="AL68" s="884"/>
      <c r="AM68" s="884"/>
      <c r="AN68" s="884"/>
      <c r="AO68" s="884"/>
      <c r="AP68" s="884">
        <v>8</v>
      </c>
      <c r="AQ68" s="884"/>
      <c r="AR68" s="884"/>
      <c r="AS68" s="884"/>
      <c r="AT68" s="884"/>
      <c r="AU68" s="884">
        <v>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6</v>
      </c>
      <c r="R69" s="849"/>
      <c r="S69" s="849"/>
      <c r="T69" s="849"/>
      <c r="U69" s="849"/>
      <c r="V69" s="849">
        <v>6</v>
      </c>
      <c r="W69" s="849"/>
      <c r="X69" s="849"/>
      <c r="Y69" s="849"/>
      <c r="Z69" s="849"/>
      <c r="AA69" s="849">
        <v>0</v>
      </c>
      <c r="AB69" s="849"/>
      <c r="AC69" s="849"/>
      <c r="AD69" s="849"/>
      <c r="AE69" s="849"/>
      <c r="AF69" s="849">
        <v>0</v>
      </c>
      <c r="AG69" s="849"/>
      <c r="AH69" s="849"/>
      <c r="AI69" s="849"/>
      <c r="AJ69" s="849"/>
      <c r="AK69" s="849" t="s">
        <v>480</v>
      </c>
      <c r="AL69" s="849"/>
      <c r="AM69" s="849"/>
      <c r="AN69" s="849"/>
      <c r="AO69" s="849"/>
      <c r="AP69" s="849" t="s">
        <v>480</v>
      </c>
      <c r="AQ69" s="849"/>
      <c r="AR69" s="849"/>
      <c r="AS69" s="849"/>
      <c r="AT69" s="849"/>
      <c r="AU69" s="849" t="s">
        <v>480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2817</v>
      </c>
      <c r="R70" s="849"/>
      <c r="S70" s="849"/>
      <c r="T70" s="849"/>
      <c r="U70" s="849"/>
      <c r="V70" s="849">
        <v>2797</v>
      </c>
      <c r="W70" s="849"/>
      <c r="X70" s="849"/>
      <c r="Y70" s="849"/>
      <c r="Z70" s="849"/>
      <c r="AA70" s="849">
        <v>20</v>
      </c>
      <c r="AB70" s="849"/>
      <c r="AC70" s="849"/>
      <c r="AD70" s="849"/>
      <c r="AE70" s="849"/>
      <c r="AF70" s="849">
        <v>20</v>
      </c>
      <c r="AG70" s="849"/>
      <c r="AH70" s="849"/>
      <c r="AI70" s="849"/>
      <c r="AJ70" s="849"/>
      <c r="AK70" s="849" t="s">
        <v>480</v>
      </c>
      <c r="AL70" s="849"/>
      <c r="AM70" s="849"/>
      <c r="AN70" s="849"/>
      <c r="AO70" s="849"/>
      <c r="AP70" s="849">
        <v>843</v>
      </c>
      <c r="AQ70" s="849"/>
      <c r="AR70" s="849"/>
      <c r="AS70" s="849"/>
      <c r="AT70" s="849"/>
      <c r="AU70" s="849">
        <v>286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594</v>
      </c>
      <c r="R71" s="849"/>
      <c r="S71" s="849"/>
      <c r="T71" s="849"/>
      <c r="U71" s="849"/>
      <c r="V71" s="849">
        <v>588</v>
      </c>
      <c r="W71" s="849"/>
      <c r="X71" s="849"/>
      <c r="Y71" s="849"/>
      <c r="Z71" s="849"/>
      <c r="AA71" s="849">
        <v>6</v>
      </c>
      <c r="AB71" s="849"/>
      <c r="AC71" s="849"/>
      <c r="AD71" s="849"/>
      <c r="AE71" s="849"/>
      <c r="AF71" s="849">
        <v>6</v>
      </c>
      <c r="AG71" s="849"/>
      <c r="AH71" s="849"/>
      <c r="AI71" s="849"/>
      <c r="AJ71" s="849"/>
      <c r="AK71" s="849">
        <v>374</v>
      </c>
      <c r="AL71" s="849"/>
      <c r="AM71" s="849"/>
      <c r="AN71" s="849"/>
      <c r="AO71" s="849"/>
      <c r="AP71" s="849" t="s">
        <v>480</v>
      </c>
      <c r="AQ71" s="849"/>
      <c r="AR71" s="849"/>
      <c r="AS71" s="849"/>
      <c r="AT71" s="849"/>
      <c r="AU71" s="849" t="s">
        <v>480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941</v>
      </c>
      <c r="R72" s="849"/>
      <c r="S72" s="849"/>
      <c r="T72" s="849"/>
      <c r="U72" s="849"/>
      <c r="V72" s="849">
        <v>834</v>
      </c>
      <c r="W72" s="849"/>
      <c r="X72" s="849"/>
      <c r="Y72" s="849"/>
      <c r="Z72" s="849"/>
      <c r="AA72" s="849">
        <v>108</v>
      </c>
      <c r="AB72" s="849"/>
      <c r="AC72" s="849"/>
      <c r="AD72" s="849"/>
      <c r="AE72" s="849"/>
      <c r="AF72" s="849">
        <v>108</v>
      </c>
      <c r="AG72" s="849"/>
      <c r="AH72" s="849"/>
      <c r="AI72" s="849"/>
      <c r="AJ72" s="849"/>
      <c r="AK72" s="849">
        <v>4</v>
      </c>
      <c r="AL72" s="849"/>
      <c r="AM72" s="849"/>
      <c r="AN72" s="849"/>
      <c r="AO72" s="849"/>
      <c r="AP72" s="849" t="s">
        <v>480</v>
      </c>
      <c r="AQ72" s="849"/>
      <c r="AR72" s="849"/>
      <c r="AS72" s="849"/>
      <c r="AT72" s="849"/>
      <c r="AU72" s="849" t="s">
        <v>480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193</v>
      </c>
      <c r="R73" s="849"/>
      <c r="S73" s="849"/>
      <c r="T73" s="849"/>
      <c r="U73" s="849"/>
      <c r="V73" s="849">
        <v>191</v>
      </c>
      <c r="W73" s="849"/>
      <c r="X73" s="849"/>
      <c r="Y73" s="849"/>
      <c r="Z73" s="849"/>
      <c r="AA73" s="849">
        <v>1</v>
      </c>
      <c r="AB73" s="849"/>
      <c r="AC73" s="849"/>
      <c r="AD73" s="849"/>
      <c r="AE73" s="849"/>
      <c r="AF73" s="849">
        <v>1</v>
      </c>
      <c r="AG73" s="849"/>
      <c r="AH73" s="849"/>
      <c r="AI73" s="849"/>
      <c r="AJ73" s="849"/>
      <c r="AK73" s="849" t="s">
        <v>480</v>
      </c>
      <c r="AL73" s="849"/>
      <c r="AM73" s="849"/>
      <c r="AN73" s="849"/>
      <c r="AO73" s="849"/>
      <c r="AP73" s="849" t="s">
        <v>480</v>
      </c>
      <c r="AQ73" s="849"/>
      <c r="AR73" s="849"/>
      <c r="AS73" s="849"/>
      <c r="AT73" s="849"/>
      <c r="AU73" s="849" t="s">
        <v>480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16</v>
      </c>
      <c r="R74" s="849"/>
      <c r="S74" s="849"/>
      <c r="T74" s="849"/>
      <c r="U74" s="849"/>
      <c r="V74" s="849">
        <v>10</v>
      </c>
      <c r="W74" s="849"/>
      <c r="X74" s="849"/>
      <c r="Y74" s="849"/>
      <c r="Z74" s="849"/>
      <c r="AA74" s="849">
        <v>6</v>
      </c>
      <c r="AB74" s="849"/>
      <c r="AC74" s="849"/>
      <c r="AD74" s="849"/>
      <c r="AE74" s="849"/>
      <c r="AF74" s="849">
        <v>6</v>
      </c>
      <c r="AG74" s="849"/>
      <c r="AH74" s="849"/>
      <c r="AI74" s="849"/>
      <c r="AJ74" s="849"/>
      <c r="AK74" s="849" t="s">
        <v>480</v>
      </c>
      <c r="AL74" s="849"/>
      <c r="AM74" s="849"/>
      <c r="AN74" s="849"/>
      <c r="AO74" s="849"/>
      <c r="AP74" s="849" t="s">
        <v>480</v>
      </c>
      <c r="AQ74" s="849"/>
      <c r="AR74" s="849"/>
      <c r="AS74" s="849"/>
      <c r="AT74" s="849"/>
      <c r="AU74" s="849" t="s">
        <v>480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7">
        <v>14</v>
      </c>
      <c r="R75" s="898"/>
      <c r="S75" s="898"/>
      <c r="T75" s="898"/>
      <c r="U75" s="848"/>
      <c r="V75" s="899">
        <v>10</v>
      </c>
      <c r="W75" s="898"/>
      <c r="X75" s="898"/>
      <c r="Y75" s="898"/>
      <c r="Z75" s="848"/>
      <c r="AA75" s="899">
        <v>4</v>
      </c>
      <c r="AB75" s="898"/>
      <c r="AC75" s="898"/>
      <c r="AD75" s="898"/>
      <c r="AE75" s="848"/>
      <c r="AF75" s="899">
        <v>4</v>
      </c>
      <c r="AG75" s="898"/>
      <c r="AH75" s="898"/>
      <c r="AI75" s="898"/>
      <c r="AJ75" s="848"/>
      <c r="AK75" s="899" t="s">
        <v>480</v>
      </c>
      <c r="AL75" s="898"/>
      <c r="AM75" s="898"/>
      <c r="AN75" s="898"/>
      <c r="AO75" s="848"/>
      <c r="AP75" s="899" t="s">
        <v>480</v>
      </c>
      <c r="AQ75" s="898"/>
      <c r="AR75" s="898"/>
      <c r="AS75" s="898"/>
      <c r="AT75" s="848"/>
      <c r="AU75" s="899" t="s">
        <v>480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550</v>
      </c>
      <c r="C76" s="892"/>
      <c r="D76" s="892"/>
      <c r="E76" s="892"/>
      <c r="F76" s="892"/>
      <c r="G76" s="892"/>
      <c r="H76" s="892"/>
      <c r="I76" s="892"/>
      <c r="J76" s="892"/>
      <c r="K76" s="892"/>
      <c r="L76" s="892"/>
      <c r="M76" s="892"/>
      <c r="N76" s="892"/>
      <c r="O76" s="892"/>
      <c r="P76" s="893"/>
      <c r="Q76" s="897">
        <v>48</v>
      </c>
      <c r="R76" s="898"/>
      <c r="S76" s="898"/>
      <c r="T76" s="898"/>
      <c r="U76" s="848"/>
      <c r="V76" s="899">
        <v>48</v>
      </c>
      <c r="W76" s="898"/>
      <c r="X76" s="898"/>
      <c r="Y76" s="898"/>
      <c r="Z76" s="848"/>
      <c r="AA76" s="899">
        <v>1</v>
      </c>
      <c r="AB76" s="898"/>
      <c r="AC76" s="898"/>
      <c r="AD76" s="898"/>
      <c r="AE76" s="848"/>
      <c r="AF76" s="899">
        <v>1</v>
      </c>
      <c r="AG76" s="898"/>
      <c r="AH76" s="898"/>
      <c r="AI76" s="898"/>
      <c r="AJ76" s="848"/>
      <c r="AK76" s="899">
        <v>3</v>
      </c>
      <c r="AL76" s="898"/>
      <c r="AM76" s="898"/>
      <c r="AN76" s="898"/>
      <c r="AO76" s="848"/>
      <c r="AP76" s="899" t="s">
        <v>480</v>
      </c>
      <c r="AQ76" s="898"/>
      <c r="AR76" s="898"/>
      <c r="AS76" s="898"/>
      <c r="AT76" s="848"/>
      <c r="AU76" s="899" t="s">
        <v>480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551</v>
      </c>
      <c r="C77" s="892"/>
      <c r="D77" s="892"/>
      <c r="E77" s="892"/>
      <c r="F77" s="892"/>
      <c r="G77" s="892"/>
      <c r="H77" s="892"/>
      <c r="I77" s="892"/>
      <c r="J77" s="892"/>
      <c r="K77" s="892"/>
      <c r="L77" s="892"/>
      <c r="M77" s="892"/>
      <c r="N77" s="892"/>
      <c r="O77" s="892"/>
      <c r="P77" s="893"/>
      <c r="Q77" s="897">
        <v>35</v>
      </c>
      <c r="R77" s="898"/>
      <c r="S77" s="898"/>
      <c r="T77" s="898"/>
      <c r="U77" s="848"/>
      <c r="V77" s="899">
        <v>30</v>
      </c>
      <c r="W77" s="898"/>
      <c r="X77" s="898"/>
      <c r="Y77" s="898"/>
      <c r="Z77" s="848"/>
      <c r="AA77" s="899">
        <v>5</v>
      </c>
      <c r="AB77" s="898"/>
      <c r="AC77" s="898"/>
      <c r="AD77" s="898"/>
      <c r="AE77" s="848"/>
      <c r="AF77" s="899">
        <v>5</v>
      </c>
      <c r="AG77" s="898"/>
      <c r="AH77" s="898"/>
      <c r="AI77" s="898"/>
      <c r="AJ77" s="848"/>
      <c r="AK77" s="899" t="s">
        <v>480</v>
      </c>
      <c r="AL77" s="898"/>
      <c r="AM77" s="898"/>
      <c r="AN77" s="898"/>
      <c r="AO77" s="848"/>
      <c r="AP77" s="899" t="s">
        <v>480</v>
      </c>
      <c r="AQ77" s="898"/>
      <c r="AR77" s="898"/>
      <c r="AS77" s="898"/>
      <c r="AT77" s="848"/>
      <c r="AU77" s="899" t="s">
        <v>480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552</v>
      </c>
      <c r="C78" s="892"/>
      <c r="D78" s="892"/>
      <c r="E78" s="892"/>
      <c r="F78" s="892"/>
      <c r="G78" s="892"/>
      <c r="H78" s="892"/>
      <c r="I78" s="892"/>
      <c r="J78" s="892"/>
      <c r="K78" s="892"/>
      <c r="L78" s="892"/>
      <c r="M78" s="892"/>
      <c r="N78" s="892"/>
      <c r="O78" s="892"/>
      <c r="P78" s="893"/>
      <c r="Q78" s="894">
        <v>78</v>
      </c>
      <c r="R78" s="849"/>
      <c r="S78" s="849"/>
      <c r="T78" s="849"/>
      <c r="U78" s="849"/>
      <c r="V78" s="849">
        <v>76</v>
      </c>
      <c r="W78" s="849"/>
      <c r="X78" s="849"/>
      <c r="Y78" s="849"/>
      <c r="Z78" s="849"/>
      <c r="AA78" s="849">
        <v>2</v>
      </c>
      <c r="AB78" s="849"/>
      <c r="AC78" s="849"/>
      <c r="AD78" s="849"/>
      <c r="AE78" s="849"/>
      <c r="AF78" s="849">
        <v>2</v>
      </c>
      <c r="AG78" s="849"/>
      <c r="AH78" s="849"/>
      <c r="AI78" s="849"/>
      <c r="AJ78" s="849"/>
      <c r="AK78" s="849" t="s">
        <v>480</v>
      </c>
      <c r="AL78" s="849"/>
      <c r="AM78" s="849"/>
      <c r="AN78" s="849"/>
      <c r="AO78" s="849"/>
      <c r="AP78" s="849" t="s">
        <v>480</v>
      </c>
      <c r="AQ78" s="849"/>
      <c r="AR78" s="849"/>
      <c r="AS78" s="849"/>
      <c r="AT78" s="849"/>
      <c r="AU78" s="849" t="s">
        <v>480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553</v>
      </c>
      <c r="C79" s="892"/>
      <c r="D79" s="892"/>
      <c r="E79" s="892"/>
      <c r="F79" s="892"/>
      <c r="G79" s="892"/>
      <c r="H79" s="892"/>
      <c r="I79" s="892"/>
      <c r="J79" s="892"/>
      <c r="K79" s="892"/>
      <c r="L79" s="892"/>
      <c r="M79" s="892"/>
      <c r="N79" s="892"/>
      <c r="O79" s="892"/>
      <c r="P79" s="893"/>
      <c r="Q79" s="894">
        <v>234938</v>
      </c>
      <c r="R79" s="849"/>
      <c r="S79" s="849"/>
      <c r="T79" s="849"/>
      <c r="U79" s="849"/>
      <c r="V79" s="849">
        <v>229219</v>
      </c>
      <c r="W79" s="849"/>
      <c r="X79" s="849"/>
      <c r="Y79" s="849"/>
      <c r="Z79" s="849"/>
      <c r="AA79" s="849">
        <v>5719</v>
      </c>
      <c r="AB79" s="849"/>
      <c r="AC79" s="849"/>
      <c r="AD79" s="849"/>
      <c r="AE79" s="849"/>
      <c r="AF79" s="849">
        <v>5719</v>
      </c>
      <c r="AG79" s="849"/>
      <c r="AH79" s="849"/>
      <c r="AI79" s="849"/>
      <c r="AJ79" s="849"/>
      <c r="AK79" s="849">
        <v>194</v>
      </c>
      <c r="AL79" s="849"/>
      <c r="AM79" s="849"/>
      <c r="AN79" s="849"/>
      <c r="AO79" s="849"/>
      <c r="AP79" s="849" t="s">
        <v>480</v>
      </c>
      <c r="AQ79" s="849"/>
      <c r="AR79" s="849"/>
      <c r="AS79" s="849"/>
      <c r="AT79" s="849"/>
      <c r="AU79" s="849" t="s">
        <v>480</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5871</v>
      </c>
      <c r="AG88" s="860"/>
      <c r="AH88" s="860"/>
      <c r="AI88" s="860"/>
      <c r="AJ88" s="860"/>
      <c r="AK88" s="857"/>
      <c r="AL88" s="857"/>
      <c r="AM88" s="857"/>
      <c r="AN88" s="857"/>
      <c r="AO88" s="857"/>
      <c r="AP88" s="860">
        <v>850</v>
      </c>
      <c r="AQ88" s="860"/>
      <c r="AR88" s="860"/>
      <c r="AS88" s="860"/>
      <c r="AT88" s="860"/>
      <c r="AU88" s="860">
        <v>293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v>
      </c>
      <c r="CS102" s="868"/>
      <c r="CT102" s="868"/>
      <c r="CU102" s="868"/>
      <c r="CV102" s="911"/>
      <c r="CW102" s="910">
        <v>9</v>
      </c>
      <c r="CX102" s="868"/>
      <c r="CY102" s="868"/>
      <c r="CZ102" s="868"/>
      <c r="DA102" s="911"/>
      <c r="DB102" s="910" t="s">
        <v>480</v>
      </c>
      <c r="DC102" s="868"/>
      <c r="DD102" s="868"/>
      <c r="DE102" s="868"/>
      <c r="DF102" s="911"/>
      <c r="DG102" s="910">
        <v>2083</v>
      </c>
      <c r="DH102" s="868"/>
      <c r="DI102" s="868"/>
      <c r="DJ102" s="868"/>
      <c r="DK102" s="911"/>
      <c r="DL102" s="910" t="s">
        <v>480</v>
      </c>
      <c r="DM102" s="868"/>
      <c r="DN102" s="868"/>
      <c r="DO102" s="868"/>
      <c r="DP102" s="911"/>
      <c r="DQ102" s="910">
        <v>320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282</v>
      </c>
      <c r="AG109" s="913"/>
      <c r="AH109" s="913"/>
      <c r="AI109" s="913"/>
      <c r="AJ109" s="914"/>
      <c r="AK109" s="912" t="s">
        <v>281</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282</v>
      </c>
      <c r="BW109" s="913"/>
      <c r="BX109" s="913"/>
      <c r="BY109" s="913"/>
      <c r="BZ109" s="914"/>
      <c r="CA109" s="912" t="s">
        <v>281</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282</v>
      </c>
      <c r="DM109" s="913"/>
      <c r="DN109" s="913"/>
      <c r="DO109" s="913"/>
      <c r="DP109" s="914"/>
      <c r="DQ109" s="912" t="s">
        <v>281</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3730909</v>
      </c>
      <c r="AB110" s="920"/>
      <c r="AC110" s="920"/>
      <c r="AD110" s="920"/>
      <c r="AE110" s="921"/>
      <c r="AF110" s="922">
        <v>3423537</v>
      </c>
      <c r="AG110" s="920"/>
      <c r="AH110" s="920"/>
      <c r="AI110" s="920"/>
      <c r="AJ110" s="921"/>
      <c r="AK110" s="922">
        <v>3240753</v>
      </c>
      <c r="AL110" s="920"/>
      <c r="AM110" s="920"/>
      <c r="AN110" s="920"/>
      <c r="AO110" s="921"/>
      <c r="AP110" s="923">
        <v>24</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27145350</v>
      </c>
      <c r="BR110" s="957"/>
      <c r="BS110" s="957"/>
      <c r="BT110" s="957"/>
      <c r="BU110" s="957"/>
      <c r="BV110" s="957">
        <v>29734142</v>
      </c>
      <c r="BW110" s="957"/>
      <c r="BX110" s="957"/>
      <c r="BY110" s="957"/>
      <c r="BZ110" s="957"/>
      <c r="CA110" s="957">
        <v>29128942</v>
      </c>
      <c r="CB110" s="957"/>
      <c r="CC110" s="957"/>
      <c r="CD110" s="957"/>
      <c r="CE110" s="957"/>
      <c r="CF110" s="971">
        <v>216</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1106982</v>
      </c>
      <c r="BR111" s="950"/>
      <c r="BS111" s="950"/>
      <c r="BT111" s="950"/>
      <c r="BU111" s="950"/>
      <c r="BV111" s="950">
        <v>914353</v>
      </c>
      <c r="BW111" s="950"/>
      <c r="BX111" s="950"/>
      <c r="BY111" s="950"/>
      <c r="BZ111" s="950"/>
      <c r="CA111" s="950">
        <v>737317</v>
      </c>
      <c r="CB111" s="950"/>
      <c r="CC111" s="950"/>
      <c r="CD111" s="950"/>
      <c r="CE111" s="950"/>
      <c r="CF111" s="944">
        <v>5.5</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16976820</v>
      </c>
      <c r="BR112" s="950"/>
      <c r="BS112" s="950"/>
      <c r="BT112" s="950"/>
      <c r="BU112" s="950"/>
      <c r="BV112" s="950">
        <v>18498685</v>
      </c>
      <c r="BW112" s="950"/>
      <c r="BX112" s="950"/>
      <c r="BY112" s="950"/>
      <c r="BZ112" s="950"/>
      <c r="CA112" s="950">
        <v>19635472</v>
      </c>
      <c r="CB112" s="950"/>
      <c r="CC112" s="950"/>
      <c r="CD112" s="950"/>
      <c r="CE112" s="950"/>
      <c r="CF112" s="944">
        <v>145.6</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1030231</v>
      </c>
      <c r="AB113" s="964"/>
      <c r="AC113" s="964"/>
      <c r="AD113" s="964"/>
      <c r="AE113" s="965"/>
      <c r="AF113" s="966">
        <v>1065183</v>
      </c>
      <c r="AG113" s="964"/>
      <c r="AH113" s="964"/>
      <c r="AI113" s="964"/>
      <c r="AJ113" s="965"/>
      <c r="AK113" s="966">
        <v>1126734</v>
      </c>
      <c r="AL113" s="964"/>
      <c r="AM113" s="964"/>
      <c r="AN113" s="964"/>
      <c r="AO113" s="965"/>
      <c r="AP113" s="967">
        <v>8.4</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302299</v>
      </c>
      <c r="BR113" s="950"/>
      <c r="BS113" s="950"/>
      <c r="BT113" s="950"/>
      <c r="BU113" s="950"/>
      <c r="BV113" s="950">
        <v>299508</v>
      </c>
      <c r="BW113" s="950"/>
      <c r="BX113" s="950"/>
      <c r="BY113" s="950"/>
      <c r="BZ113" s="950"/>
      <c r="CA113" s="950">
        <v>292883</v>
      </c>
      <c r="CB113" s="950"/>
      <c r="CC113" s="950"/>
      <c r="CD113" s="950"/>
      <c r="CE113" s="950"/>
      <c r="CF113" s="944">
        <v>2.2000000000000002</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846246</v>
      </c>
      <c r="DH113" s="989"/>
      <c r="DI113" s="989"/>
      <c r="DJ113" s="989"/>
      <c r="DK113" s="990"/>
      <c r="DL113" s="991">
        <v>725088</v>
      </c>
      <c r="DM113" s="989"/>
      <c r="DN113" s="989"/>
      <c r="DO113" s="989"/>
      <c r="DP113" s="990"/>
      <c r="DQ113" s="991">
        <v>603930</v>
      </c>
      <c r="DR113" s="989"/>
      <c r="DS113" s="989"/>
      <c r="DT113" s="989"/>
      <c r="DU113" s="990"/>
      <c r="DV113" s="992">
        <v>4.5</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411</v>
      </c>
      <c r="AB114" s="989"/>
      <c r="AC114" s="989"/>
      <c r="AD114" s="989"/>
      <c r="AE114" s="990"/>
      <c r="AF114" s="991">
        <v>1889</v>
      </c>
      <c r="AG114" s="989"/>
      <c r="AH114" s="989"/>
      <c r="AI114" s="989"/>
      <c r="AJ114" s="990"/>
      <c r="AK114" s="991">
        <v>5846</v>
      </c>
      <c r="AL114" s="989"/>
      <c r="AM114" s="989"/>
      <c r="AN114" s="989"/>
      <c r="AO114" s="990"/>
      <c r="AP114" s="992">
        <v>0</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5127472</v>
      </c>
      <c r="BR114" s="950"/>
      <c r="BS114" s="950"/>
      <c r="BT114" s="950"/>
      <c r="BU114" s="950"/>
      <c r="BV114" s="950">
        <v>4764128</v>
      </c>
      <c r="BW114" s="950"/>
      <c r="BX114" s="950"/>
      <c r="BY114" s="950"/>
      <c r="BZ114" s="950"/>
      <c r="CA114" s="950">
        <v>4588651</v>
      </c>
      <c r="CB114" s="950"/>
      <c r="CC114" s="950"/>
      <c r="CD114" s="950"/>
      <c r="CE114" s="950"/>
      <c r="CF114" s="944">
        <v>34</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217049</v>
      </c>
      <c r="AB115" s="964"/>
      <c r="AC115" s="964"/>
      <c r="AD115" s="964"/>
      <c r="AE115" s="965"/>
      <c r="AF115" s="966">
        <v>198612</v>
      </c>
      <c r="AG115" s="964"/>
      <c r="AH115" s="964"/>
      <c r="AI115" s="964"/>
      <c r="AJ115" s="965"/>
      <c r="AK115" s="966">
        <v>181550</v>
      </c>
      <c r="AL115" s="964"/>
      <c r="AM115" s="964"/>
      <c r="AN115" s="964"/>
      <c r="AO115" s="965"/>
      <c r="AP115" s="967">
        <v>1.3</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608432</v>
      </c>
      <c r="BR115" s="950"/>
      <c r="BS115" s="950"/>
      <c r="BT115" s="950"/>
      <c r="BU115" s="950"/>
      <c r="BV115" s="950">
        <v>597848</v>
      </c>
      <c r="BW115" s="950"/>
      <c r="BX115" s="950"/>
      <c r="BY115" s="950"/>
      <c r="BZ115" s="950"/>
      <c r="CA115" s="950">
        <v>321157</v>
      </c>
      <c r="CB115" s="950"/>
      <c r="CC115" s="950"/>
      <c r="CD115" s="950"/>
      <c r="CE115" s="950"/>
      <c r="CF115" s="944">
        <v>2.4</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446</v>
      </c>
      <c r="AB116" s="989"/>
      <c r="AC116" s="989"/>
      <c r="AD116" s="989"/>
      <c r="AE116" s="990"/>
      <c r="AF116" s="991">
        <v>137</v>
      </c>
      <c r="AG116" s="989"/>
      <c r="AH116" s="989"/>
      <c r="AI116" s="989"/>
      <c r="AJ116" s="990"/>
      <c r="AK116" s="991">
        <v>2246</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128534</v>
      </c>
      <c r="DH116" s="989"/>
      <c r="DI116" s="989"/>
      <c r="DJ116" s="989"/>
      <c r="DK116" s="990"/>
      <c r="DL116" s="991">
        <v>90474</v>
      </c>
      <c r="DM116" s="989"/>
      <c r="DN116" s="989"/>
      <c r="DO116" s="989"/>
      <c r="DP116" s="990"/>
      <c r="DQ116" s="991">
        <v>60000</v>
      </c>
      <c r="DR116" s="989"/>
      <c r="DS116" s="989"/>
      <c r="DT116" s="989"/>
      <c r="DU116" s="990"/>
      <c r="DV116" s="992">
        <v>0.4</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4979046</v>
      </c>
      <c r="AB117" s="996"/>
      <c r="AC117" s="996"/>
      <c r="AD117" s="996"/>
      <c r="AE117" s="997"/>
      <c r="AF117" s="995">
        <v>4689358</v>
      </c>
      <c r="AG117" s="996"/>
      <c r="AH117" s="996"/>
      <c r="AI117" s="996"/>
      <c r="AJ117" s="997"/>
      <c r="AK117" s="995">
        <v>4557129</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428</v>
      </c>
      <c r="BR117" s="1016"/>
      <c r="BS117" s="1016"/>
      <c r="BT117" s="1016"/>
      <c r="BU117" s="1016"/>
      <c r="BV117" s="1016" t="s">
        <v>428</v>
      </c>
      <c r="BW117" s="1016"/>
      <c r="BX117" s="1016"/>
      <c r="BY117" s="1016"/>
      <c r="BZ117" s="1016"/>
      <c r="CA117" s="1016" t="s">
        <v>428</v>
      </c>
      <c r="CB117" s="1016"/>
      <c r="CC117" s="1016"/>
      <c r="CD117" s="1016"/>
      <c r="CE117" s="1016"/>
      <c r="CF117" s="944" t="s">
        <v>428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428</v>
      </c>
      <c r="DH117" s="989"/>
      <c r="DI117" s="989"/>
      <c r="DJ117" s="989"/>
      <c r="DK117" s="990"/>
      <c r="DL117" s="991" t="s">
        <v>428</v>
      </c>
      <c r="DM117" s="989"/>
      <c r="DN117" s="989"/>
      <c r="DO117" s="989"/>
      <c r="DP117" s="990"/>
      <c r="DQ117" s="991" t="s">
        <v>428</v>
      </c>
      <c r="DR117" s="989"/>
      <c r="DS117" s="989"/>
      <c r="DT117" s="989"/>
      <c r="DU117" s="990"/>
      <c r="DV117" s="992" t="s">
        <v>428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282</v>
      </c>
      <c r="AG118" s="913"/>
      <c r="AH118" s="913"/>
      <c r="AI118" s="913"/>
      <c r="AJ118" s="914"/>
      <c r="AK118" s="912" t="s">
        <v>281</v>
      </c>
      <c r="AL118" s="913"/>
      <c r="AM118" s="913"/>
      <c r="AN118" s="913"/>
      <c r="AO118" s="914"/>
      <c r="AP118" s="1020" t="s">
        <v>399</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430</v>
      </c>
      <c r="BP118" s="1024"/>
      <c r="BQ118" s="1015">
        <v>51267355</v>
      </c>
      <c r="BR118" s="1016"/>
      <c r="BS118" s="1016"/>
      <c r="BT118" s="1016"/>
      <c r="BU118" s="1016"/>
      <c r="BV118" s="1016">
        <v>54808664</v>
      </c>
      <c r="BW118" s="1016"/>
      <c r="BX118" s="1016"/>
      <c r="BY118" s="1016"/>
      <c r="BZ118" s="1016"/>
      <c r="CA118" s="1016">
        <v>54704422</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5196771</v>
      </c>
      <c r="BR119" s="957"/>
      <c r="BS119" s="957"/>
      <c r="BT119" s="957"/>
      <c r="BU119" s="957"/>
      <c r="BV119" s="957">
        <v>6160830</v>
      </c>
      <c r="BW119" s="957"/>
      <c r="BX119" s="957"/>
      <c r="BY119" s="957"/>
      <c r="BZ119" s="957"/>
      <c r="CA119" s="957">
        <v>7239957</v>
      </c>
      <c r="CB119" s="957"/>
      <c r="CC119" s="957"/>
      <c r="CD119" s="957"/>
      <c r="CE119" s="957"/>
      <c r="CF119" s="971">
        <v>53.7</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132202</v>
      </c>
      <c r="DH119" s="1028"/>
      <c r="DI119" s="1028"/>
      <c r="DJ119" s="1028"/>
      <c r="DK119" s="1029"/>
      <c r="DL119" s="1030">
        <v>98791</v>
      </c>
      <c r="DM119" s="1028"/>
      <c r="DN119" s="1028"/>
      <c r="DO119" s="1028"/>
      <c r="DP119" s="1029"/>
      <c r="DQ119" s="1030">
        <v>73387</v>
      </c>
      <c r="DR119" s="1028"/>
      <c r="DS119" s="1028"/>
      <c r="DT119" s="1028"/>
      <c r="DU119" s="1029"/>
      <c r="DV119" s="1031">
        <v>0.5</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8691379</v>
      </c>
      <c r="BR120" s="950"/>
      <c r="BS120" s="950"/>
      <c r="BT120" s="950"/>
      <c r="BU120" s="950"/>
      <c r="BV120" s="950">
        <v>8133450</v>
      </c>
      <c r="BW120" s="950"/>
      <c r="BX120" s="950"/>
      <c r="BY120" s="950"/>
      <c r="BZ120" s="950"/>
      <c r="CA120" s="950">
        <v>7708774</v>
      </c>
      <c r="CB120" s="950"/>
      <c r="CC120" s="950"/>
      <c r="CD120" s="950"/>
      <c r="CE120" s="950"/>
      <c r="CF120" s="944">
        <v>57.2</v>
      </c>
      <c r="CG120" s="945"/>
      <c r="CH120" s="945"/>
      <c r="CI120" s="945"/>
      <c r="CJ120" s="945"/>
      <c r="CK120" s="1043" t="s">
        <v>436</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15733796</v>
      </c>
      <c r="DH120" s="957"/>
      <c r="DI120" s="957"/>
      <c r="DJ120" s="957"/>
      <c r="DK120" s="957"/>
      <c r="DL120" s="957">
        <v>15544033</v>
      </c>
      <c r="DM120" s="957"/>
      <c r="DN120" s="957"/>
      <c r="DO120" s="957"/>
      <c r="DP120" s="957"/>
      <c r="DQ120" s="957">
        <v>15323703</v>
      </c>
      <c r="DR120" s="957"/>
      <c r="DS120" s="957"/>
      <c r="DT120" s="957"/>
      <c r="DU120" s="957"/>
      <c r="DV120" s="958">
        <v>113.6</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122764</v>
      </c>
      <c r="AB121" s="989"/>
      <c r="AC121" s="989"/>
      <c r="AD121" s="989"/>
      <c r="AE121" s="990"/>
      <c r="AF121" s="991">
        <v>119393</v>
      </c>
      <c r="AG121" s="989"/>
      <c r="AH121" s="989"/>
      <c r="AI121" s="989"/>
      <c r="AJ121" s="990"/>
      <c r="AK121" s="991">
        <v>120247</v>
      </c>
      <c r="AL121" s="989"/>
      <c r="AM121" s="989"/>
      <c r="AN121" s="989"/>
      <c r="AO121" s="990"/>
      <c r="AP121" s="992">
        <v>0.9</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28450775</v>
      </c>
      <c r="BR121" s="1016"/>
      <c r="BS121" s="1016"/>
      <c r="BT121" s="1016"/>
      <c r="BU121" s="1016"/>
      <c r="BV121" s="1016">
        <v>31640871</v>
      </c>
      <c r="BW121" s="1016"/>
      <c r="BX121" s="1016"/>
      <c r="BY121" s="1016"/>
      <c r="BZ121" s="1016"/>
      <c r="CA121" s="1016">
        <v>31612037</v>
      </c>
      <c r="CB121" s="1016"/>
      <c r="CC121" s="1016"/>
      <c r="CD121" s="1016"/>
      <c r="CE121" s="1016"/>
      <c r="CF121" s="1054">
        <v>234.4</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630634</v>
      </c>
      <c r="DH121" s="950"/>
      <c r="DI121" s="950"/>
      <c r="DJ121" s="950"/>
      <c r="DK121" s="950"/>
      <c r="DL121" s="950">
        <v>2421386</v>
      </c>
      <c r="DM121" s="950"/>
      <c r="DN121" s="950"/>
      <c r="DO121" s="950"/>
      <c r="DP121" s="950"/>
      <c r="DQ121" s="950">
        <v>3805267</v>
      </c>
      <c r="DR121" s="950"/>
      <c r="DS121" s="950"/>
      <c r="DT121" s="950"/>
      <c r="DU121" s="950"/>
      <c r="DV121" s="951">
        <v>28.2</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439</v>
      </c>
      <c r="BP122" s="1024"/>
      <c r="BQ122" s="1064">
        <v>42338925</v>
      </c>
      <c r="BR122" s="1065"/>
      <c r="BS122" s="1065"/>
      <c r="BT122" s="1065"/>
      <c r="BU122" s="1065"/>
      <c r="BV122" s="1065">
        <v>45935151</v>
      </c>
      <c r="BW122" s="1065"/>
      <c r="BX122" s="1065"/>
      <c r="BY122" s="1065"/>
      <c r="BZ122" s="1065"/>
      <c r="CA122" s="1065">
        <v>46560768</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516200</v>
      </c>
      <c r="DH122" s="950"/>
      <c r="DI122" s="950"/>
      <c r="DJ122" s="950"/>
      <c r="DK122" s="950"/>
      <c r="DL122" s="950">
        <v>480028</v>
      </c>
      <c r="DM122" s="950"/>
      <c r="DN122" s="950"/>
      <c r="DO122" s="950"/>
      <c r="DP122" s="950"/>
      <c r="DQ122" s="950">
        <v>441039</v>
      </c>
      <c r="DR122" s="950"/>
      <c r="DS122" s="950"/>
      <c r="DT122" s="950"/>
      <c r="DU122" s="950"/>
      <c r="DV122" s="951">
        <v>3.3</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22567</v>
      </c>
      <c r="AB123" s="989"/>
      <c r="AC123" s="989"/>
      <c r="AD123" s="989"/>
      <c r="AE123" s="990"/>
      <c r="AF123" s="991">
        <v>22568</v>
      </c>
      <c r="AG123" s="989"/>
      <c r="AH123" s="989"/>
      <c r="AI123" s="989"/>
      <c r="AJ123" s="990"/>
      <c r="AK123" s="991">
        <v>15228</v>
      </c>
      <c r="AL123" s="989"/>
      <c r="AM123" s="989"/>
      <c r="AN123" s="989"/>
      <c r="AO123" s="990"/>
      <c r="AP123" s="992">
        <v>0.1</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65.7</v>
      </c>
      <c r="BR123" s="1057"/>
      <c r="BS123" s="1057"/>
      <c r="BT123" s="1057"/>
      <c r="BU123" s="1057"/>
      <c r="BV123" s="1057">
        <v>66.2</v>
      </c>
      <c r="BW123" s="1057"/>
      <c r="BX123" s="1057"/>
      <c r="BY123" s="1057"/>
      <c r="BZ123" s="1057"/>
      <c r="CA123" s="1057">
        <v>60.3</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v>96190</v>
      </c>
      <c r="DH123" s="989"/>
      <c r="DI123" s="989"/>
      <c r="DJ123" s="989"/>
      <c r="DK123" s="990"/>
      <c r="DL123" s="991">
        <v>53238</v>
      </c>
      <c r="DM123" s="989"/>
      <c r="DN123" s="989"/>
      <c r="DO123" s="989"/>
      <c r="DP123" s="990"/>
      <c r="DQ123" s="991">
        <v>65463</v>
      </c>
      <c r="DR123" s="989"/>
      <c r="DS123" s="989"/>
      <c r="DT123" s="989"/>
      <c r="DU123" s="990"/>
      <c r="DV123" s="992">
        <v>0.5</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59198</v>
      </c>
      <c r="AB126" s="989"/>
      <c r="AC126" s="989"/>
      <c r="AD126" s="989"/>
      <c r="AE126" s="990"/>
      <c r="AF126" s="991">
        <v>48410</v>
      </c>
      <c r="AG126" s="989"/>
      <c r="AH126" s="989"/>
      <c r="AI126" s="989"/>
      <c r="AJ126" s="990"/>
      <c r="AK126" s="991">
        <v>40403</v>
      </c>
      <c r="AL126" s="989"/>
      <c r="AM126" s="989"/>
      <c r="AN126" s="989"/>
      <c r="AO126" s="990"/>
      <c r="AP126" s="992">
        <v>0.3</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v>607334</v>
      </c>
      <c r="DH126" s="950"/>
      <c r="DI126" s="950"/>
      <c r="DJ126" s="950"/>
      <c r="DK126" s="950"/>
      <c r="DL126" s="950">
        <v>596783</v>
      </c>
      <c r="DM126" s="950"/>
      <c r="DN126" s="950"/>
      <c r="DO126" s="950"/>
      <c r="DP126" s="950"/>
      <c r="DQ126" s="950">
        <v>320439</v>
      </c>
      <c r="DR126" s="950"/>
      <c r="DS126" s="950"/>
      <c r="DT126" s="950"/>
      <c r="DU126" s="950"/>
      <c r="DV126" s="951">
        <v>2.4</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12520</v>
      </c>
      <c r="AB127" s="989"/>
      <c r="AC127" s="989"/>
      <c r="AD127" s="989"/>
      <c r="AE127" s="990"/>
      <c r="AF127" s="991">
        <v>8241</v>
      </c>
      <c r="AG127" s="989"/>
      <c r="AH127" s="989"/>
      <c r="AI127" s="989"/>
      <c r="AJ127" s="990"/>
      <c r="AK127" s="991">
        <v>5672</v>
      </c>
      <c r="AL127" s="989"/>
      <c r="AM127" s="989"/>
      <c r="AN127" s="989"/>
      <c r="AO127" s="990"/>
      <c r="AP127" s="992">
        <v>0</v>
      </c>
      <c r="AQ127" s="993"/>
      <c r="AR127" s="993"/>
      <c r="AS127" s="993"/>
      <c r="AT127" s="994"/>
      <c r="AU127" s="233"/>
      <c r="AV127" s="233"/>
      <c r="AW127" s="233"/>
      <c r="AX127" s="916" t="s">
        <v>453</v>
      </c>
      <c r="AY127" s="917"/>
      <c r="AZ127" s="917"/>
      <c r="BA127" s="917"/>
      <c r="BB127" s="917"/>
      <c r="BC127" s="917"/>
      <c r="BD127" s="917"/>
      <c r="BE127" s="918"/>
      <c r="BF127" s="1071" t="s">
        <v>443</v>
      </c>
      <c r="BG127" s="1072"/>
      <c r="BH127" s="1072"/>
      <c r="BI127" s="1072"/>
      <c r="BJ127" s="1072"/>
      <c r="BK127" s="1072"/>
      <c r="BL127" s="1081"/>
      <c r="BM127" s="1071">
        <v>12.71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v>1098</v>
      </c>
      <c r="DH127" s="1078"/>
      <c r="DI127" s="1078"/>
      <c r="DJ127" s="1078"/>
      <c r="DK127" s="1078"/>
      <c r="DL127" s="1078">
        <v>1065</v>
      </c>
      <c r="DM127" s="1078"/>
      <c r="DN127" s="1078"/>
      <c r="DO127" s="1078"/>
      <c r="DP127" s="1078"/>
      <c r="DQ127" s="1078">
        <v>718</v>
      </c>
      <c r="DR127" s="1078"/>
      <c r="DS127" s="1078"/>
      <c r="DT127" s="1078"/>
      <c r="DU127" s="1078"/>
      <c r="DV127" s="1079">
        <v>0</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654407</v>
      </c>
      <c r="AB128" s="1120"/>
      <c r="AC128" s="1120"/>
      <c r="AD128" s="1120"/>
      <c r="AE128" s="1121"/>
      <c r="AF128" s="1122">
        <v>665580</v>
      </c>
      <c r="AG128" s="1120"/>
      <c r="AH128" s="1120"/>
      <c r="AI128" s="1120"/>
      <c r="AJ128" s="1121"/>
      <c r="AK128" s="1122">
        <v>634890</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17.71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16090060</v>
      </c>
      <c r="AB129" s="989"/>
      <c r="AC129" s="989"/>
      <c r="AD129" s="989"/>
      <c r="AE129" s="990"/>
      <c r="AF129" s="991">
        <v>15964975</v>
      </c>
      <c r="AG129" s="989"/>
      <c r="AH129" s="989"/>
      <c r="AI129" s="989"/>
      <c r="AJ129" s="990"/>
      <c r="AK129" s="991">
        <v>15959429</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11.6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2511214</v>
      </c>
      <c r="AB130" s="989"/>
      <c r="AC130" s="989"/>
      <c r="AD130" s="989"/>
      <c r="AE130" s="990"/>
      <c r="AF130" s="991">
        <v>2576592</v>
      </c>
      <c r="AG130" s="989"/>
      <c r="AH130" s="989"/>
      <c r="AI130" s="989"/>
      <c r="AJ130" s="990"/>
      <c r="AK130" s="991">
        <v>2471262</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60.3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13578846</v>
      </c>
      <c r="AB131" s="1028"/>
      <c r="AC131" s="1028"/>
      <c r="AD131" s="1028"/>
      <c r="AE131" s="1029"/>
      <c r="AF131" s="1030">
        <v>13388383</v>
      </c>
      <c r="AG131" s="1028"/>
      <c r="AH131" s="1028"/>
      <c r="AI131" s="1028"/>
      <c r="AJ131" s="1029"/>
      <c r="AK131" s="1030">
        <v>13488167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13.354779929999999</v>
      </c>
      <c r="AB132" s="1134"/>
      <c r="AC132" s="1134"/>
      <c r="AD132" s="1134"/>
      <c r="AE132" s="1135"/>
      <c r="AF132" s="1136">
        <v>10.80926651</v>
      </c>
      <c r="AG132" s="1134"/>
      <c r="AH132" s="1134"/>
      <c r="AI132" s="1134"/>
      <c r="AJ132" s="1135"/>
      <c r="AK132" s="1136">
        <v>10.75740684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14.5</v>
      </c>
      <c r="AB133" s="1141"/>
      <c r="AC133" s="1141"/>
      <c r="AD133" s="1141"/>
      <c r="AE133" s="1142"/>
      <c r="AF133" s="1140">
        <v>12.8</v>
      </c>
      <c r="AG133" s="1141"/>
      <c r="AH133" s="1141"/>
      <c r="AI133" s="1141"/>
      <c r="AJ133" s="1142"/>
      <c r="AK133" s="1140">
        <v>11.6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3783693</v>
      </c>
      <c r="L9" s="264">
        <v>58784</v>
      </c>
      <c r="M9" s="265">
        <v>62416</v>
      </c>
      <c r="N9" s="266">
        <v>-5.8</v>
      </c>
    </row>
    <row r="10" spans="1:16">
      <c r="A10" s="248"/>
      <c r="B10" s="244"/>
      <c r="C10" s="244"/>
      <c r="D10" s="244"/>
      <c r="E10" s="244"/>
      <c r="F10" s="244"/>
      <c r="G10" s="1149" t="s">
        <v>476</v>
      </c>
      <c r="H10" s="1150"/>
      <c r="I10" s="1150"/>
      <c r="J10" s="1151"/>
      <c r="K10" s="267">
        <v>257236</v>
      </c>
      <c r="L10" s="268">
        <v>3996</v>
      </c>
      <c r="M10" s="269">
        <v>5506</v>
      </c>
      <c r="N10" s="270">
        <v>-27.4</v>
      </c>
    </row>
    <row r="11" spans="1:16" ht="13.5" customHeight="1">
      <c r="A11" s="248"/>
      <c r="B11" s="244"/>
      <c r="C11" s="244"/>
      <c r="D11" s="244"/>
      <c r="E11" s="244"/>
      <c r="F11" s="244"/>
      <c r="G11" s="1149" t="s">
        <v>477</v>
      </c>
      <c r="H11" s="1150"/>
      <c r="I11" s="1150"/>
      <c r="J11" s="1151"/>
      <c r="K11" s="267">
        <v>863246</v>
      </c>
      <c r="L11" s="268">
        <v>13412</v>
      </c>
      <c r="M11" s="269">
        <v>5414</v>
      </c>
      <c r="N11" s="270">
        <v>147.69999999999999</v>
      </c>
    </row>
    <row r="12" spans="1:16" ht="13.5" customHeight="1">
      <c r="A12" s="248"/>
      <c r="B12" s="244"/>
      <c r="C12" s="244"/>
      <c r="D12" s="244"/>
      <c r="E12" s="244"/>
      <c r="F12" s="244"/>
      <c r="G12" s="1149" t="s">
        <v>478</v>
      </c>
      <c r="H12" s="1150"/>
      <c r="I12" s="1150"/>
      <c r="J12" s="1151"/>
      <c r="K12" s="267">
        <v>70807</v>
      </c>
      <c r="L12" s="268">
        <v>1100</v>
      </c>
      <c r="M12" s="269">
        <v>1117</v>
      </c>
      <c r="N12" s="270">
        <v>-1.5</v>
      </c>
    </row>
    <row r="13" spans="1:16" ht="13.5" customHeight="1">
      <c r="A13" s="248"/>
      <c r="B13" s="244"/>
      <c r="C13" s="244"/>
      <c r="D13" s="244"/>
      <c r="E13" s="244"/>
      <c r="F13" s="244"/>
      <c r="G13" s="1149" t="s">
        <v>479</v>
      </c>
      <c r="H13" s="1150"/>
      <c r="I13" s="1150"/>
      <c r="J13" s="1151"/>
      <c r="K13" s="267" t="s">
        <v>480</v>
      </c>
      <c r="L13" s="268" t="s">
        <v>480</v>
      </c>
      <c r="M13" s="269">
        <v>0</v>
      </c>
      <c r="N13" s="270" t="s">
        <v>480</v>
      </c>
    </row>
    <row r="14" spans="1:16" ht="13.5" customHeight="1">
      <c r="A14" s="248"/>
      <c r="B14" s="244"/>
      <c r="C14" s="244"/>
      <c r="D14" s="244"/>
      <c r="E14" s="244"/>
      <c r="F14" s="244"/>
      <c r="G14" s="1149" t="s">
        <v>481</v>
      </c>
      <c r="H14" s="1150"/>
      <c r="I14" s="1150"/>
      <c r="J14" s="1151"/>
      <c r="K14" s="267">
        <v>206806</v>
      </c>
      <c r="L14" s="268">
        <v>3213</v>
      </c>
      <c r="M14" s="269">
        <v>2298</v>
      </c>
      <c r="N14" s="270">
        <v>39.799999999999997</v>
      </c>
    </row>
    <row r="15" spans="1:16" ht="13.5" customHeight="1">
      <c r="A15" s="248"/>
      <c r="B15" s="244"/>
      <c r="C15" s="244"/>
      <c r="D15" s="244"/>
      <c r="E15" s="244"/>
      <c r="F15" s="244"/>
      <c r="G15" s="1149" t="s">
        <v>482</v>
      </c>
      <c r="H15" s="1150"/>
      <c r="I15" s="1150"/>
      <c r="J15" s="1151"/>
      <c r="K15" s="267">
        <v>35066</v>
      </c>
      <c r="L15" s="268">
        <v>545</v>
      </c>
      <c r="M15" s="269">
        <v>1592</v>
      </c>
      <c r="N15" s="270">
        <v>-65.8</v>
      </c>
    </row>
    <row r="16" spans="1:16">
      <c r="A16" s="248"/>
      <c r="B16" s="244"/>
      <c r="C16" s="244"/>
      <c r="D16" s="244"/>
      <c r="E16" s="244"/>
      <c r="F16" s="244"/>
      <c r="G16" s="1152" t="s">
        <v>483</v>
      </c>
      <c r="H16" s="1153"/>
      <c r="I16" s="1153"/>
      <c r="J16" s="1154"/>
      <c r="K16" s="268">
        <v>-303175</v>
      </c>
      <c r="L16" s="268">
        <v>-4710</v>
      </c>
      <c r="M16" s="269">
        <v>-6284</v>
      </c>
      <c r="N16" s="270">
        <v>-25</v>
      </c>
    </row>
    <row r="17" spans="1:16">
      <c r="A17" s="248"/>
      <c r="B17" s="244"/>
      <c r="C17" s="244"/>
      <c r="D17" s="244"/>
      <c r="E17" s="244"/>
      <c r="F17" s="244"/>
      <c r="G17" s="1152" t="s">
        <v>165</v>
      </c>
      <c r="H17" s="1153"/>
      <c r="I17" s="1153"/>
      <c r="J17" s="1154"/>
      <c r="K17" s="268">
        <v>4913679</v>
      </c>
      <c r="L17" s="268">
        <v>76340</v>
      </c>
      <c r="M17" s="269">
        <v>72059</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6.67</v>
      </c>
      <c r="L21" s="281">
        <v>7.1</v>
      </c>
      <c r="M21" s="282">
        <v>-0.43</v>
      </c>
      <c r="N21" s="249"/>
      <c r="O21" s="283"/>
      <c r="P21" s="279"/>
    </row>
    <row r="22" spans="1:16" s="284" customFormat="1">
      <c r="A22" s="279"/>
      <c r="B22" s="249"/>
      <c r="C22" s="249"/>
      <c r="D22" s="249"/>
      <c r="E22" s="249"/>
      <c r="F22" s="249"/>
      <c r="G22" s="1144" t="s">
        <v>489</v>
      </c>
      <c r="H22" s="1145"/>
      <c r="I22" s="1145"/>
      <c r="J22" s="1146"/>
      <c r="K22" s="285">
        <v>100.6</v>
      </c>
      <c r="L22" s="286">
        <v>98.4</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3240753</v>
      </c>
      <c r="L32" s="294">
        <v>50349</v>
      </c>
      <c r="M32" s="295">
        <v>39864</v>
      </c>
      <c r="N32" s="296">
        <v>26.3</v>
      </c>
    </row>
    <row r="33" spans="1:16" ht="13.5" customHeight="1">
      <c r="A33" s="248"/>
      <c r="B33" s="244"/>
      <c r="C33" s="244"/>
      <c r="D33" s="244"/>
      <c r="E33" s="244"/>
      <c r="F33" s="244"/>
      <c r="G33" s="1160" t="s">
        <v>494</v>
      </c>
      <c r="H33" s="1161"/>
      <c r="I33" s="1161"/>
      <c r="J33" s="1162"/>
      <c r="K33" s="294" t="s">
        <v>480</v>
      </c>
      <c r="L33" s="294" t="s">
        <v>480</v>
      </c>
      <c r="M33" s="295">
        <v>3</v>
      </c>
      <c r="N33" s="296" t="s">
        <v>480</v>
      </c>
    </row>
    <row r="34" spans="1:16" ht="27" customHeight="1">
      <c r="A34" s="248"/>
      <c r="B34" s="244"/>
      <c r="C34" s="244"/>
      <c r="D34" s="244"/>
      <c r="E34" s="244"/>
      <c r="F34" s="244"/>
      <c r="G34" s="1160" t="s">
        <v>495</v>
      </c>
      <c r="H34" s="1161"/>
      <c r="I34" s="1161"/>
      <c r="J34" s="1162"/>
      <c r="K34" s="294" t="s">
        <v>480</v>
      </c>
      <c r="L34" s="294" t="s">
        <v>480</v>
      </c>
      <c r="M34" s="295">
        <v>79</v>
      </c>
      <c r="N34" s="296" t="s">
        <v>480</v>
      </c>
    </row>
    <row r="35" spans="1:16" ht="27" customHeight="1">
      <c r="A35" s="248"/>
      <c r="B35" s="244"/>
      <c r="C35" s="244"/>
      <c r="D35" s="244"/>
      <c r="E35" s="244"/>
      <c r="F35" s="244"/>
      <c r="G35" s="1160" t="s">
        <v>496</v>
      </c>
      <c r="H35" s="1161"/>
      <c r="I35" s="1161"/>
      <c r="J35" s="1162"/>
      <c r="K35" s="294">
        <v>1126734</v>
      </c>
      <c r="L35" s="294">
        <v>17505</v>
      </c>
      <c r="M35" s="295">
        <v>14090</v>
      </c>
      <c r="N35" s="296">
        <v>24.2</v>
      </c>
    </row>
    <row r="36" spans="1:16" ht="27" customHeight="1">
      <c r="A36" s="248"/>
      <c r="B36" s="244"/>
      <c r="C36" s="244"/>
      <c r="D36" s="244"/>
      <c r="E36" s="244"/>
      <c r="F36" s="244"/>
      <c r="G36" s="1160" t="s">
        <v>497</v>
      </c>
      <c r="H36" s="1161"/>
      <c r="I36" s="1161"/>
      <c r="J36" s="1162"/>
      <c r="K36" s="294">
        <v>5846</v>
      </c>
      <c r="L36" s="294">
        <v>91</v>
      </c>
      <c r="M36" s="295">
        <v>1791</v>
      </c>
      <c r="N36" s="296">
        <v>-94.9</v>
      </c>
    </row>
    <row r="37" spans="1:16" ht="13.5" customHeight="1">
      <c r="A37" s="248"/>
      <c r="B37" s="244"/>
      <c r="C37" s="244"/>
      <c r="D37" s="244"/>
      <c r="E37" s="244"/>
      <c r="F37" s="244"/>
      <c r="G37" s="1160" t="s">
        <v>498</v>
      </c>
      <c r="H37" s="1161"/>
      <c r="I37" s="1161"/>
      <c r="J37" s="1162"/>
      <c r="K37" s="294">
        <v>181550</v>
      </c>
      <c r="L37" s="294">
        <v>2821</v>
      </c>
      <c r="M37" s="295">
        <v>866</v>
      </c>
      <c r="N37" s="296">
        <v>225.8</v>
      </c>
    </row>
    <row r="38" spans="1:16" ht="27" customHeight="1">
      <c r="A38" s="248"/>
      <c r="B38" s="244"/>
      <c r="C38" s="244"/>
      <c r="D38" s="244"/>
      <c r="E38" s="244"/>
      <c r="F38" s="244"/>
      <c r="G38" s="1163" t="s">
        <v>499</v>
      </c>
      <c r="H38" s="1164"/>
      <c r="I38" s="1164"/>
      <c r="J38" s="1165"/>
      <c r="K38" s="297">
        <v>2246</v>
      </c>
      <c r="L38" s="297">
        <v>35</v>
      </c>
      <c r="M38" s="298">
        <v>3</v>
      </c>
      <c r="N38" s="299">
        <v>1066.7</v>
      </c>
      <c r="O38" s="293"/>
    </row>
    <row r="39" spans="1:16">
      <c r="A39" s="248"/>
      <c r="B39" s="244"/>
      <c r="C39" s="244"/>
      <c r="D39" s="244"/>
      <c r="E39" s="244"/>
      <c r="F39" s="244"/>
      <c r="G39" s="1163" t="s">
        <v>500</v>
      </c>
      <c r="H39" s="1164"/>
      <c r="I39" s="1164"/>
      <c r="J39" s="1165"/>
      <c r="K39" s="300">
        <v>-634890</v>
      </c>
      <c r="L39" s="300">
        <v>-9864</v>
      </c>
      <c r="M39" s="301">
        <v>-5541</v>
      </c>
      <c r="N39" s="302">
        <v>78</v>
      </c>
      <c r="O39" s="293"/>
    </row>
    <row r="40" spans="1:16" ht="27" customHeight="1">
      <c r="A40" s="248"/>
      <c r="B40" s="244"/>
      <c r="C40" s="244"/>
      <c r="D40" s="244"/>
      <c r="E40" s="244"/>
      <c r="F40" s="244"/>
      <c r="G40" s="1160" t="s">
        <v>501</v>
      </c>
      <c r="H40" s="1161"/>
      <c r="I40" s="1161"/>
      <c r="J40" s="1162"/>
      <c r="K40" s="300">
        <v>-2471262</v>
      </c>
      <c r="L40" s="300">
        <v>-38394</v>
      </c>
      <c r="M40" s="301">
        <v>-36202</v>
      </c>
      <c r="N40" s="302">
        <v>6.1</v>
      </c>
      <c r="O40" s="293"/>
    </row>
    <row r="41" spans="1:16">
      <c r="A41" s="248"/>
      <c r="B41" s="244"/>
      <c r="C41" s="244"/>
      <c r="D41" s="244"/>
      <c r="E41" s="244"/>
      <c r="F41" s="244"/>
      <c r="G41" s="1166" t="s">
        <v>276</v>
      </c>
      <c r="H41" s="1167"/>
      <c r="I41" s="1167"/>
      <c r="J41" s="1168"/>
      <c r="K41" s="294">
        <v>1450977</v>
      </c>
      <c r="L41" s="300">
        <v>22543</v>
      </c>
      <c r="M41" s="301">
        <v>14952</v>
      </c>
      <c r="N41" s="302">
        <v>50.8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2590687</v>
      </c>
      <c r="J51" s="320">
        <v>39843</v>
      </c>
      <c r="K51" s="321">
        <v>10</v>
      </c>
      <c r="L51" s="322">
        <v>48103</v>
      </c>
      <c r="M51" s="323">
        <v>8.9</v>
      </c>
      <c r="N51" s="324">
        <v>1.1000000000000001</v>
      </c>
    </row>
    <row r="52" spans="1:14">
      <c r="A52" s="248"/>
      <c r="B52" s="244"/>
      <c r="C52" s="244"/>
      <c r="D52" s="244"/>
      <c r="E52" s="244"/>
      <c r="F52" s="244"/>
      <c r="G52" s="325"/>
      <c r="H52" s="326" t="s">
        <v>512</v>
      </c>
      <c r="I52" s="327">
        <v>1108341</v>
      </c>
      <c r="J52" s="328">
        <v>17045</v>
      </c>
      <c r="K52" s="329">
        <v>-16.5</v>
      </c>
      <c r="L52" s="330">
        <v>22640</v>
      </c>
      <c r="M52" s="331">
        <v>-9.1999999999999993</v>
      </c>
      <c r="N52" s="332">
        <v>-7.3</v>
      </c>
    </row>
    <row r="53" spans="1:14">
      <c r="A53" s="248"/>
      <c r="B53" s="244"/>
      <c r="C53" s="244"/>
      <c r="D53" s="244"/>
      <c r="E53" s="244"/>
      <c r="F53" s="244"/>
      <c r="G53" s="310" t="s">
        <v>513</v>
      </c>
      <c r="H53" s="311"/>
      <c r="I53" s="319">
        <v>2246342</v>
      </c>
      <c r="J53" s="320">
        <v>34414</v>
      </c>
      <c r="K53" s="321">
        <v>-13.6</v>
      </c>
      <c r="L53" s="322">
        <v>45761</v>
      </c>
      <c r="M53" s="323">
        <v>-4.9000000000000004</v>
      </c>
      <c r="N53" s="324">
        <v>-8.6999999999999993</v>
      </c>
    </row>
    <row r="54" spans="1:14">
      <c r="A54" s="248"/>
      <c r="B54" s="244"/>
      <c r="C54" s="244"/>
      <c r="D54" s="244"/>
      <c r="E54" s="244"/>
      <c r="F54" s="244"/>
      <c r="G54" s="325"/>
      <c r="H54" s="326" t="s">
        <v>512</v>
      </c>
      <c r="I54" s="327">
        <v>1612200</v>
      </c>
      <c r="J54" s="328">
        <v>24699</v>
      </c>
      <c r="K54" s="329">
        <v>44.9</v>
      </c>
      <c r="L54" s="330">
        <v>24777</v>
      </c>
      <c r="M54" s="331">
        <v>9.4</v>
      </c>
      <c r="N54" s="332">
        <v>35.5</v>
      </c>
    </row>
    <row r="55" spans="1:14">
      <c r="A55" s="248"/>
      <c r="B55" s="244"/>
      <c r="C55" s="244"/>
      <c r="D55" s="244"/>
      <c r="E55" s="244"/>
      <c r="F55" s="244"/>
      <c r="G55" s="310" t="s">
        <v>514</v>
      </c>
      <c r="H55" s="311"/>
      <c r="I55" s="319">
        <v>2806922</v>
      </c>
      <c r="J55" s="320">
        <v>43211</v>
      </c>
      <c r="K55" s="321">
        <v>25.6</v>
      </c>
      <c r="L55" s="322">
        <v>56255</v>
      </c>
      <c r="M55" s="323">
        <v>22.9</v>
      </c>
      <c r="N55" s="324">
        <v>2.7</v>
      </c>
    </row>
    <row r="56" spans="1:14">
      <c r="A56" s="248"/>
      <c r="B56" s="244"/>
      <c r="C56" s="244"/>
      <c r="D56" s="244"/>
      <c r="E56" s="244"/>
      <c r="F56" s="244"/>
      <c r="G56" s="325"/>
      <c r="H56" s="326" t="s">
        <v>512</v>
      </c>
      <c r="I56" s="327">
        <v>887302</v>
      </c>
      <c r="J56" s="328">
        <v>13659</v>
      </c>
      <c r="K56" s="329">
        <v>-44.7</v>
      </c>
      <c r="L56" s="330">
        <v>26957</v>
      </c>
      <c r="M56" s="331">
        <v>8.8000000000000007</v>
      </c>
      <c r="N56" s="332">
        <v>-53.5</v>
      </c>
    </row>
    <row r="57" spans="1:14">
      <c r="A57" s="248"/>
      <c r="B57" s="244"/>
      <c r="C57" s="244"/>
      <c r="D57" s="244"/>
      <c r="E57" s="244"/>
      <c r="F57" s="244"/>
      <c r="G57" s="310" t="s">
        <v>515</v>
      </c>
      <c r="H57" s="311"/>
      <c r="I57" s="319">
        <v>4896698</v>
      </c>
      <c r="J57" s="320">
        <v>75803</v>
      </c>
      <c r="K57" s="321">
        <v>75.400000000000006</v>
      </c>
      <c r="L57" s="322">
        <v>57944</v>
      </c>
      <c r="M57" s="323">
        <v>3</v>
      </c>
      <c r="N57" s="324">
        <v>72.400000000000006</v>
      </c>
    </row>
    <row r="58" spans="1:14">
      <c r="A58" s="248"/>
      <c r="B58" s="244"/>
      <c r="C58" s="244"/>
      <c r="D58" s="244"/>
      <c r="E58" s="244"/>
      <c r="F58" s="244"/>
      <c r="G58" s="325"/>
      <c r="H58" s="326" t="s">
        <v>512</v>
      </c>
      <c r="I58" s="327">
        <v>1394500</v>
      </c>
      <c r="J58" s="328">
        <v>21587</v>
      </c>
      <c r="K58" s="329">
        <v>58</v>
      </c>
      <c r="L58" s="330">
        <v>29326</v>
      </c>
      <c r="M58" s="331">
        <v>8.8000000000000007</v>
      </c>
      <c r="N58" s="332">
        <v>49.2</v>
      </c>
    </row>
    <row r="59" spans="1:14">
      <c r="A59" s="248"/>
      <c r="B59" s="244"/>
      <c r="C59" s="244"/>
      <c r="D59" s="244"/>
      <c r="E59" s="244"/>
      <c r="F59" s="244"/>
      <c r="G59" s="310" t="s">
        <v>516</v>
      </c>
      <c r="H59" s="311"/>
      <c r="I59" s="319">
        <v>1729517</v>
      </c>
      <c r="J59" s="320">
        <v>26870</v>
      </c>
      <c r="K59" s="321">
        <v>-64.599999999999994</v>
      </c>
      <c r="L59" s="322">
        <v>54227</v>
      </c>
      <c r="M59" s="323">
        <v>-6.4</v>
      </c>
      <c r="N59" s="324">
        <v>-58.2</v>
      </c>
    </row>
    <row r="60" spans="1:14">
      <c r="A60" s="248"/>
      <c r="B60" s="244"/>
      <c r="C60" s="244"/>
      <c r="D60" s="244"/>
      <c r="E60" s="244"/>
      <c r="F60" s="244"/>
      <c r="G60" s="325"/>
      <c r="H60" s="326" t="s">
        <v>512</v>
      </c>
      <c r="I60" s="333">
        <v>1188486</v>
      </c>
      <c r="J60" s="328">
        <v>18464</v>
      </c>
      <c r="K60" s="329">
        <v>-14.5</v>
      </c>
      <c r="L60" s="330">
        <v>29694</v>
      </c>
      <c r="M60" s="331">
        <v>1.3</v>
      </c>
      <c r="N60" s="332">
        <v>-15.8</v>
      </c>
    </row>
    <row r="61" spans="1:14">
      <c r="A61" s="248"/>
      <c r="B61" s="244"/>
      <c r="C61" s="244"/>
      <c r="D61" s="244"/>
      <c r="E61" s="244"/>
      <c r="F61" s="244"/>
      <c r="G61" s="310" t="s">
        <v>517</v>
      </c>
      <c r="H61" s="334"/>
      <c r="I61" s="335">
        <v>2854033</v>
      </c>
      <c r="J61" s="336">
        <v>44028</v>
      </c>
      <c r="K61" s="337">
        <v>6.6</v>
      </c>
      <c r="L61" s="338">
        <v>52458</v>
      </c>
      <c r="M61" s="339">
        <v>4.7</v>
      </c>
      <c r="N61" s="324">
        <v>1.9</v>
      </c>
    </row>
    <row r="62" spans="1:14">
      <c r="A62" s="248"/>
      <c r="B62" s="244"/>
      <c r="C62" s="244"/>
      <c r="D62" s="244"/>
      <c r="E62" s="244"/>
      <c r="F62" s="244"/>
      <c r="G62" s="325"/>
      <c r="H62" s="326" t="s">
        <v>512</v>
      </c>
      <c r="I62" s="327">
        <v>1238166</v>
      </c>
      <c r="J62" s="328">
        <v>19091</v>
      </c>
      <c r="K62" s="329">
        <v>5.4</v>
      </c>
      <c r="L62" s="330">
        <v>26679</v>
      </c>
      <c r="M62" s="331">
        <v>3.8</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7.12</v>
      </c>
      <c r="G47" s="12">
        <v>9.74</v>
      </c>
      <c r="H47" s="12">
        <v>12.79</v>
      </c>
      <c r="I47" s="12">
        <v>17.87</v>
      </c>
      <c r="J47" s="13">
        <v>23.92</v>
      </c>
    </row>
    <row r="48" spans="2:10" ht="57.75" customHeight="1">
      <c r="B48" s="14"/>
      <c r="C48" s="1171" t="s">
        <v>4</v>
      </c>
      <c r="D48" s="1171"/>
      <c r="E48" s="1172"/>
      <c r="F48" s="15">
        <v>4.37</v>
      </c>
      <c r="G48" s="16">
        <v>2.6</v>
      </c>
      <c r="H48" s="16">
        <v>3.22</v>
      </c>
      <c r="I48" s="16">
        <v>3.35</v>
      </c>
      <c r="J48" s="17">
        <v>4.8600000000000003</v>
      </c>
    </row>
    <row r="49" spans="2:10" ht="57.75" customHeight="1" thickBot="1">
      <c r="B49" s="18"/>
      <c r="C49" s="1173" t="s">
        <v>5</v>
      </c>
      <c r="D49" s="1173"/>
      <c r="E49" s="1174"/>
      <c r="F49" s="19">
        <v>4.6100000000000003</v>
      </c>
      <c r="G49" s="20">
        <v>1.19</v>
      </c>
      <c r="H49" s="20">
        <v>4.04</v>
      </c>
      <c r="I49" s="20">
        <v>5.08</v>
      </c>
      <c r="J49" s="21">
        <v>7.55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河崎　一真</cp:lastModifiedBy>
  <cp:lastPrinted>2017-03-08T02:45:54Z</cp:lastPrinted>
  <dcterms:created xsi:type="dcterms:W3CDTF">2017-02-15T21:48:59Z</dcterms:created>
  <dcterms:modified xsi:type="dcterms:W3CDTF">2017-05-11T06:06:04Z</dcterms:modified>
  <cp:category/>
</cp:coreProperties>
</file>