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AM37" i="9"/>
  <c r="C37" i="9"/>
  <c r="AM36" i="9"/>
  <c r="C36"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E37" i="9" s="1"/>
  <c r="BE38" i="9" s="1"/>
  <c r="CO34" i="9"/>
  <c r="CO35" i="9" s="1"/>
  <c r="CO36" i="9" s="1"/>
  <c r="CO37" i="9" s="1"/>
  <c r="BW34" i="9"/>
  <c r="BW35" i="9" s="1"/>
  <c r="BW36" i="9" s="1"/>
  <c r="BW37" i="9" s="1"/>
  <c r="BW38" i="9" s="1"/>
  <c r="BW39" i="9" s="1"/>
  <c r="BW40" i="9" s="1"/>
  <c r="BW41" i="9" s="1"/>
  <c r="BW42" i="9" s="1"/>
  <c r="BW43" i="9" s="1"/>
</calcChain>
</file>

<file path=xl/sharedStrings.xml><?xml version="1.0" encoding="utf-8"?>
<sst xmlns="http://schemas.openxmlformats.org/spreadsheetml/2006/main" count="1087" uniqueCount="560">
  <si>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</si>
  <si>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</si>
  <si>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</si>
  <si>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</si>
  <si>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</si>
  <si>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</si>
  <si>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</si>
  <si>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</si>
  <si>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</si>
  <si>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</si>
  <si>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</si>
  <si>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</si>
  <si>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</si>
  <si>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</si>
  <si>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</si>
  <si>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</si>
  <si>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</si>
  <si>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</si>
  <si>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</si>
  <si>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</si>
  <si>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</si>
  <si>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</si>
  <si>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</si>
  <si>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</si>
  <si>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</si>
  <si>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</si>
  <si>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</si>
  <si>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</si>
  <si>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</si>
  <si>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</si>
  <si>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</si>
  <si>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</si>
  <si>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</si>
  <si>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</si>
  <si>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</si>
  <si>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</si>
  <si>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</si>
  <si>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</si>
  <si>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</si>
  <si>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</si>
  <si>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</si>
  <si>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</si>
  <si>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</si>
  <si>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</si>
  <si>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</si>
  <si>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</si>
  <si>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</si>
  <si>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</si>
  <si>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</si>
  <si>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</si>
  <si>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</si>
  <si>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</si>
  <si>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</si>
  <si>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</si>
  <si>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</si>
  <si>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</si>
  <si>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</si>
  <si>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</si>
  <si>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</si>
  <si>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</si>
  <si>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</si>
  <si>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</si>
  <si>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</si>
  <si>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</si>
  <si>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</si>
  <si>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</si>
  <si>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</si>
  <si>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</si>
  <si>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</si>
  <si>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</si>
  <si>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</si>
  <si>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</si>
  <si>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</si>
  <si>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</si>
  <si>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</si>
  <si>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</si>
  <si>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</si>
  <si>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</si>
  <si>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</si>
  <si>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</si>
  <si>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</si>
  <si>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</si>
  <si>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周防大島町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</si>
  <si>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</si>
  <si>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</si>
  <si>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</si>
  <si>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</si>
  <si>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</si>
  <si>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</si>
  <si>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</si>
  <si>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</si>
  <si>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</si>
  <si>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</si>
  <si>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</si>
  <si>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</si>
  <si>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</si>
  <si>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</si>
  <si>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</si>
  <si>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</si>
  <si>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</si>
  <si>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</si>
  <si>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</si>
  <si>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</si>
  <si>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</si>
  <si>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</si>
  <si>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</si>
  <si>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</si>
  <si>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</si>
  <si>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</si>
  <si>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</si>
  <si>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</si>
  <si>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</si>
  <si>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</si>
  <si>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</si>
  <si>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</si>
  <si>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</si>
  <si>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</si>
  <si>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</si>
  <si>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</si>
  <si>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</si>
  <si>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</si>
  <si>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</si>
  <si>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</si>
  <si>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</si>
  <si>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</si>
  <si>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</si>
  <si>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</si>
  <si>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</si>
  <si>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</si>
  <si>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</si>
  <si>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</si>
  <si>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</si>
  <si>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</si>
  <si>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</si>
  <si>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</si>
  <si>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</si>
  <si>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</si>
  <si>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</si>
  <si>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</si>
  <si>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</si>
  <si>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</si>
  <si>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</si>
  <si>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</si>
  <si>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</si>
  <si>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</si>
  <si>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</si>
  <si>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</si>
  <si>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</si>
  <si>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</si>
  <si>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</si>
  <si>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</si>
  <si>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</si>
  <si>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</si>
  <si>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</si>
  <si>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</si>
  <si>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</si>
  <si>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</si>
  <si>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</si>
  <si>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</si>
  <si>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</si>
  <si>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</si>
  <si>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</si>
  <si>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</si>
  <si>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</si>
  <si>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</si>
  <si>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</si>
  <si>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</si>
  <si>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</si>
  <si>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</si>
  <si>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</si>
  <si>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</si>
  <si>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</si>
  <si>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</si>
  <si>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</si>
  <si>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</si>
  <si>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</si>
  <si>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</si>
  <si>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</si>
  <si>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</si>
  <si>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</si>
  <si>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</si>
  <si>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</si>
  <si>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</si>
  <si>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</si>
  <si>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</si>
  <si>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</si>
  <si>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</si>
  <si>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</si>
  <si>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</si>
  <si>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</si>
  <si>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</si>
  <si>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</si>
  <si>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</si>
  <si>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山口県周防大島町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</si>
  <si>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</si>
  <si>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</si>
  <si>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</si>
  <si>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</si>
  <si>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</si>
  <si>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</si>
  <si>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</si>
  <si>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</si>
  <si>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</si>
  <si>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</si>
  <si>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</si>
  <si>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</si>
  <si>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</si>
  <si>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</si>
  <si>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</si>
  <si>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</si>
  <si>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</si>
  <si>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</si>
  <si>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</si>
  <si>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</si>
  <si>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</si>
  <si>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</si>
  <si>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</si>
  <si>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</si>
  <si>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</si>
  <si>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</si>
  <si>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</si>
  <si>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</si>
  <si>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</si>
  <si>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</si>
  <si>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</si>
  <si>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</si>
  <si>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</si>
  <si>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</si>
  <si>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</si>
  <si>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</si>
  <si>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</si>
  <si>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</si>
  <si>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</si>
  <si>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</si>
  <si>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</si>
  <si>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</si>
  <si>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</si>
  <si>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</si>
  <si>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</si>
  <si>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</si>
  <si>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</si>
  <si>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</si>
  <si>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</si>
  <si>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</si>
  <si>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</si>
  <si>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</si>
  <si>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</si>
  <si>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</si>
  <si>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</si>
  <si>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</si>
  <si>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</si>
  <si>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</si>
  <si>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</si>
  <si>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</si>
  <si>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</si>
  <si>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</si>
  <si>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</si>
  <si>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</si>
  <si>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</si>
  <si>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</si>
  <si>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</si>
  <si>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</si>
  <si>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</si>
  <si>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</si>
  <si>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</si>
  <si>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</si>
  <si>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</si>
  <si>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</si>
  <si>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</si>
  <si>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</si>
  <si>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</si>
  <si>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</si>
  <si>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</si>
  <si>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</si>
  <si>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</si>
  <si>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</si>
  <si>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</si>
  <si>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</si>
  <si>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</si>
  <si>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</si>
  <si>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</si>
  <si>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</si>
  <si>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</si>
  <si>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</si>
  <si>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</si>
  <si>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</si>
  <si>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</si>
  <si>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</si>
  <si>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</si>
  <si>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</si>
  <si>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</si>
  <si>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</si>
  <si>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</si>
  <si>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</si>
  <si>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</si>
  <si>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</si>
  <si>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</si>
  <si>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</si>
  <si>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</si>
  <si>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</si>
  <si>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</si>
  <si>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</si>
  <si>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</si>
  <si>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</si>
  <si>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</si>
  <si>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</si>
  <si>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</si>
  <si>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</si>
  <si>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</si>
  <si>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</si>
  <si>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</si>
  <si>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</si>
  <si>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</si>
  <si>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</si>
  <si>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</si>
  <si>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</si>
  <si>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</si>
  <si>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</si>
  <si>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</si>
  <si>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</si>
  <si>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</si>
  <si>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</si>
  <si>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</si>
  <si>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</si>
  <si>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</si>
  <si>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</si>
  <si>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</si>
  <si>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</si>
  <si>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</si>
  <si>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</si>
  <si>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</si>
  <si>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</si>
  <si>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</si>
  <si>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</si>
  <si>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</si>
  <si>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</si>
  <si>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</si>
  <si>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</si>
  <si>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</si>
  <si>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</si>
  <si>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</si>
  <si>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山口県周防大島町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</si>
  <si>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</si>
  <si>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</si>
  <si>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</si>
  <si>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</si>
  <si>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</si>
  <si>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</si>
  <si>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</si>
  <si>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</si>
  <si>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</si>
  <si>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</si>
  <si>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</si>
  <si>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</si>
  <si>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</si>
  <si>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</si>
  <si>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</si>
  <si>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</si>
  <si>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</si>
  <si>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</si>
  <si>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</si>
  <si>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</si>
  <si>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</si>
  <si>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</si>
  <si>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</si>
  <si>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</si>
  <si>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</si>
  <si>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</si>
  <si>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</si>
  <si>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</si>
  <si>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</si>
  <si>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</si>
  <si>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</si>
  <si>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</si>
  <si>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</si>
  <si>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公営企業特別会計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</si>
  <si>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</si>
  <si>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</si>
  <si>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</si>
  <si>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</si>
  <si>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</si>
  <si>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</si>
  <si>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</si>
  <si>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</si>
  <si>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</si>
  <si>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</si>
  <si>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</si>
  <si>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</si>
  <si>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</si>
  <si>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</si>
  <si>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</si>
  <si>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</si>
  <si>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</si>
  <si>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</si>
  <si>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</si>
  <si>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</si>
  <si>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</si>
  <si>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</si>
  <si>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</si>
  <si>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</si>
  <si>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</si>
  <si>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</si>
  <si>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</si>
  <si>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</si>
  <si>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</si>
  <si>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</si>
  <si>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</si>
  <si>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</si>
  <si>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</si>
  <si>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</si>
  <si>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</si>
  <si>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</si>
  <si>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</si>
  <si>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</si>
  <si>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</si>
  <si>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</si>
  <si>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</si>
  <si>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</si>
  <si>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</si>
  <si>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</si>
  <si>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</si>
  <si>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</si>
  <si>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</si>
  <si>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</si>
  <si>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</si>
  <si>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</si>
  <si>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</si>
  <si>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</si>
  <si>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</si>
  <si>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</si>
  <si>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</si>
  <si>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</si>
  <si>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下水道事業特別会計</t>
    <phoneticPr fontId="5"/>
  </si>
  <si>
    <t>-</t>
    <phoneticPr fontId="5"/>
  </si>
  <si>
    <t>将来負担比率（(Ｅ)－(Ｆ)）／（(Ｃ)－(Ｄ)）×１００</t>
    <rPh sb="0" eb="2">
      <t>ショウライ</t>
    </rPh>
    <rPh sb="2" eb="4">
      <t>フタン</t>
    </rPh>
    <rPh sb="4" eb="6">
      <t>ヒリツ</t>
    </rPh>
    <phoneticPr fontId="5"/>
  </si>
  <si>
    <t>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</si>
  <si>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</si>
  <si>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</si>
  <si>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</si>
  <si>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</si>
  <si>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</si>
  <si>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</si>
  <si>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</si>
  <si>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</si>
  <si>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</si>
  <si>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</si>
  <si>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</si>
  <si>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</si>
  <si>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</si>
  <si>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</si>
  <si>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</si>
  <si>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</si>
  <si>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</si>
  <si>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</si>
  <si>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</si>
  <si>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</si>
  <si>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</si>
  <si>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</si>
  <si>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</si>
  <si>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</si>
  <si>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</si>
  <si>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</si>
  <si>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</si>
  <si>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</si>
  <si>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</si>
  <si>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</si>
  <si>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</si>
  <si>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</si>
  <si>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</si>
  <si>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</si>
  <si>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</si>
  <si>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</si>
  <si>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</si>
  <si>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</si>
  <si>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</si>
  <si>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</si>
  <si>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</si>
  <si>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</si>
  <si>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</si>
  <si>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</si>
  <si>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</si>
  <si>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</si>
  <si>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</si>
  <si>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</si>
  <si>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</si>
  <si>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</si>
  <si>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</si>
  <si>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</si>
  <si>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</si>
  <si>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</si>
  <si>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</si>
  <si>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</si>
  <si>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</si>
  <si>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</si>
  <si>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</si>
  <si>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</si>
  <si>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</si>
  <si>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</si>
  <si>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</si>
  <si>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</si>
  <si>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</si>
  <si>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</si>
  <si>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</si>
  <si>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</si>
  <si>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</si>
  <si>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</si>
  <si>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</si>
  <si>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</si>
  <si>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</si>
  <si>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</si>
  <si>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</si>
  <si>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</si>
  <si>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</si>
  <si>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</si>
  <si>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</si>
  <si>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</si>
  <si>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</si>
  <si>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</si>
  <si>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公営企業特別会計</t>
  </si>
  <si>
    <t>介護保険事業特別会計（保険事業勘定）</t>
  </si>
  <si>
    <t>後期高齢者医療事業特別会計</t>
  </si>
  <si>
    <t>国民健康保険事業特別会計</t>
  </si>
  <si>
    <t>介護保険事業特別会計（介護サービス勘定）</t>
  </si>
  <si>
    <t>簡易水道事業特別会計</t>
  </si>
  <si>
    <t>下水道事業特別会計</t>
  </si>
  <si>
    <t>その他会計（赤字）</t>
  </si>
  <si>
    <t>その他会計（黒字）</t>
  </si>
  <si>
    <t>農業集落排水事業特別会計</t>
  </si>
  <si>
    <t>漁業集落排水事業特別会計</t>
  </si>
  <si>
    <t>渡船事業特別会計</t>
  </si>
  <si>
    <t>法適用企業</t>
  </si>
  <si>
    <t>法非適用企業</t>
  </si>
  <si>
    <t>柳井広域水道企業団（水道用水供給事業会計）</t>
    <rPh sb="0" eb="2">
      <t>ヤナイ</t>
    </rPh>
    <rPh sb="2" eb="4">
      <t>コウイキ</t>
    </rPh>
    <rPh sb="4" eb="6">
      <t>スイドウ</t>
    </rPh>
    <rPh sb="6" eb="8">
      <t>キギョウ</t>
    </rPh>
    <rPh sb="8" eb="9">
      <t>ダン</t>
    </rPh>
    <rPh sb="10" eb="13">
      <t>スイドウヨウ</t>
    </rPh>
    <rPh sb="13" eb="14">
      <t>ミズ</t>
    </rPh>
    <rPh sb="14" eb="16">
      <t>キョウキュウ</t>
    </rPh>
    <rPh sb="16" eb="18">
      <t>ジギョウ</t>
    </rPh>
    <rPh sb="18" eb="20">
      <t>カイケイ</t>
    </rPh>
    <phoneticPr fontId="10"/>
  </si>
  <si>
    <t>柳井地区広域消防組合一般会計</t>
    <rPh sb="0" eb="2">
      <t>ヤナイ</t>
    </rPh>
    <rPh sb="2" eb="4">
      <t>チク</t>
    </rPh>
    <rPh sb="4" eb="6">
      <t>コウイキ</t>
    </rPh>
    <rPh sb="6" eb="8">
      <t>ショウボウ</t>
    </rPh>
    <rPh sb="8" eb="10">
      <t>クミアイ</t>
    </rPh>
    <rPh sb="10" eb="12">
      <t>イッパン</t>
    </rPh>
    <rPh sb="12" eb="14">
      <t>カイケイ</t>
    </rPh>
    <phoneticPr fontId="10"/>
  </si>
  <si>
    <t>山口県市町総合事務組合一般会計</t>
    <rPh sb="0" eb="3">
      <t>ヤマグチケン</t>
    </rPh>
    <rPh sb="3" eb="5">
      <t>シチョウ</t>
    </rPh>
    <rPh sb="5" eb="7">
      <t>ソウゴウ</t>
    </rPh>
    <rPh sb="7" eb="9">
      <t>ジム</t>
    </rPh>
    <rPh sb="9" eb="11">
      <t>クミアイ</t>
    </rPh>
    <rPh sb="11" eb="13">
      <t>イッパン</t>
    </rPh>
    <rPh sb="13" eb="15">
      <t>カイケイ</t>
    </rPh>
    <phoneticPr fontId="10"/>
  </si>
  <si>
    <t>山口県市町総合事務組合退職手当特別会計</t>
    <rPh sb="0" eb="3">
      <t>ヤマグチケン</t>
    </rPh>
    <rPh sb="3" eb="5">
      <t>シチョウ</t>
    </rPh>
    <rPh sb="5" eb="7">
      <t>ソウゴウ</t>
    </rPh>
    <rPh sb="7" eb="9">
      <t>ジム</t>
    </rPh>
    <rPh sb="9" eb="11">
      <t>クミアイ</t>
    </rPh>
    <rPh sb="11" eb="13">
      <t>タイショク</t>
    </rPh>
    <rPh sb="13" eb="15">
      <t>テアテ</t>
    </rPh>
    <rPh sb="15" eb="17">
      <t>トクベツ</t>
    </rPh>
    <rPh sb="17" eb="19">
      <t>カイケイ</t>
    </rPh>
    <phoneticPr fontId="10"/>
  </si>
  <si>
    <t>山口県市町総合事務組合消防団員補償等特別会計</t>
    <rPh sb="0" eb="3">
      <t>ヤマグチケン</t>
    </rPh>
    <rPh sb="3" eb="5">
      <t>シチョウ</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10"/>
  </si>
  <si>
    <t>山口県市町総合事務組合非常勤職員公務災害補償特別会計</t>
    <rPh sb="0" eb="3">
      <t>ヤマグチケン</t>
    </rPh>
    <rPh sb="3" eb="5">
      <t>シチョウ</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10"/>
  </si>
  <si>
    <t>山口県市町総合事務組合山口県市町公平委員会特別会計</t>
    <rPh sb="0" eb="3">
      <t>ヤマグチケン</t>
    </rPh>
    <rPh sb="3" eb="5">
      <t>シチョウ</t>
    </rPh>
    <rPh sb="5" eb="7">
      <t>ソウゴウ</t>
    </rPh>
    <rPh sb="7" eb="9">
      <t>ジム</t>
    </rPh>
    <rPh sb="9" eb="11">
      <t>クミアイ</t>
    </rPh>
    <rPh sb="11" eb="14">
      <t>ヤマグチケン</t>
    </rPh>
    <rPh sb="14" eb="16">
      <t>シチョウ</t>
    </rPh>
    <rPh sb="16" eb="18">
      <t>コウヘイ</t>
    </rPh>
    <rPh sb="18" eb="21">
      <t>イインカイ</t>
    </rPh>
    <rPh sb="21" eb="23">
      <t>トクベツ</t>
    </rPh>
    <rPh sb="23" eb="25">
      <t>カイケイ</t>
    </rPh>
    <phoneticPr fontId="10"/>
  </si>
  <si>
    <t>山口県市町総合事務組合交通災害共済特別会計</t>
    <rPh sb="0" eb="3">
      <t>ヤマグチケン</t>
    </rPh>
    <rPh sb="3" eb="5">
      <t>シチョウ</t>
    </rPh>
    <rPh sb="5" eb="7">
      <t>ソウゴウ</t>
    </rPh>
    <rPh sb="7" eb="9">
      <t>ジム</t>
    </rPh>
    <rPh sb="9" eb="11">
      <t>クミアイ</t>
    </rPh>
    <rPh sb="11" eb="13">
      <t>コウツウ</t>
    </rPh>
    <rPh sb="13" eb="15">
      <t>サイガイ</t>
    </rPh>
    <rPh sb="15" eb="17">
      <t>キョウサイ</t>
    </rPh>
    <rPh sb="17" eb="19">
      <t>トクベツ</t>
    </rPh>
    <rPh sb="19" eb="21">
      <t>カイケイ</t>
    </rPh>
    <phoneticPr fontId="10"/>
  </si>
  <si>
    <t>山口県市町総合事務組合山口県自治会館管理特別会計</t>
    <rPh sb="0" eb="3">
      <t>ヤマグチケン</t>
    </rPh>
    <rPh sb="3" eb="5">
      <t>シチョウ</t>
    </rPh>
    <rPh sb="5" eb="7">
      <t>ソウゴウ</t>
    </rPh>
    <rPh sb="7" eb="9">
      <t>ジム</t>
    </rPh>
    <rPh sb="9" eb="11">
      <t>クミアイ</t>
    </rPh>
    <rPh sb="11" eb="14">
      <t>ヤマグチケン</t>
    </rPh>
    <rPh sb="14" eb="16">
      <t>ジチ</t>
    </rPh>
    <rPh sb="16" eb="18">
      <t>カイカン</t>
    </rPh>
    <rPh sb="18" eb="20">
      <t>カンリ</t>
    </rPh>
    <rPh sb="20" eb="22">
      <t>トクベツ</t>
    </rPh>
    <rPh sb="22" eb="24">
      <t>カイケイ</t>
    </rPh>
    <phoneticPr fontId="10"/>
  </si>
  <si>
    <t>山口県後期高齢者医療広域連合一般会計</t>
    <rPh sb="0" eb="3">
      <t>ヤマグチケン</t>
    </rPh>
    <rPh sb="3" eb="5">
      <t>コウキ</t>
    </rPh>
    <rPh sb="5" eb="7">
      <t>コウレイ</t>
    </rPh>
    <rPh sb="7" eb="8">
      <t>シャ</t>
    </rPh>
    <rPh sb="8" eb="10">
      <t>イリョウ</t>
    </rPh>
    <rPh sb="10" eb="12">
      <t>コウイキ</t>
    </rPh>
    <rPh sb="12" eb="14">
      <t>レンゴウ</t>
    </rPh>
    <rPh sb="14" eb="16">
      <t>イッパン</t>
    </rPh>
    <rPh sb="16" eb="18">
      <t>カイケイ</t>
    </rPh>
    <phoneticPr fontId="10"/>
  </si>
  <si>
    <t>山口県後期高齢者医療広域連合後期高齢者医療特別会計</t>
    <rPh sb="0" eb="3">
      <t>ヤマグチケン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0"/>
  </si>
  <si>
    <t>法適用企業</t>
    <rPh sb="0" eb="1">
      <t>ホウ</t>
    </rPh>
    <rPh sb="1" eb="3">
      <t>テキヨウ</t>
    </rPh>
    <rPh sb="3" eb="5">
      <t>キギョウ</t>
    </rPh>
    <phoneticPr fontId="10"/>
  </si>
  <si>
    <t>大島自動車センター</t>
    <rPh sb="0" eb="2">
      <t>オオシマ</t>
    </rPh>
    <rPh sb="2" eb="5">
      <t>ジドウシャ</t>
    </rPh>
    <phoneticPr fontId="10"/>
  </si>
  <si>
    <t>東和ふるさとセンター</t>
    <rPh sb="0" eb="2">
      <t>トウワ</t>
    </rPh>
    <phoneticPr fontId="10"/>
  </si>
  <si>
    <t>サザンセトとうわ</t>
  </si>
  <si>
    <t>山口県大島郡国際文化協会</t>
    <rPh sb="0" eb="3">
      <t>ヤマグチケン</t>
    </rPh>
    <rPh sb="3" eb="6">
      <t>オオシマグン</t>
    </rPh>
    <rPh sb="6" eb="8">
      <t>コクサイ</t>
    </rPh>
    <rPh sb="8" eb="10">
      <t>ブンカ</t>
    </rPh>
    <rPh sb="10" eb="12">
      <t>キョウカイ</t>
    </rPh>
    <phoneticPr fontId="1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</si>
  <si>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</si>
  <si>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</si>
  <si>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</si>
  <si>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</si>
  <si>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</si>
  <si>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</si>
  <si>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</si>
  <si>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</si>
  <si>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</si>
  <si>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</si>
  <si>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</si>
  <si>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合併後の大型事業の終了等により地方債現在高の減少、また、財政調整基金の積立によって分母である充当可能基金も増加していることから、将来負担比率は減少傾向にある。同様に、実質公債費比率についても地方債元利償還金の減少により減少傾向にある。今後もともに減少していくと推計されるが、普通交付税も減少していく見込みであり、交付税算入率の低い地方債発行の抑制に努める。</t>
    <rPh sb="0" eb="3">
      <t>ガッペイゴ</t>
    </rPh>
    <rPh sb="4" eb="6">
      <t>オオガタ</t>
    </rPh>
    <rPh sb="6" eb="8">
      <t>ジギョウ</t>
    </rPh>
    <rPh sb="9" eb="11">
      <t>シュウリョウ</t>
    </rPh>
    <rPh sb="11" eb="12">
      <t>トウ</t>
    </rPh>
    <rPh sb="15" eb="18">
      <t>チホウサイ</t>
    </rPh>
    <rPh sb="18" eb="20">
      <t>ゲンザイ</t>
    </rPh>
    <rPh sb="20" eb="21">
      <t>ダカ</t>
    </rPh>
    <rPh sb="22" eb="24">
      <t>ゲンショウ</t>
    </rPh>
    <rPh sb="28" eb="30">
      <t>ザイセイ</t>
    </rPh>
    <rPh sb="30" eb="32">
      <t>チョウセイ</t>
    </rPh>
    <rPh sb="32" eb="34">
      <t>キキン</t>
    </rPh>
    <rPh sb="35" eb="37">
      <t>ツミタテ</t>
    </rPh>
    <rPh sb="41" eb="43">
      <t>ブンボ</t>
    </rPh>
    <rPh sb="46" eb="48">
      <t>ジュウトウ</t>
    </rPh>
    <rPh sb="48" eb="50">
      <t>カノウ</t>
    </rPh>
    <rPh sb="50" eb="52">
      <t>キキン</t>
    </rPh>
    <rPh sb="53" eb="55">
      <t>ゾウカ</t>
    </rPh>
    <rPh sb="64" eb="66">
      <t>ショウライ</t>
    </rPh>
    <rPh sb="66" eb="68">
      <t>フタン</t>
    </rPh>
    <rPh sb="68" eb="70">
      <t>ヒリツ</t>
    </rPh>
    <rPh sb="71" eb="73">
      <t>ゲンショウ</t>
    </rPh>
    <rPh sb="73" eb="75">
      <t>ケイコウ</t>
    </rPh>
    <rPh sb="79" eb="81">
      <t>ドウヨウ</t>
    </rPh>
    <rPh sb="83" eb="85">
      <t>ジッシツ</t>
    </rPh>
    <rPh sb="85" eb="87">
      <t>コウサイ</t>
    </rPh>
    <rPh sb="87" eb="88">
      <t>ヒ</t>
    </rPh>
    <rPh sb="88" eb="90">
      <t>ヒリツ</t>
    </rPh>
    <rPh sb="95" eb="97">
      <t>チホウ</t>
    </rPh>
    <rPh sb="97" eb="98">
      <t>サイ</t>
    </rPh>
    <rPh sb="98" eb="100">
      <t>ガンリ</t>
    </rPh>
    <rPh sb="100" eb="103">
      <t>ショウカンキン</t>
    </rPh>
    <rPh sb="104" eb="106">
      <t>ゲンショウ</t>
    </rPh>
    <rPh sb="109" eb="111">
      <t>ゲンショウ</t>
    </rPh>
    <rPh sb="111" eb="113">
      <t>ケイコウ</t>
    </rPh>
    <rPh sb="117" eb="119">
      <t>コンゴ</t>
    </rPh>
    <rPh sb="123" eb="125">
      <t>ゲンショウ</t>
    </rPh>
    <rPh sb="130" eb="132">
      <t>スイケイ</t>
    </rPh>
    <rPh sb="137" eb="139">
      <t>フツウ</t>
    </rPh>
    <rPh sb="139" eb="142">
      <t>コウフゼイ</t>
    </rPh>
    <rPh sb="143" eb="145">
      <t>ゲンショウ</t>
    </rPh>
    <rPh sb="149" eb="151">
      <t>ミコ</t>
    </rPh>
    <rPh sb="156" eb="159">
      <t>コウフゼイ</t>
    </rPh>
    <rPh sb="163" eb="164">
      <t>ヒク</t>
    </rPh>
    <rPh sb="165" eb="167">
      <t>チホウ</t>
    </rPh>
    <rPh sb="167" eb="168">
      <t>サイ</t>
    </rPh>
    <rPh sb="168" eb="170">
      <t>ハッコウ</t>
    </rPh>
    <rPh sb="171" eb="173">
      <t>ヨクセイ</t>
    </rPh>
    <rPh sb="174" eb="175">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</si>
</sst>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103599</c:v>
                </c:pt>
                <c:pt idx="1">
                  <c:v>97222</c:v>
                </c:pt>
                <c:pt idx="2">
                  <c:v>115544</c:v>
                </c:pt>
                <c:pt idx="3">
                  <c:v>90847</c:v>
                </c:pt>
                <c:pt idx="4">
                  <c:v>84022</c:v>
                </c:pt>
              </c:numCache>
            </c:numRef>
          </c:val>
          <c:smooth val="0"/>
        </c:ser>
        <c:dLbls>
          <c:showLegendKey val="0"/>
          <c:showVal val="0"/>
          <c:showCatName val="0"/>
          <c:showSerName val="0"/>
          <c:showPercent val="0"/>
          <c:showBubbleSize val="0"/>
        </c:dLbls>
        <c:marker val="1"/>
        <c:smooth val="0"/>
        <c:axId val="82686336"/>
        <c:axId val="82688256"/>
      </c:lineChart>
      <c:catAx>
        <c:axId val="82686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688256"/>
        <c:crosses val="autoZero"/>
        <c:auto val="1"/>
        <c:lblAlgn val="ctr"/>
        <c:lblOffset val="100"/>
        <c:tickLblSkip val="1"/>
        <c:tickMarkSkip val="1"/>
        <c:noMultiLvlLbl val="0"/>
      </c:catAx>
      <c:valAx>
        <c:axId val="826882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686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9.49</c:v>
                </c:pt>
                <c:pt idx="1">
                  <c:v>7.36</c:v>
                </c:pt>
                <c:pt idx="2">
                  <c:v>7.05</c:v>
                </c:pt>
                <c:pt idx="3">
                  <c:v>6.35</c:v>
                </c:pt>
                <c:pt idx="4">
                  <c:v>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27.44</c:v>
                </c:pt>
                <c:pt idx="1">
                  <c:v>37.020000000000003</c:v>
                </c:pt>
                <c:pt idx="2">
                  <c:v>43.97</c:v>
                </c:pt>
                <c:pt idx="3">
                  <c:v>50.02</c:v>
                </c:pt>
                <c:pt idx="4">
                  <c:v>53.85</c:v>
                </c:pt>
              </c:numCache>
            </c:numRef>
          </c:val>
        </c:ser>
        <c:dLbls>
          <c:showLegendKey val="0"/>
          <c:showVal val="0"/>
          <c:showCatName val="0"/>
          <c:showSerName val="0"/>
          <c:showPercent val="0"/>
          <c:showBubbleSize val="0"/>
        </c:dLbls>
        <c:gapWidth val="250"/>
        <c:overlap val="100"/>
        <c:axId val="99609216"/>
        <c:axId val="9961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8.64</c:v>
                </c:pt>
                <c:pt idx="1">
                  <c:v>5.92</c:v>
                </c:pt>
                <c:pt idx="2">
                  <c:v>6.34</c:v>
                </c:pt>
                <c:pt idx="3">
                  <c:v>6.07</c:v>
                </c:pt>
                <c:pt idx="4">
                  <c:v>4.8</c:v>
                </c:pt>
              </c:numCache>
            </c:numRef>
          </c:val>
          <c:smooth val="0"/>
        </c:ser>
        <c:dLbls>
          <c:showLegendKey val="0"/>
          <c:showVal val="0"/>
          <c:showCatName val="0"/>
          <c:showSerName val="0"/>
          <c:showPercent val="0"/>
          <c:showBubbleSize val="0"/>
        </c:dLbls>
        <c:marker val="1"/>
        <c:smooth val="0"/>
        <c:axId val="99609216"/>
        <c:axId val="99611392"/>
      </c:lineChart>
      <c:catAx>
        <c:axId val="9960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611392"/>
        <c:crosses val="autoZero"/>
        <c:auto val="1"/>
        <c:lblAlgn val="ctr"/>
        <c:lblOffset val="100"/>
        <c:tickLblSkip val="1"/>
        <c:tickMarkSkip val="1"/>
        <c:noMultiLvlLbl val="0"/>
      </c:catAx>
      <c:valAx>
        <c:axId val="9961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0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0.56000000000000005</c:v>
                </c:pt>
                <c:pt idx="2">
                  <c:v>#N/A</c:v>
                </c:pt>
                <c:pt idx="3">
                  <c:v>0.78</c:v>
                </c:pt>
                <c:pt idx="4">
                  <c:v>#N/A</c:v>
                </c:pt>
                <c:pt idx="5">
                  <c:v>0.95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介護保険事業特別会計（介護サービス勘定）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0.96</c:v>
                </c:pt>
                <c:pt idx="8">
                  <c:v>#N/A</c:v>
                </c:pt>
                <c:pt idx="9">
                  <c:v>0.74</c:v>
                </c:pt>
              </c:numCache>
            </c:numRef>
          </c:val>
        </c:ser>
        <c:ser>
          <c:idx val="8"/>
          <c:order val="8"/>
          <c:tx>
            <c:strRef>
              <c:f>データシート!$A$35</c:f>
              <c:strCache>
                <c:ptCount val="1"/>
                <c:pt idx="0">
                  <c:v>公営企業特別会計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8.43</c:v>
                </c:pt>
                <c:pt idx="2">
                  <c:v>#N/A</c:v>
                </c:pt>
                <c:pt idx="3">
                  <c:v>9.5500000000000007</c:v>
                </c:pt>
                <c:pt idx="4">
                  <c:v>#N/A</c:v>
                </c:pt>
                <c:pt idx="5">
                  <c:v>2.5499999999999998</c:v>
                </c:pt>
                <c:pt idx="6">
                  <c:v>#N/A</c:v>
                </c:pt>
                <c:pt idx="7">
                  <c:v>1.75</c:v>
                </c:pt>
                <c:pt idx="8">
                  <c:v>#N/A</c:v>
                </c:pt>
                <c:pt idx="9">
                  <c:v>1.18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9.49</c:v>
                </c:pt>
                <c:pt idx="2">
                  <c:v>#N/A</c:v>
                </c:pt>
                <c:pt idx="3">
                  <c:v>7.36</c:v>
                </c:pt>
                <c:pt idx="4">
                  <c:v>#N/A</c:v>
                </c:pt>
                <c:pt idx="5">
                  <c:v>7.04</c:v>
                </c:pt>
                <c:pt idx="6">
                  <c:v>#N/A</c:v>
                </c:pt>
                <c:pt idx="7">
                  <c:v>6.35</c:v>
                </c:pt>
                <c:pt idx="8">
                  <c:v>#N/A</c:v>
                </c:pt>
                <c:pt idx="9">
                  <c:v>7.59</c:v>
                </c:pt>
              </c:numCache>
            </c:numRef>
          </c:val>
        </c:ser>
        <c:dLbls>
          <c:showLegendKey val="0"/>
          <c:showVal val="0"/>
          <c:showCatName val="0"/>
          <c:showSerName val="0"/>
          <c:showPercent val="0"/>
          <c:showBubbleSize val="0"/>
        </c:dLbls>
        <c:gapWidth val="150"/>
        <c:overlap val="100"/>
        <c:axId val="108716416"/>
        <c:axId val="108717952"/>
      </c:barChart>
      <c:catAx>
        <c:axId val="10871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17952"/>
        <c:crosses val="autoZero"/>
        <c:auto val="1"/>
        <c:lblAlgn val="ctr"/>
        <c:lblOffset val="100"/>
        <c:tickLblSkip val="1"/>
        <c:tickMarkSkip val="1"/>
        <c:noMultiLvlLbl val="0"/>
      </c:catAx>
      <c:valAx>
        <c:axId val="10871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1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2208</c:v>
                </c:pt>
                <c:pt idx="5">
                  <c:v>2158</c:v>
                </c:pt>
                <c:pt idx="8">
                  <c:v>2166</c:v>
                </c:pt>
                <c:pt idx="11">
                  <c:v>2198</c:v>
                </c:pt>
                <c:pt idx="14">
                  <c:v>2180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6</c:v>
                </c:pt>
                <c:pt idx="6">
                  <c:v>5</c:v>
                </c:pt>
                <c:pt idx="9">
                  <c:v>5</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c:v>
                </c:pt>
                <c:pt idx="3">
                  <c:v>48</c:v>
                </c:pt>
                <c:pt idx="6">
                  <c:v>42</c:v>
                </c:pt>
                <c:pt idx="9">
                  <c:v>29</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850</c:v>
                </c:pt>
                <c:pt idx="3">
                  <c:v>871</c:v>
                </c:pt>
                <c:pt idx="6">
                  <c:v>834</c:v>
                </c:pt>
                <c:pt idx="9">
                  <c:v>847</c:v>
                </c:pt>
                <c:pt idx="12">
                  <c:v>880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2443</c:v>
                </c:pt>
                <c:pt idx="3">
                  <c:v>2356</c:v>
                </c:pt>
                <c:pt idx="6">
                  <c:v>2298</c:v>
                </c:pt>
                <c:pt idx="9">
                  <c:v>2236</c:v>
                </c:pt>
                <c:pt idx="12">
                  <c:v>2131</c:v>
                </c:pt>
              </c:numCache>
            </c:numRef>
          </c:val>
        </c:ser>
        <c:dLbls>
          <c:showLegendKey val="0"/>
          <c:showVal val="0"/>
          <c:showCatName val="0"/>
          <c:showSerName val="0"/>
          <c:showPercent val="0"/>
          <c:showBubbleSize val="0"/>
        </c:dLbls>
        <c:gapWidth val="100"/>
        <c:overlap val="100"/>
        <c:axId val="63366656"/>
        <c:axId val="6336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1163</c:v>
                </c:pt>
                <c:pt idx="2">
                  <c:v>#N/A</c:v>
                </c:pt>
                <c:pt idx="3">
                  <c:v>#N/A</c:v>
                </c:pt>
                <c:pt idx="4">
                  <c:v>1123</c:v>
                </c:pt>
                <c:pt idx="5">
                  <c:v>#N/A</c:v>
                </c:pt>
                <c:pt idx="6">
                  <c:v>#N/A</c:v>
                </c:pt>
                <c:pt idx="7">
                  <c:v>1013</c:v>
                </c:pt>
                <c:pt idx="8">
                  <c:v>#N/A</c:v>
                </c:pt>
                <c:pt idx="9">
                  <c:v>#N/A</c:v>
                </c:pt>
                <c:pt idx="10">
                  <c:v>919</c:v>
                </c:pt>
                <c:pt idx="11">
                  <c:v>#N/A</c:v>
                </c:pt>
                <c:pt idx="12">
                  <c:v>#N/A</c:v>
                </c:pt>
                <c:pt idx="13">
                  <c:v>868</c:v>
                </c:pt>
                <c:pt idx="14">
                  <c:v>#N/A</c:v>
                </c:pt>
              </c:numCache>
            </c:numRef>
          </c:val>
          <c:smooth val="0"/>
        </c:ser>
        <c:dLbls>
          <c:showLegendKey val="0"/>
          <c:showVal val="0"/>
          <c:showCatName val="0"/>
          <c:showSerName val="0"/>
          <c:showPercent val="0"/>
          <c:showBubbleSize val="0"/>
        </c:dLbls>
        <c:marker val="1"/>
        <c:smooth val="0"/>
        <c:axId val="63366656"/>
        <c:axId val="63368576"/>
      </c:lineChart>
      <c:catAx>
        <c:axId val="633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368576"/>
        <c:crosses val="autoZero"/>
        <c:auto val="1"/>
        <c:lblAlgn val="ctr"/>
        <c:lblOffset val="100"/>
        <c:tickLblSkip val="1"/>
        <c:tickMarkSkip val="1"/>
        <c:noMultiLvlLbl val="0"/>
      </c:catAx>
      <c:valAx>
        <c:axId val="6336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3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21620</c:v>
                </c:pt>
                <c:pt idx="5">
                  <c:v>21054</c:v>
                </c:pt>
                <c:pt idx="8">
                  <c:v>20937</c:v>
                </c:pt>
                <c:pt idx="11">
                  <c:v>20388</c:v>
                </c:pt>
                <c:pt idx="14">
                  <c:v>19537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803</c:v>
                </c:pt>
                <c:pt idx="5">
                  <c:v>858</c:v>
                </c:pt>
                <c:pt idx="8">
                  <c:v>774</c:v>
                </c:pt>
                <c:pt idx="11">
                  <c:v>702</c:v>
                </c:pt>
                <c:pt idx="14">
                  <c:v>624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4141</c:v>
                </c:pt>
                <c:pt idx="5">
                  <c:v>5073</c:v>
                </c:pt>
                <c:pt idx="8">
                  <c:v>5932</c:v>
                </c:pt>
                <c:pt idx="11">
                  <c:v>6437</c:v>
                </c:pt>
                <c:pt idx="14">
                  <c:v>6781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2332</c:v>
                </c:pt>
                <c:pt idx="3">
                  <c:v>2202</c:v>
                </c:pt>
                <c:pt idx="6">
                  <c:v>2207</c:v>
                </c:pt>
                <c:pt idx="9">
                  <c:v>2012</c:v>
                </c:pt>
                <c:pt idx="12">
                  <c:v>1882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179</c:v>
                </c:pt>
                <c:pt idx="3">
                  <c:v>233</c:v>
                </c:pt>
                <c:pt idx="6">
                  <c:v>232</c:v>
                </c:pt>
                <c:pt idx="9">
                  <c:v>324</c:v>
                </c:pt>
                <c:pt idx="12">
                  <c:v>281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12100</c:v>
                </c:pt>
                <c:pt idx="3">
                  <c:v>11898</c:v>
                </c:pt>
                <c:pt idx="6">
                  <c:v>11596</c:v>
                </c:pt>
                <c:pt idx="9">
                  <c:v>11403</c:v>
                </c:pt>
                <c:pt idx="12">
                  <c:v>11014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c:v>
                </c:pt>
                <c:pt idx="3">
                  <c:v>9</c:v>
                </c:pt>
                <c:pt idx="6">
                  <c:v>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21545</c:v>
                </c:pt>
                <c:pt idx="3">
                  <c:v>20801</c:v>
                </c:pt>
                <c:pt idx="6">
                  <c:v>19922</c:v>
                </c:pt>
                <c:pt idx="9">
                  <c:v>19060</c:v>
                </c:pt>
                <c:pt idx="12">
                  <c:v>18220</c:v>
                </c:pt>
              </c:numCache>
            </c:numRef>
          </c:val>
        </c:ser>
        <c:dLbls>
          <c:showLegendKey val="0"/>
          <c:showVal val="0"/>
          <c:showCatName val="0"/>
          <c:showSerName val="0"/>
          <c:showPercent val="0"/>
          <c:showBubbleSize val="0"/>
        </c:dLbls>
        <c:gapWidth val="100"/>
        <c:overlap val="100"/>
        <c:axId val="84009344"/>
        <c:axId val="8401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9617</c:v>
                </c:pt>
                <c:pt idx="2">
                  <c:v>#N/A</c:v>
                </c:pt>
                <c:pt idx="3">
                  <c:v>#N/A</c:v>
                </c:pt>
                <c:pt idx="4">
                  <c:v>8158</c:v>
                </c:pt>
                <c:pt idx="5">
                  <c:v>#N/A</c:v>
                </c:pt>
                <c:pt idx="6">
                  <c:v>#N/A</c:v>
                </c:pt>
                <c:pt idx="7">
                  <c:v>6319</c:v>
                </c:pt>
                <c:pt idx="8">
                  <c:v>#N/A</c:v>
                </c:pt>
                <c:pt idx="9">
                  <c:v>#N/A</c:v>
                </c:pt>
                <c:pt idx="10">
                  <c:v>5271</c:v>
                </c:pt>
                <c:pt idx="11">
                  <c:v>#N/A</c:v>
                </c:pt>
                <c:pt idx="12">
                  <c:v>#N/A</c:v>
                </c:pt>
                <c:pt idx="13">
                  <c:v>4455</c:v>
                </c:pt>
                <c:pt idx="14">
                  <c:v>#N/A</c:v>
                </c:pt>
              </c:numCache>
            </c:numRef>
          </c:val>
          <c:smooth val="0"/>
        </c:ser>
        <c:dLbls>
          <c:showLegendKey val="0"/>
          <c:showVal val="0"/>
          <c:showCatName val="0"/>
          <c:showSerName val="0"/>
          <c:showPercent val="0"/>
          <c:showBubbleSize val="0"/>
        </c:dLbls>
        <c:marker val="1"/>
        <c:smooth val="0"/>
        <c:axId val="84009344"/>
        <c:axId val="84011264"/>
      </c:lineChart>
      <c:catAx>
        <c:axId val="8400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011264"/>
        <c:crosses val="autoZero"/>
        <c:auto val="1"/>
        <c:lblAlgn val="ctr"/>
        <c:lblOffset val="100"/>
        <c:tickLblSkip val="1"/>
        <c:tickMarkSkip val="1"/>
        <c:noMultiLvlLbl val="0"/>
      </c:catAx>
      <c:valAx>
        <c:axId val="8401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0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{749FB647-4259-417D-8BEB-D391AA27F746}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{765C9915-B3E6-40FF-9327-D9271733145F}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{FD0C0E6A-B32B-46D1-B10D-8A6868059434}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{5A49C050-E702-4CBC-9C55-8CF047896C1C}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{DA6A58CD-8ADD-47ED-8127-151DF0F6A15E}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{FDF3D750-C558-4F42-9742-11C47FE35B22}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{455DF065-B8B7-4698-B75F-E14713818394}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{74438FA9-F4BD-41F6-97B3-535BD22C2D0A}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{DE14C8C5-C937-48A2-9911-4E919686BEAF}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{42505F52-ACD3-40A4-982A-86F8AE773332}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941696"/>
        <c:axId val="108943616"/>
      </c:scatterChart>
      <c:valAx>
        <c:axId val="108941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43616"/>
        <c:crosses val="autoZero"/>
        <c:crossBetween val="midCat"/>
      </c:valAx>
      <c:valAx>
        <c:axId val="108943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41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{A8DB42D0-EA39-49D3-98CD-10DD3C9EECB8}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{01B79670-9AAE-4532-8834-528794ECCC59}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{B7CEC5B6-25A0-486F-B76A-830085CFA958}</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834002965771549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{5791BB7F-5713-4251-89F1-0791B8FAFE08}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{1C5D7800-9681-46E1-B403-4355B3F5BD4C}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14.4</c:v>
                </c:pt>
                <c:pt idx="2">
                  <c:v>13.9</c:v>
                </c:pt>
                <c:pt idx="3">
                  <c:v>13.2</c:v>
                </c:pt>
                <c:pt idx="4">
                  <c:v>12.2</c:v>
                </c:pt>
              </c:numCache>
            </c:numRef>
          </c:xVal>
          <c:yVal>
            <c:numRef>
              <c:f>公会計指標分析・財政指標組合せ分析表!$K$73:$O$73</c:f>
              <c:numCache>
                <c:formatCode>#,##0.0;"▲ "#,##0.0</c:formatCode>
                <c:ptCount val="5"/>
                <c:pt idx="0">
                  <c:v>118.2</c:v>
                </c:pt>
                <c:pt idx="1">
                  <c:v>104.8</c:v>
                </c:pt>
                <c:pt idx="2">
                  <c:v>82</c:v>
                </c:pt>
                <c:pt idx="3">
                  <c:v>69.7</c:v>
                </c:pt>
                <c:pt idx="4">
                  <c:v>59.1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{357B59EE-54F1-4A1F-A62D-378668FED088}</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5070894865911939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{1B266C29-227F-4A18-B084-8E062445D6ED}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{8450389D-A2E4-4228-AA36-53563A68C703}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{B043D7CB-75F5-4156-BB1B-6406231C1593}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{7090C1A7-6086-4675-9A7E-B47643A606C7}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08973440"/>
        <c:axId val="109549056"/>
      </c:scatterChart>
      <c:valAx>
        <c:axId val="108973440"/>
        <c:scaling>
          <c:orientation val="minMax"/>
          <c:max val="15.9"/>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549056"/>
        <c:crosses val="autoZero"/>
        <c:crossBetween val="midCat"/>
      </c:valAx>
      <c:valAx>
        <c:axId val="109549056"/>
        <c:scaling>
          <c:orientation val="minMax"/>
          <c:max val="132"/>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73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○現状</a:t>
          </a:r>
          <a:endParaRPr lang="ja-JP" altLang="ja-JP" sz="1200">
            <a:effectLst/>
            <a:latin typeface="+mj-ea"/>
            <a:ea typeface="+mj-ea"/>
          </a:endParaRPr>
        </a:p>
        <a:p>
          <a:r>
            <a:rPr kumimoji="1" lang="ja-JP" altLang="ja-JP" sz="1200">
              <a:solidFill>
                <a:schemeClr val="dk1"/>
              </a:solidFill>
              <a:effectLst/>
              <a:latin typeface="+mj-ea"/>
              <a:ea typeface="+mj-ea"/>
              <a:cs typeface="+mn-cs"/>
            </a:rPr>
            <a:t>　元利償還金等について、公営企業債の元利償還金に対する繰入金が公営企業特別会計等で</a:t>
          </a:r>
          <a:r>
            <a:rPr kumimoji="1" lang="en-US" altLang="ja-JP" sz="1200">
              <a:solidFill>
                <a:schemeClr val="dk1"/>
              </a:solidFill>
              <a:effectLst/>
              <a:latin typeface="+mj-ea"/>
              <a:ea typeface="+mj-ea"/>
              <a:cs typeface="+mn-cs"/>
            </a:rPr>
            <a:t>33</a:t>
          </a:r>
          <a:r>
            <a:rPr kumimoji="1" lang="ja-JP" altLang="ja-JP" sz="1200">
              <a:solidFill>
                <a:schemeClr val="dk1"/>
              </a:solidFill>
              <a:effectLst/>
              <a:latin typeface="+mj-ea"/>
              <a:ea typeface="+mj-ea"/>
              <a:cs typeface="+mn-cs"/>
            </a:rPr>
            <a:t>百万円の増、また、広域消防組合に対する負担金の増等があるが、その他は減少傾向にある。</a:t>
          </a:r>
          <a:endParaRPr lang="ja-JP" altLang="ja-JP" sz="1200">
            <a:effectLst/>
            <a:latin typeface="+mj-ea"/>
            <a:ea typeface="+mj-ea"/>
          </a:endParaRPr>
        </a:p>
        <a:p>
          <a:r>
            <a:rPr kumimoji="1" lang="ja-JP" altLang="ja-JP" sz="1200">
              <a:solidFill>
                <a:schemeClr val="dk1"/>
              </a:solidFill>
              <a:effectLst/>
              <a:latin typeface="+mj-ea"/>
              <a:ea typeface="+mj-ea"/>
              <a:cs typeface="+mn-cs"/>
            </a:rPr>
            <a:t>○今後の対応</a:t>
          </a:r>
          <a:endParaRPr lang="ja-JP" altLang="ja-JP" sz="1200">
            <a:effectLst/>
            <a:latin typeface="+mj-ea"/>
            <a:ea typeface="+mj-ea"/>
          </a:endParaRPr>
        </a:p>
        <a:p>
          <a:r>
            <a:rPr kumimoji="1" lang="ja-JP" altLang="ja-JP" sz="1200">
              <a:solidFill>
                <a:schemeClr val="dk1"/>
              </a:solidFill>
              <a:effectLst/>
              <a:latin typeface="+mj-ea"/>
              <a:ea typeface="+mj-ea"/>
              <a:cs typeface="+mn-cs"/>
            </a:rPr>
            <a:t>　起債許可団体基準を下回っているが、今後とも緊急度・住民ニーズを的確に把握した事業の選択を行い、新規発行地方債の抑制に努める。</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○現状</a:t>
          </a:r>
          <a:endParaRPr lang="ja-JP" altLang="ja-JP" sz="1200">
            <a:effectLst/>
            <a:latin typeface="+mj-ea"/>
            <a:ea typeface="+mj-ea"/>
          </a:endParaRPr>
        </a:p>
        <a:p>
          <a:r>
            <a:rPr kumimoji="1" lang="ja-JP" altLang="ja-JP" sz="1200">
              <a:solidFill>
                <a:schemeClr val="dk1"/>
              </a:solidFill>
              <a:effectLst/>
              <a:latin typeface="+mj-ea"/>
              <a:ea typeface="+mj-ea"/>
              <a:cs typeface="+mn-cs"/>
            </a:rPr>
            <a:t>　将来負担額は、地方債残高の減少などにより、減少傾向にあり、充当可能財源等においては、財政調整基金等の積立によって増加していることから、将来負担比率の分子が減少傾向となっている。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○今後の対応</a:t>
          </a:r>
          <a:endParaRPr lang="ja-JP" altLang="ja-JP" sz="1200">
            <a:effectLst/>
            <a:latin typeface="+mj-ea"/>
            <a:ea typeface="+mj-ea"/>
          </a:endParaRPr>
        </a:p>
        <a:p>
          <a:r>
            <a:rPr kumimoji="1" lang="ja-JP" altLang="ja-JP" sz="1200">
              <a:solidFill>
                <a:schemeClr val="dk1"/>
              </a:solidFill>
              <a:effectLst/>
              <a:latin typeface="+mj-ea"/>
              <a:ea typeface="+mj-ea"/>
              <a:cs typeface="+mn-cs"/>
            </a:rPr>
            <a:t>　早期健全化基準未満であるが、今後も普通交付税の減少が見込まれることから、後世への負担を少しでも軽減するよう交付税算入率の低い地方債発行の抑制に努める。</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17,649
17,556
138.09
15,032,439
14,236,811
730,371
9,610,329
18,219,792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17,649
17,556
138.09
15,032,439
14,236,811
730,371
9,610,329
18,219,792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17,649
17,556
138.09
15,032,439
14,236,811
730,371
9,610,329
18,219,792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17,649
17,556
138.09
15,032,439
14,236,811
730,371
9,610,329
18,219,792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人口の減少や全国平均を上回る高齢化（平成</a:t>
          </a:r>
          <a:r>
            <a:rPr kumimoji="1" lang="en-US" altLang="ja-JP" sz="1200">
              <a:solidFill>
                <a:schemeClr val="dk1"/>
              </a:solidFill>
              <a:effectLst/>
              <a:latin typeface="+mj-ea"/>
              <a:ea typeface="+mj-ea"/>
              <a:cs typeface="+mn-cs"/>
            </a:rPr>
            <a:t>28</a:t>
          </a:r>
          <a:r>
            <a:rPr kumimoji="1" lang="ja-JP" altLang="ja-JP" sz="1200">
              <a:solidFill>
                <a:schemeClr val="dk1"/>
              </a:solidFill>
              <a:effectLst/>
              <a:latin typeface="+mj-ea"/>
              <a:ea typeface="+mj-ea"/>
              <a:cs typeface="+mn-cs"/>
            </a:rPr>
            <a:t>年</a:t>
          </a:r>
          <a:r>
            <a:rPr kumimoji="1" lang="en-US" altLang="ja-JP" sz="1200">
              <a:solidFill>
                <a:schemeClr val="dk1"/>
              </a:solidFill>
              <a:effectLst/>
              <a:latin typeface="+mj-ea"/>
              <a:ea typeface="+mj-ea"/>
              <a:cs typeface="+mn-cs"/>
            </a:rPr>
            <a:t>3</a:t>
          </a:r>
          <a:r>
            <a:rPr kumimoji="1" lang="ja-JP" altLang="ja-JP" sz="1200">
              <a:solidFill>
                <a:schemeClr val="dk1"/>
              </a:solidFill>
              <a:effectLst/>
              <a:latin typeface="+mj-ea"/>
              <a:ea typeface="+mj-ea"/>
              <a:cs typeface="+mn-cs"/>
            </a:rPr>
            <a:t>月末</a:t>
          </a:r>
          <a:r>
            <a:rPr kumimoji="1" lang="en-US" altLang="ja-JP" sz="1200">
              <a:solidFill>
                <a:schemeClr val="dk1"/>
              </a:solidFill>
              <a:effectLst/>
              <a:latin typeface="+mj-ea"/>
              <a:ea typeface="+mj-ea"/>
              <a:cs typeface="+mn-cs"/>
            </a:rPr>
            <a:t>51.84</a:t>
          </a:r>
          <a:r>
            <a:rPr kumimoji="1" lang="ja-JP" altLang="ja-JP" sz="1200">
              <a:solidFill>
                <a:schemeClr val="dk1"/>
              </a:solidFill>
              <a:effectLst/>
              <a:latin typeface="+mj-ea"/>
              <a:ea typeface="+mj-ea"/>
              <a:cs typeface="+mn-cs"/>
            </a:rPr>
            <a:t>％）の進展は基幹産業である農漁業の振興に深刻な影響を及ぼすなど、依然として財政基盤が弱く類似団体を大幅に下回っている。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国勢調査による人口減や合併算定替等で</a:t>
          </a:r>
          <a:r>
            <a:rPr kumimoji="1" lang="ja-JP" altLang="en-US"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今後ますます普通交付税</a:t>
          </a:r>
          <a:r>
            <a:rPr kumimoji="1" lang="ja-JP" altLang="en-US" sz="1200">
              <a:solidFill>
                <a:schemeClr val="dk1"/>
              </a:solidFill>
              <a:effectLst/>
              <a:latin typeface="+mj-ea"/>
              <a:ea typeface="+mj-ea"/>
              <a:cs typeface="+mn-cs"/>
            </a:rPr>
            <a:t>が</a:t>
          </a:r>
          <a:r>
            <a:rPr kumimoji="1" lang="ja-JP" altLang="ja-JP" sz="1200">
              <a:solidFill>
                <a:schemeClr val="dk1"/>
              </a:solidFill>
              <a:effectLst/>
              <a:latin typeface="+mj-ea"/>
              <a:ea typeface="+mj-ea"/>
              <a:cs typeface="+mn-cs"/>
            </a:rPr>
            <a:t>減額となっていく中で、町税等の収納率向上や町有財産の活用、さらには定住促進対策や観光交流人口の拡大を図るなど、自主財源の確保に努める。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154517</xdr:rowOff>
    </xdr:from>
    <xdr:to>
      <xdr:col>7</xdr:col>
      <xdr:colOff>152400</xdr:colOff>
      <xdr:row>45</xdr:row>
      <xdr:rowOff>154517</xdr:rowOff>
    </xdr:to>
    <xdr:cxnSp macro="">
      <xdr:nvCxnSpPr>
        <xdr:cNvPr id="68" name="直線コネクタ 67"/>
        <xdr:cNvCxnSpPr/>
      </xdr:nvCxnSpPr>
      <xdr:spPr>
        <a:xfrm>
          <a:off x="4114800" y="7869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154517</xdr:rowOff>
    </xdr:from>
    <xdr:to>
      <xdr:col>6</xdr:col>
      <xdr:colOff>0</xdr:colOff>
      <xdr:row>45</xdr:row>
      <xdr:rowOff>154517</xdr:rowOff>
    </xdr:to>
    <xdr:cxnSp macro="">
      <xdr:nvCxnSpPr>
        <xdr:cNvPr id="71" name="直線コネクタ 70"/>
        <xdr:cNvCxnSpPr/>
      </xdr:nvCxnSpPr>
      <xdr:spPr>
        <a:xfrm>
          <a:off x="3225800" y="78697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154517</xdr:rowOff>
    </xdr:from>
    <xdr:to>
      <xdr:col>4</xdr:col>
      <xdr:colOff>482600</xdr:colOff>
      <xdr:row>45</xdr:row>
      <xdr:rowOff>154517</xdr:rowOff>
    </xdr:to>
    <xdr:cxnSp macro="">
      <xdr:nvCxnSpPr>
        <xdr:cNvPr id="74" name="直線コネクタ 73"/>
        <xdr:cNvCxnSpPr/>
      </xdr:nvCxnSpPr>
      <xdr:spPr>
        <a:xfrm>
          <a:off x="2336800" y="78697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114300</xdr:rowOff>
    </xdr:from>
    <xdr:to>
      <xdr:col>3</xdr:col>
      <xdr:colOff>279400</xdr:colOff>
      <xdr:row>45</xdr:row>
      <xdr:rowOff>154517</xdr:rowOff>
    </xdr:to>
    <xdr:cxnSp macro="">
      <xdr:nvCxnSpPr>
        <xdr:cNvPr id="77" name="直線コネクタ 76"/>
        <xdr:cNvCxnSpPr/>
      </xdr:nvCxnSpPr>
      <xdr:spPr>
        <a:xfrm>
          <a:off x="1447800" y="78295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103717</xdr:rowOff>
    </xdr:from>
    <xdr:to>
      <xdr:col>7</xdr:col>
      <xdr:colOff>203200</xdr:colOff>
      <xdr:row>46</xdr:row>
      <xdr:rowOff>33867</xdr:rowOff>
    </xdr:to>
    <xdr:sp macro="" textlink="">
      <xdr:nvSpPr>
        <xdr:cNvPr id="87" name="円/楕円 86"/>
        <xdr:cNvSpPr/>
      </xdr:nvSpPr>
      <xdr:spPr>
        <a:xfrm>
          <a:off x="49022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171044</xdr:rowOff>
    </xdr:from>
    <xdr:ext cx="762000" cy="259045"/>
    <xdr:sp macro="" textlink="">
      <xdr:nvSpPr>
        <xdr:cNvPr id="88" name="財政力該当値テキスト"/>
        <xdr:cNvSpPr txBox="1"/>
      </xdr:nvSpPr>
      <xdr:spPr>
        <a:xfrm>
          <a:off x="5041900" y="7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103717</xdr:rowOff>
    </xdr:from>
    <xdr:to>
      <xdr:col>6</xdr:col>
      <xdr:colOff>50800</xdr:colOff>
      <xdr:row>46</xdr:row>
      <xdr:rowOff>33867</xdr:rowOff>
    </xdr:to>
    <xdr:sp macro="" textlink="">
      <xdr:nvSpPr>
        <xdr:cNvPr id="89" name="円/楕円 88"/>
        <xdr:cNvSpPr/>
      </xdr:nvSpPr>
      <xdr:spPr>
        <a:xfrm>
          <a:off x="4064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18644</xdr:rowOff>
    </xdr:from>
    <xdr:ext cx="736600" cy="259045"/>
    <xdr:sp macro="" textlink="">
      <xdr:nvSpPr>
        <xdr:cNvPr id="90" name="テキスト ボックス 89"/>
        <xdr:cNvSpPr txBox="1"/>
      </xdr:nvSpPr>
      <xdr:spPr>
        <a:xfrm>
          <a:off x="3733800" y="790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103717</xdr:rowOff>
    </xdr:from>
    <xdr:to>
      <xdr:col>4</xdr:col>
      <xdr:colOff>533400</xdr:colOff>
      <xdr:row>46</xdr:row>
      <xdr:rowOff>33867</xdr:rowOff>
    </xdr:to>
    <xdr:sp macro="" textlink="">
      <xdr:nvSpPr>
        <xdr:cNvPr id="91" name="円/楕円 90"/>
        <xdr:cNvSpPr/>
      </xdr:nvSpPr>
      <xdr:spPr>
        <a:xfrm>
          <a:off x="3175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18644</xdr:rowOff>
    </xdr:from>
    <xdr:ext cx="762000" cy="259045"/>
    <xdr:sp macro="" textlink="">
      <xdr:nvSpPr>
        <xdr:cNvPr id="92" name="テキスト ボックス 91"/>
        <xdr:cNvSpPr txBox="1"/>
      </xdr:nvSpPr>
      <xdr:spPr>
        <a:xfrm>
          <a:off x="2844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103717</xdr:rowOff>
    </xdr:from>
    <xdr:to>
      <xdr:col>3</xdr:col>
      <xdr:colOff>330200</xdr:colOff>
      <xdr:row>46</xdr:row>
      <xdr:rowOff>33867</xdr:rowOff>
    </xdr:to>
    <xdr:sp macro="" textlink="">
      <xdr:nvSpPr>
        <xdr:cNvPr id="93" name="円/楕円 92"/>
        <xdr:cNvSpPr/>
      </xdr:nvSpPr>
      <xdr:spPr>
        <a:xfrm>
          <a:off x="2286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46</xdr:row>
      <xdr:rowOff>18644</xdr:rowOff>
    </xdr:from>
    <xdr:ext cx="762000" cy="259045"/>
    <xdr:sp macro="" textlink="">
      <xdr:nvSpPr>
        <xdr:cNvPr id="94" name="テキスト ボックス 93"/>
        <xdr:cNvSpPr txBox="1"/>
      </xdr:nvSpPr>
      <xdr:spPr>
        <a:xfrm>
          <a:off x="1955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63500</xdr:rowOff>
    </xdr:from>
    <xdr:to>
      <xdr:col>2</xdr:col>
      <xdr:colOff>127000</xdr:colOff>
      <xdr:row>45</xdr:row>
      <xdr:rowOff>165100</xdr:rowOff>
    </xdr:to>
    <xdr:sp macro="" textlink="">
      <xdr:nvSpPr>
        <xdr:cNvPr id="95" name="円/楕円 94"/>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149877</xdr:rowOff>
    </xdr:from>
    <xdr:ext cx="762000" cy="259045"/>
    <xdr:sp macro="" textlink="">
      <xdr:nvSpPr>
        <xdr:cNvPr id="96" name="テキスト ボックス 95"/>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経常一般財源歳入においては、地方税や普通交付税</a:t>
          </a:r>
          <a:r>
            <a:rPr kumimoji="1" lang="ja-JP" altLang="en-US" sz="1200">
              <a:solidFill>
                <a:schemeClr val="dk1"/>
              </a:solidFill>
              <a:effectLst/>
              <a:latin typeface="+mj-ea"/>
              <a:ea typeface="+mj-ea"/>
              <a:cs typeface="+mn-cs"/>
            </a:rPr>
            <a:t>が</a:t>
          </a:r>
          <a:r>
            <a:rPr kumimoji="1" lang="ja-JP" altLang="ja-JP" sz="1200">
              <a:solidFill>
                <a:schemeClr val="dk1"/>
              </a:solidFill>
              <a:effectLst/>
              <a:latin typeface="+mj-ea"/>
              <a:ea typeface="+mj-ea"/>
              <a:cs typeface="+mn-cs"/>
            </a:rPr>
            <a:t>減となっているが、地方消費税交付金の増により、微増となっている。しかし、経常経費充当一般財源も物件費や補助費の増加により</a:t>
          </a:r>
          <a:r>
            <a:rPr kumimoji="1" lang="en-US" altLang="ja-JP" sz="1200">
              <a:solidFill>
                <a:schemeClr val="dk1"/>
              </a:solidFill>
              <a:effectLst/>
              <a:latin typeface="+mj-ea"/>
              <a:ea typeface="+mj-ea"/>
              <a:cs typeface="+mn-cs"/>
            </a:rPr>
            <a:t>1</a:t>
          </a:r>
          <a:r>
            <a:rPr kumimoji="1" lang="ja-JP" altLang="ja-JP" sz="1200">
              <a:solidFill>
                <a:schemeClr val="dk1"/>
              </a:solidFill>
              <a:effectLst/>
              <a:latin typeface="+mj-ea"/>
              <a:ea typeface="+mj-ea"/>
              <a:cs typeface="+mn-cs"/>
            </a:rPr>
            <a:t>％増となっているため、前年度より</a:t>
          </a:r>
          <a:r>
            <a:rPr kumimoji="1" lang="en-US" altLang="ja-JP" sz="1200">
              <a:solidFill>
                <a:schemeClr val="dk1"/>
              </a:solidFill>
              <a:effectLst/>
              <a:latin typeface="+mj-ea"/>
              <a:ea typeface="+mj-ea"/>
              <a:cs typeface="+mn-cs"/>
            </a:rPr>
            <a:t>0.3</a:t>
          </a:r>
          <a:r>
            <a:rPr kumimoji="1" lang="ja-JP" altLang="ja-JP" sz="1200">
              <a:solidFill>
                <a:schemeClr val="dk1"/>
              </a:solidFill>
              <a:effectLst/>
              <a:latin typeface="+mj-ea"/>
              <a:ea typeface="+mj-ea"/>
              <a:cs typeface="+mn-cs"/>
            </a:rPr>
            <a:t>ポイントの増となった。</a:t>
          </a:r>
          <a:endParaRPr lang="ja-JP" altLang="ja-JP" sz="1200">
            <a:effectLst/>
            <a:latin typeface="+mj-ea"/>
            <a:ea typeface="+mj-ea"/>
          </a:endParaRPr>
        </a:p>
        <a:p>
          <a:r>
            <a:rPr kumimoji="1" lang="ja-JP" altLang="ja-JP" sz="1200">
              <a:solidFill>
                <a:schemeClr val="dk1"/>
              </a:solidFill>
              <a:effectLst/>
              <a:latin typeface="+mj-ea"/>
              <a:ea typeface="+mj-ea"/>
              <a:cs typeface="+mn-cs"/>
            </a:rPr>
            <a:t>　本庁は平成</a:t>
          </a:r>
          <a:r>
            <a:rPr kumimoji="1" lang="en-US" altLang="ja-JP" sz="1200">
              <a:solidFill>
                <a:schemeClr val="dk1"/>
              </a:solidFill>
              <a:effectLst/>
              <a:latin typeface="+mj-ea"/>
              <a:ea typeface="+mj-ea"/>
              <a:cs typeface="+mn-cs"/>
            </a:rPr>
            <a:t>24</a:t>
          </a:r>
          <a:r>
            <a:rPr kumimoji="1" lang="ja-JP" altLang="ja-JP" sz="1200">
              <a:solidFill>
                <a:schemeClr val="dk1"/>
              </a:solidFill>
              <a:effectLst/>
              <a:latin typeface="+mj-ea"/>
              <a:ea typeface="+mj-ea"/>
              <a:cs typeface="+mn-cs"/>
            </a:rPr>
            <a:t>年度から福祉事務所設置町村であり、その関係経費が臨時一般財源である特別交付税で措置されているため、類似団体平均を大幅に上回っている。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今後は、より一層の行財政運営の効率化を図り、経常経費の削減に努める。</a:t>
          </a:r>
          <a:endParaRPr lang="ja-JP" altLang="ja-JP" sz="12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122767</xdr:rowOff>
    </xdr:from>
    <xdr:to>
      <xdr:col>7</xdr:col>
      <xdr:colOff>152400</xdr:colOff>
      <xdr:row>66</xdr:row>
      <xdr:rowOff>146896</xdr:rowOff>
    </xdr:to>
    <xdr:cxnSp macro="">
      <xdr:nvCxnSpPr>
        <xdr:cNvPr id="131" name="直線コネクタ 130"/>
        <xdr:cNvCxnSpPr/>
      </xdr:nvCxnSpPr>
      <xdr:spPr>
        <a:xfrm>
          <a:off x="4114800" y="114384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141394</xdr:rowOff>
    </xdr:from>
    <xdr:to>
      <xdr:col>6</xdr:col>
      <xdr:colOff>0</xdr:colOff>
      <xdr:row>66</xdr:row>
      <xdr:rowOff>122767</xdr:rowOff>
    </xdr:to>
    <xdr:cxnSp macro="">
      <xdr:nvCxnSpPr>
        <xdr:cNvPr id="134" name="直線コネクタ 133"/>
        <xdr:cNvCxnSpPr/>
      </xdr:nvCxnSpPr>
      <xdr:spPr>
        <a:xfrm>
          <a:off x="3225800" y="112856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141394</xdr:rowOff>
    </xdr:from>
    <xdr:to>
      <xdr:col>4</xdr:col>
      <xdr:colOff>482600</xdr:colOff>
      <xdr:row>66</xdr:row>
      <xdr:rowOff>42333</xdr:rowOff>
    </xdr:to>
    <xdr:cxnSp macro="">
      <xdr:nvCxnSpPr>
        <xdr:cNvPr id="137" name="直線コネクタ 136"/>
        <xdr:cNvCxnSpPr/>
      </xdr:nvCxnSpPr>
      <xdr:spPr>
        <a:xfrm flipV="1">
          <a:off x="2336800" y="112856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9" name="テキスト ボックス 138"/>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66</xdr:row>
      <xdr:rowOff>42333</xdr:rowOff>
    </xdr:to>
    <xdr:cxnSp macro="">
      <xdr:nvCxnSpPr>
        <xdr:cNvPr id="140" name="直線コネクタ 139"/>
        <xdr:cNvCxnSpPr/>
      </xdr:nvCxnSpPr>
      <xdr:spPr>
        <a:xfrm>
          <a:off x="1447800" y="11020213"/>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96096</xdr:rowOff>
    </xdr:from>
    <xdr:to>
      <xdr:col>7</xdr:col>
      <xdr:colOff>203200</xdr:colOff>
      <xdr:row>67</xdr:row>
      <xdr:rowOff>26246</xdr:rowOff>
    </xdr:to>
    <xdr:sp macro="" textlink="">
      <xdr:nvSpPr>
        <xdr:cNvPr id="150" name="円/楕円 149"/>
        <xdr:cNvSpPr/>
      </xdr:nvSpPr>
      <xdr:spPr>
        <a:xfrm>
          <a:off x="49022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163423</xdr:rowOff>
    </xdr:from>
    <xdr:ext cx="762000" cy="259045"/>
    <xdr:sp macro="" textlink="">
      <xdr:nvSpPr>
        <xdr:cNvPr id="151" name="財政構造の弾力性該当値テキスト"/>
        <xdr:cNvSpPr txBox="1"/>
      </xdr:nvSpPr>
      <xdr:spPr>
        <a:xfrm>
          <a:off x="5041900" y="113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71967</xdr:rowOff>
    </xdr:from>
    <xdr:to>
      <xdr:col>6</xdr:col>
      <xdr:colOff>50800</xdr:colOff>
      <xdr:row>67</xdr:row>
      <xdr:rowOff>2117</xdr:rowOff>
    </xdr:to>
    <xdr:sp macro="" textlink="">
      <xdr:nvSpPr>
        <xdr:cNvPr id="152" name="円/楕円 151"/>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158344</xdr:rowOff>
    </xdr:from>
    <xdr:ext cx="736600" cy="259045"/>
    <xdr:sp macro="" textlink="">
      <xdr:nvSpPr>
        <xdr:cNvPr id="153" name="テキスト ボックス 152"/>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90594</xdr:rowOff>
    </xdr:from>
    <xdr:to>
      <xdr:col>4</xdr:col>
      <xdr:colOff>533400</xdr:colOff>
      <xdr:row>66</xdr:row>
      <xdr:rowOff>20744</xdr:rowOff>
    </xdr:to>
    <xdr:sp macro="" textlink="">
      <xdr:nvSpPr>
        <xdr:cNvPr id="154" name="円/楕円 153"/>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55" name="テキスト ボックス 154"/>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162983</xdr:rowOff>
    </xdr:from>
    <xdr:to>
      <xdr:col>3</xdr:col>
      <xdr:colOff>330200</xdr:colOff>
      <xdr:row>66</xdr:row>
      <xdr:rowOff>93133</xdr:rowOff>
    </xdr:to>
    <xdr:sp macro="" textlink="">
      <xdr:nvSpPr>
        <xdr:cNvPr id="156" name="円/楕円 155"/>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77910</xdr:rowOff>
    </xdr:from>
    <xdr:ext cx="762000" cy="259045"/>
    <xdr:sp macro="" textlink="">
      <xdr:nvSpPr>
        <xdr:cNvPr id="157" name="テキスト ボックス 156"/>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8" name="円/楕円 157"/>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82990</xdr:rowOff>
    </xdr:from>
    <xdr:ext cx="762000" cy="259045"/>
    <xdr:sp macro="" textlink="">
      <xdr:nvSpPr>
        <xdr:cNvPr id="159" name="テキスト ボックス 158"/>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[209,105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人件費・物件費等合計額の人口</a:t>
          </a:r>
          <a:r>
            <a:rPr kumimoji="1" lang="en-US" altLang="ja-JP" sz="1200">
              <a:solidFill>
                <a:schemeClr val="dk1"/>
              </a:solidFill>
              <a:effectLst/>
              <a:latin typeface="+mj-ea"/>
              <a:ea typeface="+mj-ea"/>
              <a:cs typeface="+mn-cs"/>
            </a:rPr>
            <a:t>1</a:t>
          </a:r>
          <a:r>
            <a:rPr kumimoji="1" lang="ja-JP" altLang="ja-JP" sz="1200">
              <a:solidFill>
                <a:schemeClr val="dk1"/>
              </a:solidFill>
              <a:effectLst/>
              <a:latin typeface="+mj-ea"/>
              <a:ea typeface="+mj-ea"/>
              <a:cs typeface="+mn-cs"/>
            </a:rPr>
            <a:t>人当たりの金額が類似団体平均を大きく上回っているのは、人件費が主な要因である。</a:t>
          </a:r>
          <a:endParaRPr lang="ja-JP" altLang="ja-JP" sz="1200">
            <a:effectLst/>
            <a:latin typeface="+mj-ea"/>
            <a:ea typeface="+mj-ea"/>
          </a:endParaRPr>
        </a:p>
        <a:p>
          <a:r>
            <a:rPr kumimoji="1" lang="ja-JP" altLang="ja-JP" sz="1200">
              <a:solidFill>
                <a:schemeClr val="dk1"/>
              </a:solidFill>
              <a:effectLst/>
              <a:latin typeface="+mj-ea"/>
              <a:ea typeface="+mj-ea"/>
              <a:cs typeface="+mn-cs"/>
            </a:rPr>
            <a:t>　人件費は、定員適正化計画に基づき引き続き職員数を削減していくとともに、民間でも実施可能な部分については、指定管理制度の導入などにより委託化を進め、コスト低減に努める。</a:t>
          </a:r>
          <a:endParaRPr lang="ja-JP" altLang="ja-JP" sz="1200">
            <a:effectLst/>
            <a:latin typeface="+mj-ea"/>
            <a:ea typeface="+mj-ea"/>
          </a:endParaRPr>
        </a:p>
        <a:p>
          <a:r>
            <a:rPr kumimoji="1" lang="ja-JP" altLang="ja-JP" sz="1200">
              <a:solidFill>
                <a:schemeClr val="dk1"/>
              </a:solidFill>
              <a:effectLst/>
              <a:latin typeface="+mj-ea"/>
              <a:ea typeface="+mj-ea"/>
              <a:cs typeface="+mn-cs"/>
            </a:rPr>
            <a:t>　物件費等についても、事務事業の効率化を図り、さらなる行政コストの低減に努める。</a:t>
          </a:r>
          <a:endParaRPr lang="ja-JP" altLang="ja-JP" sz="12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166917</xdr:rowOff>
    </xdr:from>
    <xdr:to>
      <xdr:col>7</xdr:col>
      <xdr:colOff>152400</xdr:colOff>
      <xdr:row>85</xdr:row>
      <xdr:rowOff>104984</xdr:rowOff>
    </xdr:to>
    <xdr:cxnSp macro="">
      <xdr:nvCxnSpPr>
        <xdr:cNvPr id="194" name="直線コネクタ 193"/>
        <xdr:cNvCxnSpPr/>
      </xdr:nvCxnSpPr>
      <xdr:spPr>
        <a:xfrm>
          <a:off x="4114800" y="14568717"/>
          <a:ext cx="838200" cy="1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27565</xdr:rowOff>
    </xdr:from>
    <xdr:ext cx="762000" cy="259045"/>
    <xdr:sp macro="" textlink="">
      <xdr:nvSpPr>
        <xdr:cNvPr id="195" name="人件費・物件費等の状況平均値テキスト"/>
        <xdr:cNvSpPr txBox="1"/>
      </xdr:nvSpPr>
      <xdr:spPr>
        <a:xfrm>
          <a:off x="5041900" y="1425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157192</xdr:rowOff>
    </xdr:from>
    <xdr:to>
      <xdr:col>6</xdr:col>
      <xdr:colOff>0</xdr:colOff>
      <xdr:row>84</xdr:row>
      <xdr:rowOff>166917</xdr:rowOff>
    </xdr:to>
    <xdr:cxnSp macro="">
      <xdr:nvCxnSpPr>
        <xdr:cNvPr id="197" name="直線コネクタ 196"/>
        <xdr:cNvCxnSpPr/>
      </xdr:nvCxnSpPr>
      <xdr:spPr>
        <a:xfrm>
          <a:off x="3225800" y="14558992"/>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55557</xdr:rowOff>
    </xdr:from>
    <xdr:ext cx="736600" cy="259045"/>
    <xdr:sp macro="" textlink="">
      <xdr:nvSpPr>
        <xdr:cNvPr id="199" name="テキスト ボックス 198"/>
        <xdr:cNvSpPr txBox="1"/>
      </xdr:nvSpPr>
      <xdr:spPr>
        <a:xfrm>
          <a:off x="3733800" y="141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146190</xdr:rowOff>
    </xdr:from>
    <xdr:to>
      <xdr:col>4</xdr:col>
      <xdr:colOff>482600</xdr:colOff>
      <xdr:row>84</xdr:row>
      <xdr:rowOff>157192</xdr:rowOff>
    </xdr:to>
    <xdr:cxnSp macro="">
      <xdr:nvCxnSpPr>
        <xdr:cNvPr id="200" name="直線コネクタ 199"/>
        <xdr:cNvCxnSpPr/>
      </xdr:nvCxnSpPr>
      <xdr:spPr>
        <a:xfrm>
          <a:off x="2336800" y="14547990"/>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5149</xdr:rowOff>
    </xdr:from>
    <xdr:ext cx="762000" cy="259045"/>
    <xdr:sp macro="" textlink="">
      <xdr:nvSpPr>
        <xdr:cNvPr id="202" name="テキスト ボックス 201"/>
        <xdr:cNvSpPr txBox="1"/>
      </xdr:nvSpPr>
      <xdr:spPr>
        <a:xfrm>
          <a:off x="2844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146190</xdr:rowOff>
    </xdr:from>
    <xdr:to>
      <xdr:col>3</xdr:col>
      <xdr:colOff>279400</xdr:colOff>
      <xdr:row>84</xdr:row>
      <xdr:rowOff>153958</xdr:rowOff>
    </xdr:to>
    <xdr:cxnSp macro="">
      <xdr:nvCxnSpPr>
        <xdr:cNvPr id="203" name="直線コネクタ 202"/>
        <xdr:cNvCxnSpPr/>
      </xdr:nvCxnSpPr>
      <xdr:spPr>
        <a:xfrm flipV="1">
          <a:off x="1447800" y="14547990"/>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169409</xdr:rowOff>
    </xdr:from>
    <xdr:ext cx="762000" cy="259045"/>
    <xdr:sp macro="" textlink="">
      <xdr:nvSpPr>
        <xdr:cNvPr id="205" name="テキスト ボックス 204"/>
        <xdr:cNvSpPr txBox="1"/>
      </xdr:nvSpPr>
      <xdr:spPr>
        <a:xfrm>
          <a:off x="1955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88109</xdr:rowOff>
    </xdr:from>
    <xdr:ext cx="762000" cy="259045"/>
    <xdr:sp macro="" textlink="">
      <xdr:nvSpPr>
        <xdr:cNvPr id="207" name="テキスト ボックス 206"/>
        <xdr:cNvSpPr txBox="1"/>
      </xdr:nvSpPr>
      <xdr:spPr>
        <a:xfrm>
          <a:off x="1066800" y="1414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54184</xdr:rowOff>
    </xdr:from>
    <xdr:to>
      <xdr:col>7</xdr:col>
      <xdr:colOff>203200</xdr:colOff>
      <xdr:row>85</xdr:row>
      <xdr:rowOff>155784</xdr:rowOff>
    </xdr:to>
    <xdr:sp macro="" textlink="">
      <xdr:nvSpPr>
        <xdr:cNvPr id="213" name="円/楕円 212"/>
        <xdr:cNvSpPr/>
      </xdr:nvSpPr>
      <xdr:spPr>
        <a:xfrm>
          <a:off x="4902200" y="146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26261</xdr:rowOff>
    </xdr:from>
    <xdr:ext cx="762000" cy="259045"/>
    <xdr:sp macro="" textlink="">
      <xdr:nvSpPr>
        <xdr:cNvPr id="214" name="人件費・物件費等の状況該当値テキスト"/>
        <xdr:cNvSpPr txBox="1"/>
      </xdr:nvSpPr>
      <xdr:spPr>
        <a:xfrm>
          <a:off x="5041900" y="1459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209,105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116117</xdr:rowOff>
    </xdr:from>
    <xdr:to>
      <xdr:col>6</xdr:col>
      <xdr:colOff>50800</xdr:colOff>
      <xdr:row>85</xdr:row>
      <xdr:rowOff>46267</xdr:rowOff>
    </xdr:to>
    <xdr:sp macro="" textlink="">
      <xdr:nvSpPr>
        <xdr:cNvPr id="215" name="円/楕円 214"/>
        <xdr:cNvSpPr/>
      </xdr:nvSpPr>
      <xdr:spPr>
        <a:xfrm>
          <a:off x="4064000" y="145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31044</xdr:rowOff>
    </xdr:from>
    <xdr:ext cx="736600" cy="259045"/>
    <xdr:sp macro="" textlink="">
      <xdr:nvSpPr>
        <xdr:cNvPr id="216" name="テキスト ボックス 215"/>
        <xdr:cNvSpPr txBox="1"/>
      </xdr:nvSpPr>
      <xdr:spPr>
        <a:xfrm>
          <a:off x="3733800" y="14604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195,489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106392</xdr:rowOff>
    </xdr:from>
    <xdr:to>
      <xdr:col>4</xdr:col>
      <xdr:colOff>533400</xdr:colOff>
      <xdr:row>85</xdr:row>
      <xdr:rowOff>36542</xdr:rowOff>
    </xdr:to>
    <xdr:sp macro="" textlink="">
      <xdr:nvSpPr>
        <xdr:cNvPr id="217" name="円/楕円 216"/>
        <xdr:cNvSpPr/>
      </xdr:nvSpPr>
      <xdr:spPr>
        <a:xfrm>
          <a:off x="3175000" y="145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21319</xdr:rowOff>
    </xdr:from>
    <xdr:ext cx="762000" cy="259045"/>
    <xdr:sp macro="" textlink="">
      <xdr:nvSpPr>
        <xdr:cNvPr id="218" name="テキスト ボックス 217"/>
        <xdr:cNvSpPr txBox="1"/>
      </xdr:nvSpPr>
      <xdr:spPr>
        <a:xfrm>
          <a:off x="2844800" y="1459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194,280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95390</xdr:rowOff>
    </xdr:from>
    <xdr:to>
      <xdr:col>3</xdr:col>
      <xdr:colOff>330200</xdr:colOff>
      <xdr:row>85</xdr:row>
      <xdr:rowOff>25540</xdr:rowOff>
    </xdr:to>
    <xdr:sp macro="" textlink="">
      <xdr:nvSpPr>
        <xdr:cNvPr id="219" name="円/楕円 218"/>
        <xdr:cNvSpPr/>
      </xdr:nvSpPr>
      <xdr:spPr>
        <a:xfrm>
          <a:off x="2286000" y="144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10317</xdr:rowOff>
    </xdr:from>
    <xdr:ext cx="762000" cy="259045"/>
    <xdr:sp macro="" textlink="">
      <xdr:nvSpPr>
        <xdr:cNvPr id="220" name="テキスト ボックス 219"/>
        <xdr:cNvSpPr txBox="1"/>
      </xdr:nvSpPr>
      <xdr:spPr>
        <a:xfrm>
          <a:off x="1955800" y="1458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192,912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103158</xdr:rowOff>
    </xdr:from>
    <xdr:to>
      <xdr:col>2</xdr:col>
      <xdr:colOff>127000</xdr:colOff>
      <xdr:row>85</xdr:row>
      <xdr:rowOff>33308</xdr:rowOff>
    </xdr:to>
    <xdr:sp macro="" textlink="">
      <xdr:nvSpPr>
        <xdr:cNvPr id="221" name="円/楕円 220"/>
        <xdr:cNvSpPr/>
      </xdr:nvSpPr>
      <xdr:spPr>
        <a:xfrm>
          <a:off x="1397000" y="145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18085</xdr:rowOff>
    </xdr:from>
    <xdr:ext cx="762000" cy="259045"/>
    <xdr:sp macro="" textlink="">
      <xdr:nvSpPr>
        <xdr:cNvPr id="222" name="テキスト ボックス 221"/>
        <xdr:cNvSpPr txBox="1"/>
      </xdr:nvSpPr>
      <xdr:spPr>
        <a:xfrm>
          <a:off x="1066800" y="1459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25</a:t>
          </a:r>
          <a:r>
            <a:rPr kumimoji="1" lang="ja-JP" altLang="ja-JP" sz="1200">
              <a:solidFill>
                <a:schemeClr val="dk1"/>
              </a:solidFill>
              <a:effectLst/>
              <a:latin typeface="+mj-ea"/>
              <a:ea typeface="+mj-ea"/>
              <a:cs typeface="+mn-cs"/>
            </a:rPr>
            <a:t>年度からほぼ横ばい状態であり、類似団体平均を上回っている。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人件費の総枠抑制に努めるとともに、地域の給与水準の状況を踏まえて適正化を図る。</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113091</xdr:rowOff>
    </xdr:to>
    <xdr:cxnSp macro="">
      <xdr:nvCxnSpPr>
        <xdr:cNvPr id="253" name="直線コネクタ 252"/>
        <xdr:cNvCxnSpPr/>
      </xdr:nvCxnSpPr>
      <xdr:spPr>
        <a:xfrm flipV="1">
          <a:off x="17018000" y="13904082"/>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85168</xdr:rowOff>
    </xdr:from>
    <xdr:ext cx="762000" cy="259045"/>
    <xdr:sp macro="" textlink="">
      <xdr:nvSpPr>
        <xdr:cNvPr id="254" name="給与水準   （国との比較）最小値テキスト"/>
        <xdr:cNvSpPr txBox="1"/>
      </xdr:nvSpPr>
      <xdr:spPr>
        <a:xfrm>
          <a:off x="17106900" y="148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86</xdr:row>
      <xdr:rowOff>113091</xdr:rowOff>
    </xdr:from>
    <xdr:to>
      <xdr:col>24</xdr:col>
      <xdr:colOff>647700</xdr:colOff>
      <xdr:row>86</xdr:row>
      <xdr:rowOff>113091</xdr:rowOff>
    </xdr:to>
    <xdr:cxnSp macro="">
      <xdr:nvCxnSpPr>
        <xdr:cNvPr id="255" name="直線コネクタ 254"/>
        <xdr:cNvCxnSpPr/>
      </xdr:nvCxnSpPr>
      <xdr:spPr>
        <a:xfrm>
          <a:off x="16929100" y="1485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88295</xdr:rowOff>
    </xdr:to>
    <xdr:cxnSp macro="">
      <xdr:nvCxnSpPr>
        <xdr:cNvPr id="258" name="直線コネクタ 257"/>
        <xdr:cNvCxnSpPr/>
      </xdr:nvCxnSpPr>
      <xdr:spPr>
        <a:xfrm>
          <a:off x="16179800" y="144671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76805</xdr:rowOff>
    </xdr:to>
    <xdr:cxnSp macro="">
      <xdr:nvCxnSpPr>
        <xdr:cNvPr id="261" name="直線コネクタ 260"/>
        <xdr:cNvCxnSpPr/>
      </xdr:nvCxnSpPr>
      <xdr:spPr>
        <a:xfrm flipV="1">
          <a:off x="15290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2" name="フローチャート : 判断 261"/>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3" name="テキスト ボックス 262"/>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89</xdr:row>
      <xdr:rowOff>127302</xdr:rowOff>
    </xdr:to>
    <xdr:cxnSp macro="">
      <xdr:nvCxnSpPr>
        <xdr:cNvPr id="264" name="直線コネクタ 263"/>
        <xdr:cNvCxnSpPr/>
      </xdr:nvCxnSpPr>
      <xdr:spPr>
        <a:xfrm flipV="1">
          <a:off x="14401800" y="14478605"/>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66" name="テキスト ボックス 265"/>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127302</xdr:rowOff>
    </xdr:to>
    <xdr:cxnSp macro="">
      <xdr:nvCxnSpPr>
        <xdr:cNvPr id="267" name="直線コネクタ 266"/>
        <xdr:cNvCxnSpPr/>
      </xdr:nvCxnSpPr>
      <xdr:spPr>
        <a:xfrm>
          <a:off x="13512800" y="153633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70" name="フローチャート : 判断 269"/>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71" name="テキスト ボックス 270"/>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7" name="円/楕円 276"/>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78"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81" name="円/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112382</xdr:rowOff>
    </xdr:from>
    <xdr:ext cx="762000" cy="259045"/>
    <xdr:sp macro="" textlink="">
      <xdr:nvSpPr>
        <xdr:cNvPr id="282" name="テキスト ボックス 281"/>
        <xdr:cNvSpPr txBox="1"/>
      </xdr:nvSpPr>
      <xdr:spPr>
        <a:xfrm>
          <a:off x="14909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3" name="円/楕円 282"/>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4" name="テキスト ボックス 283"/>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5" name="円/楕円 284"/>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6" name="テキスト ボックス 285"/>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定員適正化計画により職員数の削減を図り、計画以上の削減が進んでいるが、類似団体平均を</a:t>
          </a:r>
          <a:r>
            <a:rPr kumimoji="1" lang="en-US" altLang="ja-JP" sz="1200">
              <a:solidFill>
                <a:schemeClr val="dk1"/>
              </a:solidFill>
              <a:effectLst/>
              <a:latin typeface="+mj-ea"/>
              <a:ea typeface="+mj-ea"/>
              <a:cs typeface="+mn-cs"/>
            </a:rPr>
            <a:t>1.19</a:t>
          </a:r>
          <a:r>
            <a:rPr kumimoji="1" lang="ja-JP" altLang="ja-JP" sz="1200">
              <a:solidFill>
                <a:schemeClr val="dk1"/>
              </a:solidFill>
              <a:effectLst/>
              <a:latin typeface="+mj-ea"/>
              <a:ea typeface="+mj-ea"/>
              <a:cs typeface="+mn-cs"/>
            </a:rPr>
            <a:t>人上回っている。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今後も、引き続き定員適正化計画に基づき職員数の削減に努める。</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6" name="直線コネクタ 315"/>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7"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8" name="直線コネクタ 317"/>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9"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20" name="直線コネクタ 319"/>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114159</xdr:rowOff>
    </xdr:from>
    <xdr:to>
      <xdr:col>24</xdr:col>
      <xdr:colOff>558800</xdr:colOff>
      <xdr:row>62</xdr:row>
      <xdr:rowOff>151695</xdr:rowOff>
    </xdr:to>
    <xdr:cxnSp macro="">
      <xdr:nvCxnSpPr>
        <xdr:cNvPr id="321" name="直線コネクタ 320"/>
        <xdr:cNvCxnSpPr/>
      </xdr:nvCxnSpPr>
      <xdr:spPr>
        <a:xfrm>
          <a:off x="16179800" y="10744059"/>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129346</xdr:rowOff>
    </xdr:from>
    <xdr:ext cx="762000" cy="259045"/>
    <xdr:sp macro="" textlink="">
      <xdr:nvSpPr>
        <xdr:cNvPr id="322" name="定員管理の状況平均値テキスト"/>
        <xdr:cNvSpPr txBox="1"/>
      </xdr:nvSpPr>
      <xdr:spPr>
        <a:xfrm>
          <a:off x="17106900" y="1041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3" name="フローチャート : 判断 322"/>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111478</xdr:rowOff>
    </xdr:from>
    <xdr:to>
      <xdr:col>23</xdr:col>
      <xdr:colOff>406400</xdr:colOff>
      <xdr:row>62</xdr:row>
      <xdr:rowOff>114159</xdr:rowOff>
    </xdr:to>
    <xdr:cxnSp macro="">
      <xdr:nvCxnSpPr>
        <xdr:cNvPr id="324" name="直線コネクタ 323"/>
        <xdr:cNvCxnSpPr/>
      </xdr:nvCxnSpPr>
      <xdr:spPr>
        <a:xfrm>
          <a:off x="15290800" y="1074137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5" name="フローチャート : 判断 324"/>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46442</xdr:rowOff>
    </xdr:from>
    <xdr:ext cx="736600" cy="259045"/>
    <xdr:sp macro="" textlink="">
      <xdr:nvSpPr>
        <xdr:cNvPr id="326" name="テキスト ボックス 325"/>
        <xdr:cNvSpPr txBox="1"/>
      </xdr:nvSpPr>
      <xdr:spPr>
        <a:xfrm>
          <a:off x="15798800" y="1033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94051</xdr:rowOff>
    </xdr:from>
    <xdr:to>
      <xdr:col>22</xdr:col>
      <xdr:colOff>203200</xdr:colOff>
      <xdr:row>62</xdr:row>
      <xdr:rowOff>111478</xdr:rowOff>
    </xdr:to>
    <xdr:cxnSp macro="">
      <xdr:nvCxnSpPr>
        <xdr:cNvPr id="327" name="直線コネクタ 326"/>
        <xdr:cNvCxnSpPr/>
      </xdr:nvCxnSpPr>
      <xdr:spPr>
        <a:xfrm>
          <a:off x="14401800" y="1072395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8" name="フローチャート : 判断 327"/>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9" name="テキスト ボックス 328"/>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94051</xdr:rowOff>
    </xdr:from>
    <xdr:to>
      <xdr:col>21</xdr:col>
      <xdr:colOff>0</xdr:colOff>
      <xdr:row>62</xdr:row>
      <xdr:rowOff>142311</xdr:rowOff>
    </xdr:to>
    <xdr:cxnSp macro="">
      <xdr:nvCxnSpPr>
        <xdr:cNvPr id="330" name="直線コネクタ 329"/>
        <xdr:cNvCxnSpPr/>
      </xdr:nvCxnSpPr>
      <xdr:spPr>
        <a:xfrm flipV="1">
          <a:off x="13512800" y="1072395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31" name="フローチャート : 判断 330"/>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42421</xdr:rowOff>
    </xdr:from>
    <xdr:ext cx="762000" cy="259045"/>
    <xdr:sp macro="" textlink="">
      <xdr:nvSpPr>
        <xdr:cNvPr id="332" name="テキスト ボックス 331"/>
        <xdr:cNvSpPr txBox="1"/>
      </xdr:nvSpPr>
      <xdr:spPr>
        <a:xfrm>
          <a:off x="14020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3" name="フローチャート : 判断 332"/>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66551</xdr:rowOff>
    </xdr:from>
    <xdr:ext cx="762000" cy="259045"/>
    <xdr:sp macro="" textlink="">
      <xdr:nvSpPr>
        <xdr:cNvPr id="334" name="テキスト ボックス 333"/>
        <xdr:cNvSpPr txBox="1"/>
      </xdr:nvSpPr>
      <xdr:spPr>
        <a:xfrm>
          <a:off x="13131800" y="1035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100895</xdr:rowOff>
    </xdr:from>
    <xdr:to>
      <xdr:col>24</xdr:col>
      <xdr:colOff>609600</xdr:colOff>
      <xdr:row>63</xdr:row>
      <xdr:rowOff>31045</xdr:rowOff>
    </xdr:to>
    <xdr:sp macro="" textlink="">
      <xdr:nvSpPr>
        <xdr:cNvPr id="340" name="円/楕円 339"/>
        <xdr:cNvSpPr/>
      </xdr:nvSpPr>
      <xdr:spPr>
        <a:xfrm>
          <a:off x="169672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72972</xdr:rowOff>
    </xdr:from>
    <xdr:ext cx="762000" cy="259045"/>
    <xdr:sp macro="" textlink="">
      <xdr:nvSpPr>
        <xdr:cNvPr id="341" name="定員管理の状況該当値テキスト"/>
        <xdr:cNvSpPr txBox="1"/>
      </xdr:nvSpPr>
      <xdr:spPr>
        <a:xfrm>
          <a:off x="17106900" y="1070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63359</xdr:rowOff>
    </xdr:from>
    <xdr:to>
      <xdr:col>23</xdr:col>
      <xdr:colOff>457200</xdr:colOff>
      <xdr:row>62</xdr:row>
      <xdr:rowOff>164959</xdr:rowOff>
    </xdr:to>
    <xdr:sp macro="" textlink="">
      <xdr:nvSpPr>
        <xdr:cNvPr id="342" name="円/楕円 341"/>
        <xdr:cNvSpPr/>
      </xdr:nvSpPr>
      <xdr:spPr>
        <a:xfrm>
          <a:off x="16129000" y="106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149736</xdr:rowOff>
    </xdr:from>
    <xdr:ext cx="736600" cy="259045"/>
    <xdr:sp macro="" textlink="">
      <xdr:nvSpPr>
        <xdr:cNvPr id="343" name="テキスト ボックス 342"/>
        <xdr:cNvSpPr txBox="1"/>
      </xdr:nvSpPr>
      <xdr:spPr>
        <a:xfrm>
          <a:off x="15798800" y="1077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60678</xdr:rowOff>
    </xdr:from>
    <xdr:to>
      <xdr:col>22</xdr:col>
      <xdr:colOff>254000</xdr:colOff>
      <xdr:row>62</xdr:row>
      <xdr:rowOff>162278</xdr:rowOff>
    </xdr:to>
    <xdr:sp macro="" textlink="">
      <xdr:nvSpPr>
        <xdr:cNvPr id="344" name="円/楕円 343"/>
        <xdr:cNvSpPr/>
      </xdr:nvSpPr>
      <xdr:spPr>
        <a:xfrm>
          <a:off x="15240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147055</xdr:rowOff>
    </xdr:from>
    <xdr:ext cx="762000" cy="259045"/>
    <xdr:sp macro="" textlink="">
      <xdr:nvSpPr>
        <xdr:cNvPr id="345" name="テキスト ボックス 344"/>
        <xdr:cNvSpPr txBox="1"/>
      </xdr:nvSpPr>
      <xdr:spPr>
        <a:xfrm>
          <a:off x="14909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43251</xdr:rowOff>
    </xdr:from>
    <xdr:to>
      <xdr:col>21</xdr:col>
      <xdr:colOff>50800</xdr:colOff>
      <xdr:row>62</xdr:row>
      <xdr:rowOff>144851</xdr:rowOff>
    </xdr:to>
    <xdr:sp macro="" textlink="">
      <xdr:nvSpPr>
        <xdr:cNvPr id="346" name="円/楕円 345"/>
        <xdr:cNvSpPr/>
      </xdr:nvSpPr>
      <xdr:spPr>
        <a:xfrm>
          <a:off x="14351000" y="106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129628</xdr:rowOff>
    </xdr:from>
    <xdr:ext cx="762000" cy="259045"/>
    <xdr:sp macro="" textlink="">
      <xdr:nvSpPr>
        <xdr:cNvPr id="347" name="テキスト ボックス 346"/>
        <xdr:cNvSpPr txBox="1"/>
      </xdr:nvSpPr>
      <xdr:spPr>
        <a:xfrm>
          <a:off x="14020800" y="1075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91511</xdr:rowOff>
    </xdr:from>
    <xdr:to>
      <xdr:col>19</xdr:col>
      <xdr:colOff>533400</xdr:colOff>
      <xdr:row>63</xdr:row>
      <xdr:rowOff>21661</xdr:rowOff>
    </xdr:to>
    <xdr:sp macro="" textlink="">
      <xdr:nvSpPr>
        <xdr:cNvPr id="348" name="円/楕円 347"/>
        <xdr:cNvSpPr/>
      </xdr:nvSpPr>
      <xdr:spPr>
        <a:xfrm>
          <a:off x="13462000" y="107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6438</xdr:rowOff>
    </xdr:from>
    <xdr:ext cx="762000" cy="259045"/>
    <xdr:sp macro="" textlink="">
      <xdr:nvSpPr>
        <xdr:cNvPr id="349" name="テキスト ボックス 348"/>
        <xdr:cNvSpPr txBox="1"/>
      </xdr:nvSpPr>
      <xdr:spPr>
        <a:xfrm>
          <a:off x="13131800" y="108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実質公債費比率は、標準財政規模が前年度に比較して減少しているものの、地方債元利償還金等が対前年度比</a:t>
          </a:r>
          <a:r>
            <a:rPr kumimoji="1" lang="en-US" altLang="ja-JP" sz="1200">
              <a:solidFill>
                <a:schemeClr val="dk1"/>
              </a:solidFill>
              <a:effectLst/>
              <a:latin typeface="+mj-ea"/>
              <a:ea typeface="+mj-ea"/>
              <a:cs typeface="+mn-cs"/>
            </a:rPr>
            <a:t>18.5%</a:t>
          </a:r>
          <a:r>
            <a:rPr kumimoji="1" lang="ja-JP" altLang="ja-JP" sz="1200">
              <a:solidFill>
                <a:schemeClr val="dk1"/>
              </a:solidFill>
              <a:effectLst/>
              <a:latin typeface="+mj-ea"/>
              <a:ea typeface="+mj-ea"/>
              <a:cs typeface="+mn-cs"/>
            </a:rPr>
            <a:t>と大幅に減少していることから</a:t>
          </a:r>
          <a:r>
            <a:rPr kumimoji="1" lang="en-US" altLang="ja-JP" sz="1200">
              <a:solidFill>
                <a:schemeClr val="dk1"/>
              </a:solidFill>
              <a:effectLst/>
              <a:latin typeface="+mj-ea"/>
              <a:ea typeface="+mj-ea"/>
              <a:cs typeface="+mn-cs"/>
            </a:rPr>
            <a:t>1.0%</a:t>
          </a:r>
          <a:r>
            <a:rPr kumimoji="1" lang="ja-JP" altLang="ja-JP" sz="1200">
              <a:solidFill>
                <a:schemeClr val="dk1"/>
              </a:solidFill>
              <a:effectLst/>
              <a:latin typeface="+mj-ea"/>
              <a:ea typeface="+mj-ea"/>
              <a:cs typeface="+mn-cs"/>
            </a:rPr>
            <a:t>減となっている。　</a:t>
          </a:r>
          <a:endParaRPr lang="ja-JP" altLang="ja-JP" sz="1200">
            <a:effectLst/>
            <a:latin typeface="+mj-ea"/>
            <a:ea typeface="+mj-ea"/>
          </a:endParaRPr>
        </a:p>
        <a:p>
          <a:r>
            <a:rPr kumimoji="1" lang="ja-JP" altLang="ja-JP"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28</a:t>
          </a:r>
          <a:r>
            <a:rPr kumimoji="1" lang="ja-JP" altLang="ja-JP" sz="1200">
              <a:solidFill>
                <a:schemeClr val="dk1"/>
              </a:solidFill>
              <a:effectLst/>
              <a:latin typeface="+mj-ea"/>
              <a:ea typeface="+mj-ea"/>
              <a:cs typeface="+mn-cs"/>
            </a:rPr>
            <a:t>年度以降も、地方債元利償還金の額が減少していくことが見込まれることから、引き続き実質公債費比率は減少していくと推計しているが、普通交付税も減少していく見込みであり、交付税算入率の低い地方債発行を抑制するなど、水準の維持に努める。</a:t>
          </a:r>
          <a:endParaRPr lang="ja-JP" altLang="ja-JP" sz="12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81" name="直線コネクタ 380"/>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2"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3" name="直線コネクタ 382"/>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4"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5" name="直線コネクタ 384"/>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150888</xdr:rowOff>
    </xdr:from>
    <xdr:to>
      <xdr:col>24</xdr:col>
      <xdr:colOff>558800</xdr:colOff>
      <xdr:row>42</xdr:row>
      <xdr:rowOff>94343</xdr:rowOff>
    </xdr:to>
    <xdr:cxnSp macro="">
      <xdr:nvCxnSpPr>
        <xdr:cNvPr id="386" name="直線コネクタ 385"/>
        <xdr:cNvCxnSpPr/>
      </xdr:nvCxnSpPr>
      <xdr:spPr>
        <a:xfrm flipV="1">
          <a:off x="16179800" y="71803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46765</xdr:rowOff>
    </xdr:from>
    <xdr:ext cx="762000" cy="259045"/>
    <xdr:sp macro="" textlink="">
      <xdr:nvSpPr>
        <xdr:cNvPr id="387" name="公債費負担の状況平均値テキスト"/>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8" name="フローチャート : 判断 387"/>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43</xdr:row>
      <xdr:rowOff>3326</xdr:rowOff>
    </xdr:to>
    <xdr:cxnSp macro="">
      <xdr:nvCxnSpPr>
        <xdr:cNvPr id="389" name="直線コネクタ 388"/>
        <xdr:cNvCxnSpPr/>
      </xdr:nvCxnSpPr>
      <xdr:spPr>
        <a:xfrm flipV="1">
          <a:off x="15290800" y="72952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1" name="テキスト ボックス 390"/>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3326</xdr:rowOff>
    </xdr:from>
    <xdr:to>
      <xdr:col>22</xdr:col>
      <xdr:colOff>203200</xdr:colOff>
      <xdr:row>43</xdr:row>
      <xdr:rowOff>60778</xdr:rowOff>
    </xdr:to>
    <xdr:cxnSp macro="">
      <xdr:nvCxnSpPr>
        <xdr:cNvPr id="392" name="直線コネクタ 391"/>
        <xdr:cNvCxnSpPr/>
      </xdr:nvCxnSpPr>
      <xdr:spPr>
        <a:xfrm flipV="1">
          <a:off x="14401800" y="73756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3" name="フローチャート : 判断 392"/>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394" name="テキスト ボックス 393"/>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60778</xdr:rowOff>
    </xdr:from>
    <xdr:to>
      <xdr:col>21</xdr:col>
      <xdr:colOff>0</xdr:colOff>
      <xdr:row>44</xdr:row>
      <xdr:rowOff>4233</xdr:rowOff>
    </xdr:to>
    <xdr:cxnSp macro="">
      <xdr:nvCxnSpPr>
        <xdr:cNvPr id="395" name="直線コネクタ 394"/>
        <xdr:cNvCxnSpPr/>
      </xdr:nvCxnSpPr>
      <xdr:spPr>
        <a:xfrm flipV="1">
          <a:off x="13512800" y="74331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7" name="テキスト ボックス 396"/>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9" name="テキスト ボックス 398"/>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405" name="円/楕円 404"/>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72165</xdr:rowOff>
    </xdr:from>
    <xdr:ext cx="762000" cy="259045"/>
    <xdr:sp macro="" textlink="">
      <xdr:nvSpPr>
        <xdr:cNvPr id="406" name="公債費負担の状況該当値テキスト"/>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407" name="円/楕円 406"/>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408" name="テキスト ボックス 407"/>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123976</xdr:rowOff>
    </xdr:from>
    <xdr:to>
      <xdr:col>22</xdr:col>
      <xdr:colOff>254000</xdr:colOff>
      <xdr:row>43</xdr:row>
      <xdr:rowOff>54126</xdr:rowOff>
    </xdr:to>
    <xdr:sp macro="" textlink="">
      <xdr:nvSpPr>
        <xdr:cNvPr id="409" name="円/楕円 408"/>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38903</xdr:rowOff>
    </xdr:from>
    <xdr:ext cx="762000" cy="259045"/>
    <xdr:sp macro="" textlink="">
      <xdr:nvSpPr>
        <xdr:cNvPr id="410" name="テキスト ボックス 409"/>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9978</xdr:rowOff>
    </xdr:from>
    <xdr:to>
      <xdr:col>21</xdr:col>
      <xdr:colOff>50800</xdr:colOff>
      <xdr:row>43</xdr:row>
      <xdr:rowOff>111578</xdr:rowOff>
    </xdr:to>
    <xdr:sp macro="" textlink="">
      <xdr:nvSpPr>
        <xdr:cNvPr id="411" name="円/楕円 410"/>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412" name="テキスト ボックス 411"/>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13" name="円/楕円 412"/>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14" name="テキスト ボックス 413"/>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合併後の大型事業等の終了等により地方債現在高の減少、また、財政調整基金等の積立によって充当可能基金も増加していることから、将来負担比率は前年度から</a:t>
          </a:r>
          <a:r>
            <a:rPr kumimoji="1" lang="en-US" altLang="ja-JP" sz="1200">
              <a:solidFill>
                <a:schemeClr val="dk1"/>
              </a:solidFill>
              <a:effectLst/>
              <a:latin typeface="+mj-ea"/>
              <a:ea typeface="+mj-ea"/>
              <a:cs typeface="+mn-cs"/>
            </a:rPr>
            <a:t>10.6</a:t>
          </a:r>
          <a:r>
            <a:rPr kumimoji="1" lang="ja-JP" altLang="ja-JP" sz="1200">
              <a:solidFill>
                <a:schemeClr val="dk1"/>
              </a:solidFill>
              <a:effectLst/>
              <a:latin typeface="+mj-ea"/>
              <a:ea typeface="+mj-ea"/>
              <a:cs typeface="+mn-cs"/>
            </a:rPr>
            <a:t>ポイント減少しているが、依然として類似団体平均を上回っている。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今後も普通交付税の減少が見込まれることから、後世への負担を少しでも軽減するよう交付税算入率の低い地方債発行の抑制に努める。</a:t>
          </a:r>
          <a:endParaRPr lang="ja-JP" altLang="ja-JP" sz="12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3" name="直線コネクタ 442"/>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4"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5" name="直線コネクタ 444"/>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76835</xdr:rowOff>
    </xdr:from>
    <xdr:to>
      <xdr:col>24</xdr:col>
      <xdr:colOff>558800</xdr:colOff>
      <xdr:row>19</xdr:row>
      <xdr:rowOff>47484</xdr:rowOff>
    </xdr:to>
    <xdr:cxnSp macro="">
      <xdr:nvCxnSpPr>
        <xdr:cNvPr id="448" name="直線コネクタ 447"/>
        <xdr:cNvCxnSpPr/>
      </xdr:nvCxnSpPr>
      <xdr:spPr>
        <a:xfrm flipV="1">
          <a:off x="16179800" y="3162935"/>
          <a:ext cx="8382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91880</xdr:rowOff>
    </xdr:from>
    <xdr:ext cx="762000" cy="259045"/>
    <xdr:sp macro="" textlink="">
      <xdr:nvSpPr>
        <xdr:cNvPr id="449" name="将来負担の状況平均値テキスト"/>
        <xdr:cNvSpPr txBox="1"/>
      </xdr:nvSpPr>
      <xdr:spPr>
        <a:xfrm>
          <a:off x="17106900" y="2663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50" name="フローチャート : 判断 449"/>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47484</xdr:rowOff>
    </xdr:from>
    <xdr:to>
      <xdr:col>23</xdr:col>
      <xdr:colOff>406400</xdr:colOff>
      <xdr:row>20</xdr:row>
      <xdr:rowOff>40922</xdr:rowOff>
    </xdr:to>
    <xdr:cxnSp macro="">
      <xdr:nvCxnSpPr>
        <xdr:cNvPr id="451" name="直線コネクタ 450"/>
        <xdr:cNvCxnSpPr/>
      </xdr:nvCxnSpPr>
      <xdr:spPr>
        <a:xfrm flipV="1">
          <a:off x="15290800" y="3305034"/>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2" name="フローチャート : 判断 451"/>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11800</xdr:rowOff>
    </xdr:from>
    <xdr:ext cx="736600" cy="259045"/>
    <xdr:sp macro="" textlink="">
      <xdr:nvSpPr>
        <xdr:cNvPr id="453" name="テキスト ボックス 452"/>
        <xdr:cNvSpPr txBox="1"/>
      </xdr:nvSpPr>
      <xdr:spPr>
        <a:xfrm>
          <a:off x="15798800" y="275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40922</xdr:rowOff>
    </xdr:from>
    <xdr:to>
      <xdr:col>22</xdr:col>
      <xdr:colOff>203200</xdr:colOff>
      <xdr:row>22</xdr:row>
      <xdr:rowOff>3669</xdr:rowOff>
    </xdr:to>
    <xdr:cxnSp macro="">
      <xdr:nvCxnSpPr>
        <xdr:cNvPr id="454" name="直線コネクタ 453"/>
        <xdr:cNvCxnSpPr/>
      </xdr:nvCxnSpPr>
      <xdr:spPr>
        <a:xfrm flipV="1">
          <a:off x="14401800" y="3469922"/>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5" name="フローチャート : 判断 454"/>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133790</xdr:rowOff>
    </xdr:from>
    <xdr:ext cx="762000" cy="259045"/>
    <xdr:sp macro="" textlink="">
      <xdr:nvSpPr>
        <xdr:cNvPr id="456" name="テキスト ボックス 455"/>
        <xdr:cNvSpPr txBox="1"/>
      </xdr:nvSpPr>
      <xdr:spPr>
        <a:xfrm>
          <a:off x="14909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3669</xdr:rowOff>
    </xdr:from>
    <xdr:to>
      <xdr:col>21</xdr:col>
      <xdr:colOff>0</xdr:colOff>
      <xdr:row>23</xdr:row>
      <xdr:rowOff>11853</xdr:rowOff>
    </xdr:to>
    <xdr:cxnSp macro="">
      <xdr:nvCxnSpPr>
        <xdr:cNvPr id="457" name="直線コネクタ 456"/>
        <xdr:cNvCxnSpPr/>
      </xdr:nvCxnSpPr>
      <xdr:spPr>
        <a:xfrm flipV="1">
          <a:off x="13512800" y="3775569"/>
          <a:ext cx="889000" cy="17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8" name="フローチャート : 判断 457"/>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139294</xdr:rowOff>
    </xdr:from>
    <xdr:ext cx="762000" cy="259045"/>
    <xdr:sp macro="" textlink="">
      <xdr:nvSpPr>
        <xdr:cNvPr id="459" name="テキスト ボックス 458"/>
        <xdr:cNvSpPr txBox="1"/>
      </xdr:nvSpPr>
      <xdr:spPr>
        <a:xfrm>
          <a:off x="14020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60" name="フローチャート : 判断 459"/>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155522</xdr:rowOff>
    </xdr:from>
    <xdr:ext cx="762000" cy="259045"/>
    <xdr:sp macro="" textlink="">
      <xdr:nvSpPr>
        <xdr:cNvPr id="461" name="テキスト ボックス 460"/>
        <xdr:cNvSpPr txBox="1"/>
      </xdr:nvSpPr>
      <xdr:spPr>
        <a:xfrm>
          <a:off x="13131800" y="32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26035</xdr:rowOff>
    </xdr:from>
    <xdr:to>
      <xdr:col>24</xdr:col>
      <xdr:colOff>609600</xdr:colOff>
      <xdr:row>18</xdr:row>
      <xdr:rowOff>127635</xdr:rowOff>
    </xdr:to>
    <xdr:sp macro="" textlink="">
      <xdr:nvSpPr>
        <xdr:cNvPr id="467" name="円/楕円 466"/>
        <xdr:cNvSpPr/>
      </xdr:nvSpPr>
      <xdr:spPr>
        <a:xfrm>
          <a:off x="169672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169562</xdr:rowOff>
    </xdr:from>
    <xdr:ext cx="762000" cy="259045"/>
    <xdr:sp macro="" textlink="">
      <xdr:nvSpPr>
        <xdr:cNvPr id="468" name="将来負担の状況該当値テキスト"/>
        <xdr:cNvSpPr txBox="1"/>
      </xdr:nvSpPr>
      <xdr:spPr>
        <a:xfrm>
          <a:off x="17106900" y="308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168134</xdr:rowOff>
    </xdr:from>
    <xdr:to>
      <xdr:col>23</xdr:col>
      <xdr:colOff>457200</xdr:colOff>
      <xdr:row>19</xdr:row>
      <xdr:rowOff>98284</xdr:rowOff>
    </xdr:to>
    <xdr:sp macro="" textlink="">
      <xdr:nvSpPr>
        <xdr:cNvPr id="469" name="円/楕円 468"/>
        <xdr:cNvSpPr/>
      </xdr:nvSpPr>
      <xdr:spPr>
        <a:xfrm>
          <a:off x="161290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83061</xdr:rowOff>
    </xdr:from>
    <xdr:ext cx="736600" cy="259045"/>
    <xdr:sp macro="" textlink="">
      <xdr:nvSpPr>
        <xdr:cNvPr id="470" name="テキスト ボックス 469"/>
        <xdr:cNvSpPr txBox="1"/>
      </xdr:nvSpPr>
      <xdr:spPr>
        <a:xfrm>
          <a:off x="15798800" y="334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161572</xdr:rowOff>
    </xdr:from>
    <xdr:to>
      <xdr:col>22</xdr:col>
      <xdr:colOff>254000</xdr:colOff>
      <xdr:row>20</xdr:row>
      <xdr:rowOff>91722</xdr:rowOff>
    </xdr:to>
    <xdr:sp macro="" textlink="">
      <xdr:nvSpPr>
        <xdr:cNvPr id="471" name="円/楕円 470"/>
        <xdr:cNvSpPr/>
      </xdr:nvSpPr>
      <xdr:spPr>
        <a:xfrm>
          <a:off x="15240000" y="34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76499</xdr:rowOff>
    </xdr:from>
    <xdr:ext cx="762000" cy="259045"/>
    <xdr:sp macro="" textlink="">
      <xdr:nvSpPr>
        <xdr:cNvPr id="472" name="テキスト ボックス 471"/>
        <xdr:cNvSpPr txBox="1"/>
      </xdr:nvSpPr>
      <xdr:spPr>
        <a:xfrm>
          <a:off x="14909800" y="350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124319</xdr:rowOff>
    </xdr:from>
    <xdr:to>
      <xdr:col>21</xdr:col>
      <xdr:colOff>50800</xdr:colOff>
      <xdr:row>22</xdr:row>
      <xdr:rowOff>54469</xdr:rowOff>
    </xdr:to>
    <xdr:sp macro="" textlink="">
      <xdr:nvSpPr>
        <xdr:cNvPr id="473" name="円/楕円 472"/>
        <xdr:cNvSpPr/>
      </xdr:nvSpPr>
      <xdr:spPr>
        <a:xfrm>
          <a:off x="14351000" y="37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39246</xdr:rowOff>
    </xdr:from>
    <xdr:ext cx="762000" cy="259045"/>
    <xdr:sp macro="" textlink="">
      <xdr:nvSpPr>
        <xdr:cNvPr id="474" name="テキスト ボックス 473"/>
        <xdr:cNvSpPr txBox="1"/>
      </xdr:nvSpPr>
      <xdr:spPr>
        <a:xfrm>
          <a:off x="14020800" y="381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132503</xdr:rowOff>
    </xdr:from>
    <xdr:to>
      <xdr:col>19</xdr:col>
      <xdr:colOff>533400</xdr:colOff>
      <xdr:row>23</xdr:row>
      <xdr:rowOff>62653</xdr:rowOff>
    </xdr:to>
    <xdr:sp macro="" textlink="">
      <xdr:nvSpPr>
        <xdr:cNvPr id="475" name="円/楕円 474"/>
        <xdr:cNvSpPr/>
      </xdr:nvSpPr>
      <xdr:spPr>
        <a:xfrm>
          <a:off x="13462000" y="39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47430</xdr:rowOff>
    </xdr:from>
    <xdr:ext cx="762000" cy="259045"/>
    <xdr:sp macro="" textlink="">
      <xdr:nvSpPr>
        <xdr:cNvPr id="476" name="テキスト ボックス 475"/>
        <xdr:cNvSpPr txBox="1"/>
      </xdr:nvSpPr>
      <xdr:spPr>
        <a:xfrm>
          <a:off x="13131800" y="399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17,649
17,556
138.09
15,032,439
14,236,811
730,371
9,610,329
18,219,792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定員適正化計画に基づき職員数の削減を行っており、類似団体平均を</a:t>
          </a:r>
          <a:r>
            <a:rPr kumimoji="1" lang="en-US" altLang="ja-JP" sz="1200">
              <a:solidFill>
                <a:schemeClr val="dk1"/>
              </a:solidFill>
              <a:effectLst/>
              <a:latin typeface="+mj-ea"/>
              <a:ea typeface="+mj-ea"/>
              <a:cs typeface="+mn-cs"/>
            </a:rPr>
            <a:t>2.1</a:t>
          </a:r>
          <a:r>
            <a:rPr kumimoji="1" lang="ja-JP" altLang="ja-JP" sz="1200">
              <a:solidFill>
                <a:schemeClr val="dk1"/>
              </a:solidFill>
              <a:effectLst/>
              <a:latin typeface="+mj-ea"/>
              <a:ea typeface="+mj-ea"/>
              <a:cs typeface="+mn-cs"/>
            </a:rPr>
            <a:t>ポイント下回っている。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今後も定員適正化計画に基づく定員管理に努める。</a:t>
          </a:r>
          <a:endParaRPr lang="ja-JP" altLang="ja-JP" sz="12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97064</xdr:rowOff>
    </xdr:from>
    <xdr:to>
      <xdr:col>7</xdr:col>
      <xdr:colOff>15875</xdr:colOff>
      <xdr:row>35</xdr:row>
      <xdr:rowOff>151493</xdr:rowOff>
    </xdr:to>
    <xdr:cxnSp macro="">
      <xdr:nvCxnSpPr>
        <xdr:cNvPr id="68" name="直線コネクタ 67"/>
        <xdr:cNvCxnSpPr/>
      </xdr:nvCxnSpPr>
      <xdr:spPr>
        <a:xfrm flipV="1">
          <a:off x="3987800" y="6097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35</xdr:row>
      <xdr:rowOff>151493</xdr:rowOff>
    </xdr:to>
    <xdr:cxnSp macro="">
      <xdr:nvCxnSpPr>
        <xdr:cNvPr id="71" name="直線コネクタ 70"/>
        <xdr:cNvCxnSpPr/>
      </xdr:nvCxnSpPr>
      <xdr:spPr>
        <a:xfrm>
          <a:off x="3098800" y="609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36</xdr:row>
      <xdr:rowOff>67128</xdr:rowOff>
    </xdr:to>
    <xdr:cxnSp macro="">
      <xdr:nvCxnSpPr>
        <xdr:cNvPr id="74" name="直線コネクタ 73"/>
        <xdr:cNvCxnSpPr/>
      </xdr:nvCxnSpPr>
      <xdr:spPr>
        <a:xfrm flipV="1">
          <a:off x="2209800" y="6097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34472</xdr:rowOff>
    </xdr:from>
    <xdr:to>
      <xdr:col>3</xdr:col>
      <xdr:colOff>142875</xdr:colOff>
      <xdr:row>36</xdr:row>
      <xdr:rowOff>67128</xdr:rowOff>
    </xdr:to>
    <xdr:cxnSp macro="">
      <xdr:nvCxnSpPr>
        <xdr:cNvPr id="77" name="直線コネクタ 76"/>
        <xdr:cNvCxnSpPr/>
      </xdr:nvCxnSpPr>
      <xdr:spPr>
        <a:xfrm>
          <a:off x="1320800" y="620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46264</xdr:rowOff>
    </xdr:from>
    <xdr:to>
      <xdr:col>7</xdr:col>
      <xdr:colOff>66675</xdr:colOff>
      <xdr:row>35</xdr:row>
      <xdr:rowOff>147864</xdr:rowOff>
    </xdr:to>
    <xdr:sp macro="" textlink="">
      <xdr:nvSpPr>
        <xdr:cNvPr id="87" name="円/楕円 86"/>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62791</xdr:rowOff>
    </xdr:from>
    <xdr:ext cx="762000" cy="259045"/>
    <xdr:sp macro="" textlink="">
      <xdr:nvSpPr>
        <xdr:cNvPr id="88"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9" name="円/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46264</xdr:rowOff>
    </xdr:from>
    <xdr:to>
      <xdr:col>4</xdr:col>
      <xdr:colOff>396875</xdr:colOff>
      <xdr:row>35</xdr:row>
      <xdr:rowOff>147864</xdr:rowOff>
    </xdr:to>
    <xdr:sp macro="" textlink="">
      <xdr:nvSpPr>
        <xdr:cNvPr id="91" name="円/楕円 90"/>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158041</xdr:rowOff>
    </xdr:from>
    <xdr:ext cx="762000" cy="259045"/>
    <xdr:sp macro="" textlink="">
      <xdr:nvSpPr>
        <xdr:cNvPr id="92" name="テキスト ボックス 91"/>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16328</xdr:rowOff>
    </xdr:from>
    <xdr:to>
      <xdr:col>3</xdr:col>
      <xdr:colOff>193675</xdr:colOff>
      <xdr:row>36</xdr:row>
      <xdr:rowOff>117928</xdr:rowOff>
    </xdr:to>
    <xdr:sp macro="" textlink="">
      <xdr:nvSpPr>
        <xdr:cNvPr id="93" name="円/楕円 92"/>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128105</xdr:rowOff>
    </xdr:from>
    <xdr:ext cx="762000" cy="259045"/>
    <xdr:sp macro="" textlink="">
      <xdr:nvSpPr>
        <xdr:cNvPr id="94" name="テキスト ボックス 93"/>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155122</xdr:rowOff>
    </xdr:from>
    <xdr:to>
      <xdr:col>1</xdr:col>
      <xdr:colOff>676275</xdr:colOff>
      <xdr:row>36</xdr:row>
      <xdr:rowOff>85272</xdr:rowOff>
    </xdr:to>
    <xdr:sp macro="" textlink="">
      <xdr:nvSpPr>
        <xdr:cNvPr id="95" name="円/楕円 94"/>
        <xdr:cNvSpPr/>
      </xdr:nvSpPr>
      <xdr:spPr>
        <a:xfrm>
          <a:off x="1270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95449</xdr:rowOff>
    </xdr:from>
    <xdr:ext cx="762000" cy="259045"/>
    <xdr:sp macro="" textlink="">
      <xdr:nvSpPr>
        <xdr:cNvPr id="96" name="テキスト ボックス 95"/>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行財政改革等による経常経費の削減等により、類似団体平均を</a:t>
          </a:r>
          <a:r>
            <a:rPr kumimoji="1" lang="en-US" altLang="ja-JP" sz="1200">
              <a:solidFill>
                <a:schemeClr val="dk1"/>
              </a:solidFill>
              <a:effectLst/>
              <a:latin typeface="+mj-ea"/>
              <a:ea typeface="+mj-ea"/>
              <a:cs typeface="+mn-cs"/>
            </a:rPr>
            <a:t>0.3</a:t>
          </a:r>
          <a:r>
            <a:rPr kumimoji="1" lang="ja-JP" altLang="ja-JP" sz="1200">
              <a:solidFill>
                <a:schemeClr val="dk1"/>
              </a:solidFill>
              <a:effectLst/>
              <a:latin typeface="+mj-ea"/>
              <a:ea typeface="+mj-ea"/>
              <a:cs typeface="+mn-cs"/>
            </a:rPr>
            <a:t>ポイント下回っている。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今後も引き続き事務事業の見直し等により経費の削減に努める。</a:t>
          </a:r>
          <a:endParaRPr lang="ja-JP" altLang="ja-JP" sz="12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112713</xdr:rowOff>
    </xdr:from>
    <xdr:to>
      <xdr:col>24</xdr:col>
      <xdr:colOff>31750</xdr:colOff>
      <xdr:row>21</xdr:row>
      <xdr:rowOff>112713</xdr:rowOff>
    </xdr:to>
    <xdr:cxnSp macro="">
      <xdr:nvCxnSpPr>
        <xdr:cNvPr id="128" name="直線コネクタ 127"/>
        <xdr:cNvCxnSpPr/>
      </xdr:nvCxnSpPr>
      <xdr:spPr>
        <a:xfrm flipV="1">
          <a:off x="16510000" y="234156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84790</xdr:rowOff>
    </xdr:from>
    <xdr:ext cx="762000" cy="259045"/>
    <xdr:sp macro="" textlink="">
      <xdr:nvSpPr>
        <xdr:cNvPr id="129" name="物件費最小値テキスト"/>
        <xdr:cNvSpPr txBox="1"/>
      </xdr:nvSpPr>
      <xdr:spPr>
        <a:xfrm>
          <a:off x="16598900" y="368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112713</xdr:rowOff>
    </xdr:from>
    <xdr:to>
      <xdr:col>24</xdr:col>
      <xdr:colOff>120650</xdr:colOff>
      <xdr:row>21</xdr:row>
      <xdr:rowOff>112713</xdr:rowOff>
    </xdr:to>
    <xdr:cxnSp macro="">
      <xdr:nvCxnSpPr>
        <xdr:cNvPr id="130" name="直線コネクタ 129"/>
        <xdr:cNvCxnSpPr/>
      </xdr:nvCxnSpPr>
      <xdr:spPr>
        <a:xfrm>
          <a:off x="16421100" y="371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27640</xdr:rowOff>
    </xdr:from>
    <xdr:ext cx="762000" cy="259045"/>
    <xdr:sp macro="" textlink="">
      <xdr:nvSpPr>
        <xdr:cNvPr id="131" name="物件費最大値テキスト"/>
        <xdr:cNvSpPr txBox="1"/>
      </xdr:nvSpPr>
      <xdr:spPr>
        <a:xfrm>
          <a:off x="16598900" y="208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112713</xdr:rowOff>
    </xdr:from>
    <xdr:to>
      <xdr:col>24</xdr:col>
      <xdr:colOff>120650</xdr:colOff>
      <xdr:row>13</xdr:row>
      <xdr:rowOff>112713</xdr:rowOff>
    </xdr:to>
    <xdr:cxnSp macro="">
      <xdr:nvCxnSpPr>
        <xdr:cNvPr id="132" name="直線コネクタ 131"/>
        <xdr:cNvCxnSpPr/>
      </xdr:nvCxnSpPr>
      <xdr:spPr>
        <a:xfrm>
          <a:off x="16421100" y="234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98425</xdr:rowOff>
    </xdr:from>
    <xdr:to>
      <xdr:col>24</xdr:col>
      <xdr:colOff>31750</xdr:colOff>
      <xdr:row>16</xdr:row>
      <xdr:rowOff>55563</xdr:rowOff>
    </xdr:to>
    <xdr:cxnSp macro="">
      <xdr:nvCxnSpPr>
        <xdr:cNvPr id="133" name="直線コネクタ 132"/>
        <xdr:cNvCxnSpPr/>
      </xdr:nvCxnSpPr>
      <xdr:spPr>
        <a:xfrm>
          <a:off x="15671800" y="2670175"/>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19702</xdr:rowOff>
    </xdr:from>
    <xdr:ext cx="762000" cy="259045"/>
    <xdr:sp macro="" textlink="">
      <xdr:nvSpPr>
        <xdr:cNvPr id="134" name="物件費平均値テキスト"/>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47625</xdr:rowOff>
    </xdr:from>
    <xdr:to>
      <xdr:col>24</xdr:col>
      <xdr:colOff>82550</xdr:colOff>
      <xdr:row>16</xdr:row>
      <xdr:rowOff>149225</xdr:rowOff>
    </xdr:to>
    <xdr:sp macro="" textlink="">
      <xdr:nvSpPr>
        <xdr:cNvPr id="135" name="フローチャート : 判断 134"/>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xdr:rowOff>
    </xdr:from>
    <xdr:to>
      <xdr:col>22</xdr:col>
      <xdr:colOff>565150</xdr:colOff>
      <xdr:row>15</xdr:row>
      <xdr:rowOff>98425</xdr:rowOff>
    </xdr:to>
    <xdr:cxnSp macro="">
      <xdr:nvCxnSpPr>
        <xdr:cNvPr id="136" name="直線コネクタ 135"/>
        <xdr:cNvCxnSpPr/>
      </xdr:nvCxnSpPr>
      <xdr:spPr>
        <a:xfrm>
          <a:off x="14782800" y="25844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47625</xdr:rowOff>
    </xdr:from>
    <xdr:to>
      <xdr:col>22</xdr:col>
      <xdr:colOff>615950</xdr:colOff>
      <xdr:row>16</xdr:row>
      <xdr:rowOff>149225</xdr:rowOff>
    </xdr:to>
    <xdr:sp macro="" textlink="">
      <xdr:nvSpPr>
        <xdr:cNvPr id="137" name="フローチャート : 判断 13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134002</xdr:rowOff>
    </xdr:from>
    <xdr:ext cx="736600" cy="259045"/>
    <xdr:sp macro="" textlink="">
      <xdr:nvSpPr>
        <xdr:cNvPr id="138" name="テキスト ボックス 13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xdr:rowOff>
    </xdr:from>
    <xdr:to>
      <xdr:col>21</xdr:col>
      <xdr:colOff>361950</xdr:colOff>
      <xdr:row>15</xdr:row>
      <xdr:rowOff>26988</xdr:rowOff>
    </xdr:to>
    <xdr:cxnSp macro="">
      <xdr:nvCxnSpPr>
        <xdr:cNvPr id="139" name="直線コネクタ 138"/>
        <xdr:cNvCxnSpPr/>
      </xdr:nvCxnSpPr>
      <xdr:spPr>
        <a:xfrm flipV="1">
          <a:off x="13893800" y="2584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119063</xdr:rowOff>
    </xdr:from>
    <xdr:to>
      <xdr:col>21</xdr:col>
      <xdr:colOff>412750</xdr:colOff>
      <xdr:row>16</xdr:row>
      <xdr:rowOff>49213</xdr:rowOff>
    </xdr:to>
    <xdr:sp macro="" textlink="">
      <xdr:nvSpPr>
        <xdr:cNvPr id="140" name="フローチャート : 判断 139"/>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33990</xdr:rowOff>
    </xdr:from>
    <xdr:ext cx="762000" cy="259045"/>
    <xdr:sp macro="" textlink="">
      <xdr:nvSpPr>
        <xdr:cNvPr id="141" name="テキスト ボックス 140"/>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84138</xdr:rowOff>
    </xdr:from>
    <xdr:to>
      <xdr:col>20</xdr:col>
      <xdr:colOff>158750</xdr:colOff>
      <xdr:row>15</xdr:row>
      <xdr:rowOff>26988</xdr:rowOff>
    </xdr:to>
    <xdr:cxnSp macro="">
      <xdr:nvCxnSpPr>
        <xdr:cNvPr id="142" name="直線コネクタ 141"/>
        <xdr:cNvCxnSpPr/>
      </xdr:nvCxnSpPr>
      <xdr:spPr>
        <a:xfrm>
          <a:off x="13004800" y="231298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33338</xdr:rowOff>
    </xdr:from>
    <xdr:to>
      <xdr:col>20</xdr:col>
      <xdr:colOff>209550</xdr:colOff>
      <xdr:row>15</xdr:row>
      <xdr:rowOff>134938</xdr:rowOff>
    </xdr:to>
    <xdr:sp macro="" textlink="">
      <xdr:nvSpPr>
        <xdr:cNvPr id="143" name="フローチャート : 判断 142"/>
        <xdr:cNvSpPr/>
      </xdr:nvSpPr>
      <xdr:spPr>
        <a:xfrm>
          <a:off x="13843000" y="260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119715</xdr:rowOff>
    </xdr:from>
    <xdr:ext cx="762000" cy="259045"/>
    <xdr:sp macro="" textlink="">
      <xdr:nvSpPr>
        <xdr:cNvPr id="144" name="テキスト ボックス 143"/>
        <xdr:cNvSpPr txBox="1"/>
      </xdr:nvSpPr>
      <xdr:spPr>
        <a:xfrm>
          <a:off x="13512800" y="269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4763</xdr:rowOff>
    </xdr:from>
    <xdr:to>
      <xdr:col>19</xdr:col>
      <xdr:colOff>6350</xdr:colOff>
      <xdr:row>15</xdr:row>
      <xdr:rowOff>106363</xdr:rowOff>
    </xdr:to>
    <xdr:sp macro="" textlink="">
      <xdr:nvSpPr>
        <xdr:cNvPr id="145" name="フローチャート : 判断 144"/>
        <xdr:cNvSpPr/>
      </xdr:nvSpPr>
      <xdr:spPr>
        <a:xfrm>
          <a:off x="12954000" y="257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91140</xdr:rowOff>
    </xdr:from>
    <xdr:ext cx="762000" cy="259045"/>
    <xdr:sp macro="" textlink="">
      <xdr:nvSpPr>
        <xdr:cNvPr id="146" name="テキスト ボックス 145"/>
        <xdr:cNvSpPr txBox="1"/>
      </xdr:nvSpPr>
      <xdr:spPr>
        <a:xfrm>
          <a:off x="12623800" y="266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4763</xdr:rowOff>
    </xdr:from>
    <xdr:to>
      <xdr:col>24</xdr:col>
      <xdr:colOff>82550</xdr:colOff>
      <xdr:row>16</xdr:row>
      <xdr:rowOff>106363</xdr:rowOff>
    </xdr:to>
    <xdr:sp macro="" textlink="">
      <xdr:nvSpPr>
        <xdr:cNvPr id="152" name="円/楕円 151"/>
        <xdr:cNvSpPr/>
      </xdr:nvSpPr>
      <xdr:spPr>
        <a:xfrm>
          <a:off x="16459200" y="27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21290</xdr:rowOff>
    </xdr:from>
    <xdr:ext cx="762000" cy="259045"/>
    <xdr:sp macro="" textlink="">
      <xdr:nvSpPr>
        <xdr:cNvPr id="153" name="物件費該当値テキスト"/>
        <xdr:cNvSpPr txBox="1"/>
      </xdr:nvSpPr>
      <xdr:spPr>
        <a:xfrm>
          <a:off x="16598900" y="259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47625</xdr:rowOff>
    </xdr:from>
    <xdr:to>
      <xdr:col>22</xdr:col>
      <xdr:colOff>615950</xdr:colOff>
      <xdr:row>15</xdr:row>
      <xdr:rowOff>149225</xdr:rowOff>
    </xdr:to>
    <xdr:sp macro="" textlink="">
      <xdr:nvSpPr>
        <xdr:cNvPr id="154" name="円/楕円 153"/>
        <xdr:cNvSpPr/>
      </xdr:nvSpPr>
      <xdr:spPr>
        <a:xfrm>
          <a:off x="15621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159402</xdr:rowOff>
    </xdr:from>
    <xdr:ext cx="736600" cy="259045"/>
    <xdr:sp macro="" textlink="">
      <xdr:nvSpPr>
        <xdr:cNvPr id="155" name="テキスト ボックス 154"/>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133350</xdr:rowOff>
    </xdr:from>
    <xdr:to>
      <xdr:col>21</xdr:col>
      <xdr:colOff>412750</xdr:colOff>
      <xdr:row>15</xdr:row>
      <xdr:rowOff>63500</xdr:rowOff>
    </xdr:to>
    <xdr:sp macro="" textlink="">
      <xdr:nvSpPr>
        <xdr:cNvPr id="156" name="円/楕円 155"/>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73677</xdr:rowOff>
    </xdr:from>
    <xdr:ext cx="762000" cy="259045"/>
    <xdr:sp macro="" textlink="">
      <xdr:nvSpPr>
        <xdr:cNvPr id="157" name="テキスト ボックス 156"/>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147638</xdr:rowOff>
    </xdr:from>
    <xdr:to>
      <xdr:col>20</xdr:col>
      <xdr:colOff>209550</xdr:colOff>
      <xdr:row>15</xdr:row>
      <xdr:rowOff>77788</xdr:rowOff>
    </xdr:to>
    <xdr:sp macro="" textlink="">
      <xdr:nvSpPr>
        <xdr:cNvPr id="158" name="円/楕円 157"/>
        <xdr:cNvSpPr/>
      </xdr:nvSpPr>
      <xdr:spPr>
        <a:xfrm>
          <a:off x="13843000" y="25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87965</xdr:rowOff>
    </xdr:from>
    <xdr:ext cx="762000" cy="259045"/>
    <xdr:sp macro="" textlink="">
      <xdr:nvSpPr>
        <xdr:cNvPr id="159" name="テキスト ボックス 158"/>
        <xdr:cNvSpPr txBox="1"/>
      </xdr:nvSpPr>
      <xdr:spPr>
        <a:xfrm>
          <a:off x="13512800" y="23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33338</xdr:rowOff>
    </xdr:from>
    <xdr:to>
      <xdr:col>19</xdr:col>
      <xdr:colOff>6350</xdr:colOff>
      <xdr:row>13</xdr:row>
      <xdr:rowOff>134938</xdr:rowOff>
    </xdr:to>
    <xdr:sp macro="" textlink="">
      <xdr:nvSpPr>
        <xdr:cNvPr id="160" name="円/楕円 159"/>
        <xdr:cNvSpPr/>
      </xdr:nvSpPr>
      <xdr:spPr>
        <a:xfrm>
          <a:off x="12954000" y="22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145115</xdr:rowOff>
    </xdr:from>
    <xdr:ext cx="762000" cy="259045"/>
    <xdr:sp macro="" textlink="">
      <xdr:nvSpPr>
        <xdr:cNvPr id="161" name="テキスト ボックス 160"/>
        <xdr:cNvSpPr txBox="1"/>
      </xdr:nvSpPr>
      <xdr:spPr>
        <a:xfrm>
          <a:off x="12623800" y="20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臨時福祉給付金事業、子育て世帯臨時特例給付金事業等の減により</a:t>
          </a:r>
          <a:r>
            <a:rPr kumimoji="1" lang="en-US" altLang="ja-JP" sz="1200">
              <a:solidFill>
                <a:schemeClr val="dk1"/>
              </a:solidFill>
              <a:effectLst/>
              <a:latin typeface="+mj-ea"/>
              <a:ea typeface="+mj-ea"/>
              <a:cs typeface="+mn-cs"/>
            </a:rPr>
            <a:t>0.3</a:t>
          </a:r>
          <a:r>
            <a:rPr kumimoji="1" lang="ja-JP" altLang="ja-JP" sz="1200">
              <a:solidFill>
                <a:schemeClr val="dk1"/>
              </a:solidFill>
              <a:effectLst/>
              <a:latin typeface="+mj-ea"/>
              <a:ea typeface="+mj-ea"/>
              <a:cs typeface="+mn-cs"/>
            </a:rPr>
            <a:t>ポイントの減となっているが、平成</a:t>
          </a:r>
          <a:r>
            <a:rPr kumimoji="1" lang="en-US" altLang="ja-JP" sz="1200">
              <a:solidFill>
                <a:schemeClr val="dk1"/>
              </a:solidFill>
              <a:effectLst/>
              <a:latin typeface="+mj-ea"/>
              <a:ea typeface="+mj-ea"/>
              <a:cs typeface="+mn-cs"/>
            </a:rPr>
            <a:t>24</a:t>
          </a:r>
          <a:r>
            <a:rPr kumimoji="1" lang="ja-JP" altLang="ja-JP" sz="1200">
              <a:solidFill>
                <a:schemeClr val="dk1"/>
              </a:solidFill>
              <a:effectLst/>
              <a:latin typeface="+mj-ea"/>
              <a:ea typeface="+mj-ea"/>
              <a:cs typeface="+mn-cs"/>
            </a:rPr>
            <a:t>年度から福祉事務所設置町村となったことにより、これに関連する扶助費（生活保護費など）の影響で類似団体平均を</a:t>
          </a:r>
          <a:r>
            <a:rPr kumimoji="1" lang="en-US" altLang="ja-JP" sz="1200">
              <a:solidFill>
                <a:schemeClr val="dk1"/>
              </a:solidFill>
              <a:effectLst/>
              <a:latin typeface="+mj-ea"/>
              <a:ea typeface="+mj-ea"/>
              <a:cs typeface="+mn-cs"/>
            </a:rPr>
            <a:t>0.4</a:t>
          </a:r>
          <a:r>
            <a:rPr kumimoji="1" lang="ja-JP" altLang="ja-JP" sz="1200">
              <a:solidFill>
                <a:schemeClr val="dk1"/>
              </a:solidFill>
              <a:effectLst/>
              <a:latin typeface="+mj-ea"/>
              <a:ea typeface="+mj-ea"/>
              <a:cs typeface="+mn-cs"/>
            </a:rPr>
            <a:t>ポイント上回っている。</a:t>
          </a:r>
          <a:endParaRPr lang="ja-JP" altLang="ja-JP" sz="12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9" name="直線コネクタ 188"/>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90"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91" name="直線コネクタ 190"/>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2"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3" name="直線コネクタ 192"/>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127000</xdr:rowOff>
    </xdr:to>
    <xdr:cxnSp macro="">
      <xdr:nvCxnSpPr>
        <xdr:cNvPr id="194" name="直線コネクタ 193"/>
        <xdr:cNvCxnSpPr/>
      </xdr:nvCxnSpPr>
      <xdr:spPr>
        <a:xfrm flipV="1">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5"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6" name="フローチャート : 判断 195"/>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57</xdr:row>
      <xdr:rowOff>127000</xdr:rowOff>
    </xdr:to>
    <xdr:cxnSp macro="">
      <xdr:nvCxnSpPr>
        <xdr:cNvPr id="197" name="直線コネクタ 196"/>
        <xdr:cNvCxnSpPr/>
      </xdr:nvCxnSpPr>
      <xdr:spPr>
        <a:xfrm>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8" name="フローチャート : 判断 197"/>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9" name="テキスト ボックス 198"/>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107950</xdr:rowOff>
    </xdr:to>
    <xdr:cxnSp macro="">
      <xdr:nvCxnSpPr>
        <xdr:cNvPr id="200" name="直線コネクタ 199"/>
        <xdr:cNvCxnSpPr/>
      </xdr:nvCxnSpPr>
      <xdr:spPr>
        <a:xfrm>
          <a:off x="2209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201" name="フローチャート : 判断 20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202" name="テキスト ボックス 201"/>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57</xdr:row>
      <xdr:rowOff>50800</xdr:rowOff>
    </xdr:to>
    <xdr:cxnSp macro="">
      <xdr:nvCxnSpPr>
        <xdr:cNvPr id="203" name="直線コネクタ 202"/>
        <xdr:cNvCxnSpPr/>
      </xdr:nvCxnSpPr>
      <xdr:spPr>
        <a:xfrm>
          <a:off x="1320800" y="95377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4" name="フローチャート : 判断 203"/>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5" name="テキスト ボックス 204"/>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6" name="フローチャート : 判断 20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7" name="テキスト ボックス 20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3" name="円/楕円 21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15" name="円/楕円 214"/>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16" name="テキスト ボックス 215"/>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17" name="円/楕円 216"/>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8" name="テキスト ボックス 21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9" name="円/楕円 218"/>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20" name="テキスト ボックス 219"/>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21" name="円/楕円 22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22" name="テキスト ボックス 221"/>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19</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22</a:t>
          </a:r>
          <a:r>
            <a:rPr kumimoji="1" lang="ja-JP" altLang="ja-JP" sz="1100">
              <a:solidFill>
                <a:schemeClr val="dk1"/>
              </a:solidFill>
              <a:effectLst/>
              <a:latin typeface="+mj-ea"/>
              <a:ea typeface="+mj-ea"/>
              <a:cs typeface="+mn-cs"/>
            </a:rPr>
            <a:t>年度に簡易水道の料金改定（約</a:t>
          </a:r>
          <a:r>
            <a:rPr kumimoji="1" lang="en-US" altLang="ja-JP" sz="1100">
              <a:solidFill>
                <a:schemeClr val="dk1"/>
              </a:solidFill>
              <a:effectLst/>
              <a:latin typeface="+mj-ea"/>
              <a:ea typeface="+mj-ea"/>
              <a:cs typeface="+mn-cs"/>
            </a:rPr>
            <a:t>15</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5.7</a:t>
          </a:r>
          <a:r>
            <a:rPr kumimoji="1" lang="ja-JP" altLang="ja-JP" sz="1100">
              <a:solidFill>
                <a:schemeClr val="dk1"/>
              </a:solidFill>
              <a:effectLst/>
              <a:latin typeface="+mj-ea"/>
              <a:ea typeface="+mj-ea"/>
              <a:cs typeface="+mn-cs"/>
            </a:rPr>
            <a:t>％増）、平成</a:t>
          </a:r>
          <a:r>
            <a:rPr kumimoji="1" lang="en-US" altLang="ja-JP" sz="1100">
              <a:solidFill>
                <a:schemeClr val="dk1"/>
              </a:solidFill>
              <a:effectLst/>
              <a:latin typeface="+mj-ea"/>
              <a:ea typeface="+mj-ea"/>
              <a:cs typeface="+mn-cs"/>
            </a:rPr>
            <a:t>20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23</a:t>
          </a:r>
          <a:r>
            <a:rPr kumimoji="1" lang="ja-JP" altLang="ja-JP" sz="1100">
              <a:solidFill>
                <a:schemeClr val="dk1"/>
              </a:solidFill>
              <a:effectLst/>
              <a:latin typeface="+mj-ea"/>
              <a:ea typeface="+mj-ea"/>
              <a:cs typeface="+mn-cs"/>
            </a:rPr>
            <a:t>年度に各下水道の料金改定（約</a:t>
          </a:r>
          <a:r>
            <a:rPr kumimoji="1" lang="en-US" altLang="ja-JP" sz="1100">
              <a:solidFill>
                <a:schemeClr val="dk1"/>
              </a:solidFill>
              <a:effectLst/>
              <a:latin typeface="+mj-ea"/>
              <a:ea typeface="+mj-ea"/>
              <a:cs typeface="+mn-cs"/>
            </a:rPr>
            <a:t>30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5</a:t>
          </a:r>
          <a:r>
            <a:rPr kumimoji="1" lang="ja-JP" altLang="ja-JP" sz="1100">
              <a:solidFill>
                <a:schemeClr val="dk1"/>
              </a:solidFill>
              <a:effectLst/>
              <a:latin typeface="+mj-ea"/>
              <a:ea typeface="+mj-ea"/>
              <a:cs typeface="+mn-cs"/>
            </a:rPr>
            <a:t>％増）を実施したが、依然として簡易水道事業、公共下水道事業等の特別会計への繰出金の額が多く、また、全国平均を上回る高齢化の進展により国民健康保険特別会計へのその他繰出金が増加するなど、類似団体平均を</a:t>
          </a:r>
          <a:r>
            <a:rPr kumimoji="1" lang="en-US" altLang="ja-JP" sz="1100">
              <a:solidFill>
                <a:schemeClr val="dk1"/>
              </a:solidFill>
              <a:effectLst/>
              <a:latin typeface="+mj-ea"/>
              <a:ea typeface="+mj-ea"/>
              <a:cs typeface="+mn-cs"/>
            </a:rPr>
            <a:t>3.6</a:t>
          </a:r>
          <a:r>
            <a:rPr kumimoji="1" lang="ja-JP" altLang="ja-JP" sz="1100">
              <a:solidFill>
                <a:schemeClr val="dk1"/>
              </a:solidFill>
              <a:effectLst/>
              <a:latin typeface="+mj-ea"/>
              <a:ea typeface="+mj-ea"/>
              <a:cs typeface="+mn-cs"/>
            </a:rPr>
            <a:t>ポイント上回っている。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今後、簡易水道事業及び公共下水道事業等について、更なる経費節減を実施し料金の適正化を図るとともに、健康増進事業についても更なる推進を図ることで、経費の節減に努める。</a:t>
          </a:r>
          <a:endParaRPr lang="ja-JP" altLang="ja-JP" sz="11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2" name="直線コネクタ 251"/>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5"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6" name="直線コネクタ 255"/>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118835</xdr:rowOff>
    </xdr:from>
    <xdr:to>
      <xdr:col>24</xdr:col>
      <xdr:colOff>31750</xdr:colOff>
      <xdr:row>61</xdr:row>
      <xdr:rowOff>135165</xdr:rowOff>
    </xdr:to>
    <xdr:cxnSp macro="">
      <xdr:nvCxnSpPr>
        <xdr:cNvPr id="257" name="直線コネクタ 256"/>
        <xdr:cNvCxnSpPr/>
      </xdr:nvCxnSpPr>
      <xdr:spPr>
        <a:xfrm flipV="1">
          <a:off x="15671800" y="10577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11084</xdr:rowOff>
    </xdr:from>
    <xdr:ext cx="762000" cy="259045"/>
    <xdr:sp macro="" textlink="">
      <xdr:nvSpPr>
        <xdr:cNvPr id="258" name="その他平均値テキスト"/>
        <xdr:cNvSpPr txBox="1"/>
      </xdr:nvSpPr>
      <xdr:spPr>
        <a:xfrm>
          <a:off x="16598900" y="9783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9" name="フローチャート : 判断 258"/>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69850</xdr:rowOff>
    </xdr:from>
    <xdr:to>
      <xdr:col>22</xdr:col>
      <xdr:colOff>565150</xdr:colOff>
      <xdr:row>61</xdr:row>
      <xdr:rowOff>135165</xdr:rowOff>
    </xdr:to>
    <xdr:cxnSp macro="">
      <xdr:nvCxnSpPr>
        <xdr:cNvPr id="260" name="直線コネクタ 259"/>
        <xdr:cNvCxnSpPr/>
      </xdr:nvCxnSpPr>
      <xdr:spPr>
        <a:xfrm>
          <a:off x="14782800" y="10528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61" name="フローチャート : 判断 260"/>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138992</xdr:rowOff>
    </xdr:from>
    <xdr:ext cx="736600" cy="259045"/>
    <xdr:sp macro="" textlink="">
      <xdr:nvSpPr>
        <xdr:cNvPr id="262" name="テキスト ボックス 261"/>
        <xdr:cNvSpPr txBox="1"/>
      </xdr:nvSpPr>
      <xdr:spPr>
        <a:xfrm>
          <a:off x="15290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37193</xdr:rowOff>
    </xdr:from>
    <xdr:to>
      <xdr:col>21</xdr:col>
      <xdr:colOff>361950</xdr:colOff>
      <xdr:row>61</xdr:row>
      <xdr:rowOff>69850</xdr:rowOff>
    </xdr:to>
    <xdr:cxnSp macro="">
      <xdr:nvCxnSpPr>
        <xdr:cNvPr id="263" name="直線コネクタ 262"/>
        <xdr:cNvCxnSpPr/>
      </xdr:nvCxnSpPr>
      <xdr:spPr>
        <a:xfrm>
          <a:off x="13893800" y="1049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4" name="フローチャート :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5" name="テキスト ボックス 264"/>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20865</xdr:rowOff>
    </xdr:from>
    <xdr:to>
      <xdr:col>20</xdr:col>
      <xdr:colOff>158750</xdr:colOff>
      <xdr:row>61</xdr:row>
      <xdr:rowOff>37193</xdr:rowOff>
    </xdr:to>
    <xdr:cxnSp macro="">
      <xdr:nvCxnSpPr>
        <xdr:cNvPr id="266" name="直線コネクタ 265"/>
        <xdr:cNvCxnSpPr/>
      </xdr:nvCxnSpPr>
      <xdr:spPr>
        <a:xfrm>
          <a:off x="13004800" y="10479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7" name="フローチャート : 判断 26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8" name="テキスト ボックス 267"/>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9" name="フローチャート : 判断 26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70" name="テキスト ボックス 26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68035</xdr:rowOff>
    </xdr:from>
    <xdr:to>
      <xdr:col>24</xdr:col>
      <xdr:colOff>82550</xdr:colOff>
      <xdr:row>61</xdr:row>
      <xdr:rowOff>169635</xdr:rowOff>
    </xdr:to>
    <xdr:sp macro="" textlink="">
      <xdr:nvSpPr>
        <xdr:cNvPr id="276" name="円/楕円 275"/>
        <xdr:cNvSpPr/>
      </xdr:nvSpPr>
      <xdr:spPr>
        <a:xfrm>
          <a:off x="164592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148062</xdr:rowOff>
    </xdr:from>
    <xdr:ext cx="762000" cy="259045"/>
    <xdr:sp macro="" textlink="">
      <xdr:nvSpPr>
        <xdr:cNvPr id="277" name="その他該当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84365</xdr:rowOff>
    </xdr:from>
    <xdr:to>
      <xdr:col>22</xdr:col>
      <xdr:colOff>615950</xdr:colOff>
      <xdr:row>62</xdr:row>
      <xdr:rowOff>14515</xdr:rowOff>
    </xdr:to>
    <xdr:sp macro="" textlink="">
      <xdr:nvSpPr>
        <xdr:cNvPr id="278" name="円/楕円 277"/>
        <xdr:cNvSpPr/>
      </xdr:nvSpPr>
      <xdr:spPr>
        <a:xfrm>
          <a:off x="15621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170742</xdr:rowOff>
    </xdr:from>
    <xdr:ext cx="736600" cy="259045"/>
    <xdr:sp macro="" textlink="">
      <xdr:nvSpPr>
        <xdr:cNvPr id="279" name="テキスト ボックス 278"/>
        <xdr:cNvSpPr txBox="1"/>
      </xdr:nvSpPr>
      <xdr:spPr>
        <a:xfrm>
          <a:off x="15290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19050</xdr:rowOff>
    </xdr:from>
    <xdr:to>
      <xdr:col>21</xdr:col>
      <xdr:colOff>412750</xdr:colOff>
      <xdr:row>61</xdr:row>
      <xdr:rowOff>120650</xdr:rowOff>
    </xdr:to>
    <xdr:sp macro="" textlink="">
      <xdr:nvSpPr>
        <xdr:cNvPr id="280" name="円/楕円 279"/>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105427</xdr:rowOff>
    </xdr:from>
    <xdr:ext cx="762000" cy="259045"/>
    <xdr:sp macro="" textlink="">
      <xdr:nvSpPr>
        <xdr:cNvPr id="281" name="テキスト ボックス 280"/>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157843</xdr:rowOff>
    </xdr:from>
    <xdr:to>
      <xdr:col>20</xdr:col>
      <xdr:colOff>209550</xdr:colOff>
      <xdr:row>61</xdr:row>
      <xdr:rowOff>87993</xdr:rowOff>
    </xdr:to>
    <xdr:sp macro="" textlink="">
      <xdr:nvSpPr>
        <xdr:cNvPr id="282" name="円/楕円 281"/>
        <xdr:cNvSpPr/>
      </xdr:nvSpPr>
      <xdr:spPr>
        <a:xfrm>
          <a:off x="13843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72770</xdr:rowOff>
    </xdr:from>
    <xdr:ext cx="762000" cy="259045"/>
    <xdr:sp macro="" textlink="">
      <xdr:nvSpPr>
        <xdr:cNvPr id="283" name="テキスト ボックス 282"/>
        <xdr:cNvSpPr txBox="1"/>
      </xdr:nvSpPr>
      <xdr:spPr>
        <a:xfrm>
          <a:off x="13512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141515</xdr:rowOff>
    </xdr:from>
    <xdr:to>
      <xdr:col>19</xdr:col>
      <xdr:colOff>6350</xdr:colOff>
      <xdr:row>61</xdr:row>
      <xdr:rowOff>71665</xdr:rowOff>
    </xdr:to>
    <xdr:sp macro="" textlink="">
      <xdr:nvSpPr>
        <xdr:cNvPr id="284" name="円/楕円 283"/>
        <xdr:cNvSpPr/>
      </xdr:nvSpPr>
      <xdr:spPr>
        <a:xfrm>
          <a:off x="12954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56442</xdr:rowOff>
    </xdr:from>
    <xdr:ext cx="762000" cy="259045"/>
    <xdr:sp macro="" textlink="">
      <xdr:nvSpPr>
        <xdr:cNvPr id="285" name="テキスト ボックス 284"/>
        <xdr:cNvSpPr txBox="1"/>
      </xdr:nvSpPr>
      <xdr:spPr>
        <a:xfrm>
          <a:off x="12623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地域住民生活等緊急支援交付金（地域消費喚起・生活支援型）を財源とするプレミアム商品券発行事業の増などにより</a:t>
          </a:r>
          <a:r>
            <a:rPr kumimoji="1" lang="en-US" altLang="ja-JP" sz="1200">
              <a:solidFill>
                <a:schemeClr val="dk1"/>
              </a:solidFill>
              <a:effectLst/>
              <a:latin typeface="+mj-ea"/>
              <a:ea typeface="+mj-ea"/>
              <a:cs typeface="+mn-cs"/>
            </a:rPr>
            <a:t>1.5</a:t>
          </a:r>
          <a:r>
            <a:rPr kumimoji="1" lang="ja-JP" altLang="ja-JP" sz="1200">
              <a:solidFill>
                <a:schemeClr val="dk1"/>
              </a:solidFill>
              <a:effectLst/>
              <a:latin typeface="+mj-ea"/>
              <a:ea typeface="+mj-ea"/>
              <a:cs typeface="+mn-cs"/>
            </a:rPr>
            <a:t>ポイント増となっており、類似団体平均を</a:t>
          </a:r>
          <a:r>
            <a:rPr kumimoji="1" lang="en-US" altLang="ja-JP" sz="1200">
              <a:solidFill>
                <a:schemeClr val="dk1"/>
              </a:solidFill>
              <a:effectLst/>
              <a:latin typeface="+mj-ea"/>
              <a:ea typeface="+mj-ea"/>
              <a:cs typeface="+mn-cs"/>
            </a:rPr>
            <a:t>3.6</a:t>
          </a:r>
          <a:r>
            <a:rPr kumimoji="1" lang="ja-JP" altLang="ja-JP" sz="1200">
              <a:solidFill>
                <a:schemeClr val="dk1"/>
              </a:solidFill>
              <a:effectLst/>
              <a:latin typeface="+mj-ea"/>
              <a:ea typeface="+mj-ea"/>
              <a:cs typeface="+mn-cs"/>
            </a:rPr>
            <a:t>ポイント上回っている。</a:t>
          </a:r>
          <a:endParaRPr lang="ja-JP" altLang="ja-JP" sz="12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3" name="直線コネクタ 312"/>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4"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5" name="直線コネクタ 314"/>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6"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7" name="直線コネクタ 316"/>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38</xdr:row>
      <xdr:rowOff>12700</xdr:rowOff>
    </xdr:to>
    <xdr:cxnSp macro="">
      <xdr:nvCxnSpPr>
        <xdr:cNvPr id="318" name="直線コネクタ 317"/>
        <xdr:cNvCxnSpPr/>
      </xdr:nvCxnSpPr>
      <xdr:spPr>
        <a:xfrm>
          <a:off x="15671800" y="641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0" name="フローチャート : 判断 31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69850</xdr:rowOff>
    </xdr:to>
    <xdr:cxnSp macro="">
      <xdr:nvCxnSpPr>
        <xdr:cNvPr id="321" name="直線コネクタ 320"/>
        <xdr:cNvCxnSpPr/>
      </xdr:nvCxnSpPr>
      <xdr:spPr>
        <a:xfrm>
          <a:off x="14782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2" name="フローチャート : 判断 32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3" name="テキスト ボックス 322"/>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37</xdr:row>
      <xdr:rowOff>31750</xdr:rowOff>
    </xdr:to>
    <xdr:cxnSp macro="">
      <xdr:nvCxnSpPr>
        <xdr:cNvPr id="324" name="直線コネクタ 323"/>
        <xdr:cNvCxnSpPr/>
      </xdr:nvCxnSpPr>
      <xdr:spPr>
        <a:xfrm>
          <a:off x="13893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5" name="フローチャート : 判断 32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6" name="テキスト ボックス 32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134620</xdr:rowOff>
    </xdr:from>
    <xdr:to>
      <xdr:col>20</xdr:col>
      <xdr:colOff>158750</xdr:colOff>
      <xdr:row>36</xdr:row>
      <xdr:rowOff>157480</xdr:rowOff>
    </xdr:to>
    <xdr:cxnSp macro="">
      <xdr:nvCxnSpPr>
        <xdr:cNvPr id="327" name="直線コネクタ 326"/>
        <xdr:cNvCxnSpPr/>
      </xdr:nvCxnSpPr>
      <xdr:spPr>
        <a:xfrm>
          <a:off x="13004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8" name="フローチャート : 判断 327"/>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9" name="テキスト ボックス 328"/>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30" name="フローチャート : 判断 329"/>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31" name="テキスト ボックス 330"/>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37" name="円/楕円 336"/>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38"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9" name="円/楕円 33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40" name="テキスト ボックス 33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41" name="円/楕円 340"/>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42" name="テキスト ボックス 341"/>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43" name="円/楕円 342"/>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44" name="テキスト ボックス 343"/>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45" name="円/楕円 344"/>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46" name="テキスト ボックス 345"/>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新規発行地方債の抑制等を行い地方債残高の削減を図っているが、依然として公債費の経常収支比率は類似団体平均を</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ポイント上回っている。</a:t>
          </a:r>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2" name="直線コネクタ 371"/>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4" name="直線コネクタ 37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5"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6" name="直線コネクタ 375"/>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156718</xdr:rowOff>
    </xdr:to>
    <xdr:cxnSp macro="">
      <xdr:nvCxnSpPr>
        <xdr:cNvPr id="377" name="直線コネクタ 376"/>
        <xdr:cNvCxnSpPr/>
      </xdr:nvCxnSpPr>
      <xdr:spPr>
        <a:xfrm flipV="1">
          <a:off x="3987800" y="135915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9" name="フローチャート : 判断 37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156718</xdr:rowOff>
    </xdr:from>
    <xdr:to>
      <xdr:col>5</xdr:col>
      <xdr:colOff>549275</xdr:colOff>
      <xdr:row>80</xdr:row>
      <xdr:rowOff>3556</xdr:rowOff>
    </xdr:to>
    <xdr:cxnSp macro="">
      <xdr:nvCxnSpPr>
        <xdr:cNvPr id="380" name="直線コネクタ 379"/>
        <xdr:cNvCxnSpPr/>
      </xdr:nvCxnSpPr>
      <xdr:spPr>
        <a:xfrm flipV="1">
          <a:off x="3098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81" name="フローチャート : 判断 380"/>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82" name="テキスト ボックス 381"/>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3556</xdr:rowOff>
    </xdr:from>
    <xdr:to>
      <xdr:col>4</xdr:col>
      <xdr:colOff>346075</xdr:colOff>
      <xdr:row>80</xdr:row>
      <xdr:rowOff>58420</xdr:rowOff>
    </xdr:to>
    <xdr:cxnSp macro="">
      <xdr:nvCxnSpPr>
        <xdr:cNvPr id="383" name="直線コネクタ 382"/>
        <xdr:cNvCxnSpPr/>
      </xdr:nvCxnSpPr>
      <xdr:spPr>
        <a:xfrm flipV="1">
          <a:off x="2209800" y="1371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4" name="フローチャート : 判断 383"/>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5" name="テキスト ボックス 384"/>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58420</xdr:rowOff>
    </xdr:to>
    <xdr:cxnSp macro="">
      <xdr:nvCxnSpPr>
        <xdr:cNvPr id="386" name="直線コネクタ 385"/>
        <xdr:cNvCxnSpPr/>
      </xdr:nvCxnSpPr>
      <xdr:spPr>
        <a:xfrm>
          <a:off x="1320800" y="1377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7" name="フローチャート : 判断 386"/>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8" name="テキスト ボックス 387"/>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9" name="フローチャート : 判断 388"/>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90" name="テキスト ボックス 389"/>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96" name="円/楕円 395"/>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97"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105918</xdr:rowOff>
    </xdr:from>
    <xdr:to>
      <xdr:col>5</xdr:col>
      <xdr:colOff>600075</xdr:colOff>
      <xdr:row>80</xdr:row>
      <xdr:rowOff>36068</xdr:rowOff>
    </xdr:to>
    <xdr:sp macro="" textlink="">
      <xdr:nvSpPr>
        <xdr:cNvPr id="398" name="円/楕円 397"/>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20845</xdr:rowOff>
    </xdr:from>
    <xdr:ext cx="736600" cy="259045"/>
    <xdr:sp macro="" textlink="">
      <xdr:nvSpPr>
        <xdr:cNvPr id="399" name="テキスト ボックス 398"/>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124206</xdr:rowOff>
    </xdr:from>
    <xdr:to>
      <xdr:col>4</xdr:col>
      <xdr:colOff>396875</xdr:colOff>
      <xdr:row>80</xdr:row>
      <xdr:rowOff>54356</xdr:rowOff>
    </xdr:to>
    <xdr:sp macro="" textlink="">
      <xdr:nvSpPr>
        <xdr:cNvPr id="400" name="円/楕円 399"/>
        <xdr:cNvSpPr/>
      </xdr:nvSpPr>
      <xdr:spPr>
        <a:xfrm>
          <a:off x="3048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39133</xdr:rowOff>
    </xdr:from>
    <xdr:ext cx="762000" cy="259045"/>
    <xdr:sp macro="" textlink="">
      <xdr:nvSpPr>
        <xdr:cNvPr id="401" name="テキスト ボックス 400"/>
        <xdr:cNvSpPr txBox="1"/>
      </xdr:nvSpPr>
      <xdr:spPr>
        <a:xfrm>
          <a:off x="2717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402" name="円/楕円 401"/>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403" name="テキスト ボックス 402"/>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404" name="円/楕円 403"/>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405" name="テキスト ボックス 404"/>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の経常収支比率が類似団体平均を上回っているのは、簡易水道事業や下水道事業、並びに国民健康保険事業特別会計への繰出金等が類似団体平均を大幅に上回っている事が主な要因であることから、今後も特別会計の健全化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31" name="直線コネクタ 430"/>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2"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3" name="直線コネクタ 432"/>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5" name="直線コネクタ 43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163576</xdr:rowOff>
    </xdr:from>
    <xdr:to>
      <xdr:col>24</xdr:col>
      <xdr:colOff>31750</xdr:colOff>
      <xdr:row>79</xdr:row>
      <xdr:rowOff>60706</xdr:rowOff>
    </xdr:to>
    <xdr:cxnSp macro="">
      <xdr:nvCxnSpPr>
        <xdr:cNvPr id="436" name="直線コネクタ 435"/>
        <xdr:cNvCxnSpPr/>
      </xdr:nvCxnSpPr>
      <xdr:spPr>
        <a:xfrm>
          <a:off x="15671800" y="135366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131590</xdr:rowOff>
    </xdr:from>
    <xdr:ext cx="762000" cy="259045"/>
    <xdr:sp macro="" textlink="">
      <xdr:nvSpPr>
        <xdr:cNvPr id="437" name="公債費以外平均値テキスト"/>
        <xdr:cNvSpPr txBox="1"/>
      </xdr:nvSpPr>
      <xdr:spPr>
        <a:xfrm>
          <a:off x="16598900" y="13161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8" name="フローチャート : 判断 437"/>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67563</xdr:rowOff>
    </xdr:from>
    <xdr:to>
      <xdr:col>22</xdr:col>
      <xdr:colOff>565150</xdr:colOff>
      <xdr:row>78</xdr:row>
      <xdr:rowOff>163576</xdr:rowOff>
    </xdr:to>
    <xdr:cxnSp macro="">
      <xdr:nvCxnSpPr>
        <xdr:cNvPr id="439" name="直線コネクタ 438"/>
        <xdr:cNvCxnSpPr/>
      </xdr:nvCxnSpPr>
      <xdr:spPr>
        <a:xfrm>
          <a:off x="14782800" y="134406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40" name="フローチャート : 判断 439"/>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41" name="テキスト ボックス 440"/>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67563</xdr:rowOff>
    </xdr:from>
    <xdr:to>
      <xdr:col>21</xdr:col>
      <xdr:colOff>361950</xdr:colOff>
      <xdr:row>78</xdr:row>
      <xdr:rowOff>81280</xdr:rowOff>
    </xdr:to>
    <xdr:cxnSp macro="">
      <xdr:nvCxnSpPr>
        <xdr:cNvPr id="442" name="直線コネクタ 441"/>
        <xdr:cNvCxnSpPr/>
      </xdr:nvCxnSpPr>
      <xdr:spPr>
        <a:xfrm flipV="1">
          <a:off x="13893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3" name="フローチャート : 判断 442"/>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4" name="テキスト ボックス 443"/>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60706</xdr:rowOff>
    </xdr:from>
    <xdr:to>
      <xdr:col>20</xdr:col>
      <xdr:colOff>158750</xdr:colOff>
      <xdr:row>78</xdr:row>
      <xdr:rowOff>81280</xdr:rowOff>
    </xdr:to>
    <xdr:cxnSp macro="">
      <xdr:nvCxnSpPr>
        <xdr:cNvPr id="445" name="直線コネクタ 444"/>
        <xdr:cNvCxnSpPr/>
      </xdr:nvCxnSpPr>
      <xdr:spPr>
        <a:xfrm>
          <a:off x="13004800" y="132623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6" name="フローチャート : 判断 445"/>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7" name="テキスト ボックス 446"/>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8" name="フローチャート : 判断 447"/>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9" name="テキスト ボックス 448"/>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9906</xdr:rowOff>
    </xdr:from>
    <xdr:to>
      <xdr:col>24</xdr:col>
      <xdr:colOff>82550</xdr:colOff>
      <xdr:row>79</xdr:row>
      <xdr:rowOff>111506</xdr:rowOff>
    </xdr:to>
    <xdr:sp macro="" textlink="">
      <xdr:nvSpPr>
        <xdr:cNvPr id="455" name="円/楕円 454"/>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153433</xdr:rowOff>
    </xdr:from>
    <xdr:ext cx="762000" cy="259045"/>
    <xdr:sp macro="" textlink="">
      <xdr:nvSpPr>
        <xdr:cNvPr id="456"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112776</xdr:rowOff>
    </xdr:from>
    <xdr:to>
      <xdr:col>22</xdr:col>
      <xdr:colOff>615950</xdr:colOff>
      <xdr:row>79</xdr:row>
      <xdr:rowOff>42926</xdr:rowOff>
    </xdr:to>
    <xdr:sp macro="" textlink="">
      <xdr:nvSpPr>
        <xdr:cNvPr id="457" name="円/楕円 456"/>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27703</xdr:rowOff>
    </xdr:from>
    <xdr:ext cx="736600" cy="259045"/>
    <xdr:sp macro="" textlink="">
      <xdr:nvSpPr>
        <xdr:cNvPr id="458" name="テキスト ボックス 457"/>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xdr:rowOff>
    </xdr:from>
    <xdr:to>
      <xdr:col>21</xdr:col>
      <xdr:colOff>412750</xdr:colOff>
      <xdr:row>78</xdr:row>
      <xdr:rowOff>118363</xdr:rowOff>
    </xdr:to>
    <xdr:sp macro="" textlink="">
      <xdr:nvSpPr>
        <xdr:cNvPr id="459" name="円/楕円 458"/>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103140</xdr:rowOff>
    </xdr:from>
    <xdr:ext cx="762000" cy="259045"/>
    <xdr:sp macro="" textlink="">
      <xdr:nvSpPr>
        <xdr:cNvPr id="460" name="テキスト ボックス 459"/>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61" name="円/楕円 460"/>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62" name="テキスト ボックス 461"/>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63" name="円/楕円 462"/>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121683</xdr:rowOff>
    </xdr:from>
    <xdr:ext cx="762000" cy="259045"/>
    <xdr:sp macro="" textlink="">
      <xdr:nvSpPr>
        <xdr:cNvPr id="464" name="テキスト ボックス 463"/>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山口県周防大島町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45016</xdr:rowOff>
    </xdr:from>
    <xdr:to>
      <xdr:col>4</xdr:col>
      <xdr:colOff>1117600</xdr:colOff>
      <xdr:row>16</xdr:row>
      <xdr:rowOff>66452</xdr:rowOff>
    </xdr:to>
    <xdr:cxnSp macro="">
      <xdr:nvCxnSpPr>
        <xdr:cNvPr id="50" name="直線コネクタ 49"/>
        <xdr:cNvCxnSpPr/>
      </xdr:nvCxnSpPr>
      <xdr:spPr bwMode="auto">
        <a:xfrm flipV="1">
          <a:off x="5003800" y="2835841"/>
          <a:ext cx="647700" cy="2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2435</xdr:rowOff>
    </xdr:from>
    <xdr:ext cx="762000" cy="259045"/>
    <xdr:sp macro="" textlink="">
      <xdr:nvSpPr>
        <xdr:cNvPr id="51" name="人口1人当たり決算額の推移平均値テキスト130"/>
        <xdr:cNvSpPr txBox="1"/>
      </xdr:nvSpPr>
      <xdr:spPr>
        <a:xfrm>
          <a:off x="5740400" y="2964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66452</xdr:rowOff>
    </xdr:from>
    <xdr:to>
      <xdr:col>4</xdr:col>
      <xdr:colOff>469900</xdr:colOff>
      <xdr:row>16</xdr:row>
      <xdr:rowOff>116035</xdr:rowOff>
    </xdr:to>
    <xdr:cxnSp macro="">
      <xdr:nvCxnSpPr>
        <xdr:cNvPr id="53" name="直線コネクタ 52"/>
        <xdr:cNvCxnSpPr/>
      </xdr:nvCxnSpPr>
      <xdr:spPr bwMode="auto">
        <a:xfrm flipV="1">
          <a:off x="4305300" y="2857277"/>
          <a:ext cx="698500" cy="4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127434</xdr:rowOff>
    </xdr:from>
    <xdr:ext cx="736600" cy="259045"/>
    <xdr:sp macro="" textlink="">
      <xdr:nvSpPr>
        <xdr:cNvPr id="55" name="テキスト ボックス 54"/>
        <xdr:cNvSpPr txBox="1"/>
      </xdr:nvSpPr>
      <xdr:spPr>
        <a:xfrm>
          <a:off x="4622800" y="308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95186</xdr:rowOff>
    </xdr:from>
    <xdr:to>
      <xdr:col>3</xdr:col>
      <xdr:colOff>904875</xdr:colOff>
      <xdr:row>16</xdr:row>
      <xdr:rowOff>116035</xdr:rowOff>
    </xdr:to>
    <xdr:cxnSp macro="">
      <xdr:nvCxnSpPr>
        <xdr:cNvPr id="56" name="直線コネクタ 55"/>
        <xdr:cNvCxnSpPr/>
      </xdr:nvCxnSpPr>
      <xdr:spPr bwMode="auto">
        <a:xfrm>
          <a:off x="3606800" y="2886011"/>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150202</xdr:rowOff>
    </xdr:from>
    <xdr:ext cx="762000" cy="259045"/>
    <xdr:sp macro="" textlink="">
      <xdr:nvSpPr>
        <xdr:cNvPr id="58" name="テキスト ボックス 57"/>
        <xdr:cNvSpPr txBox="1"/>
      </xdr:nvSpPr>
      <xdr:spPr>
        <a:xfrm>
          <a:off x="39243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58999</xdr:rowOff>
    </xdr:from>
    <xdr:to>
      <xdr:col>3</xdr:col>
      <xdr:colOff>206375</xdr:colOff>
      <xdr:row>16</xdr:row>
      <xdr:rowOff>95186</xdr:rowOff>
    </xdr:to>
    <xdr:cxnSp macro="">
      <xdr:nvCxnSpPr>
        <xdr:cNvPr id="59" name="直線コネクタ 58"/>
        <xdr:cNvCxnSpPr/>
      </xdr:nvCxnSpPr>
      <xdr:spPr bwMode="auto">
        <a:xfrm>
          <a:off x="2908300" y="2849824"/>
          <a:ext cx="698500" cy="3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124568</xdr:rowOff>
    </xdr:from>
    <xdr:ext cx="762000" cy="259045"/>
    <xdr:sp macro="" textlink="">
      <xdr:nvSpPr>
        <xdr:cNvPr id="61" name="テキスト ボックス 60"/>
        <xdr:cNvSpPr txBox="1"/>
      </xdr:nvSpPr>
      <xdr:spPr>
        <a:xfrm>
          <a:off x="32258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110624</xdr:rowOff>
    </xdr:from>
    <xdr:ext cx="762000" cy="259045"/>
    <xdr:sp macro="" textlink="">
      <xdr:nvSpPr>
        <xdr:cNvPr id="63" name="テキスト ボックス 62"/>
        <xdr:cNvSpPr txBox="1"/>
      </xdr:nvSpPr>
      <xdr:spPr>
        <a:xfrm>
          <a:off x="2527300" y="3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165666</xdr:rowOff>
    </xdr:from>
    <xdr:to>
      <xdr:col>5</xdr:col>
      <xdr:colOff>34925</xdr:colOff>
      <xdr:row>16</xdr:row>
      <xdr:rowOff>95816</xdr:rowOff>
    </xdr:to>
    <xdr:sp macro="" textlink="">
      <xdr:nvSpPr>
        <xdr:cNvPr id="69" name="円/楕円 68"/>
        <xdr:cNvSpPr/>
      </xdr:nvSpPr>
      <xdr:spPr bwMode="auto">
        <a:xfrm>
          <a:off x="5600700" y="278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10743</xdr:rowOff>
    </xdr:from>
    <xdr:ext cx="762000" cy="259045"/>
    <xdr:sp macro="" textlink="">
      <xdr:nvSpPr>
        <xdr:cNvPr id="70" name="人口1人当たり決算額の推移該当値テキスト130"/>
        <xdr:cNvSpPr txBox="1"/>
      </xdr:nvSpPr>
      <xdr:spPr>
        <a:xfrm>
          <a:off x="5740400" y="263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144,509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15652</xdr:rowOff>
    </xdr:from>
    <xdr:to>
      <xdr:col>4</xdr:col>
      <xdr:colOff>520700</xdr:colOff>
      <xdr:row>16</xdr:row>
      <xdr:rowOff>117252</xdr:rowOff>
    </xdr:to>
    <xdr:sp macro="" textlink="">
      <xdr:nvSpPr>
        <xdr:cNvPr id="71" name="円/楕円 70"/>
        <xdr:cNvSpPr/>
      </xdr:nvSpPr>
      <xdr:spPr bwMode="auto">
        <a:xfrm>
          <a:off x="4953000" y="280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127429</xdr:rowOff>
    </xdr:from>
    <xdr:ext cx="736600" cy="259045"/>
    <xdr:sp macro="" textlink="">
      <xdr:nvSpPr>
        <xdr:cNvPr id="72" name="テキスト ボックス 71"/>
        <xdr:cNvSpPr txBox="1"/>
      </xdr:nvSpPr>
      <xdr:spPr>
        <a:xfrm>
          <a:off x="4622800" y="2575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141,696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65235</xdr:rowOff>
    </xdr:from>
    <xdr:to>
      <xdr:col>3</xdr:col>
      <xdr:colOff>955675</xdr:colOff>
      <xdr:row>16</xdr:row>
      <xdr:rowOff>166835</xdr:rowOff>
    </xdr:to>
    <xdr:sp macro="" textlink="">
      <xdr:nvSpPr>
        <xdr:cNvPr id="73" name="円/楕円 72"/>
        <xdr:cNvSpPr/>
      </xdr:nvSpPr>
      <xdr:spPr bwMode="auto">
        <a:xfrm>
          <a:off x="4254500" y="285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5562</xdr:rowOff>
    </xdr:from>
    <xdr:ext cx="762000" cy="259045"/>
    <xdr:sp macro="" textlink="">
      <xdr:nvSpPr>
        <xdr:cNvPr id="74" name="テキスト ボックス 73"/>
        <xdr:cNvSpPr txBox="1"/>
      </xdr:nvSpPr>
      <xdr:spPr>
        <a:xfrm>
          <a:off x="3924300" y="262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135,189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44386</xdr:rowOff>
    </xdr:from>
    <xdr:to>
      <xdr:col>3</xdr:col>
      <xdr:colOff>257175</xdr:colOff>
      <xdr:row>16</xdr:row>
      <xdr:rowOff>145986</xdr:rowOff>
    </xdr:to>
    <xdr:sp macro="" textlink="">
      <xdr:nvSpPr>
        <xdr:cNvPr id="75" name="円/楕円 74"/>
        <xdr:cNvSpPr/>
      </xdr:nvSpPr>
      <xdr:spPr bwMode="auto">
        <a:xfrm>
          <a:off x="3556000" y="28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156163</xdr:rowOff>
    </xdr:from>
    <xdr:ext cx="762000" cy="259045"/>
    <xdr:sp macro="" textlink="">
      <xdr:nvSpPr>
        <xdr:cNvPr id="76" name="テキスト ボックス 75"/>
        <xdr:cNvSpPr txBox="1"/>
      </xdr:nvSpPr>
      <xdr:spPr>
        <a:xfrm>
          <a:off x="3225800" y="260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137,925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8199</xdr:rowOff>
    </xdr:from>
    <xdr:to>
      <xdr:col>2</xdr:col>
      <xdr:colOff>692150</xdr:colOff>
      <xdr:row>16</xdr:row>
      <xdr:rowOff>109799</xdr:rowOff>
    </xdr:to>
    <xdr:sp macro="" textlink="">
      <xdr:nvSpPr>
        <xdr:cNvPr id="77" name="円/楕円 76"/>
        <xdr:cNvSpPr/>
      </xdr:nvSpPr>
      <xdr:spPr bwMode="auto">
        <a:xfrm>
          <a:off x="2857500" y="279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119976</xdr:rowOff>
    </xdr:from>
    <xdr:ext cx="762000" cy="259045"/>
    <xdr:sp macro="" textlink="">
      <xdr:nvSpPr>
        <xdr:cNvPr id="78" name="テキスト ボックス 77"/>
        <xdr:cNvSpPr txBox="1"/>
      </xdr:nvSpPr>
      <xdr:spPr>
        <a:xfrm>
          <a:off x="2527300" y="256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321539</xdr:rowOff>
    </xdr:from>
    <xdr:to>
      <xdr:col>4</xdr:col>
      <xdr:colOff>1117600</xdr:colOff>
      <xdr:row>35</xdr:row>
      <xdr:rowOff>8071</xdr:rowOff>
    </xdr:to>
    <xdr:cxnSp macro="">
      <xdr:nvCxnSpPr>
        <xdr:cNvPr id="112" name="直線コネクタ 111"/>
        <xdr:cNvCxnSpPr/>
      </xdr:nvCxnSpPr>
      <xdr:spPr bwMode="auto">
        <a:xfrm>
          <a:off x="5003800" y="6588989"/>
          <a:ext cx="647700" cy="29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283963</xdr:rowOff>
    </xdr:from>
    <xdr:ext cx="762000" cy="259045"/>
    <xdr:sp macro="" textlink="">
      <xdr:nvSpPr>
        <xdr:cNvPr id="113" name="人口1人当たり決算額の推移平均値テキスト445"/>
        <xdr:cNvSpPr txBox="1"/>
      </xdr:nvSpPr>
      <xdr:spPr>
        <a:xfrm>
          <a:off x="5740400" y="6894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249320</xdr:rowOff>
    </xdr:from>
    <xdr:to>
      <xdr:col>4</xdr:col>
      <xdr:colOff>469900</xdr:colOff>
      <xdr:row>34</xdr:row>
      <xdr:rowOff>321539</xdr:rowOff>
    </xdr:to>
    <xdr:cxnSp macro="">
      <xdr:nvCxnSpPr>
        <xdr:cNvPr id="115" name="直線コネクタ 114"/>
        <xdr:cNvCxnSpPr/>
      </xdr:nvCxnSpPr>
      <xdr:spPr bwMode="auto">
        <a:xfrm>
          <a:off x="4305300" y="6516770"/>
          <a:ext cx="698500" cy="72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146412</xdr:rowOff>
    </xdr:from>
    <xdr:to>
      <xdr:col>3</xdr:col>
      <xdr:colOff>904875</xdr:colOff>
      <xdr:row>34</xdr:row>
      <xdr:rowOff>249320</xdr:rowOff>
    </xdr:to>
    <xdr:cxnSp macro="">
      <xdr:nvCxnSpPr>
        <xdr:cNvPr id="118" name="直線コネクタ 117"/>
        <xdr:cNvCxnSpPr/>
      </xdr:nvCxnSpPr>
      <xdr:spPr bwMode="auto">
        <a:xfrm>
          <a:off x="3606800" y="6413862"/>
          <a:ext cx="698500" cy="10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128276</xdr:rowOff>
    </xdr:from>
    <xdr:to>
      <xdr:col>3</xdr:col>
      <xdr:colOff>206375</xdr:colOff>
      <xdr:row>34</xdr:row>
      <xdr:rowOff>146412</xdr:rowOff>
    </xdr:to>
    <xdr:cxnSp macro="">
      <xdr:nvCxnSpPr>
        <xdr:cNvPr id="121" name="直線コネクタ 120"/>
        <xdr:cNvCxnSpPr/>
      </xdr:nvCxnSpPr>
      <xdr:spPr bwMode="auto">
        <a:xfrm>
          <a:off x="2908300" y="6395726"/>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300171</xdr:rowOff>
    </xdr:from>
    <xdr:to>
      <xdr:col>5</xdr:col>
      <xdr:colOff>34925</xdr:colOff>
      <xdr:row>35</xdr:row>
      <xdr:rowOff>58871</xdr:rowOff>
    </xdr:to>
    <xdr:sp macro="" textlink="">
      <xdr:nvSpPr>
        <xdr:cNvPr id="131" name="円/楕円 130"/>
        <xdr:cNvSpPr/>
      </xdr:nvSpPr>
      <xdr:spPr bwMode="auto">
        <a:xfrm>
          <a:off x="5600700" y="6567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145248</xdr:rowOff>
    </xdr:from>
    <xdr:ext cx="762000" cy="259045"/>
    <xdr:sp macro="" textlink="">
      <xdr:nvSpPr>
        <xdr:cNvPr id="132" name="人口1人当たり決算額の推移該当値テキスト445"/>
        <xdr:cNvSpPr txBox="1"/>
      </xdr:nvSpPr>
      <xdr:spPr>
        <a:xfrm>
          <a:off x="5740400" y="641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270739</xdr:rowOff>
    </xdr:from>
    <xdr:to>
      <xdr:col>4</xdr:col>
      <xdr:colOff>520700</xdr:colOff>
      <xdr:row>35</xdr:row>
      <xdr:rowOff>29439</xdr:rowOff>
    </xdr:to>
    <xdr:sp macro="" textlink="">
      <xdr:nvSpPr>
        <xdr:cNvPr id="133" name="円/楕円 132"/>
        <xdr:cNvSpPr/>
      </xdr:nvSpPr>
      <xdr:spPr bwMode="auto">
        <a:xfrm>
          <a:off x="4953000" y="653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39616</xdr:rowOff>
    </xdr:from>
    <xdr:ext cx="736600" cy="259045"/>
    <xdr:sp macro="" textlink="">
      <xdr:nvSpPr>
        <xdr:cNvPr id="134" name="テキスト ボックス 133"/>
        <xdr:cNvSpPr txBox="1"/>
      </xdr:nvSpPr>
      <xdr:spPr>
        <a:xfrm>
          <a:off x="4622800" y="630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50,788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198520</xdr:rowOff>
    </xdr:from>
    <xdr:to>
      <xdr:col>3</xdr:col>
      <xdr:colOff>955675</xdr:colOff>
      <xdr:row>34</xdr:row>
      <xdr:rowOff>300120</xdr:rowOff>
    </xdr:to>
    <xdr:sp macro="" textlink="">
      <xdr:nvSpPr>
        <xdr:cNvPr id="135" name="円/楕円 134"/>
        <xdr:cNvSpPr/>
      </xdr:nvSpPr>
      <xdr:spPr bwMode="auto">
        <a:xfrm>
          <a:off x="4254500" y="646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310297</xdr:rowOff>
    </xdr:from>
    <xdr:ext cx="762000" cy="259045"/>
    <xdr:sp macro="" textlink="">
      <xdr:nvSpPr>
        <xdr:cNvPr id="136" name="テキスト ボックス 135"/>
        <xdr:cNvSpPr txBox="1"/>
      </xdr:nvSpPr>
      <xdr:spPr>
        <a:xfrm>
          <a:off x="3924300" y="62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95612</xdr:rowOff>
    </xdr:from>
    <xdr:to>
      <xdr:col>3</xdr:col>
      <xdr:colOff>257175</xdr:colOff>
      <xdr:row>34</xdr:row>
      <xdr:rowOff>197212</xdr:rowOff>
    </xdr:to>
    <xdr:sp macro="" textlink="">
      <xdr:nvSpPr>
        <xdr:cNvPr id="137" name="円/楕円 136"/>
        <xdr:cNvSpPr/>
      </xdr:nvSpPr>
      <xdr:spPr bwMode="auto">
        <a:xfrm>
          <a:off x="3556000" y="636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207389</xdr:rowOff>
    </xdr:from>
    <xdr:ext cx="762000" cy="259045"/>
    <xdr:sp macro="" textlink="">
      <xdr:nvSpPr>
        <xdr:cNvPr id="138" name="テキスト ボックス 137"/>
        <xdr:cNvSpPr txBox="1"/>
      </xdr:nvSpPr>
      <xdr:spPr>
        <a:xfrm>
          <a:off x="3225800" y="613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77476</xdr:rowOff>
    </xdr:from>
    <xdr:to>
      <xdr:col>2</xdr:col>
      <xdr:colOff>692150</xdr:colOff>
      <xdr:row>34</xdr:row>
      <xdr:rowOff>179076</xdr:rowOff>
    </xdr:to>
    <xdr:sp macro="" textlink="">
      <xdr:nvSpPr>
        <xdr:cNvPr id="139" name="円/楕円 138"/>
        <xdr:cNvSpPr/>
      </xdr:nvSpPr>
      <xdr:spPr bwMode="auto">
        <a:xfrm>
          <a:off x="2857500" y="634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189253</xdr:rowOff>
    </xdr:from>
    <xdr:ext cx="762000" cy="259045"/>
    <xdr:sp macro="" textlink="">
      <xdr:nvSpPr>
        <xdr:cNvPr id="140" name="テキスト ボックス 139"/>
        <xdr:cNvSpPr txBox="1"/>
      </xdr:nvSpPr>
      <xdr:spPr>
        <a:xfrm>
          <a:off x="2527300" y="611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17,649
17,556
138.09
15,032,439
14,236,811
730,371
9,610,329
18,219,792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40640</xdr:rowOff>
    </xdr:from>
    <xdr:to>
      <xdr:col>6</xdr:col>
      <xdr:colOff>511175</xdr:colOff>
      <xdr:row>33</xdr:row>
      <xdr:rowOff>54032</xdr:rowOff>
    </xdr:to>
    <xdr:cxnSp macro="">
      <xdr:nvCxnSpPr>
        <xdr:cNvPr id="61" name="直線コネクタ 60"/>
        <xdr:cNvCxnSpPr/>
      </xdr:nvCxnSpPr>
      <xdr:spPr>
        <a:xfrm flipV="1">
          <a:off x="3797300" y="5698490"/>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157529</xdr:rowOff>
    </xdr:from>
    <xdr:ext cx="534377" cy="259045"/>
    <xdr:sp macro="" textlink="">
      <xdr:nvSpPr>
        <xdr:cNvPr id="62" name="人件費平均値テキスト"/>
        <xdr:cNvSpPr txBox="1"/>
      </xdr:nvSpPr>
      <xdr:spPr>
        <a:xfrm>
          <a:off x="4686300" y="5986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54032</xdr:rowOff>
    </xdr:from>
    <xdr:to>
      <xdr:col>5</xdr:col>
      <xdr:colOff>358775</xdr:colOff>
      <xdr:row>33</xdr:row>
      <xdr:rowOff>112973</xdr:rowOff>
    </xdr:to>
    <xdr:cxnSp macro="">
      <xdr:nvCxnSpPr>
        <xdr:cNvPr id="64" name="直線コネクタ 63"/>
        <xdr:cNvCxnSpPr/>
      </xdr:nvCxnSpPr>
      <xdr:spPr>
        <a:xfrm flipV="1">
          <a:off x="2908300" y="5711882"/>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119410</xdr:rowOff>
    </xdr:from>
    <xdr:ext cx="534377" cy="259045"/>
    <xdr:sp macro="" textlink="">
      <xdr:nvSpPr>
        <xdr:cNvPr id="66" name="テキスト ボックス 65"/>
        <xdr:cNvSpPr txBox="1"/>
      </xdr:nvSpPr>
      <xdr:spPr>
        <a:xfrm>
          <a:off x="3530111" y="61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132118</xdr:rowOff>
    </xdr:from>
    <xdr:to>
      <xdr:col>4</xdr:col>
      <xdr:colOff>155575</xdr:colOff>
      <xdr:row>33</xdr:row>
      <xdr:rowOff>112973</xdr:rowOff>
    </xdr:to>
    <xdr:cxnSp macro="">
      <xdr:nvCxnSpPr>
        <xdr:cNvPr id="67" name="直線コネクタ 66"/>
        <xdr:cNvCxnSpPr/>
      </xdr:nvCxnSpPr>
      <xdr:spPr>
        <a:xfrm>
          <a:off x="2019300" y="5618518"/>
          <a:ext cx="889000" cy="15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149394</xdr:rowOff>
    </xdr:from>
    <xdr:ext cx="534377" cy="259045"/>
    <xdr:sp macro="" textlink="">
      <xdr:nvSpPr>
        <xdr:cNvPr id="69" name="テキスト ボックス 68"/>
        <xdr:cNvSpPr txBox="1"/>
      </xdr:nvSpPr>
      <xdr:spPr>
        <a:xfrm>
          <a:off x="2641111" y="61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132118</xdr:rowOff>
    </xdr:from>
    <xdr:to>
      <xdr:col>2</xdr:col>
      <xdr:colOff>638175</xdr:colOff>
      <xdr:row>32</xdr:row>
      <xdr:rowOff>146272</xdr:rowOff>
    </xdr:to>
    <xdr:cxnSp macro="">
      <xdr:nvCxnSpPr>
        <xdr:cNvPr id="70" name="直線コネクタ 69"/>
        <xdr:cNvCxnSpPr/>
      </xdr:nvCxnSpPr>
      <xdr:spPr>
        <a:xfrm flipV="1">
          <a:off x="1130300" y="5618518"/>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72451</xdr:rowOff>
    </xdr:from>
    <xdr:ext cx="534377" cy="259045"/>
    <xdr:sp macro="" textlink="">
      <xdr:nvSpPr>
        <xdr:cNvPr id="72" name="テキスト ボックス 71"/>
        <xdr:cNvSpPr txBox="1"/>
      </xdr:nvSpPr>
      <xdr:spPr>
        <a:xfrm>
          <a:off x="1752111" y="60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161290</xdr:rowOff>
    </xdr:from>
    <xdr:to>
      <xdr:col>6</xdr:col>
      <xdr:colOff>561975</xdr:colOff>
      <xdr:row>33</xdr:row>
      <xdr:rowOff>91440</xdr:rowOff>
    </xdr:to>
    <xdr:sp macro="" textlink="">
      <xdr:nvSpPr>
        <xdr:cNvPr id="80" name="円/楕円 79"/>
        <xdr:cNvSpPr/>
      </xdr:nvSpPr>
      <xdr:spPr>
        <a:xfrm>
          <a:off x="45847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12717</xdr:rowOff>
    </xdr:from>
    <xdr:ext cx="599010" cy="259045"/>
    <xdr:sp macro="" textlink="">
      <xdr:nvSpPr>
        <xdr:cNvPr id="81" name="人件費該当値テキスト"/>
        <xdr:cNvSpPr txBox="1"/>
      </xdr:nvSpPr>
      <xdr:spPr>
        <a:xfrm>
          <a:off x="4686300" y="549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114,200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3232</xdr:rowOff>
    </xdr:from>
    <xdr:to>
      <xdr:col>5</xdr:col>
      <xdr:colOff>409575</xdr:colOff>
      <xdr:row>33</xdr:row>
      <xdr:rowOff>104832</xdr:rowOff>
    </xdr:to>
    <xdr:sp macro="" textlink="">
      <xdr:nvSpPr>
        <xdr:cNvPr id="82" name="円/楕円 81"/>
        <xdr:cNvSpPr/>
      </xdr:nvSpPr>
      <xdr:spPr>
        <a:xfrm>
          <a:off x="3746500" y="56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121359</xdr:rowOff>
    </xdr:from>
    <xdr:ext cx="599010" cy="259045"/>
    <xdr:sp macro="" textlink="">
      <xdr:nvSpPr>
        <xdr:cNvPr id="83" name="テキスト ボックス 82"/>
        <xdr:cNvSpPr txBox="1"/>
      </xdr:nvSpPr>
      <xdr:spPr>
        <a:xfrm>
          <a:off x="3497794" y="543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62173</xdr:rowOff>
    </xdr:from>
    <xdr:to>
      <xdr:col>4</xdr:col>
      <xdr:colOff>206375</xdr:colOff>
      <xdr:row>33</xdr:row>
      <xdr:rowOff>163773</xdr:rowOff>
    </xdr:to>
    <xdr:sp macro="" textlink="">
      <xdr:nvSpPr>
        <xdr:cNvPr id="84" name="円/楕円 83"/>
        <xdr:cNvSpPr/>
      </xdr:nvSpPr>
      <xdr:spPr>
        <a:xfrm>
          <a:off x="2857500" y="57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8850</xdr:rowOff>
    </xdr:from>
    <xdr:ext cx="599010" cy="259045"/>
    <xdr:sp macro="" textlink="">
      <xdr:nvSpPr>
        <xdr:cNvPr id="85" name="テキスト ボックス 84"/>
        <xdr:cNvSpPr txBox="1"/>
      </xdr:nvSpPr>
      <xdr:spPr>
        <a:xfrm>
          <a:off x="2608794" y="549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81318</xdr:rowOff>
    </xdr:from>
    <xdr:to>
      <xdr:col>3</xdr:col>
      <xdr:colOff>3175</xdr:colOff>
      <xdr:row>33</xdr:row>
      <xdr:rowOff>11468</xdr:rowOff>
    </xdr:to>
    <xdr:sp macro="" textlink="">
      <xdr:nvSpPr>
        <xdr:cNvPr id="86" name="円/楕円 85"/>
        <xdr:cNvSpPr/>
      </xdr:nvSpPr>
      <xdr:spPr>
        <a:xfrm>
          <a:off x="1968500" y="55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27995</xdr:rowOff>
    </xdr:from>
    <xdr:ext cx="599010" cy="259045"/>
    <xdr:sp macro="" textlink="">
      <xdr:nvSpPr>
        <xdr:cNvPr id="87" name="テキスト ボックス 86"/>
        <xdr:cNvSpPr txBox="1"/>
      </xdr:nvSpPr>
      <xdr:spPr>
        <a:xfrm>
          <a:off x="1719794" y="534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95472</xdr:rowOff>
    </xdr:from>
    <xdr:to>
      <xdr:col>1</xdr:col>
      <xdr:colOff>485775</xdr:colOff>
      <xdr:row>33</xdr:row>
      <xdr:rowOff>25622</xdr:rowOff>
    </xdr:to>
    <xdr:sp macro="" textlink="">
      <xdr:nvSpPr>
        <xdr:cNvPr id="88" name="円/楕円 87"/>
        <xdr:cNvSpPr/>
      </xdr:nvSpPr>
      <xdr:spPr>
        <a:xfrm>
          <a:off x="1079500" y="55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42149</xdr:rowOff>
    </xdr:from>
    <xdr:ext cx="599010" cy="259045"/>
    <xdr:sp macro="" textlink="">
      <xdr:nvSpPr>
        <xdr:cNvPr id="89" name="テキスト ボックス 88"/>
        <xdr:cNvSpPr txBox="1"/>
      </xdr:nvSpPr>
      <xdr:spPr>
        <a:xfrm>
          <a:off x="830794" y="535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111468</xdr:rowOff>
    </xdr:from>
    <xdr:to>
      <xdr:col>6</xdr:col>
      <xdr:colOff>511175</xdr:colOff>
      <xdr:row>56</xdr:row>
      <xdr:rowOff>138524</xdr:rowOff>
    </xdr:to>
    <xdr:cxnSp macro="">
      <xdr:nvCxnSpPr>
        <xdr:cNvPr id="121" name="直線コネクタ 120"/>
        <xdr:cNvCxnSpPr/>
      </xdr:nvCxnSpPr>
      <xdr:spPr>
        <a:xfrm flipV="1">
          <a:off x="3797300" y="9541218"/>
          <a:ext cx="838200" cy="19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2"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117901</xdr:rowOff>
    </xdr:from>
    <xdr:to>
      <xdr:col>5</xdr:col>
      <xdr:colOff>358775</xdr:colOff>
      <xdr:row>56</xdr:row>
      <xdr:rowOff>138524</xdr:rowOff>
    </xdr:to>
    <xdr:cxnSp macro="">
      <xdr:nvCxnSpPr>
        <xdr:cNvPr id="124" name="直線コネクタ 123"/>
        <xdr:cNvCxnSpPr/>
      </xdr:nvCxnSpPr>
      <xdr:spPr>
        <a:xfrm>
          <a:off x="2908300" y="9719101"/>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153477</xdr:rowOff>
    </xdr:from>
    <xdr:ext cx="534377" cy="259045"/>
    <xdr:sp macro="" textlink="">
      <xdr:nvSpPr>
        <xdr:cNvPr id="126" name="テキスト ボックス 125"/>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117901</xdr:rowOff>
    </xdr:from>
    <xdr:to>
      <xdr:col>4</xdr:col>
      <xdr:colOff>155575</xdr:colOff>
      <xdr:row>57</xdr:row>
      <xdr:rowOff>16648</xdr:rowOff>
    </xdr:to>
    <xdr:cxnSp macro="">
      <xdr:nvCxnSpPr>
        <xdr:cNvPr id="127" name="直線コネクタ 126"/>
        <xdr:cNvCxnSpPr/>
      </xdr:nvCxnSpPr>
      <xdr:spPr>
        <a:xfrm flipV="1">
          <a:off x="2019300" y="9719101"/>
          <a:ext cx="889000" cy="7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43912</xdr:rowOff>
    </xdr:from>
    <xdr:ext cx="534377" cy="259045"/>
    <xdr:sp macro="" textlink="">
      <xdr:nvSpPr>
        <xdr:cNvPr id="129" name="テキスト ボックス 128"/>
        <xdr:cNvSpPr txBox="1"/>
      </xdr:nvSpPr>
      <xdr:spPr>
        <a:xfrm>
          <a:off x="2641111" y="99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16648</xdr:rowOff>
    </xdr:from>
    <xdr:to>
      <xdr:col>2</xdr:col>
      <xdr:colOff>638175</xdr:colOff>
      <xdr:row>57</xdr:row>
      <xdr:rowOff>58172</xdr:rowOff>
    </xdr:to>
    <xdr:cxnSp macro="">
      <xdr:nvCxnSpPr>
        <xdr:cNvPr id="130" name="直線コネクタ 129"/>
        <xdr:cNvCxnSpPr/>
      </xdr:nvCxnSpPr>
      <xdr:spPr>
        <a:xfrm flipV="1">
          <a:off x="1130300" y="9789298"/>
          <a:ext cx="889000" cy="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109928</xdr:rowOff>
    </xdr:from>
    <xdr:ext cx="534377" cy="259045"/>
    <xdr:sp macro="" textlink="">
      <xdr:nvSpPr>
        <xdr:cNvPr id="132" name="テキスト ボックス 131"/>
        <xdr:cNvSpPr txBox="1"/>
      </xdr:nvSpPr>
      <xdr:spPr>
        <a:xfrm>
          <a:off x="1752111" y="100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116296</xdr:rowOff>
    </xdr:from>
    <xdr:ext cx="534377" cy="259045"/>
    <xdr:sp macro="" textlink="">
      <xdr:nvSpPr>
        <xdr:cNvPr id="134" name="テキスト ボックス 133"/>
        <xdr:cNvSpPr txBox="1"/>
      </xdr:nvSpPr>
      <xdr:spPr>
        <a:xfrm>
          <a:off x="863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60668</xdr:rowOff>
    </xdr:from>
    <xdr:to>
      <xdr:col>6</xdr:col>
      <xdr:colOff>561975</xdr:colOff>
      <xdr:row>55</xdr:row>
      <xdr:rowOff>162268</xdr:rowOff>
    </xdr:to>
    <xdr:sp macro="" textlink="">
      <xdr:nvSpPr>
        <xdr:cNvPr id="140" name="円/楕円 139"/>
        <xdr:cNvSpPr/>
      </xdr:nvSpPr>
      <xdr:spPr>
        <a:xfrm>
          <a:off x="4584700" y="94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83545</xdr:rowOff>
    </xdr:from>
    <xdr:ext cx="599010" cy="259045"/>
    <xdr:sp macro="" textlink="">
      <xdr:nvSpPr>
        <xdr:cNvPr id="141" name="物件費該当値テキスト"/>
        <xdr:cNvSpPr txBox="1"/>
      </xdr:nvSpPr>
      <xdr:spPr>
        <a:xfrm>
          <a:off x="4686300" y="934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101,229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87724</xdr:rowOff>
    </xdr:from>
    <xdr:to>
      <xdr:col>5</xdr:col>
      <xdr:colOff>409575</xdr:colOff>
      <xdr:row>57</xdr:row>
      <xdr:rowOff>17874</xdr:rowOff>
    </xdr:to>
    <xdr:sp macro="" textlink="">
      <xdr:nvSpPr>
        <xdr:cNvPr id="142" name="円/楕円 141"/>
        <xdr:cNvSpPr/>
      </xdr:nvSpPr>
      <xdr:spPr>
        <a:xfrm>
          <a:off x="3746500" y="96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34401</xdr:rowOff>
    </xdr:from>
    <xdr:ext cx="534377" cy="259045"/>
    <xdr:sp macro="" textlink="">
      <xdr:nvSpPr>
        <xdr:cNvPr id="143" name="テキスト ボックス 142"/>
        <xdr:cNvSpPr txBox="1"/>
      </xdr:nvSpPr>
      <xdr:spPr>
        <a:xfrm>
          <a:off x="3530111" y="94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67101</xdr:rowOff>
    </xdr:from>
    <xdr:to>
      <xdr:col>4</xdr:col>
      <xdr:colOff>206375</xdr:colOff>
      <xdr:row>56</xdr:row>
      <xdr:rowOff>168701</xdr:rowOff>
    </xdr:to>
    <xdr:sp macro="" textlink="">
      <xdr:nvSpPr>
        <xdr:cNvPr id="144" name="円/楕円 143"/>
        <xdr:cNvSpPr/>
      </xdr:nvSpPr>
      <xdr:spPr>
        <a:xfrm>
          <a:off x="2857500" y="96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13778</xdr:rowOff>
    </xdr:from>
    <xdr:ext cx="534377" cy="259045"/>
    <xdr:sp macro="" textlink="">
      <xdr:nvSpPr>
        <xdr:cNvPr id="145" name="テキスト ボックス 144"/>
        <xdr:cNvSpPr txBox="1"/>
      </xdr:nvSpPr>
      <xdr:spPr>
        <a:xfrm>
          <a:off x="2641111" y="944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137298</xdr:rowOff>
    </xdr:from>
    <xdr:to>
      <xdr:col>3</xdr:col>
      <xdr:colOff>3175</xdr:colOff>
      <xdr:row>57</xdr:row>
      <xdr:rowOff>67448</xdr:rowOff>
    </xdr:to>
    <xdr:sp macro="" textlink="">
      <xdr:nvSpPr>
        <xdr:cNvPr id="146" name="円/楕円 145"/>
        <xdr:cNvSpPr/>
      </xdr:nvSpPr>
      <xdr:spPr>
        <a:xfrm>
          <a:off x="1968500" y="97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83975</xdr:rowOff>
    </xdr:from>
    <xdr:ext cx="534377" cy="259045"/>
    <xdr:sp macro="" textlink="">
      <xdr:nvSpPr>
        <xdr:cNvPr id="147" name="テキスト ボックス 146"/>
        <xdr:cNvSpPr txBox="1"/>
      </xdr:nvSpPr>
      <xdr:spPr>
        <a:xfrm>
          <a:off x="1752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7372</xdr:rowOff>
    </xdr:from>
    <xdr:to>
      <xdr:col>1</xdr:col>
      <xdr:colOff>485775</xdr:colOff>
      <xdr:row>57</xdr:row>
      <xdr:rowOff>108972</xdr:rowOff>
    </xdr:to>
    <xdr:sp macro="" textlink="">
      <xdr:nvSpPr>
        <xdr:cNvPr id="148" name="円/楕円 147"/>
        <xdr:cNvSpPr/>
      </xdr:nvSpPr>
      <xdr:spPr>
        <a:xfrm>
          <a:off x="1079500" y="97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125499</xdr:rowOff>
    </xdr:from>
    <xdr:ext cx="534377" cy="259045"/>
    <xdr:sp macro="" textlink="">
      <xdr:nvSpPr>
        <xdr:cNvPr id="149" name="テキスト ボックス 148"/>
        <xdr:cNvSpPr txBox="1"/>
      </xdr:nvSpPr>
      <xdr:spPr>
        <a:xfrm>
          <a:off x="863111" y="95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12553</xdr:rowOff>
    </xdr:from>
    <xdr:to>
      <xdr:col>6</xdr:col>
      <xdr:colOff>511175</xdr:colOff>
      <xdr:row>77</xdr:row>
      <xdr:rowOff>46112</xdr:rowOff>
    </xdr:to>
    <xdr:cxnSp macro="">
      <xdr:nvCxnSpPr>
        <xdr:cNvPr id="176" name="直線コネクタ 175"/>
        <xdr:cNvCxnSpPr/>
      </xdr:nvCxnSpPr>
      <xdr:spPr>
        <a:xfrm flipV="1">
          <a:off x="3797300" y="13214203"/>
          <a:ext cx="8382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7"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44557</xdr:rowOff>
    </xdr:from>
    <xdr:to>
      <xdr:col>5</xdr:col>
      <xdr:colOff>358775</xdr:colOff>
      <xdr:row>77</xdr:row>
      <xdr:rowOff>46112</xdr:rowOff>
    </xdr:to>
    <xdr:cxnSp macro="">
      <xdr:nvCxnSpPr>
        <xdr:cNvPr id="179" name="直線コネクタ 178"/>
        <xdr:cNvCxnSpPr/>
      </xdr:nvCxnSpPr>
      <xdr:spPr>
        <a:xfrm>
          <a:off x="2908300" y="1324620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1" name="テキスト ボックス 180"/>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44557</xdr:rowOff>
    </xdr:from>
    <xdr:to>
      <xdr:col>4</xdr:col>
      <xdr:colOff>155575</xdr:colOff>
      <xdr:row>77</xdr:row>
      <xdr:rowOff>114097</xdr:rowOff>
    </xdr:to>
    <xdr:cxnSp macro="">
      <xdr:nvCxnSpPr>
        <xdr:cNvPr id="182" name="直線コネクタ 181"/>
        <xdr:cNvCxnSpPr/>
      </xdr:nvCxnSpPr>
      <xdr:spPr>
        <a:xfrm flipV="1">
          <a:off x="2019300" y="13246207"/>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4" name="テキスト ボックス 183"/>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8483</xdr:rowOff>
    </xdr:from>
    <xdr:to>
      <xdr:col>2</xdr:col>
      <xdr:colOff>638175</xdr:colOff>
      <xdr:row>77</xdr:row>
      <xdr:rowOff>114097</xdr:rowOff>
    </xdr:to>
    <xdr:cxnSp macro="">
      <xdr:nvCxnSpPr>
        <xdr:cNvPr id="185" name="直線コネクタ 184"/>
        <xdr:cNvCxnSpPr/>
      </xdr:nvCxnSpPr>
      <xdr:spPr>
        <a:xfrm>
          <a:off x="1130300" y="13210133"/>
          <a:ext cx="8890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7" name="テキスト ボックス 186"/>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133203</xdr:rowOff>
    </xdr:from>
    <xdr:to>
      <xdr:col>6</xdr:col>
      <xdr:colOff>561975</xdr:colOff>
      <xdr:row>77</xdr:row>
      <xdr:rowOff>63353</xdr:rowOff>
    </xdr:to>
    <xdr:sp macro="" textlink="">
      <xdr:nvSpPr>
        <xdr:cNvPr id="195" name="円/楕円 194"/>
        <xdr:cNvSpPr/>
      </xdr:nvSpPr>
      <xdr:spPr>
        <a:xfrm>
          <a:off x="4584700" y="131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111630</xdr:rowOff>
    </xdr:from>
    <xdr:ext cx="469744" cy="259045"/>
    <xdr:sp macro="" textlink="">
      <xdr:nvSpPr>
        <xdr:cNvPr id="196" name="維持補修費該当値テキスト"/>
        <xdr:cNvSpPr txBox="1"/>
      </xdr:nvSpPr>
      <xdr:spPr>
        <a:xfrm>
          <a:off x="4686300" y="1314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166762</xdr:rowOff>
    </xdr:from>
    <xdr:to>
      <xdr:col>5</xdr:col>
      <xdr:colOff>409575</xdr:colOff>
      <xdr:row>77</xdr:row>
      <xdr:rowOff>96912</xdr:rowOff>
    </xdr:to>
    <xdr:sp macro="" textlink="">
      <xdr:nvSpPr>
        <xdr:cNvPr id="197" name="円/楕円 196"/>
        <xdr:cNvSpPr/>
      </xdr:nvSpPr>
      <xdr:spPr>
        <a:xfrm>
          <a:off x="3746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98" name="テキスト ボックス 197"/>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165207</xdr:rowOff>
    </xdr:from>
    <xdr:to>
      <xdr:col>4</xdr:col>
      <xdr:colOff>206375</xdr:colOff>
      <xdr:row>77</xdr:row>
      <xdr:rowOff>95357</xdr:rowOff>
    </xdr:to>
    <xdr:sp macro="" textlink="">
      <xdr:nvSpPr>
        <xdr:cNvPr id="199" name="円/楕円 198"/>
        <xdr:cNvSpPr/>
      </xdr:nvSpPr>
      <xdr:spPr>
        <a:xfrm>
          <a:off x="2857500" y="131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86484</xdr:rowOff>
    </xdr:from>
    <xdr:ext cx="469744" cy="259045"/>
    <xdr:sp macro="" textlink="">
      <xdr:nvSpPr>
        <xdr:cNvPr id="200" name="テキスト ボックス 199"/>
        <xdr:cNvSpPr txBox="1"/>
      </xdr:nvSpPr>
      <xdr:spPr>
        <a:xfrm>
          <a:off x="2673427" y="1328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63297</xdr:rowOff>
    </xdr:from>
    <xdr:to>
      <xdr:col>3</xdr:col>
      <xdr:colOff>3175</xdr:colOff>
      <xdr:row>77</xdr:row>
      <xdr:rowOff>164897</xdr:rowOff>
    </xdr:to>
    <xdr:sp macro="" textlink="">
      <xdr:nvSpPr>
        <xdr:cNvPr id="201" name="円/楕円 200"/>
        <xdr:cNvSpPr/>
      </xdr:nvSpPr>
      <xdr:spPr>
        <a:xfrm>
          <a:off x="1968500" y="132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156024</xdr:rowOff>
    </xdr:from>
    <xdr:ext cx="469744" cy="259045"/>
    <xdr:sp macro="" textlink="">
      <xdr:nvSpPr>
        <xdr:cNvPr id="202" name="テキスト ボックス 201"/>
        <xdr:cNvSpPr txBox="1"/>
      </xdr:nvSpPr>
      <xdr:spPr>
        <a:xfrm>
          <a:off x="1784427" y="1335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129133</xdr:rowOff>
    </xdr:from>
    <xdr:to>
      <xdr:col>1</xdr:col>
      <xdr:colOff>485775</xdr:colOff>
      <xdr:row>77</xdr:row>
      <xdr:rowOff>59283</xdr:rowOff>
    </xdr:to>
    <xdr:sp macro="" textlink="">
      <xdr:nvSpPr>
        <xdr:cNvPr id="203" name="円/楕円 202"/>
        <xdr:cNvSpPr/>
      </xdr:nvSpPr>
      <xdr:spPr>
        <a:xfrm>
          <a:off x="1079500" y="131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50410</xdr:rowOff>
    </xdr:from>
    <xdr:ext cx="469744" cy="259045"/>
    <xdr:sp macro="" textlink="">
      <xdr:nvSpPr>
        <xdr:cNvPr id="204" name="テキスト ボックス 203"/>
        <xdr:cNvSpPr txBox="1"/>
      </xdr:nvSpPr>
      <xdr:spPr>
        <a:xfrm>
          <a:off x="895427" y="1325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2178</xdr:rowOff>
    </xdr:from>
    <xdr:to>
      <xdr:col>6</xdr:col>
      <xdr:colOff>511175</xdr:colOff>
      <xdr:row>92</xdr:row>
      <xdr:rowOff>16123</xdr:rowOff>
    </xdr:to>
    <xdr:cxnSp macro="">
      <xdr:nvCxnSpPr>
        <xdr:cNvPr id="234" name="直線コネクタ 233"/>
        <xdr:cNvCxnSpPr/>
      </xdr:nvCxnSpPr>
      <xdr:spPr>
        <a:xfrm>
          <a:off x="3797300" y="15775578"/>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69536</xdr:rowOff>
    </xdr:from>
    <xdr:ext cx="534377" cy="259045"/>
    <xdr:sp macro="" textlink="">
      <xdr:nvSpPr>
        <xdr:cNvPr id="235" name="扶助費平均値テキスト"/>
        <xdr:cNvSpPr txBox="1"/>
      </xdr:nvSpPr>
      <xdr:spPr>
        <a:xfrm>
          <a:off x="4686300" y="1635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2178</xdr:rowOff>
    </xdr:from>
    <xdr:to>
      <xdr:col>5</xdr:col>
      <xdr:colOff>358775</xdr:colOff>
      <xdr:row>93</xdr:row>
      <xdr:rowOff>5855</xdr:rowOff>
    </xdr:to>
    <xdr:cxnSp macro="">
      <xdr:nvCxnSpPr>
        <xdr:cNvPr id="237" name="直線コネクタ 236"/>
        <xdr:cNvCxnSpPr/>
      </xdr:nvCxnSpPr>
      <xdr:spPr>
        <a:xfrm flipV="1">
          <a:off x="2908300" y="15775578"/>
          <a:ext cx="889000" cy="17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27894</xdr:rowOff>
    </xdr:from>
    <xdr:ext cx="534377" cy="259045"/>
    <xdr:sp macro="" textlink="">
      <xdr:nvSpPr>
        <xdr:cNvPr id="239" name="テキスト ボックス 238"/>
        <xdr:cNvSpPr txBox="1"/>
      </xdr:nvSpPr>
      <xdr:spPr>
        <a:xfrm>
          <a:off x="3530111" y="16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5855</xdr:rowOff>
    </xdr:from>
    <xdr:to>
      <xdr:col>4</xdr:col>
      <xdr:colOff>155575</xdr:colOff>
      <xdr:row>93</xdr:row>
      <xdr:rowOff>86322</xdr:rowOff>
    </xdr:to>
    <xdr:cxnSp macro="">
      <xdr:nvCxnSpPr>
        <xdr:cNvPr id="240" name="直線コネクタ 239"/>
        <xdr:cNvCxnSpPr/>
      </xdr:nvCxnSpPr>
      <xdr:spPr>
        <a:xfrm flipV="1">
          <a:off x="2019300" y="15950705"/>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155643</xdr:rowOff>
    </xdr:from>
    <xdr:ext cx="534377" cy="259045"/>
    <xdr:sp macro="" textlink="">
      <xdr:nvSpPr>
        <xdr:cNvPr id="242" name="テキスト ボックス 241"/>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86322</xdr:rowOff>
    </xdr:from>
    <xdr:to>
      <xdr:col>2</xdr:col>
      <xdr:colOff>638175</xdr:colOff>
      <xdr:row>96</xdr:row>
      <xdr:rowOff>52070</xdr:rowOff>
    </xdr:to>
    <xdr:cxnSp macro="">
      <xdr:nvCxnSpPr>
        <xdr:cNvPr id="243" name="直線コネクタ 242"/>
        <xdr:cNvCxnSpPr/>
      </xdr:nvCxnSpPr>
      <xdr:spPr>
        <a:xfrm flipV="1">
          <a:off x="1130300" y="16031172"/>
          <a:ext cx="889000" cy="48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25037</xdr:rowOff>
    </xdr:from>
    <xdr:ext cx="534377" cy="259045"/>
    <xdr:sp macro="" textlink="">
      <xdr:nvSpPr>
        <xdr:cNvPr id="245" name="テキスト ボックス 244"/>
        <xdr:cNvSpPr txBox="1"/>
      </xdr:nvSpPr>
      <xdr:spPr>
        <a:xfrm>
          <a:off x="1752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11873</xdr:rowOff>
    </xdr:from>
    <xdr:ext cx="534377" cy="259045"/>
    <xdr:sp macro="" textlink="">
      <xdr:nvSpPr>
        <xdr:cNvPr id="247" name="テキスト ボックス 246"/>
        <xdr:cNvSpPr txBox="1"/>
      </xdr:nvSpPr>
      <xdr:spPr>
        <a:xfrm>
          <a:off x="863111" y="166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136773</xdr:rowOff>
    </xdr:from>
    <xdr:to>
      <xdr:col>6</xdr:col>
      <xdr:colOff>561975</xdr:colOff>
      <xdr:row>92</xdr:row>
      <xdr:rowOff>66923</xdr:rowOff>
    </xdr:to>
    <xdr:sp macro="" textlink="">
      <xdr:nvSpPr>
        <xdr:cNvPr id="253" name="円/楕円 252"/>
        <xdr:cNvSpPr/>
      </xdr:nvSpPr>
      <xdr:spPr>
        <a:xfrm>
          <a:off x="4584700" y="157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159650</xdr:rowOff>
    </xdr:from>
    <xdr:ext cx="599010" cy="259045"/>
    <xdr:sp macro="" textlink="">
      <xdr:nvSpPr>
        <xdr:cNvPr id="254" name="扶助費該当値テキスト"/>
        <xdr:cNvSpPr txBox="1"/>
      </xdr:nvSpPr>
      <xdr:spPr>
        <a:xfrm>
          <a:off x="4686300" y="1559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104,487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122828</xdr:rowOff>
    </xdr:from>
    <xdr:to>
      <xdr:col>5</xdr:col>
      <xdr:colOff>409575</xdr:colOff>
      <xdr:row>92</xdr:row>
      <xdr:rowOff>52978</xdr:rowOff>
    </xdr:to>
    <xdr:sp macro="" textlink="">
      <xdr:nvSpPr>
        <xdr:cNvPr id="255" name="円/楕円 254"/>
        <xdr:cNvSpPr/>
      </xdr:nvSpPr>
      <xdr:spPr>
        <a:xfrm>
          <a:off x="3746500" y="157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69505</xdr:rowOff>
    </xdr:from>
    <xdr:ext cx="599010" cy="259045"/>
    <xdr:sp macro="" textlink="">
      <xdr:nvSpPr>
        <xdr:cNvPr id="256" name="テキスト ボックス 255"/>
        <xdr:cNvSpPr txBox="1"/>
      </xdr:nvSpPr>
      <xdr:spPr>
        <a:xfrm>
          <a:off x="3497794" y="1550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126505</xdr:rowOff>
    </xdr:from>
    <xdr:to>
      <xdr:col>4</xdr:col>
      <xdr:colOff>206375</xdr:colOff>
      <xdr:row>93</xdr:row>
      <xdr:rowOff>56655</xdr:rowOff>
    </xdr:to>
    <xdr:sp macro="" textlink="">
      <xdr:nvSpPr>
        <xdr:cNvPr id="257" name="円/楕円 256"/>
        <xdr:cNvSpPr/>
      </xdr:nvSpPr>
      <xdr:spPr>
        <a:xfrm>
          <a:off x="2857500" y="158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73182</xdr:rowOff>
    </xdr:from>
    <xdr:ext cx="534377" cy="259045"/>
    <xdr:sp macro="" textlink="">
      <xdr:nvSpPr>
        <xdr:cNvPr id="258" name="テキスト ボックス 257"/>
        <xdr:cNvSpPr txBox="1"/>
      </xdr:nvSpPr>
      <xdr:spPr>
        <a:xfrm>
          <a:off x="2641111" y="156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96,026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35522</xdr:rowOff>
    </xdr:from>
    <xdr:to>
      <xdr:col>3</xdr:col>
      <xdr:colOff>3175</xdr:colOff>
      <xdr:row>93</xdr:row>
      <xdr:rowOff>137122</xdr:rowOff>
    </xdr:to>
    <xdr:sp macro="" textlink="">
      <xdr:nvSpPr>
        <xdr:cNvPr id="259" name="円/楕円 258"/>
        <xdr:cNvSpPr/>
      </xdr:nvSpPr>
      <xdr:spPr>
        <a:xfrm>
          <a:off x="1968500" y="159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153649</xdr:rowOff>
    </xdr:from>
    <xdr:ext cx="534377" cy="259045"/>
    <xdr:sp macro="" textlink="">
      <xdr:nvSpPr>
        <xdr:cNvPr id="260" name="テキスト ボックス 259"/>
        <xdr:cNvSpPr txBox="1"/>
      </xdr:nvSpPr>
      <xdr:spPr>
        <a:xfrm>
          <a:off x="1752111" y="157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1270</xdr:rowOff>
    </xdr:from>
    <xdr:to>
      <xdr:col>1</xdr:col>
      <xdr:colOff>485775</xdr:colOff>
      <xdr:row>96</xdr:row>
      <xdr:rowOff>102870</xdr:rowOff>
    </xdr:to>
    <xdr:sp macro="" textlink="">
      <xdr:nvSpPr>
        <xdr:cNvPr id="261" name="円/楕円 260"/>
        <xdr:cNvSpPr/>
      </xdr:nvSpPr>
      <xdr:spPr>
        <a:xfrm>
          <a:off x="1079500" y="164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119397</xdr:rowOff>
    </xdr:from>
    <xdr:ext cx="534377" cy="259045"/>
    <xdr:sp macro="" textlink="">
      <xdr:nvSpPr>
        <xdr:cNvPr id="262" name="テキスト ボックス 261"/>
        <xdr:cNvSpPr txBox="1"/>
      </xdr:nvSpPr>
      <xdr:spPr>
        <a:xfrm>
          <a:off x="863111" y="162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59812</xdr:rowOff>
    </xdr:from>
    <xdr:to>
      <xdr:col>15</xdr:col>
      <xdr:colOff>180975</xdr:colOff>
      <xdr:row>37</xdr:row>
      <xdr:rowOff>60086</xdr:rowOff>
    </xdr:to>
    <xdr:cxnSp macro="">
      <xdr:nvCxnSpPr>
        <xdr:cNvPr id="292" name="直線コネクタ 291"/>
        <xdr:cNvCxnSpPr/>
      </xdr:nvCxnSpPr>
      <xdr:spPr>
        <a:xfrm flipV="1">
          <a:off x="9639300" y="6232012"/>
          <a:ext cx="838200" cy="17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3" name="補助費等平均値テキスト"/>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60086</xdr:rowOff>
    </xdr:from>
    <xdr:to>
      <xdr:col>14</xdr:col>
      <xdr:colOff>28575</xdr:colOff>
      <xdr:row>37</xdr:row>
      <xdr:rowOff>110188</xdr:rowOff>
    </xdr:to>
    <xdr:cxnSp macro="">
      <xdr:nvCxnSpPr>
        <xdr:cNvPr id="295" name="直線コネクタ 294"/>
        <xdr:cNvCxnSpPr/>
      </xdr:nvCxnSpPr>
      <xdr:spPr>
        <a:xfrm flipV="1">
          <a:off x="8750300" y="6403736"/>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7" name="テキスト ボックス 296"/>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110188</xdr:rowOff>
    </xdr:from>
    <xdr:to>
      <xdr:col>12</xdr:col>
      <xdr:colOff>511175</xdr:colOff>
      <xdr:row>37</xdr:row>
      <xdr:rowOff>137330</xdr:rowOff>
    </xdr:to>
    <xdr:cxnSp macro="">
      <xdr:nvCxnSpPr>
        <xdr:cNvPr id="298" name="直線コネクタ 297"/>
        <xdr:cNvCxnSpPr/>
      </xdr:nvCxnSpPr>
      <xdr:spPr>
        <a:xfrm flipV="1">
          <a:off x="7861300" y="6453838"/>
          <a:ext cx="889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45145</xdr:rowOff>
    </xdr:from>
    <xdr:ext cx="534377" cy="259045"/>
    <xdr:sp macro="" textlink="">
      <xdr:nvSpPr>
        <xdr:cNvPr id="300" name="テキスト ボックス 299"/>
        <xdr:cNvSpPr txBox="1"/>
      </xdr:nvSpPr>
      <xdr:spPr>
        <a:xfrm>
          <a:off x="8483111" y="656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105730</xdr:rowOff>
    </xdr:from>
    <xdr:to>
      <xdr:col>11</xdr:col>
      <xdr:colOff>307975</xdr:colOff>
      <xdr:row>37</xdr:row>
      <xdr:rowOff>137330</xdr:rowOff>
    </xdr:to>
    <xdr:cxnSp macro="">
      <xdr:nvCxnSpPr>
        <xdr:cNvPr id="301" name="直線コネクタ 300"/>
        <xdr:cNvCxnSpPr/>
      </xdr:nvCxnSpPr>
      <xdr:spPr>
        <a:xfrm>
          <a:off x="6972300" y="6449380"/>
          <a:ext cx="889000" cy="3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56804</xdr:rowOff>
    </xdr:from>
    <xdr:ext cx="534377" cy="259045"/>
    <xdr:sp macro="" textlink="">
      <xdr:nvSpPr>
        <xdr:cNvPr id="303" name="テキスト ボックス 302"/>
        <xdr:cNvSpPr txBox="1"/>
      </xdr:nvSpPr>
      <xdr:spPr>
        <a:xfrm>
          <a:off x="7594111" y="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44368</xdr:rowOff>
    </xdr:from>
    <xdr:ext cx="534377" cy="259045"/>
    <xdr:sp macro="" textlink="">
      <xdr:nvSpPr>
        <xdr:cNvPr id="305" name="テキスト ボックス 304"/>
        <xdr:cNvSpPr txBox="1"/>
      </xdr:nvSpPr>
      <xdr:spPr>
        <a:xfrm>
          <a:off x="6705111" y="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9012</xdr:rowOff>
    </xdr:from>
    <xdr:to>
      <xdr:col>15</xdr:col>
      <xdr:colOff>231775</xdr:colOff>
      <xdr:row>36</xdr:row>
      <xdr:rowOff>110612</xdr:rowOff>
    </xdr:to>
    <xdr:sp macro="" textlink="">
      <xdr:nvSpPr>
        <xdr:cNvPr id="311" name="円/楕円 310"/>
        <xdr:cNvSpPr/>
      </xdr:nvSpPr>
      <xdr:spPr>
        <a:xfrm>
          <a:off x="10426700" y="61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31889</xdr:rowOff>
    </xdr:from>
    <xdr:ext cx="599010" cy="259045"/>
    <xdr:sp macro="" textlink="">
      <xdr:nvSpPr>
        <xdr:cNvPr id="312" name="補助費等該当値テキスト"/>
        <xdr:cNvSpPr txBox="1"/>
      </xdr:nvSpPr>
      <xdr:spPr>
        <a:xfrm>
          <a:off x="10528300" y="60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9286</xdr:rowOff>
    </xdr:from>
    <xdr:to>
      <xdr:col>14</xdr:col>
      <xdr:colOff>79375</xdr:colOff>
      <xdr:row>37</xdr:row>
      <xdr:rowOff>110886</xdr:rowOff>
    </xdr:to>
    <xdr:sp macro="" textlink="">
      <xdr:nvSpPr>
        <xdr:cNvPr id="313" name="円/楕円 312"/>
        <xdr:cNvSpPr/>
      </xdr:nvSpPr>
      <xdr:spPr>
        <a:xfrm>
          <a:off x="9588500" y="63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127413</xdr:rowOff>
    </xdr:from>
    <xdr:ext cx="534377" cy="259045"/>
    <xdr:sp macro="" textlink="">
      <xdr:nvSpPr>
        <xdr:cNvPr id="314" name="テキスト ボックス 313"/>
        <xdr:cNvSpPr txBox="1"/>
      </xdr:nvSpPr>
      <xdr:spPr>
        <a:xfrm>
          <a:off x="9372111" y="612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92,948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59388</xdr:rowOff>
    </xdr:from>
    <xdr:to>
      <xdr:col>12</xdr:col>
      <xdr:colOff>561975</xdr:colOff>
      <xdr:row>37</xdr:row>
      <xdr:rowOff>160988</xdr:rowOff>
    </xdr:to>
    <xdr:sp macro="" textlink="">
      <xdr:nvSpPr>
        <xdr:cNvPr id="315" name="円/楕円 314"/>
        <xdr:cNvSpPr/>
      </xdr:nvSpPr>
      <xdr:spPr>
        <a:xfrm>
          <a:off x="8699500" y="64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6065</xdr:rowOff>
    </xdr:from>
    <xdr:ext cx="534377" cy="259045"/>
    <xdr:sp macro="" textlink="">
      <xdr:nvSpPr>
        <xdr:cNvPr id="316" name="テキスト ボックス 315"/>
        <xdr:cNvSpPr txBox="1"/>
      </xdr:nvSpPr>
      <xdr:spPr>
        <a:xfrm>
          <a:off x="8483111" y="61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86530</xdr:rowOff>
    </xdr:from>
    <xdr:to>
      <xdr:col>11</xdr:col>
      <xdr:colOff>358775</xdr:colOff>
      <xdr:row>38</xdr:row>
      <xdr:rowOff>16680</xdr:rowOff>
    </xdr:to>
    <xdr:sp macro="" textlink="">
      <xdr:nvSpPr>
        <xdr:cNvPr id="317" name="円/楕円 316"/>
        <xdr:cNvSpPr/>
      </xdr:nvSpPr>
      <xdr:spPr>
        <a:xfrm>
          <a:off x="7810500" y="6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33207</xdr:rowOff>
    </xdr:from>
    <xdr:ext cx="534377" cy="259045"/>
    <xdr:sp macro="" textlink="">
      <xdr:nvSpPr>
        <xdr:cNvPr id="318" name="テキスト ボックス 317"/>
        <xdr:cNvSpPr txBox="1"/>
      </xdr:nvSpPr>
      <xdr:spPr>
        <a:xfrm>
          <a:off x="7594111" y="62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54930</xdr:rowOff>
    </xdr:from>
    <xdr:to>
      <xdr:col>10</xdr:col>
      <xdr:colOff>155575</xdr:colOff>
      <xdr:row>37</xdr:row>
      <xdr:rowOff>156530</xdr:rowOff>
    </xdr:to>
    <xdr:sp macro="" textlink="">
      <xdr:nvSpPr>
        <xdr:cNvPr id="319" name="円/楕円 318"/>
        <xdr:cNvSpPr/>
      </xdr:nvSpPr>
      <xdr:spPr>
        <a:xfrm>
          <a:off x="6921500" y="63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1607</xdr:rowOff>
    </xdr:from>
    <xdr:ext cx="534377" cy="259045"/>
    <xdr:sp macro="" textlink="">
      <xdr:nvSpPr>
        <xdr:cNvPr id="320" name="テキスト ボックス 319"/>
        <xdr:cNvSpPr txBox="1"/>
      </xdr:nvSpPr>
      <xdr:spPr>
        <a:xfrm>
          <a:off x="6705111" y="617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67248</xdr:rowOff>
    </xdr:from>
    <xdr:to>
      <xdr:col>15</xdr:col>
      <xdr:colOff>180975</xdr:colOff>
      <xdr:row>56</xdr:row>
      <xdr:rowOff>98451</xdr:rowOff>
    </xdr:to>
    <xdr:cxnSp macro="">
      <xdr:nvCxnSpPr>
        <xdr:cNvPr id="347" name="直線コネクタ 346"/>
        <xdr:cNvCxnSpPr/>
      </xdr:nvCxnSpPr>
      <xdr:spPr>
        <a:xfrm>
          <a:off x="9639300" y="9668448"/>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48"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125783</xdr:rowOff>
    </xdr:from>
    <xdr:to>
      <xdr:col>14</xdr:col>
      <xdr:colOff>28575</xdr:colOff>
      <xdr:row>56</xdr:row>
      <xdr:rowOff>67248</xdr:rowOff>
    </xdr:to>
    <xdr:cxnSp macro="">
      <xdr:nvCxnSpPr>
        <xdr:cNvPr id="350" name="直線コネクタ 349"/>
        <xdr:cNvCxnSpPr/>
      </xdr:nvCxnSpPr>
      <xdr:spPr>
        <a:xfrm>
          <a:off x="8750300" y="9555533"/>
          <a:ext cx="889000" cy="1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2" name="テキスト ボックス 351"/>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125783</xdr:rowOff>
    </xdr:from>
    <xdr:to>
      <xdr:col>12</xdr:col>
      <xdr:colOff>511175</xdr:colOff>
      <xdr:row>56</xdr:row>
      <xdr:rowOff>38101</xdr:rowOff>
    </xdr:to>
    <xdr:cxnSp macro="">
      <xdr:nvCxnSpPr>
        <xdr:cNvPr id="353" name="直線コネクタ 352"/>
        <xdr:cNvCxnSpPr/>
      </xdr:nvCxnSpPr>
      <xdr:spPr>
        <a:xfrm flipV="1">
          <a:off x="7861300" y="9555533"/>
          <a:ext cx="889000" cy="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5" name="テキスト ボックス 354"/>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8945</xdr:rowOff>
    </xdr:from>
    <xdr:to>
      <xdr:col>11</xdr:col>
      <xdr:colOff>307975</xdr:colOff>
      <xdr:row>56</xdr:row>
      <xdr:rowOff>38101</xdr:rowOff>
    </xdr:to>
    <xdr:cxnSp macro="">
      <xdr:nvCxnSpPr>
        <xdr:cNvPr id="356" name="直線コネクタ 355"/>
        <xdr:cNvCxnSpPr/>
      </xdr:nvCxnSpPr>
      <xdr:spPr>
        <a:xfrm>
          <a:off x="6972300" y="9610145"/>
          <a:ext cx="8890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162511</xdr:rowOff>
    </xdr:from>
    <xdr:ext cx="534377" cy="259045"/>
    <xdr:sp macro="" textlink="">
      <xdr:nvSpPr>
        <xdr:cNvPr id="358" name="テキスト ボックス 357"/>
        <xdr:cNvSpPr txBox="1"/>
      </xdr:nvSpPr>
      <xdr:spPr>
        <a:xfrm>
          <a:off x="7594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109238</xdr:rowOff>
    </xdr:from>
    <xdr:ext cx="534377" cy="259045"/>
    <xdr:sp macro="" textlink="">
      <xdr:nvSpPr>
        <xdr:cNvPr id="360" name="テキスト ボックス 359"/>
        <xdr:cNvSpPr txBox="1"/>
      </xdr:nvSpPr>
      <xdr:spPr>
        <a:xfrm>
          <a:off x="6705111" y="97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47651</xdr:rowOff>
    </xdr:from>
    <xdr:to>
      <xdr:col>15</xdr:col>
      <xdr:colOff>231775</xdr:colOff>
      <xdr:row>56</xdr:row>
      <xdr:rowOff>149251</xdr:rowOff>
    </xdr:to>
    <xdr:sp macro="" textlink="">
      <xdr:nvSpPr>
        <xdr:cNvPr id="366" name="円/楕円 365"/>
        <xdr:cNvSpPr/>
      </xdr:nvSpPr>
      <xdr:spPr>
        <a:xfrm>
          <a:off x="10426700" y="96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26078</xdr:rowOff>
    </xdr:from>
    <xdr:ext cx="534377" cy="259045"/>
    <xdr:sp macro="" textlink="">
      <xdr:nvSpPr>
        <xdr:cNvPr id="367" name="普通建設事業費該当値テキスト"/>
        <xdr:cNvSpPr txBox="1"/>
      </xdr:nvSpPr>
      <xdr:spPr>
        <a:xfrm>
          <a:off x="10528300" y="962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84,022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16448</xdr:rowOff>
    </xdr:from>
    <xdr:to>
      <xdr:col>14</xdr:col>
      <xdr:colOff>79375</xdr:colOff>
      <xdr:row>56</xdr:row>
      <xdr:rowOff>118048</xdr:rowOff>
    </xdr:to>
    <xdr:sp macro="" textlink="">
      <xdr:nvSpPr>
        <xdr:cNvPr id="368" name="円/楕円 367"/>
        <xdr:cNvSpPr/>
      </xdr:nvSpPr>
      <xdr:spPr>
        <a:xfrm>
          <a:off x="9588500" y="96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109175</xdr:rowOff>
    </xdr:from>
    <xdr:ext cx="534377" cy="259045"/>
    <xdr:sp macro="" textlink="">
      <xdr:nvSpPr>
        <xdr:cNvPr id="369" name="テキスト ボックス 368"/>
        <xdr:cNvSpPr txBox="1"/>
      </xdr:nvSpPr>
      <xdr:spPr>
        <a:xfrm>
          <a:off x="9372111" y="971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74983</xdr:rowOff>
    </xdr:from>
    <xdr:to>
      <xdr:col>12</xdr:col>
      <xdr:colOff>561975</xdr:colOff>
      <xdr:row>56</xdr:row>
      <xdr:rowOff>5133</xdr:rowOff>
    </xdr:to>
    <xdr:sp macro="" textlink="">
      <xdr:nvSpPr>
        <xdr:cNvPr id="370" name="円/楕円 369"/>
        <xdr:cNvSpPr/>
      </xdr:nvSpPr>
      <xdr:spPr>
        <a:xfrm>
          <a:off x="8699500" y="950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167710</xdr:rowOff>
    </xdr:from>
    <xdr:ext cx="599010" cy="259045"/>
    <xdr:sp macro="" textlink="">
      <xdr:nvSpPr>
        <xdr:cNvPr id="371" name="テキスト ボックス 370"/>
        <xdr:cNvSpPr txBox="1"/>
      </xdr:nvSpPr>
      <xdr:spPr>
        <a:xfrm>
          <a:off x="8450794" y="95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115,544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158751</xdr:rowOff>
    </xdr:from>
    <xdr:to>
      <xdr:col>11</xdr:col>
      <xdr:colOff>358775</xdr:colOff>
      <xdr:row>56</xdr:row>
      <xdr:rowOff>88901</xdr:rowOff>
    </xdr:to>
    <xdr:sp macro="" textlink="">
      <xdr:nvSpPr>
        <xdr:cNvPr id="372" name="円/楕円 371"/>
        <xdr:cNvSpPr/>
      </xdr:nvSpPr>
      <xdr:spPr>
        <a:xfrm>
          <a:off x="7810500" y="95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105428</xdr:rowOff>
    </xdr:from>
    <xdr:ext cx="534377" cy="259045"/>
    <xdr:sp macro="" textlink="">
      <xdr:nvSpPr>
        <xdr:cNvPr id="373" name="テキスト ボックス 372"/>
        <xdr:cNvSpPr txBox="1"/>
      </xdr:nvSpPr>
      <xdr:spPr>
        <a:xfrm>
          <a:off x="7594111" y="93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129595</xdr:rowOff>
    </xdr:from>
    <xdr:to>
      <xdr:col>10</xdr:col>
      <xdr:colOff>155575</xdr:colOff>
      <xdr:row>56</xdr:row>
      <xdr:rowOff>59745</xdr:rowOff>
    </xdr:to>
    <xdr:sp macro="" textlink="">
      <xdr:nvSpPr>
        <xdr:cNvPr id="374" name="円/楕円 373"/>
        <xdr:cNvSpPr/>
      </xdr:nvSpPr>
      <xdr:spPr>
        <a:xfrm>
          <a:off x="6921500" y="955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76272</xdr:rowOff>
    </xdr:from>
    <xdr:ext cx="599010" cy="259045"/>
    <xdr:sp macro="" textlink="">
      <xdr:nvSpPr>
        <xdr:cNvPr id="375" name="テキスト ボックス 374"/>
        <xdr:cNvSpPr txBox="1"/>
      </xdr:nvSpPr>
      <xdr:spPr>
        <a:xfrm>
          <a:off x="6672794" y="933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109144</xdr:rowOff>
    </xdr:from>
    <xdr:to>
      <xdr:col>15</xdr:col>
      <xdr:colOff>180975</xdr:colOff>
      <xdr:row>76</xdr:row>
      <xdr:rowOff>133998</xdr:rowOff>
    </xdr:to>
    <xdr:cxnSp macro="">
      <xdr:nvCxnSpPr>
        <xdr:cNvPr id="404" name="直線コネクタ 403"/>
        <xdr:cNvCxnSpPr/>
      </xdr:nvCxnSpPr>
      <xdr:spPr>
        <a:xfrm>
          <a:off x="9639300" y="13139344"/>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5"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08" name="テキスト ボックス 407"/>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83198</xdr:rowOff>
    </xdr:from>
    <xdr:to>
      <xdr:col>15</xdr:col>
      <xdr:colOff>231775</xdr:colOff>
      <xdr:row>77</xdr:row>
      <xdr:rowOff>13348</xdr:rowOff>
    </xdr:to>
    <xdr:sp macro="" textlink="">
      <xdr:nvSpPr>
        <xdr:cNvPr id="414" name="円/楕円 413"/>
        <xdr:cNvSpPr/>
      </xdr:nvSpPr>
      <xdr:spPr>
        <a:xfrm>
          <a:off x="10426700" y="131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61625</xdr:rowOff>
    </xdr:from>
    <xdr:ext cx="534377" cy="259045"/>
    <xdr:sp macro="" textlink="">
      <xdr:nvSpPr>
        <xdr:cNvPr id="415" name="普通建設事業費 （ うち新規整備　）該当値テキスト"/>
        <xdr:cNvSpPr txBox="1"/>
      </xdr:nvSpPr>
      <xdr:spPr>
        <a:xfrm>
          <a:off x="10528300" y="130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58344</xdr:rowOff>
    </xdr:from>
    <xdr:to>
      <xdr:col>14</xdr:col>
      <xdr:colOff>79375</xdr:colOff>
      <xdr:row>76</xdr:row>
      <xdr:rowOff>159944</xdr:rowOff>
    </xdr:to>
    <xdr:sp macro="" textlink="">
      <xdr:nvSpPr>
        <xdr:cNvPr id="416" name="円/楕円 415"/>
        <xdr:cNvSpPr/>
      </xdr:nvSpPr>
      <xdr:spPr>
        <a:xfrm>
          <a:off x="9588500" y="130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151071</xdr:rowOff>
    </xdr:from>
    <xdr:ext cx="534377" cy="259045"/>
    <xdr:sp macro="" textlink="">
      <xdr:nvSpPr>
        <xdr:cNvPr id="417" name="テキスト ボックス 416"/>
        <xdr:cNvSpPr txBox="1"/>
      </xdr:nvSpPr>
      <xdr:spPr>
        <a:xfrm>
          <a:off x="9372111" y="13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126772</xdr:rowOff>
    </xdr:from>
    <xdr:to>
      <xdr:col>15</xdr:col>
      <xdr:colOff>180975</xdr:colOff>
      <xdr:row>96</xdr:row>
      <xdr:rowOff>137796</xdr:rowOff>
    </xdr:to>
    <xdr:cxnSp macro="">
      <xdr:nvCxnSpPr>
        <xdr:cNvPr id="442" name="直線コネクタ 441"/>
        <xdr:cNvCxnSpPr/>
      </xdr:nvCxnSpPr>
      <xdr:spPr>
        <a:xfrm>
          <a:off x="9639300" y="16585972"/>
          <a:ext cx="8382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3"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171083</xdr:rowOff>
    </xdr:from>
    <xdr:ext cx="534377" cy="259045"/>
    <xdr:sp macro="" textlink="">
      <xdr:nvSpPr>
        <xdr:cNvPr id="446" name="テキスト ボックス 445"/>
        <xdr:cNvSpPr txBox="1"/>
      </xdr:nvSpPr>
      <xdr:spPr>
        <a:xfrm>
          <a:off x="9372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86996</xdr:rowOff>
    </xdr:from>
    <xdr:to>
      <xdr:col>15</xdr:col>
      <xdr:colOff>231775</xdr:colOff>
      <xdr:row>97</xdr:row>
      <xdr:rowOff>17146</xdr:rowOff>
    </xdr:to>
    <xdr:sp macro="" textlink="">
      <xdr:nvSpPr>
        <xdr:cNvPr id="452" name="円/楕円 451"/>
        <xdr:cNvSpPr/>
      </xdr:nvSpPr>
      <xdr:spPr>
        <a:xfrm>
          <a:off x="10426700" y="165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65423</xdr:rowOff>
    </xdr:from>
    <xdr:ext cx="534377" cy="259045"/>
    <xdr:sp macro="" textlink="">
      <xdr:nvSpPr>
        <xdr:cNvPr id="453" name="普通建設事業費 （ うち更新整備　）該当値テキスト"/>
        <xdr:cNvSpPr txBox="1"/>
      </xdr:nvSpPr>
      <xdr:spPr>
        <a:xfrm>
          <a:off x="10528300" y="165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40,333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75972</xdr:rowOff>
    </xdr:from>
    <xdr:to>
      <xdr:col>14</xdr:col>
      <xdr:colOff>79375</xdr:colOff>
      <xdr:row>97</xdr:row>
      <xdr:rowOff>6122</xdr:rowOff>
    </xdr:to>
    <xdr:sp macro="" textlink="">
      <xdr:nvSpPr>
        <xdr:cNvPr id="454" name="円/楕円 453"/>
        <xdr:cNvSpPr/>
      </xdr:nvSpPr>
      <xdr:spPr>
        <a:xfrm>
          <a:off x="9588500" y="165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22649</xdr:rowOff>
    </xdr:from>
    <xdr:ext cx="534377" cy="259045"/>
    <xdr:sp macro="" textlink="">
      <xdr:nvSpPr>
        <xdr:cNvPr id="455" name="テキスト ボックス 454"/>
        <xdr:cNvSpPr txBox="1"/>
      </xdr:nvSpPr>
      <xdr:spPr>
        <a:xfrm>
          <a:off x="9372111" y="163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4" name="直線コネクタ 48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5"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100152</xdr:rowOff>
    </xdr:from>
    <xdr:to>
      <xdr:col>22</xdr:col>
      <xdr:colOff>365125</xdr:colOff>
      <xdr:row>39</xdr:row>
      <xdr:rowOff>44450</xdr:rowOff>
    </xdr:to>
    <xdr:cxnSp macro="">
      <xdr:nvCxnSpPr>
        <xdr:cNvPr id="487" name="直線コネクタ 486"/>
        <xdr:cNvCxnSpPr/>
      </xdr:nvCxnSpPr>
      <xdr:spPr>
        <a:xfrm>
          <a:off x="14592300" y="6615252"/>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100152</xdr:rowOff>
    </xdr:from>
    <xdr:to>
      <xdr:col>21</xdr:col>
      <xdr:colOff>161925</xdr:colOff>
      <xdr:row>39</xdr:row>
      <xdr:rowOff>44450</xdr:rowOff>
    </xdr:to>
    <xdr:cxnSp macro="">
      <xdr:nvCxnSpPr>
        <xdr:cNvPr id="490" name="直線コネクタ 489"/>
        <xdr:cNvCxnSpPr/>
      </xdr:nvCxnSpPr>
      <xdr:spPr>
        <a:xfrm flipV="1">
          <a:off x="13703300" y="6615252"/>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2" name="テキスト ボックス 491"/>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3" name="直線コネクタ 49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5" name="テキスト ボックス 494"/>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5" name="円/楕円 50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6" name="テキスト ボックス 50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49352</xdr:rowOff>
    </xdr:from>
    <xdr:to>
      <xdr:col>21</xdr:col>
      <xdr:colOff>212725</xdr:colOff>
      <xdr:row>38</xdr:row>
      <xdr:rowOff>150952</xdr:rowOff>
    </xdr:to>
    <xdr:sp macro="" textlink="">
      <xdr:nvSpPr>
        <xdr:cNvPr id="507" name="円/楕円 506"/>
        <xdr:cNvSpPr/>
      </xdr:nvSpPr>
      <xdr:spPr>
        <a:xfrm>
          <a:off x="14541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142079</xdr:rowOff>
    </xdr:from>
    <xdr:ext cx="469744" cy="259045"/>
    <xdr:sp macro="" textlink="">
      <xdr:nvSpPr>
        <xdr:cNvPr id="508" name="テキスト ボックス 507"/>
        <xdr:cNvSpPr txBox="1"/>
      </xdr:nvSpPr>
      <xdr:spPr>
        <a:xfrm>
          <a:off x="14357427" y="665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9" name="円/楕円 50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0" name="テキスト ボックス 50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1" name="円/楕円 51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2" name="テキスト ボックス 51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140056</xdr:rowOff>
    </xdr:from>
    <xdr:to>
      <xdr:col>23</xdr:col>
      <xdr:colOff>517525</xdr:colOff>
      <xdr:row>72</xdr:row>
      <xdr:rowOff>92063</xdr:rowOff>
    </xdr:to>
    <xdr:cxnSp macro="">
      <xdr:nvCxnSpPr>
        <xdr:cNvPr id="591" name="直線コネクタ 590"/>
        <xdr:cNvCxnSpPr/>
      </xdr:nvCxnSpPr>
      <xdr:spPr>
        <a:xfrm>
          <a:off x="15481300" y="12313006"/>
          <a:ext cx="838200" cy="1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2"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140056</xdr:rowOff>
    </xdr:from>
    <xdr:to>
      <xdr:col>22</xdr:col>
      <xdr:colOff>365125</xdr:colOff>
      <xdr:row>72</xdr:row>
      <xdr:rowOff>51371</xdr:rowOff>
    </xdr:to>
    <xdr:cxnSp macro="">
      <xdr:nvCxnSpPr>
        <xdr:cNvPr id="594" name="直線コネクタ 593"/>
        <xdr:cNvCxnSpPr/>
      </xdr:nvCxnSpPr>
      <xdr:spPr>
        <a:xfrm flipV="1">
          <a:off x="14592300" y="12313006"/>
          <a:ext cx="889000" cy="8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6" name="テキスト ボックス 595"/>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29311</xdr:rowOff>
    </xdr:from>
    <xdr:to>
      <xdr:col>21</xdr:col>
      <xdr:colOff>161925</xdr:colOff>
      <xdr:row>72</xdr:row>
      <xdr:rowOff>51371</xdr:rowOff>
    </xdr:to>
    <xdr:cxnSp macro="">
      <xdr:nvCxnSpPr>
        <xdr:cNvPr id="597" name="直線コネクタ 596"/>
        <xdr:cNvCxnSpPr/>
      </xdr:nvCxnSpPr>
      <xdr:spPr>
        <a:xfrm>
          <a:off x="13703300" y="12373711"/>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599" name="テキスト ボックス 598"/>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160807</xdr:rowOff>
    </xdr:from>
    <xdr:to>
      <xdr:col>19</xdr:col>
      <xdr:colOff>644525</xdr:colOff>
      <xdr:row>72</xdr:row>
      <xdr:rowOff>29311</xdr:rowOff>
    </xdr:to>
    <xdr:cxnSp macro="">
      <xdr:nvCxnSpPr>
        <xdr:cNvPr id="600" name="直線コネクタ 599"/>
        <xdr:cNvCxnSpPr/>
      </xdr:nvCxnSpPr>
      <xdr:spPr>
        <a:xfrm>
          <a:off x="12814300" y="12333757"/>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96638</xdr:rowOff>
    </xdr:from>
    <xdr:ext cx="534377" cy="259045"/>
    <xdr:sp macro="" textlink="">
      <xdr:nvSpPr>
        <xdr:cNvPr id="602" name="テキスト ボックス 601"/>
        <xdr:cNvSpPr txBox="1"/>
      </xdr:nvSpPr>
      <xdr:spPr>
        <a:xfrm>
          <a:off x="1343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4" name="テキスト ボックス 603"/>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41263</xdr:rowOff>
    </xdr:from>
    <xdr:to>
      <xdr:col>23</xdr:col>
      <xdr:colOff>568325</xdr:colOff>
      <xdr:row>72</xdr:row>
      <xdr:rowOff>142863</xdr:rowOff>
    </xdr:to>
    <xdr:sp macro="" textlink="">
      <xdr:nvSpPr>
        <xdr:cNvPr id="610" name="円/楕円 609"/>
        <xdr:cNvSpPr/>
      </xdr:nvSpPr>
      <xdr:spPr>
        <a:xfrm>
          <a:off x="16268700" y="123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64140</xdr:rowOff>
    </xdr:from>
    <xdr:ext cx="599010" cy="259045"/>
    <xdr:sp macro="" textlink="">
      <xdr:nvSpPr>
        <xdr:cNvPr id="611" name="公債費該当値テキスト"/>
        <xdr:cNvSpPr txBox="1"/>
      </xdr:nvSpPr>
      <xdr:spPr>
        <a:xfrm>
          <a:off x="16370300" y="1223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120,751</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89256</xdr:rowOff>
    </xdr:from>
    <xdr:to>
      <xdr:col>22</xdr:col>
      <xdr:colOff>415925</xdr:colOff>
      <xdr:row>72</xdr:row>
      <xdr:rowOff>19406</xdr:rowOff>
    </xdr:to>
    <xdr:sp macro="" textlink="">
      <xdr:nvSpPr>
        <xdr:cNvPr id="612" name="円/楕円 611"/>
        <xdr:cNvSpPr/>
      </xdr:nvSpPr>
      <xdr:spPr>
        <a:xfrm>
          <a:off x="15430500" y="122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35933</xdr:rowOff>
    </xdr:from>
    <xdr:ext cx="599010" cy="259045"/>
    <xdr:sp macro="" textlink="">
      <xdr:nvSpPr>
        <xdr:cNvPr id="613" name="テキスト ボックス 612"/>
        <xdr:cNvSpPr txBox="1"/>
      </xdr:nvSpPr>
      <xdr:spPr>
        <a:xfrm>
          <a:off x="15181794" y="1203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130,472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571</xdr:rowOff>
    </xdr:from>
    <xdr:to>
      <xdr:col>21</xdr:col>
      <xdr:colOff>212725</xdr:colOff>
      <xdr:row>72</xdr:row>
      <xdr:rowOff>102171</xdr:rowOff>
    </xdr:to>
    <xdr:sp macro="" textlink="">
      <xdr:nvSpPr>
        <xdr:cNvPr id="614" name="円/楕円 613"/>
        <xdr:cNvSpPr/>
      </xdr:nvSpPr>
      <xdr:spPr>
        <a:xfrm>
          <a:off x="14541500" y="123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118698</xdr:rowOff>
    </xdr:from>
    <xdr:ext cx="599010" cy="259045"/>
    <xdr:sp macro="" textlink="">
      <xdr:nvSpPr>
        <xdr:cNvPr id="615" name="テキスト ボックス 614"/>
        <xdr:cNvSpPr txBox="1"/>
      </xdr:nvSpPr>
      <xdr:spPr>
        <a:xfrm>
          <a:off x="14292794" y="1212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123,955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149961</xdr:rowOff>
    </xdr:from>
    <xdr:to>
      <xdr:col>20</xdr:col>
      <xdr:colOff>9525</xdr:colOff>
      <xdr:row>72</xdr:row>
      <xdr:rowOff>80111</xdr:rowOff>
    </xdr:to>
    <xdr:sp macro="" textlink="">
      <xdr:nvSpPr>
        <xdr:cNvPr id="616" name="円/楕円 615"/>
        <xdr:cNvSpPr/>
      </xdr:nvSpPr>
      <xdr:spPr>
        <a:xfrm>
          <a:off x="13652500" y="123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96638</xdr:rowOff>
    </xdr:from>
    <xdr:ext cx="599010" cy="259045"/>
    <xdr:sp macro="" textlink="">
      <xdr:nvSpPr>
        <xdr:cNvPr id="617" name="テキスト ボックス 616"/>
        <xdr:cNvSpPr txBox="1"/>
      </xdr:nvSpPr>
      <xdr:spPr>
        <a:xfrm>
          <a:off x="13403794" y="12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125,692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110007</xdr:rowOff>
    </xdr:from>
    <xdr:to>
      <xdr:col>18</xdr:col>
      <xdr:colOff>492125</xdr:colOff>
      <xdr:row>72</xdr:row>
      <xdr:rowOff>40157</xdr:rowOff>
    </xdr:to>
    <xdr:sp macro="" textlink="">
      <xdr:nvSpPr>
        <xdr:cNvPr id="618" name="円/楕円 617"/>
        <xdr:cNvSpPr/>
      </xdr:nvSpPr>
      <xdr:spPr>
        <a:xfrm>
          <a:off x="12763500" y="122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56684</xdr:rowOff>
    </xdr:from>
    <xdr:ext cx="599010" cy="259045"/>
    <xdr:sp macro="" textlink="">
      <xdr:nvSpPr>
        <xdr:cNvPr id="619" name="テキスト ボックス 618"/>
        <xdr:cNvSpPr txBox="1"/>
      </xdr:nvSpPr>
      <xdr:spPr>
        <a:xfrm>
          <a:off x="12514794" y="1205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169663</xdr:rowOff>
    </xdr:from>
    <xdr:to>
      <xdr:col>23</xdr:col>
      <xdr:colOff>517525</xdr:colOff>
      <xdr:row>97</xdr:row>
      <xdr:rowOff>92478</xdr:rowOff>
    </xdr:to>
    <xdr:cxnSp macro="">
      <xdr:nvCxnSpPr>
        <xdr:cNvPr id="650" name="直線コネクタ 649"/>
        <xdr:cNvCxnSpPr/>
      </xdr:nvCxnSpPr>
      <xdr:spPr>
        <a:xfrm>
          <a:off x="15481300" y="16457413"/>
          <a:ext cx="838200" cy="2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1"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60424</xdr:rowOff>
    </xdr:from>
    <xdr:to>
      <xdr:col>22</xdr:col>
      <xdr:colOff>365125</xdr:colOff>
      <xdr:row>95</xdr:row>
      <xdr:rowOff>169663</xdr:rowOff>
    </xdr:to>
    <xdr:cxnSp macro="">
      <xdr:nvCxnSpPr>
        <xdr:cNvPr id="653" name="直線コネクタ 652"/>
        <xdr:cNvCxnSpPr/>
      </xdr:nvCxnSpPr>
      <xdr:spPr>
        <a:xfrm>
          <a:off x="14592300" y="16348174"/>
          <a:ext cx="8890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70397</xdr:rowOff>
    </xdr:from>
    <xdr:ext cx="534377" cy="259045"/>
    <xdr:sp macro="" textlink="">
      <xdr:nvSpPr>
        <xdr:cNvPr id="655" name="テキスト ボックス 654"/>
        <xdr:cNvSpPr txBox="1"/>
      </xdr:nvSpPr>
      <xdr:spPr>
        <a:xfrm>
          <a:off x="15214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93098</xdr:rowOff>
    </xdr:from>
    <xdr:to>
      <xdr:col>21</xdr:col>
      <xdr:colOff>161925</xdr:colOff>
      <xdr:row>95</xdr:row>
      <xdr:rowOff>60424</xdr:rowOff>
    </xdr:to>
    <xdr:cxnSp macro="">
      <xdr:nvCxnSpPr>
        <xdr:cNvPr id="656" name="直線コネクタ 655"/>
        <xdr:cNvCxnSpPr/>
      </xdr:nvCxnSpPr>
      <xdr:spPr>
        <a:xfrm>
          <a:off x="13703300" y="16209398"/>
          <a:ext cx="889000" cy="13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135335</xdr:rowOff>
    </xdr:from>
    <xdr:ext cx="534377" cy="259045"/>
    <xdr:sp macro="" textlink="">
      <xdr:nvSpPr>
        <xdr:cNvPr id="658" name="テキスト ボックス 657"/>
        <xdr:cNvSpPr txBox="1"/>
      </xdr:nvSpPr>
      <xdr:spPr>
        <a:xfrm>
          <a:off x="1432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93098</xdr:rowOff>
    </xdr:from>
    <xdr:to>
      <xdr:col>19</xdr:col>
      <xdr:colOff>644525</xdr:colOff>
      <xdr:row>95</xdr:row>
      <xdr:rowOff>91711</xdr:rowOff>
    </xdr:to>
    <xdr:cxnSp macro="">
      <xdr:nvCxnSpPr>
        <xdr:cNvPr id="659" name="直線コネクタ 658"/>
        <xdr:cNvCxnSpPr/>
      </xdr:nvCxnSpPr>
      <xdr:spPr>
        <a:xfrm flipV="1">
          <a:off x="12814300" y="16209398"/>
          <a:ext cx="889000" cy="17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28726</xdr:rowOff>
    </xdr:from>
    <xdr:ext cx="534377" cy="259045"/>
    <xdr:sp macro="" textlink="">
      <xdr:nvSpPr>
        <xdr:cNvPr id="661" name="テキスト ボックス 660"/>
        <xdr:cNvSpPr txBox="1"/>
      </xdr:nvSpPr>
      <xdr:spPr>
        <a:xfrm>
          <a:off x="13436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20953</xdr:rowOff>
    </xdr:from>
    <xdr:ext cx="534377" cy="259045"/>
    <xdr:sp macro="" textlink="">
      <xdr:nvSpPr>
        <xdr:cNvPr id="663" name="テキスト ボックス 662"/>
        <xdr:cNvSpPr txBox="1"/>
      </xdr:nvSpPr>
      <xdr:spPr>
        <a:xfrm>
          <a:off x="12547111" y="164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41678</xdr:rowOff>
    </xdr:from>
    <xdr:to>
      <xdr:col>23</xdr:col>
      <xdr:colOff>568325</xdr:colOff>
      <xdr:row>97</xdr:row>
      <xdr:rowOff>143278</xdr:rowOff>
    </xdr:to>
    <xdr:sp macro="" textlink="">
      <xdr:nvSpPr>
        <xdr:cNvPr id="669" name="円/楕円 668"/>
        <xdr:cNvSpPr/>
      </xdr:nvSpPr>
      <xdr:spPr>
        <a:xfrm>
          <a:off x="16268700" y="166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20105</xdr:rowOff>
    </xdr:from>
    <xdr:ext cx="534377" cy="259045"/>
    <xdr:sp macro="" textlink="">
      <xdr:nvSpPr>
        <xdr:cNvPr id="670" name="積立金該当値テキスト"/>
        <xdr:cNvSpPr txBox="1"/>
      </xdr:nvSpPr>
      <xdr:spPr>
        <a:xfrm>
          <a:off x="16370300" y="166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118863</xdr:rowOff>
    </xdr:from>
    <xdr:to>
      <xdr:col>22</xdr:col>
      <xdr:colOff>415925</xdr:colOff>
      <xdr:row>96</xdr:row>
      <xdr:rowOff>49013</xdr:rowOff>
    </xdr:to>
    <xdr:sp macro="" textlink="">
      <xdr:nvSpPr>
        <xdr:cNvPr id="671" name="円/楕円 670"/>
        <xdr:cNvSpPr/>
      </xdr:nvSpPr>
      <xdr:spPr>
        <a:xfrm>
          <a:off x="15430500" y="164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65540</xdr:rowOff>
    </xdr:from>
    <xdr:ext cx="534377" cy="259045"/>
    <xdr:sp macro="" textlink="">
      <xdr:nvSpPr>
        <xdr:cNvPr id="672" name="テキスト ボックス 671"/>
        <xdr:cNvSpPr txBox="1"/>
      </xdr:nvSpPr>
      <xdr:spPr>
        <a:xfrm>
          <a:off x="15214111" y="161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9624</xdr:rowOff>
    </xdr:from>
    <xdr:to>
      <xdr:col>21</xdr:col>
      <xdr:colOff>212725</xdr:colOff>
      <xdr:row>95</xdr:row>
      <xdr:rowOff>111224</xdr:rowOff>
    </xdr:to>
    <xdr:sp macro="" textlink="">
      <xdr:nvSpPr>
        <xdr:cNvPr id="673" name="円/楕円 672"/>
        <xdr:cNvSpPr/>
      </xdr:nvSpPr>
      <xdr:spPr>
        <a:xfrm>
          <a:off x="14541500" y="162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127751</xdr:rowOff>
    </xdr:from>
    <xdr:ext cx="534377" cy="259045"/>
    <xdr:sp macro="" textlink="">
      <xdr:nvSpPr>
        <xdr:cNvPr id="674" name="テキスト ボックス 673"/>
        <xdr:cNvSpPr txBox="1"/>
      </xdr:nvSpPr>
      <xdr:spPr>
        <a:xfrm>
          <a:off x="14325111" y="1607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42298</xdr:rowOff>
    </xdr:from>
    <xdr:to>
      <xdr:col>20</xdr:col>
      <xdr:colOff>9525</xdr:colOff>
      <xdr:row>94</xdr:row>
      <xdr:rowOff>143898</xdr:rowOff>
    </xdr:to>
    <xdr:sp macro="" textlink="">
      <xdr:nvSpPr>
        <xdr:cNvPr id="675" name="円/楕円 674"/>
        <xdr:cNvSpPr/>
      </xdr:nvSpPr>
      <xdr:spPr>
        <a:xfrm>
          <a:off x="13652500" y="161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160425</xdr:rowOff>
    </xdr:from>
    <xdr:ext cx="534377" cy="259045"/>
    <xdr:sp macro="" textlink="">
      <xdr:nvSpPr>
        <xdr:cNvPr id="676" name="テキスト ボックス 675"/>
        <xdr:cNvSpPr txBox="1"/>
      </xdr:nvSpPr>
      <xdr:spPr>
        <a:xfrm>
          <a:off x="13436111" y="159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40911</xdr:rowOff>
    </xdr:from>
    <xdr:to>
      <xdr:col>18</xdr:col>
      <xdr:colOff>492125</xdr:colOff>
      <xdr:row>95</xdr:row>
      <xdr:rowOff>142511</xdr:rowOff>
    </xdr:to>
    <xdr:sp macro="" textlink="">
      <xdr:nvSpPr>
        <xdr:cNvPr id="677" name="円/楕円 676"/>
        <xdr:cNvSpPr/>
      </xdr:nvSpPr>
      <xdr:spPr>
        <a:xfrm>
          <a:off x="12763500" y="163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159038</xdr:rowOff>
    </xdr:from>
    <xdr:ext cx="534377" cy="259045"/>
    <xdr:sp macro="" textlink="">
      <xdr:nvSpPr>
        <xdr:cNvPr id="678" name="テキスト ボックス 677"/>
        <xdr:cNvSpPr txBox="1"/>
      </xdr:nvSpPr>
      <xdr:spPr>
        <a:xfrm>
          <a:off x="12547111" y="161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76327</xdr:rowOff>
    </xdr:from>
    <xdr:to>
      <xdr:col>32</xdr:col>
      <xdr:colOff>187325</xdr:colOff>
      <xdr:row>38</xdr:row>
      <xdr:rowOff>108204</xdr:rowOff>
    </xdr:to>
    <xdr:cxnSp macro="">
      <xdr:nvCxnSpPr>
        <xdr:cNvPr id="707" name="直線コネクタ 706"/>
        <xdr:cNvCxnSpPr/>
      </xdr:nvCxnSpPr>
      <xdr:spPr>
        <a:xfrm>
          <a:off x="21323300" y="6591427"/>
          <a:ext cx="8382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08"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30734</xdr:rowOff>
    </xdr:from>
    <xdr:to>
      <xdr:col>31</xdr:col>
      <xdr:colOff>34925</xdr:colOff>
      <xdr:row>38</xdr:row>
      <xdr:rowOff>76327</xdr:rowOff>
    </xdr:to>
    <xdr:cxnSp macro="">
      <xdr:nvCxnSpPr>
        <xdr:cNvPr id="710" name="直線コネクタ 709"/>
        <xdr:cNvCxnSpPr/>
      </xdr:nvCxnSpPr>
      <xdr:spPr>
        <a:xfrm>
          <a:off x="20434300" y="6545834"/>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2" name="テキスト ボックス 711"/>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130302</xdr:rowOff>
    </xdr:from>
    <xdr:to>
      <xdr:col>29</xdr:col>
      <xdr:colOff>517525</xdr:colOff>
      <xdr:row>38</xdr:row>
      <xdr:rowOff>30734</xdr:rowOff>
    </xdr:to>
    <xdr:cxnSp macro="">
      <xdr:nvCxnSpPr>
        <xdr:cNvPr id="713" name="直線コネクタ 712"/>
        <xdr:cNvCxnSpPr/>
      </xdr:nvCxnSpPr>
      <xdr:spPr>
        <a:xfrm>
          <a:off x="19545300" y="6473952"/>
          <a:ext cx="889000" cy="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5" name="テキスト ボックス 714"/>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13716</xdr:rowOff>
    </xdr:from>
    <xdr:to>
      <xdr:col>28</xdr:col>
      <xdr:colOff>314325</xdr:colOff>
      <xdr:row>37</xdr:row>
      <xdr:rowOff>130302</xdr:rowOff>
    </xdr:to>
    <xdr:cxnSp macro="">
      <xdr:nvCxnSpPr>
        <xdr:cNvPr id="716" name="直線コネクタ 715"/>
        <xdr:cNvCxnSpPr/>
      </xdr:nvCxnSpPr>
      <xdr:spPr>
        <a:xfrm>
          <a:off x="18656300" y="635736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18" name="テキスト ボックス 717"/>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7637</xdr:rowOff>
    </xdr:from>
    <xdr:ext cx="469744" cy="259045"/>
    <xdr:sp macro="" textlink="">
      <xdr:nvSpPr>
        <xdr:cNvPr id="720" name="テキスト ボックス 719"/>
        <xdr:cNvSpPr txBox="1"/>
      </xdr:nvSpPr>
      <xdr:spPr>
        <a:xfrm>
          <a:off x="184214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57404</xdr:rowOff>
    </xdr:from>
    <xdr:to>
      <xdr:col>32</xdr:col>
      <xdr:colOff>238125</xdr:colOff>
      <xdr:row>38</xdr:row>
      <xdr:rowOff>159004</xdr:rowOff>
    </xdr:to>
    <xdr:sp macro="" textlink="">
      <xdr:nvSpPr>
        <xdr:cNvPr id="726" name="円/楕円 725"/>
        <xdr:cNvSpPr/>
      </xdr:nvSpPr>
      <xdr:spPr>
        <a:xfrm>
          <a:off x="221107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143781</xdr:rowOff>
    </xdr:from>
    <xdr:ext cx="378565" cy="259045"/>
    <xdr:sp macro="" textlink="">
      <xdr:nvSpPr>
        <xdr:cNvPr id="727" name="投資及び出資金該当値テキスト"/>
        <xdr:cNvSpPr txBox="1"/>
      </xdr:nvSpPr>
      <xdr:spPr>
        <a:xfrm>
          <a:off x="22212300" y="648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25527</xdr:rowOff>
    </xdr:from>
    <xdr:to>
      <xdr:col>31</xdr:col>
      <xdr:colOff>85725</xdr:colOff>
      <xdr:row>38</xdr:row>
      <xdr:rowOff>127127</xdr:rowOff>
    </xdr:to>
    <xdr:sp macro="" textlink="">
      <xdr:nvSpPr>
        <xdr:cNvPr id="728" name="円/楕円 727"/>
        <xdr:cNvSpPr/>
      </xdr:nvSpPr>
      <xdr:spPr>
        <a:xfrm>
          <a:off x="21272500" y="65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118254</xdr:rowOff>
    </xdr:from>
    <xdr:ext cx="469744" cy="259045"/>
    <xdr:sp macro="" textlink="">
      <xdr:nvSpPr>
        <xdr:cNvPr id="729" name="テキスト ボックス 728"/>
        <xdr:cNvSpPr txBox="1"/>
      </xdr:nvSpPr>
      <xdr:spPr>
        <a:xfrm>
          <a:off x="21088427" y="66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151384</xdr:rowOff>
    </xdr:from>
    <xdr:to>
      <xdr:col>29</xdr:col>
      <xdr:colOff>568325</xdr:colOff>
      <xdr:row>38</xdr:row>
      <xdr:rowOff>81535</xdr:rowOff>
    </xdr:to>
    <xdr:sp macro="" textlink="">
      <xdr:nvSpPr>
        <xdr:cNvPr id="730" name="円/楕円 729"/>
        <xdr:cNvSpPr/>
      </xdr:nvSpPr>
      <xdr:spPr>
        <a:xfrm>
          <a:off x="20383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72661</xdr:rowOff>
    </xdr:from>
    <xdr:ext cx="469744" cy="259045"/>
    <xdr:sp macro="" textlink="">
      <xdr:nvSpPr>
        <xdr:cNvPr id="731" name="テキスト ボックス 730"/>
        <xdr:cNvSpPr txBox="1"/>
      </xdr:nvSpPr>
      <xdr:spPr>
        <a:xfrm>
          <a:off x="20199427" y="658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79502</xdr:rowOff>
    </xdr:from>
    <xdr:to>
      <xdr:col>28</xdr:col>
      <xdr:colOff>365125</xdr:colOff>
      <xdr:row>38</xdr:row>
      <xdr:rowOff>9652</xdr:rowOff>
    </xdr:to>
    <xdr:sp macro="" textlink="">
      <xdr:nvSpPr>
        <xdr:cNvPr id="732" name="円/楕円 731"/>
        <xdr:cNvSpPr/>
      </xdr:nvSpPr>
      <xdr:spPr>
        <a:xfrm>
          <a:off x="19494500" y="64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779</xdr:rowOff>
    </xdr:from>
    <xdr:ext cx="469744" cy="259045"/>
    <xdr:sp macro="" textlink="">
      <xdr:nvSpPr>
        <xdr:cNvPr id="733" name="テキスト ボックス 732"/>
        <xdr:cNvSpPr txBox="1"/>
      </xdr:nvSpPr>
      <xdr:spPr>
        <a:xfrm>
          <a:off x="19310427" y="65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134366</xdr:rowOff>
    </xdr:from>
    <xdr:to>
      <xdr:col>27</xdr:col>
      <xdr:colOff>161925</xdr:colOff>
      <xdr:row>37</xdr:row>
      <xdr:rowOff>64516</xdr:rowOff>
    </xdr:to>
    <xdr:sp macro="" textlink="">
      <xdr:nvSpPr>
        <xdr:cNvPr id="734" name="円/楕円 733"/>
        <xdr:cNvSpPr/>
      </xdr:nvSpPr>
      <xdr:spPr>
        <a:xfrm>
          <a:off x="18605500" y="63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81043</xdr:rowOff>
    </xdr:from>
    <xdr:ext cx="469744" cy="259045"/>
    <xdr:sp macro="" textlink="">
      <xdr:nvSpPr>
        <xdr:cNvPr id="735" name="テキスト ボックス 734"/>
        <xdr:cNvSpPr txBox="1"/>
      </xdr:nvSpPr>
      <xdr:spPr>
        <a:xfrm>
          <a:off x="18421427"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2" name="直線コネクタ 76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3"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5" name="直線コネクタ 76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7" name="テキスト ボックス 766"/>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86802</xdr:rowOff>
    </xdr:from>
    <xdr:to>
      <xdr:col>29</xdr:col>
      <xdr:colOff>517525</xdr:colOff>
      <xdr:row>58</xdr:row>
      <xdr:rowOff>139700</xdr:rowOff>
    </xdr:to>
    <xdr:cxnSp macro="">
      <xdr:nvCxnSpPr>
        <xdr:cNvPr id="768" name="直線コネクタ 767"/>
        <xdr:cNvCxnSpPr/>
      </xdr:nvCxnSpPr>
      <xdr:spPr>
        <a:xfrm>
          <a:off x="19545300" y="9859452"/>
          <a:ext cx="889000" cy="2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0" name="テキスト ボックス 769"/>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86802</xdr:rowOff>
    </xdr:from>
    <xdr:to>
      <xdr:col>28</xdr:col>
      <xdr:colOff>314325</xdr:colOff>
      <xdr:row>58</xdr:row>
      <xdr:rowOff>139654</xdr:rowOff>
    </xdr:to>
    <xdr:cxnSp macro="">
      <xdr:nvCxnSpPr>
        <xdr:cNvPr id="771" name="直線コネクタ 770"/>
        <xdr:cNvCxnSpPr/>
      </xdr:nvCxnSpPr>
      <xdr:spPr>
        <a:xfrm flipV="1">
          <a:off x="18656300" y="9859452"/>
          <a:ext cx="889000" cy="22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3" name="テキスト ボックス 772"/>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5" name="テキスト ボックス 774"/>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1" name="円/楕円 78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3" name="円/楕円 78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4" name="テキスト ボックス 78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5" name="円/楕円 78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6" name="テキスト ボックス 78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36002</xdr:rowOff>
    </xdr:from>
    <xdr:to>
      <xdr:col>28</xdr:col>
      <xdr:colOff>365125</xdr:colOff>
      <xdr:row>57</xdr:row>
      <xdr:rowOff>137602</xdr:rowOff>
    </xdr:to>
    <xdr:sp macro="" textlink="">
      <xdr:nvSpPr>
        <xdr:cNvPr id="787" name="円/楕円 786"/>
        <xdr:cNvSpPr/>
      </xdr:nvSpPr>
      <xdr:spPr>
        <a:xfrm>
          <a:off x="194945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128729</xdr:rowOff>
    </xdr:from>
    <xdr:ext cx="469744" cy="259045"/>
    <xdr:sp macro="" textlink="">
      <xdr:nvSpPr>
        <xdr:cNvPr id="788" name="テキスト ボックス 787"/>
        <xdr:cNvSpPr txBox="1"/>
      </xdr:nvSpPr>
      <xdr:spPr>
        <a:xfrm>
          <a:off x="19310427" y="99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88854</xdr:rowOff>
    </xdr:from>
    <xdr:to>
      <xdr:col>27</xdr:col>
      <xdr:colOff>161925</xdr:colOff>
      <xdr:row>59</xdr:row>
      <xdr:rowOff>19004</xdr:rowOff>
    </xdr:to>
    <xdr:sp macro="" textlink="">
      <xdr:nvSpPr>
        <xdr:cNvPr id="789" name="円/楕円 788"/>
        <xdr:cNvSpPr/>
      </xdr:nvSpPr>
      <xdr:spPr>
        <a:xfrm>
          <a:off x="18605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10131</xdr:rowOff>
    </xdr:from>
    <xdr:ext cx="249299" cy="259045"/>
    <xdr:sp macro="" textlink="">
      <xdr:nvSpPr>
        <xdr:cNvPr id="790" name="テキスト ボックス 789"/>
        <xdr:cNvSpPr txBox="1"/>
      </xdr:nvSpPr>
      <xdr:spPr>
        <a:xfrm>
          <a:off x="18531649"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46300</xdr:rowOff>
    </xdr:from>
    <xdr:to>
      <xdr:col>32</xdr:col>
      <xdr:colOff>187325</xdr:colOff>
      <xdr:row>71</xdr:row>
      <xdr:rowOff>128417</xdr:rowOff>
    </xdr:to>
    <xdr:cxnSp macro="">
      <xdr:nvCxnSpPr>
        <xdr:cNvPr id="822" name="直線コネクタ 821"/>
        <xdr:cNvCxnSpPr/>
      </xdr:nvCxnSpPr>
      <xdr:spPr>
        <a:xfrm flipV="1">
          <a:off x="21323300" y="12047800"/>
          <a:ext cx="838200" cy="2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3"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103401</xdr:rowOff>
    </xdr:from>
    <xdr:to>
      <xdr:col>31</xdr:col>
      <xdr:colOff>34925</xdr:colOff>
      <xdr:row>71</xdr:row>
      <xdr:rowOff>128417</xdr:rowOff>
    </xdr:to>
    <xdr:cxnSp macro="">
      <xdr:nvCxnSpPr>
        <xdr:cNvPr id="825" name="直線コネクタ 824"/>
        <xdr:cNvCxnSpPr/>
      </xdr:nvCxnSpPr>
      <xdr:spPr>
        <a:xfrm>
          <a:off x="20434300" y="12276351"/>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160204</xdr:rowOff>
    </xdr:from>
    <xdr:ext cx="534377" cy="259045"/>
    <xdr:sp macro="" textlink="">
      <xdr:nvSpPr>
        <xdr:cNvPr id="827" name="テキスト ボックス 826"/>
        <xdr:cNvSpPr txBox="1"/>
      </xdr:nvSpPr>
      <xdr:spPr>
        <a:xfrm>
          <a:off x="21056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103401</xdr:rowOff>
    </xdr:from>
    <xdr:to>
      <xdr:col>29</xdr:col>
      <xdr:colOff>517525</xdr:colOff>
      <xdr:row>72</xdr:row>
      <xdr:rowOff>34217</xdr:rowOff>
    </xdr:to>
    <xdr:cxnSp macro="">
      <xdr:nvCxnSpPr>
        <xdr:cNvPr id="828" name="直線コネクタ 827"/>
        <xdr:cNvCxnSpPr/>
      </xdr:nvCxnSpPr>
      <xdr:spPr>
        <a:xfrm flipV="1">
          <a:off x="19545300" y="12276351"/>
          <a:ext cx="889000" cy="1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29836</xdr:rowOff>
    </xdr:from>
    <xdr:ext cx="534377" cy="259045"/>
    <xdr:sp macro="" textlink="">
      <xdr:nvSpPr>
        <xdr:cNvPr id="830" name="テキスト ボックス 829"/>
        <xdr:cNvSpPr txBox="1"/>
      </xdr:nvSpPr>
      <xdr:spPr>
        <a:xfrm>
          <a:off x="20167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48472</xdr:rowOff>
    </xdr:from>
    <xdr:to>
      <xdr:col>28</xdr:col>
      <xdr:colOff>314325</xdr:colOff>
      <xdr:row>72</xdr:row>
      <xdr:rowOff>34217</xdr:rowOff>
    </xdr:to>
    <xdr:cxnSp macro="">
      <xdr:nvCxnSpPr>
        <xdr:cNvPr id="831" name="直線コネクタ 830"/>
        <xdr:cNvCxnSpPr/>
      </xdr:nvCxnSpPr>
      <xdr:spPr>
        <a:xfrm>
          <a:off x="18656300" y="12221422"/>
          <a:ext cx="889000" cy="1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59554</xdr:rowOff>
    </xdr:from>
    <xdr:ext cx="534377" cy="259045"/>
    <xdr:sp macro="" textlink="">
      <xdr:nvSpPr>
        <xdr:cNvPr id="833" name="テキスト ボックス 832"/>
        <xdr:cNvSpPr txBox="1"/>
      </xdr:nvSpPr>
      <xdr:spPr>
        <a:xfrm>
          <a:off x="19278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72062</xdr:rowOff>
    </xdr:from>
    <xdr:ext cx="534377" cy="259045"/>
    <xdr:sp macro="" textlink="">
      <xdr:nvSpPr>
        <xdr:cNvPr id="835" name="テキスト ボックス 834"/>
        <xdr:cNvSpPr txBox="1"/>
      </xdr:nvSpPr>
      <xdr:spPr>
        <a:xfrm>
          <a:off x="18389111" y="132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69</xdr:row>
      <xdr:rowOff>166950</xdr:rowOff>
    </xdr:from>
    <xdr:to>
      <xdr:col>32</xdr:col>
      <xdr:colOff>238125</xdr:colOff>
      <xdr:row>70</xdr:row>
      <xdr:rowOff>97100</xdr:rowOff>
    </xdr:to>
    <xdr:sp macro="" textlink="">
      <xdr:nvSpPr>
        <xdr:cNvPr id="841" name="円/楕円 840"/>
        <xdr:cNvSpPr/>
      </xdr:nvSpPr>
      <xdr:spPr>
        <a:xfrm>
          <a:off x="22110700" y="119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119977</xdr:rowOff>
    </xdr:from>
    <xdr:ext cx="599010" cy="259045"/>
    <xdr:sp macro="" textlink="">
      <xdr:nvSpPr>
        <xdr:cNvPr id="842" name="繰出金該当値テキスト"/>
        <xdr:cNvSpPr txBox="1"/>
      </xdr:nvSpPr>
      <xdr:spPr>
        <a:xfrm>
          <a:off x="22212300" y="1195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137,720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77617</xdr:rowOff>
    </xdr:from>
    <xdr:to>
      <xdr:col>31</xdr:col>
      <xdr:colOff>85725</xdr:colOff>
      <xdr:row>72</xdr:row>
      <xdr:rowOff>7767</xdr:rowOff>
    </xdr:to>
    <xdr:sp macro="" textlink="">
      <xdr:nvSpPr>
        <xdr:cNvPr id="843" name="円/楕円 842"/>
        <xdr:cNvSpPr/>
      </xdr:nvSpPr>
      <xdr:spPr>
        <a:xfrm>
          <a:off x="21272500" y="122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24294</xdr:rowOff>
    </xdr:from>
    <xdr:ext cx="599010" cy="259045"/>
    <xdr:sp macro="" textlink="">
      <xdr:nvSpPr>
        <xdr:cNvPr id="844" name="テキスト ボックス 843"/>
        <xdr:cNvSpPr txBox="1"/>
      </xdr:nvSpPr>
      <xdr:spPr>
        <a:xfrm>
          <a:off x="21023794" y="1202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122,191</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52601</xdr:rowOff>
    </xdr:from>
    <xdr:to>
      <xdr:col>29</xdr:col>
      <xdr:colOff>568325</xdr:colOff>
      <xdr:row>71</xdr:row>
      <xdr:rowOff>154201</xdr:rowOff>
    </xdr:to>
    <xdr:sp macro="" textlink="">
      <xdr:nvSpPr>
        <xdr:cNvPr id="845" name="円/楕円 844"/>
        <xdr:cNvSpPr/>
      </xdr:nvSpPr>
      <xdr:spPr>
        <a:xfrm>
          <a:off x="20383500" y="122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170728</xdr:rowOff>
    </xdr:from>
    <xdr:ext cx="599010" cy="259045"/>
    <xdr:sp macro="" textlink="">
      <xdr:nvSpPr>
        <xdr:cNvPr id="846" name="テキスト ボックス 845"/>
        <xdr:cNvSpPr txBox="1"/>
      </xdr:nvSpPr>
      <xdr:spPr>
        <a:xfrm>
          <a:off x="20134794" y="1200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123,723</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154867</xdr:rowOff>
    </xdr:from>
    <xdr:to>
      <xdr:col>28</xdr:col>
      <xdr:colOff>365125</xdr:colOff>
      <xdr:row>72</xdr:row>
      <xdr:rowOff>85017</xdr:rowOff>
    </xdr:to>
    <xdr:sp macro="" textlink="">
      <xdr:nvSpPr>
        <xdr:cNvPr id="847" name="円/楕円 846"/>
        <xdr:cNvSpPr/>
      </xdr:nvSpPr>
      <xdr:spPr>
        <a:xfrm>
          <a:off x="19494500" y="123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101544</xdr:rowOff>
    </xdr:from>
    <xdr:ext cx="599010" cy="259045"/>
    <xdr:sp macro="" textlink="">
      <xdr:nvSpPr>
        <xdr:cNvPr id="848" name="テキスト ボックス 847"/>
        <xdr:cNvSpPr txBox="1"/>
      </xdr:nvSpPr>
      <xdr:spPr>
        <a:xfrm>
          <a:off x="19245794" y="1210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117,460</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169122</xdr:rowOff>
    </xdr:from>
    <xdr:to>
      <xdr:col>27</xdr:col>
      <xdr:colOff>161925</xdr:colOff>
      <xdr:row>71</xdr:row>
      <xdr:rowOff>99272</xdr:rowOff>
    </xdr:to>
    <xdr:sp macro="" textlink="">
      <xdr:nvSpPr>
        <xdr:cNvPr id="849" name="円/楕円 848"/>
        <xdr:cNvSpPr/>
      </xdr:nvSpPr>
      <xdr:spPr>
        <a:xfrm>
          <a:off x="18605500" y="121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69</xdr:row>
      <xdr:rowOff>115799</xdr:rowOff>
    </xdr:from>
    <xdr:ext cx="599010" cy="259045"/>
    <xdr:sp macro="" textlink="">
      <xdr:nvSpPr>
        <xdr:cNvPr id="850" name="テキスト ボックス 849"/>
        <xdr:cNvSpPr txBox="1"/>
      </xdr:nvSpPr>
      <xdr:spPr>
        <a:xfrm>
          <a:off x="18356794" y="1194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人件費、物件費、扶助費、公債費について、歳出決算額は前年度と比較し減少となっているが、依然として類似団体平均を大きく上回っている。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普通建設事業費については、合併後の大型事業の終了等により、歳出決算額は前年度と比較し</a:t>
          </a:r>
          <a:r>
            <a:rPr kumimoji="1" lang="en-US" altLang="ja-JP" sz="1200">
              <a:solidFill>
                <a:schemeClr val="dk1"/>
              </a:solidFill>
              <a:effectLst/>
              <a:latin typeface="+mj-ea"/>
              <a:ea typeface="+mj-ea"/>
              <a:cs typeface="+mn-cs"/>
            </a:rPr>
            <a:t>9.7%</a:t>
          </a:r>
          <a:r>
            <a:rPr kumimoji="1" lang="ja-JP" altLang="ja-JP" sz="1200">
              <a:solidFill>
                <a:schemeClr val="dk1"/>
              </a:solidFill>
              <a:effectLst/>
              <a:latin typeface="+mj-ea"/>
              <a:ea typeface="+mj-ea"/>
              <a:cs typeface="+mn-cs"/>
            </a:rPr>
            <a:t>の減となっており、住民一人当たりのコストについても前年度同様、類似団体を若干下回っている。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繰出金については、国民健康保険事業特別会計に対する繰出金等の増により前年度歳出決算額から</a:t>
          </a:r>
          <a:r>
            <a:rPr kumimoji="1" lang="en-US" altLang="ja-JP" sz="1200">
              <a:solidFill>
                <a:schemeClr val="dk1"/>
              </a:solidFill>
              <a:effectLst/>
              <a:latin typeface="+mj-ea"/>
              <a:ea typeface="+mj-ea"/>
              <a:cs typeface="+mn-cs"/>
            </a:rPr>
            <a:t>10</a:t>
          </a:r>
          <a:r>
            <a:rPr kumimoji="1" lang="ja-JP" altLang="ja-JP" sz="1200">
              <a:solidFill>
                <a:schemeClr val="dk1"/>
              </a:solidFill>
              <a:effectLst/>
              <a:latin typeface="+mj-ea"/>
              <a:ea typeface="+mj-ea"/>
              <a:cs typeface="+mn-cs"/>
            </a:rPr>
            <a:t>％の増となっており、類似団体平均額と比較し大きく上回っている。</a:t>
          </a:r>
          <a:endParaRPr lang="ja-JP" altLang="ja-JP" sz="12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17,649
17,556
138.09
15,032,439
14,236,811
730,371
9,610,329
18,219,792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83312</xdr:rowOff>
    </xdr:from>
    <xdr:to>
      <xdr:col>6</xdr:col>
      <xdr:colOff>511175</xdr:colOff>
      <xdr:row>35</xdr:row>
      <xdr:rowOff>80264</xdr:rowOff>
    </xdr:to>
    <xdr:cxnSp macro="">
      <xdr:nvCxnSpPr>
        <xdr:cNvPr id="61" name="直線コネクタ 60"/>
        <xdr:cNvCxnSpPr/>
      </xdr:nvCxnSpPr>
      <xdr:spPr>
        <a:xfrm flipV="1">
          <a:off x="3797300" y="5912612"/>
          <a:ext cx="838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80264</xdr:rowOff>
    </xdr:from>
    <xdr:to>
      <xdr:col>5</xdr:col>
      <xdr:colOff>358775</xdr:colOff>
      <xdr:row>36</xdr:row>
      <xdr:rowOff>2159</xdr:rowOff>
    </xdr:to>
    <xdr:cxnSp macro="">
      <xdr:nvCxnSpPr>
        <xdr:cNvPr id="64" name="直線コネクタ 63"/>
        <xdr:cNvCxnSpPr/>
      </xdr:nvCxnSpPr>
      <xdr:spPr>
        <a:xfrm flipV="1">
          <a:off x="2908300" y="6081014"/>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140843</xdr:rowOff>
    </xdr:from>
    <xdr:to>
      <xdr:col>4</xdr:col>
      <xdr:colOff>155575</xdr:colOff>
      <xdr:row>36</xdr:row>
      <xdr:rowOff>2159</xdr:rowOff>
    </xdr:to>
    <xdr:cxnSp macro="">
      <xdr:nvCxnSpPr>
        <xdr:cNvPr id="67" name="直線コネクタ 66"/>
        <xdr:cNvCxnSpPr/>
      </xdr:nvCxnSpPr>
      <xdr:spPr>
        <a:xfrm>
          <a:off x="2019300" y="5798693"/>
          <a:ext cx="889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143129</xdr:rowOff>
    </xdr:from>
    <xdr:to>
      <xdr:col>2</xdr:col>
      <xdr:colOff>638175</xdr:colOff>
      <xdr:row>33</xdr:row>
      <xdr:rowOff>140843</xdr:rowOff>
    </xdr:to>
    <xdr:cxnSp macro="">
      <xdr:nvCxnSpPr>
        <xdr:cNvPr id="70" name="直線コネクタ 69"/>
        <xdr:cNvCxnSpPr/>
      </xdr:nvCxnSpPr>
      <xdr:spPr>
        <a:xfrm>
          <a:off x="1130300" y="5458079"/>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112285</xdr:rowOff>
    </xdr:from>
    <xdr:ext cx="469744" cy="259045"/>
    <xdr:sp macro="" textlink="">
      <xdr:nvSpPr>
        <xdr:cNvPr id="72" name="テキスト ボックス 71"/>
        <xdr:cNvSpPr txBox="1"/>
      </xdr:nvSpPr>
      <xdr:spPr>
        <a:xfrm>
          <a:off x="1784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32512</xdr:rowOff>
    </xdr:from>
    <xdr:to>
      <xdr:col>6</xdr:col>
      <xdr:colOff>561975</xdr:colOff>
      <xdr:row>34</xdr:row>
      <xdr:rowOff>134112</xdr:rowOff>
    </xdr:to>
    <xdr:sp macro="" textlink="">
      <xdr:nvSpPr>
        <xdr:cNvPr id="80" name="円/楕円 79"/>
        <xdr:cNvSpPr/>
      </xdr:nvSpPr>
      <xdr:spPr>
        <a:xfrm>
          <a:off x="45847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10939</xdr:rowOff>
    </xdr:from>
    <xdr:ext cx="469744" cy="259045"/>
    <xdr:sp macro="" textlink="">
      <xdr:nvSpPr>
        <xdr:cNvPr id="81" name="議会費該当値テキスト"/>
        <xdr:cNvSpPr txBox="1"/>
      </xdr:nvSpPr>
      <xdr:spPr>
        <a:xfrm>
          <a:off x="4686300" y="58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29464</xdr:rowOff>
    </xdr:from>
    <xdr:to>
      <xdr:col>5</xdr:col>
      <xdr:colOff>409575</xdr:colOff>
      <xdr:row>35</xdr:row>
      <xdr:rowOff>131064</xdr:rowOff>
    </xdr:to>
    <xdr:sp macro="" textlink="">
      <xdr:nvSpPr>
        <xdr:cNvPr id="82" name="円/楕円 81"/>
        <xdr:cNvSpPr/>
      </xdr:nvSpPr>
      <xdr:spPr>
        <a:xfrm>
          <a:off x="3746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122191</xdr:rowOff>
    </xdr:from>
    <xdr:ext cx="469744" cy="259045"/>
    <xdr:sp macro="" textlink="">
      <xdr:nvSpPr>
        <xdr:cNvPr id="83" name="テキスト ボックス 82"/>
        <xdr:cNvSpPr txBox="1"/>
      </xdr:nvSpPr>
      <xdr:spPr>
        <a:xfrm>
          <a:off x="3562427"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122809</xdr:rowOff>
    </xdr:from>
    <xdr:to>
      <xdr:col>4</xdr:col>
      <xdr:colOff>206375</xdr:colOff>
      <xdr:row>36</xdr:row>
      <xdr:rowOff>52959</xdr:rowOff>
    </xdr:to>
    <xdr:sp macro="" textlink="">
      <xdr:nvSpPr>
        <xdr:cNvPr id="84" name="円/楕円 83"/>
        <xdr:cNvSpPr/>
      </xdr:nvSpPr>
      <xdr:spPr>
        <a:xfrm>
          <a:off x="28575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44086</xdr:rowOff>
    </xdr:from>
    <xdr:ext cx="469744" cy="259045"/>
    <xdr:sp macro="" textlink="">
      <xdr:nvSpPr>
        <xdr:cNvPr id="85" name="テキスト ボックス 84"/>
        <xdr:cNvSpPr txBox="1"/>
      </xdr:nvSpPr>
      <xdr:spPr>
        <a:xfrm>
          <a:off x="2673427" y="62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90043</xdr:rowOff>
    </xdr:from>
    <xdr:to>
      <xdr:col>3</xdr:col>
      <xdr:colOff>3175</xdr:colOff>
      <xdr:row>34</xdr:row>
      <xdr:rowOff>20193</xdr:rowOff>
    </xdr:to>
    <xdr:sp macro="" textlink="">
      <xdr:nvSpPr>
        <xdr:cNvPr id="86" name="円/楕円 85"/>
        <xdr:cNvSpPr/>
      </xdr:nvSpPr>
      <xdr:spPr>
        <a:xfrm>
          <a:off x="1968500" y="57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36720</xdr:rowOff>
    </xdr:from>
    <xdr:ext cx="469744" cy="259045"/>
    <xdr:sp macro="" textlink="">
      <xdr:nvSpPr>
        <xdr:cNvPr id="87" name="テキスト ボックス 86"/>
        <xdr:cNvSpPr txBox="1"/>
      </xdr:nvSpPr>
      <xdr:spPr>
        <a:xfrm>
          <a:off x="1784427" y="552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92329</xdr:rowOff>
    </xdr:from>
    <xdr:to>
      <xdr:col>1</xdr:col>
      <xdr:colOff>485775</xdr:colOff>
      <xdr:row>32</xdr:row>
      <xdr:rowOff>22479</xdr:rowOff>
    </xdr:to>
    <xdr:sp macro="" textlink="">
      <xdr:nvSpPr>
        <xdr:cNvPr id="88" name="円/楕円 87"/>
        <xdr:cNvSpPr/>
      </xdr:nvSpPr>
      <xdr:spPr>
        <a:xfrm>
          <a:off x="1079500" y="54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39006</xdr:rowOff>
    </xdr:from>
    <xdr:ext cx="469744" cy="259045"/>
    <xdr:sp macro="" textlink="">
      <xdr:nvSpPr>
        <xdr:cNvPr id="89" name="テキスト ボックス 88"/>
        <xdr:cNvSpPr txBox="1"/>
      </xdr:nvSpPr>
      <xdr:spPr>
        <a:xfrm>
          <a:off x="895427" y="518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101807</xdr:rowOff>
    </xdr:from>
    <xdr:to>
      <xdr:col>6</xdr:col>
      <xdr:colOff>511175</xdr:colOff>
      <xdr:row>56</xdr:row>
      <xdr:rowOff>87982</xdr:rowOff>
    </xdr:to>
    <xdr:cxnSp macro="">
      <xdr:nvCxnSpPr>
        <xdr:cNvPr id="121" name="直線コネクタ 120"/>
        <xdr:cNvCxnSpPr/>
      </xdr:nvCxnSpPr>
      <xdr:spPr>
        <a:xfrm>
          <a:off x="3797300" y="9531557"/>
          <a:ext cx="838200" cy="15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55048</xdr:rowOff>
    </xdr:from>
    <xdr:ext cx="599010" cy="259045"/>
    <xdr:sp macro="" textlink="">
      <xdr:nvSpPr>
        <xdr:cNvPr id="122" name="総務費平均値テキスト"/>
        <xdr:cNvSpPr txBox="1"/>
      </xdr:nvSpPr>
      <xdr:spPr>
        <a:xfrm>
          <a:off x="4686300" y="9656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101807</xdr:rowOff>
    </xdr:from>
    <xdr:to>
      <xdr:col>5</xdr:col>
      <xdr:colOff>358775</xdr:colOff>
      <xdr:row>55</xdr:row>
      <xdr:rowOff>127334</xdr:rowOff>
    </xdr:to>
    <xdr:cxnSp macro="">
      <xdr:nvCxnSpPr>
        <xdr:cNvPr id="124" name="直線コネクタ 123"/>
        <xdr:cNvCxnSpPr/>
      </xdr:nvCxnSpPr>
      <xdr:spPr>
        <a:xfrm flipV="1">
          <a:off x="2908300" y="953155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58499</xdr:rowOff>
    </xdr:from>
    <xdr:ext cx="534377" cy="259045"/>
    <xdr:sp macro="" textlink="">
      <xdr:nvSpPr>
        <xdr:cNvPr id="126" name="テキスト ボックス 125"/>
        <xdr:cNvSpPr txBox="1"/>
      </xdr:nvSpPr>
      <xdr:spPr>
        <a:xfrm>
          <a:off x="3530111" y="98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102427</xdr:rowOff>
    </xdr:from>
    <xdr:to>
      <xdr:col>4</xdr:col>
      <xdr:colOff>155575</xdr:colOff>
      <xdr:row>55</xdr:row>
      <xdr:rowOff>127334</xdr:rowOff>
    </xdr:to>
    <xdr:cxnSp macro="">
      <xdr:nvCxnSpPr>
        <xdr:cNvPr id="127" name="直線コネクタ 126"/>
        <xdr:cNvCxnSpPr/>
      </xdr:nvCxnSpPr>
      <xdr:spPr>
        <a:xfrm>
          <a:off x="2019300" y="9360727"/>
          <a:ext cx="889000" cy="19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126121</xdr:rowOff>
    </xdr:from>
    <xdr:ext cx="599010" cy="259045"/>
    <xdr:sp macro="" textlink="">
      <xdr:nvSpPr>
        <xdr:cNvPr id="129" name="テキスト ボックス 128"/>
        <xdr:cNvSpPr txBox="1"/>
      </xdr:nvSpPr>
      <xdr:spPr>
        <a:xfrm>
          <a:off x="2608794" y="972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6883</xdr:rowOff>
    </xdr:from>
    <xdr:to>
      <xdr:col>2</xdr:col>
      <xdr:colOff>638175</xdr:colOff>
      <xdr:row>54</xdr:row>
      <xdr:rowOff>102427</xdr:rowOff>
    </xdr:to>
    <xdr:cxnSp macro="">
      <xdr:nvCxnSpPr>
        <xdr:cNvPr id="130" name="直線コネクタ 129"/>
        <xdr:cNvCxnSpPr/>
      </xdr:nvCxnSpPr>
      <xdr:spPr>
        <a:xfrm>
          <a:off x="1130300" y="9265183"/>
          <a:ext cx="889000" cy="9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76591</xdr:rowOff>
    </xdr:from>
    <xdr:ext cx="534377" cy="259045"/>
    <xdr:sp macro="" textlink="">
      <xdr:nvSpPr>
        <xdr:cNvPr id="132" name="テキスト ボックス 131"/>
        <xdr:cNvSpPr txBox="1"/>
      </xdr:nvSpPr>
      <xdr:spPr>
        <a:xfrm>
          <a:off x="1752111" y="9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63746</xdr:rowOff>
    </xdr:from>
    <xdr:ext cx="599010" cy="259045"/>
    <xdr:sp macro="" textlink="">
      <xdr:nvSpPr>
        <xdr:cNvPr id="134" name="テキスト ボックス 133"/>
        <xdr:cNvSpPr txBox="1"/>
      </xdr:nvSpPr>
      <xdr:spPr>
        <a:xfrm>
          <a:off x="830794" y="96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37182</xdr:rowOff>
    </xdr:from>
    <xdr:to>
      <xdr:col>6</xdr:col>
      <xdr:colOff>561975</xdr:colOff>
      <xdr:row>56</xdr:row>
      <xdr:rowOff>138782</xdr:rowOff>
    </xdr:to>
    <xdr:sp macro="" textlink="">
      <xdr:nvSpPr>
        <xdr:cNvPr id="140" name="円/楕円 139"/>
        <xdr:cNvSpPr/>
      </xdr:nvSpPr>
      <xdr:spPr>
        <a:xfrm>
          <a:off x="4584700" y="96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60059</xdr:rowOff>
    </xdr:from>
    <xdr:ext cx="599010" cy="259045"/>
    <xdr:sp macro="" textlink="">
      <xdr:nvSpPr>
        <xdr:cNvPr id="141" name="総務費該当値テキスト"/>
        <xdr:cNvSpPr txBox="1"/>
      </xdr:nvSpPr>
      <xdr:spPr>
        <a:xfrm>
          <a:off x="4686300" y="948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108,251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51007</xdr:rowOff>
    </xdr:from>
    <xdr:to>
      <xdr:col>5</xdr:col>
      <xdr:colOff>409575</xdr:colOff>
      <xdr:row>55</xdr:row>
      <xdr:rowOff>152607</xdr:rowOff>
    </xdr:to>
    <xdr:sp macro="" textlink="">
      <xdr:nvSpPr>
        <xdr:cNvPr id="142" name="円/楕円 141"/>
        <xdr:cNvSpPr/>
      </xdr:nvSpPr>
      <xdr:spPr>
        <a:xfrm>
          <a:off x="3746500" y="94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169134</xdr:rowOff>
    </xdr:from>
    <xdr:ext cx="599010" cy="259045"/>
    <xdr:sp macro="" textlink="">
      <xdr:nvSpPr>
        <xdr:cNvPr id="143" name="テキスト ボックス 142"/>
        <xdr:cNvSpPr txBox="1"/>
      </xdr:nvSpPr>
      <xdr:spPr>
        <a:xfrm>
          <a:off x="3497794" y="925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122,731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76534</xdr:rowOff>
    </xdr:from>
    <xdr:to>
      <xdr:col>4</xdr:col>
      <xdr:colOff>206375</xdr:colOff>
      <xdr:row>56</xdr:row>
      <xdr:rowOff>6684</xdr:rowOff>
    </xdr:to>
    <xdr:sp macro="" textlink="">
      <xdr:nvSpPr>
        <xdr:cNvPr id="144" name="円/楕円 143"/>
        <xdr:cNvSpPr/>
      </xdr:nvSpPr>
      <xdr:spPr>
        <a:xfrm>
          <a:off x="2857500" y="95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23211</xdr:rowOff>
    </xdr:from>
    <xdr:ext cx="599010" cy="259045"/>
    <xdr:sp macro="" textlink="">
      <xdr:nvSpPr>
        <xdr:cNvPr id="145" name="テキスト ボックス 144"/>
        <xdr:cNvSpPr txBox="1"/>
      </xdr:nvSpPr>
      <xdr:spPr>
        <a:xfrm>
          <a:off x="2608794" y="928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120,386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51627</xdr:rowOff>
    </xdr:from>
    <xdr:to>
      <xdr:col>3</xdr:col>
      <xdr:colOff>3175</xdr:colOff>
      <xdr:row>54</xdr:row>
      <xdr:rowOff>153227</xdr:rowOff>
    </xdr:to>
    <xdr:sp macro="" textlink="">
      <xdr:nvSpPr>
        <xdr:cNvPr id="146" name="円/楕円 145"/>
        <xdr:cNvSpPr/>
      </xdr:nvSpPr>
      <xdr:spPr>
        <a:xfrm>
          <a:off x="1968500" y="93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169754</xdr:rowOff>
    </xdr:from>
    <xdr:ext cx="599010" cy="259045"/>
    <xdr:sp macro="" textlink="">
      <xdr:nvSpPr>
        <xdr:cNvPr id="147" name="テキスト ボックス 146"/>
        <xdr:cNvSpPr txBox="1"/>
      </xdr:nvSpPr>
      <xdr:spPr>
        <a:xfrm>
          <a:off x="1719794" y="908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138,424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127533</xdr:rowOff>
    </xdr:from>
    <xdr:to>
      <xdr:col>1</xdr:col>
      <xdr:colOff>485775</xdr:colOff>
      <xdr:row>54</xdr:row>
      <xdr:rowOff>57683</xdr:rowOff>
    </xdr:to>
    <xdr:sp macro="" textlink="">
      <xdr:nvSpPr>
        <xdr:cNvPr id="148" name="円/楕円 147"/>
        <xdr:cNvSpPr/>
      </xdr:nvSpPr>
      <xdr:spPr>
        <a:xfrm>
          <a:off x="1079500" y="92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74210</xdr:rowOff>
    </xdr:from>
    <xdr:ext cx="599010" cy="259045"/>
    <xdr:sp macro="" textlink="">
      <xdr:nvSpPr>
        <xdr:cNvPr id="149" name="テキスト ボックス 148"/>
        <xdr:cNvSpPr txBox="1"/>
      </xdr:nvSpPr>
      <xdr:spPr>
        <a:xfrm>
          <a:off x="830794" y="89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135890</xdr:rowOff>
    </xdr:from>
    <xdr:to>
      <xdr:col>6</xdr:col>
      <xdr:colOff>511175</xdr:colOff>
      <xdr:row>71</xdr:row>
      <xdr:rowOff>66112</xdr:rowOff>
    </xdr:to>
    <xdr:cxnSp macro="">
      <xdr:nvCxnSpPr>
        <xdr:cNvPr id="181" name="直線コネクタ 180"/>
        <xdr:cNvCxnSpPr/>
      </xdr:nvCxnSpPr>
      <xdr:spPr>
        <a:xfrm flipV="1">
          <a:off x="3797300" y="12137390"/>
          <a:ext cx="838200" cy="10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106983</xdr:rowOff>
    </xdr:from>
    <xdr:ext cx="599010" cy="259045"/>
    <xdr:sp macro="" textlink="">
      <xdr:nvSpPr>
        <xdr:cNvPr id="182" name="民生費平均値テキスト"/>
        <xdr:cNvSpPr txBox="1"/>
      </xdr:nvSpPr>
      <xdr:spPr>
        <a:xfrm>
          <a:off x="4686300" y="127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66112</xdr:rowOff>
    </xdr:from>
    <xdr:to>
      <xdr:col>5</xdr:col>
      <xdr:colOff>358775</xdr:colOff>
      <xdr:row>72</xdr:row>
      <xdr:rowOff>76204</xdr:rowOff>
    </xdr:to>
    <xdr:cxnSp macro="">
      <xdr:nvCxnSpPr>
        <xdr:cNvPr id="184" name="直線コネクタ 183"/>
        <xdr:cNvCxnSpPr/>
      </xdr:nvCxnSpPr>
      <xdr:spPr>
        <a:xfrm flipV="1">
          <a:off x="2908300" y="12239062"/>
          <a:ext cx="889000" cy="18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103098</xdr:rowOff>
    </xdr:from>
    <xdr:ext cx="599010" cy="259045"/>
    <xdr:sp macro="" textlink="">
      <xdr:nvSpPr>
        <xdr:cNvPr id="186" name="テキスト ボックス 185"/>
        <xdr:cNvSpPr txBox="1"/>
      </xdr:nvSpPr>
      <xdr:spPr>
        <a:xfrm>
          <a:off x="3497794"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76204</xdr:rowOff>
    </xdr:from>
    <xdr:to>
      <xdr:col>4</xdr:col>
      <xdr:colOff>155575</xdr:colOff>
      <xdr:row>72</xdr:row>
      <xdr:rowOff>160416</xdr:rowOff>
    </xdr:to>
    <xdr:cxnSp macro="">
      <xdr:nvCxnSpPr>
        <xdr:cNvPr id="187" name="直線コネクタ 186"/>
        <xdr:cNvCxnSpPr/>
      </xdr:nvCxnSpPr>
      <xdr:spPr>
        <a:xfrm flipV="1">
          <a:off x="2019300" y="12420604"/>
          <a:ext cx="889000" cy="8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14031</xdr:rowOff>
    </xdr:from>
    <xdr:ext cx="599010" cy="259045"/>
    <xdr:sp macro="" textlink="">
      <xdr:nvSpPr>
        <xdr:cNvPr id="189" name="テキスト ボックス 188"/>
        <xdr:cNvSpPr txBox="1"/>
      </xdr:nvSpPr>
      <xdr:spPr>
        <a:xfrm>
          <a:off x="2608794"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160416</xdr:rowOff>
    </xdr:from>
    <xdr:to>
      <xdr:col>2</xdr:col>
      <xdr:colOff>638175</xdr:colOff>
      <xdr:row>74</xdr:row>
      <xdr:rowOff>92804</xdr:rowOff>
    </xdr:to>
    <xdr:cxnSp macro="">
      <xdr:nvCxnSpPr>
        <xdr:cNvPr id="190" name="直線コネクタ 189"/>
        <xdr:cNvCxnSpPr/>
      </xdr:nvCxnSpPr>
      <xdr:spPr>
        <a:xfrm flipV="1">
          <a:off x="1130300" y="12504816"/>
          <a:ext cx="889000" cy="27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105819</xdr:rowOff>
    </xdr:from>
    <xdr:ext cx="599010" cy="259045"/>
    <xdr:sp macro="" textlink="">
      <xdr:nvSpPr>
        <xdr:cNvPr id="192" name="テキスト ボックス 191"/>
        <xdr:cNvSpPr txBox="1"/>
      </xdr:nvSpPr>
      <xdr:spPr>
        <a:xfrm>
          <a:off x="1719794" y="131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144049</xdr:rowOff>
    </xdr:from>
    <xdr:ext cx="599010" cy="259045"/>
    <xdr:sp macro="" textlink="">
      <xdr:nvSpPr>
        <xdr:cNvPr id="194" name="テキスト ボックス 193"/>
        <xdr:cNvSpPr txBox="1"/>
      </xdr:nvSpPr>
      <xdr:spPr>
        <a:xfrm>
          <a:off x="830794" y="1300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85090</xdr:rowOff>
    </xdr:from>
    <xdr:to>
      <xdr:col>6</xdr:col>
      <xdr:colOff>561975</xdr:colOff>
      <xdr:row>71</xdr:row>
      <xdr:rowOff>15240</xdr:rowOff>
    </xdr:to>
    <xdr:sp macro="" textlink="">
      <xdr:nvSpPr>
        <xdr:cNvPr id="200" name="円/楕円 199"/>
        <xdr:cNvSpPr/>
      </xdr:nvSpPr>
      <xdr:spPr>
        <a:xfrm>
          <a:off x="4584700" y="120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38117</xdr:rowOff>
    </xdr:from>
    <xdr:ext cx="599010" cy="259045"/>
    <xdr:sp macro="" textlink="">
      <xdr:nvSpPr>
        <xdr:cNvPr id="201" name="民生費該当値テキスト"/>
        <xdr:cNvSpPr txBox="1"/>
      </xdr:nvSpPr>
      <xdr:spPr>
        <a:xfrm>
          <a:off x="4686300" y="1203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228,350</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15312</xdr:rowOff>
    </xdr:from>
    <xdr:to>
      <xdr:col>5</xdr:col>
      <xdr:colOff>409575</xdr:colOff>
      <xdr:row>71</xdr:row>
      <xdr:rowOff>116912</xdr:rowOff>
    </xdr:to>
    <xdr:sp macro="" textlink="">
      <xdr:nvSpPr>
        <xdr:cNvPr id="202" name="円/楕円 201"/>
        <xdr:cNvSpPr/>
      </xdr:nvSpPr>
      <xdr:spPr>
        <a:xfrm>
          <a:off x="3746500" y="121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133439</xdr:rowOff>
    </xdr:from>
    <xdr:ext cx="599010" cy="259045"/>
    <xdr:sp macro="" textlink="">
      <xdr:nvSpPr>
        <xdr:cNvPr id="203" name="テキスト ボックス 202"/>
        <xdr:cNvSpPr txBox="1"/>
      </xdr:nvSpPr>
      <xdr:spPr>
        <a:xfrm>
          <a:off x="3497794" y="1196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219,010</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25404</xdr:rowOff>
    </xdr:from>
    <xdr:to>
      <xdr:col>4</xdr:col>
      <xdr:colOff>206375</xdr:colOff>
      <xdr:row>72</xdr:row>
      <xdr:rowOff>127004</xdr:rowOff>
    </xdr:to>
    <xdr:sp macro="" textlink="">
      <xdr:nvSpPr>
        <xdr:cNvPr id="204" name="円/楕円 203"/>
        <xdr:cNvSpPr/>
      </xdr:nvSpPr>
      <xdr:spPr>
        <a:xfrm>
          <a:off x="2857500" y="123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143531</xdr:rowOff>
    </xdr:from>
    <xdr:ext cx="599010" cy="259045"/>
    <xdr:sp macro="" textlink="">
      <xdr:nvSpPr>
        <xdr:cNvPr id="205" name="テキスト ボックス 204"/>
        <xdr:cNvSpPr txBox="1"/>
      </xdr:nvSpPr>
      <xdr:spPr>
        <a:xfrm>
          <a:off x="2608794" y="1214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202,333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109616</xdr:rowOff>
    </xdr:from>
    <xdr:to>
      <xdr:col>3</xdr:col>
      <xdr:colOff>3175</xdr:colOff>
      <xdr:row>73</xdr:row>
      <xdr:rowOff>39766</xdr:rowOff>
    </xdr:to>
    <xdr:sp macro="" textlink="">
      <xdr:nvSpPr>
        <xdr:cNvPr id="206" name="円/楕円 205"/>
        <xdr:cNvSpPr/>
      </xdr:nvSpPr>
      <xdr:spPr>
        <a:xfrm>
          <a:off x="1968500" y="124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56293</xdr:rowOff>
    </xdr:from>
    <xdr:ext cx="599010" cy="259045"/>
    <xdr:sp macro="" textlink="">
      <xdr:nvSpPr>
        <xdr:cNvPr id="207" name="テキスト ボックス 206"/>
        <xdr:cNvSpPr txBox="1"/>
      </xdr:nvSpPr>
      <xdr:spPr>
        <a:xfrm>
          <a:off x="1719794" y="122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194,597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42004</xdr:rowOff>
    </xdr:from>
    <xdr:to>
      <xdr:col>1</xdr:col>
      <xdr:colOff>485775</xdr:colOff>
      <xdr:row>74</xdr:row>
      <xdr:rowOff>143604</xdr:rowOff>
    </xdr:to>
    <xdr:sp macro="" textlink="">
      <xdr:nvSpPr>
        <xdr:cNvPr id="208" name="円/楕円 207"/>
        <xdr:cNvSpPr/>
      </xdr:nvSpPr>
      <xdr:spPr>
        <a:xfrm>
          <a:off x="1079500" y="127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160131</xdr:rowOff>
    </xdr:from>
    <xdr:ext cx="599010" cy="259045"/>
    <xdr:sp macro="" textlink="">
      <xdr:nvSpPr>
        <xdr:cNvPr id="209" name="テキスト ボックス 208"/>
        <xdr:cNvSpPr txBox="1"/>
      </xdr:nvSpPr>
      <xdr:spPr>
        <a:xfrm>
          <a:off x="830794" y="125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63055</xdr:rowOff>
    </xdr:from>
    <xdr:to>
      <xdr:col>6</xdr:col>
      <xdr:colOff>511175</xdr:colOff>
      <xdr:row>91</xdr:row>
      <xdr:rowOff>35167</xdr:rowOff>
    </xdr:to>
    <xdr:cxnSp macro="">
      <xdr:nvCxnSpPr>
        <xdr:cNvPr id="238" name="直線コネクタ 237"/>
        <xdr:cNvCxnSpPr/>
      </xdr:nvCxnSpPr>
      <xdr:spPr>
        <a:xfrm flipV="1">
          <a:off x="3797300" y="15493555"/>
          <a:ext cx="838200" cy="1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9"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35167</xdr:rowOff>
    </xdr:from>
    <xdr:to>
      <xdr:col>5</xdr:col>
      <xdr:colOff>358775</xdr:colOff>
      <xdr:row>91</xdr:row>
      <xdr:rowOff>114858</xdr:rowOff>
    </xdr:to>
    <xdr:cxnSp macro="">
      <xdr:nvCxnSpPr>
        <xdr:cNvPr id="241" name="直線コネクタ 240"/>
        <xdr:cNvCxnSpPr/>
      </xdr:nvCxnSpPr>
      <xdr:spPr>
        <a:xfrm flipV="1">
          <a:off x="2908300" y="15637117"/>
          <a:ext cx="889000" cy="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3" name="テキスト ボックス 242"/>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77699</xdr:rowOff>
    </xdr:from>
    <xdr:to>
      <xdr:col>4</xdr:col>
      <xdr:colOff>155575</xdr:colOff>
      <xdr:row>91</xdr:row>
      <xdr:rowOff>114858</xdr:rowOff>
    </xdr:to>
    <xdr:cxnSp macro="">
      <xdr:nvCxnSpPr>
        <xdr:cNvPr id="244" name="直線コネクタ 243"/>
        <xdr:cNvCxnSpPr/>
      </xdr:nvCxnSpPr>
      <xdr:spPr>
        <a:xfrm>
          <a:off x="2019300" y="15508199"/>
          <a:ext cx="889000" cy="2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6" name="テキスト ボックス 245"/>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77699</xdr:rowOff>
    </xdr:from>
    <xdr:to>
      <xdr:col>2</xdr:col>
      <xdr:colOff>638175</xdr:colOff>
      <xdr:row>91</xdr:row>
      <xdr:rowOff>45402</xdr:rowOff>
    </xdr:to>
    <xdr:cxnSp macro="">
      <xdr:nvCxnSpPr>
        <xdr:cNvPr id="247" name="直線コネクタ 246"/>
        <xdr:cNvCxnSpPr/>
      </xdr:nvCxnSpPr>
      <xdr:spPr>
        <a:xfrm flipV="1">
          <a:off x="1130300" y="15508199"/>
          <a:ext cx="889000" cy="1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9" name="テキスト ボックス 248"/>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51" name="テキスト ボックス 250"/>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12255</xdr:rowOff>
    </xdr:from>
    <xdr:to>
      <xdr:col>6</xdr:col>
      <xdr:colOff>561975</xdr:colOff>
      <xdr:row>90</xdr:row>
      <xdr:rowOff>113855</xdr:rowOff>
    </xdr:to>
    <xdr:sp macro="" textlink="">
      <xdr:nvSpPr>
        <xdr:cNvPr id="257" name="円/楕円 256"/>
        <xdr:cNvSpPr/>
      </xdr:nvSpPr>
      <xdr:spPr>
        <a:xfrm>
          <a:off x="4584700" y="154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98632</xdr:rowOff>
    </xdr:from>
    <xdr:ext cx="599010" cy="259045"/>
    <xdr:sp macro="" textlink="">
      <xdr:nvSpPr>
        <xdr:cNvPr id="258" name="衛生費該当値テキスト"/>
        <xdr:cNvSpPr txBox="1"/>
      </xdr:nvSpPr>
      <xdr:spPr>
        <a:xfrm>
          <a:off x="4686300" y="1535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120,035</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155817</xdr:rowOff>
    </xdr:from>
    <xdr:to>
      <xdr:col>5</xdr:col>
      <xdr:colOff>409575</xdr:colOff>
      <xdr:row>91</xdr:row>
      <xdr:rowOff>85967</xdr:rowOff>
    </xdr:to>
    <xdr:sp macro="" textlink="">
      <xdr:nvSpPr>
        <xdr:cNvPr id="259" name="円/楕円 258"/>
        <xdr:cNvSpPr/>
      </xdr:nvSpPr>
      <xdr:spPr>
        <a:xfrm>
          <a:off x="3746500" y="155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102494</xdr:rowOff>
    </xdr:from>
    <xdr:ext cx="599010" cy="259045"/>
    <xdr:sp macro="" textlink="">
      <xdr:nvSpPr>
        <xdr:cNvPr id="260" name="テキスト ボックス 259"/>
        <xdr:cNvSpPr txBox="1"/>
      </xdr:nvSpPr>
      <xdr:spPr>
        <a:xfrm>
          <a:off x="3497794" y="1536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64058</xdr:rowOff>
    </xdr:from>
    <xdr:to>
      <xdr:col>4</xdr:col>
      <xdr:colOff>206375</xdr:colOff>
      <xdr:row>91</xdr:row>
      <xdr:rowOff>165658</xdr:rowOff>
    </xdr:to>
    <xdr:sp macro="" textlink="">
      <xdr:nvSpPr>
        <xdr:cNvPr id="261" name="円/楕円 260"/>
        <xdr:cNvSpPr/>
      </xdr:nvSpPr>
      <xdr:spPr>
        <a:xfrm>
          <a:off x="2857500" y="156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10735</xdr:rowOff>
    </xdr:from>
    <xdr:ext cx="599010" cy="259045"/>
    <xdr:sp macro="" textlink="">
      <xdr:nvSpPr>
        <xdr:cNvPr id="262" name="テキスト ボックス 261"/>
        <xdr:cNvSpPr txBox="1"/>
      </xdr:nvSpPr>
      <xdr:spPr>
        <a:xfrm>
          <a:off x="2608794" y="1544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102,456</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26899</xdr:rowOff>
    </xdr:from>
    <xdr:to>
      <xdr:col>3</xdr:col>
      <xdr:colOff>3175</xdr:colOff>
      <xdr:row>90</xdr:row>
      <xdr:rowOff>128499</xdr:rowOff>
    </xdr:to>
    <xdr:sp macro="" textlink="">
      <xdr:nvSpPr>
        <xdr:cNvPr id="263" name="円/楕円 262"/>
        <xdr:cNvSpPr/>
      </xdr:nvSpPr>
      <xdr:spPr>
        <a:xfrm>
          <a:off x="1968500" y="154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145026</xdr:rowOff>
    </xdr:from>
    <xdr:ext cx="599010" cy="259045"/>
    <xdr:sp macro="" textlink="">
      <xdr:nvSpPr>
        <xdr:cNvPr id="264" name="テキスト ボックス 263"/>
        <xdr:cNvSpPr txBox="1"/>
      </xdr:nvSpPr>
      <xdr:spPr>
        <a:xfrm>
          <a:off x="1719794" y="1523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118,882</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166052</xdr:rowOff>
    </xdr:from>
    <xdr:to>
      <xdr:col>1</xdr:col>
      <xdr:colOff>485775</xdr:colOff>
      <xdr:row>91</xdr:row>
      <xdr:rowOff>96202</xdr:rowOff>
    </xdr:to>
    <xdr:sp macro="" textlink="">
      <xdr:nvSpPr>
        <xdr:cNvPr id="265" name="円/楕円 264"/>
        <xdr:cNvSpPr/>
      </xdr:nvSpPr>
      <xdr:spPr>
        <a:xfrm>
          <a:off x="1079500" y="155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112729</xdr:rowOff>
    </xdr:from>
    <xdr:ext cx="599010" cy="259045"/>
    <xdr:sp macro="" textlink="">
      <xdr:nvSpPr>
        <xdr:cNvPr id="266" name="テキスト ボックス 265"/>
        <xdr:cNvSpPr txBox="1"/>
      </xdr:nvSpPr>
      <xdr:spPr>
        <a:xfrm>
          <a:off x="830794" y="1537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6" name="直線コネクタ 29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9" name="直線コネクタ 29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40945</xdr:rowOff>
    </xdr:from>
    <xdr:to>
      <xdr:col>11</xdr:col>
      <xdr:colOff>307975</xdr:colOff>
      <xdr:row>38</xdr:row>
      <xdr:rowOff>139700</xdr:rowOff>
    </xdr:to>
    <xdr:cxnSp macro="">
      <xdr:nvCxnSpPr>
        <xdr:cNvPr id="302" name="直線コネクタ 301"/>
        <xdr:cNvCxnSpPr/>
      </xdr:nvCxnSpPr>
      <xdr:spPr>
        <a:xfrm>
          <a:off x="6972300" y="5870245"/>
          <a:ext cx="889000" cy="78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2" name="円/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4" name="円/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5" name="テキスト ボックス 314"/>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6" name="円/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7" name="テキスト ボックス 316"/>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8" name="円/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9" name="テキスト ボックス 318"/>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161595</xdr:rowOff>
    </xdr:from>
    <xdr:to>
      <xdr:col>10</xdr:col>
      <xdr:colOff>155575</xdr:colOff>
      <xdr:row>34</xdr:row>
      <xdr:rowOff>91745</xdr:rowOff>
    </xdr:to>
    <xdr:sp macro="" textlink="">
      <xdr:nvSpPr>
        <xdr:cNvPr id="320" name="円/楕円 319"/>
        <xdr:cNvSpPr/>
      </xdr:nvSpPr>
      <xdr:spPr>
        <a:xfrm>
          <a:off x="69215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82872</xdr:rowOff>
    </xdr:from>
    <xdr:ext cx="469744" cy="259045"/>
    <xdr:sp macro="" textlink="">
      <xdr:nvSpPr>
        <xdr:cNvPr id="321" name="テキスト ボックス 320"/>
        <xdr:cNvSpPr txBox="1"/>
      </xdr:nvSpPr>
      <xdr:spPr>
        <a:xfrm>
          <a:off x="6737427" y="59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40796</xdr:rowOff>
    </xdr:from>
    <xdr:to>
      <xdr:col>15</xdr:col>
      <xdr:colOff>180975</xdr:colOff>
      <xdr:row>56</xdr:row>
      <xdr:rowOff>62691</xdr:rowOff>
    </xdr:to>
    <xdr:cxnSp macro="">
      <xdr:nvCxnSpPr>
        <xdr:cNvPr id="346" name="直線コネクタ 345"/>
        <xdr:cNvCxnSpPr/>
      </xdr:nvCxnSpPr>
      <xdr:spPr>
        <a:xfrm>
          <a:off x="9639300" y="9641996"/>
          <a:ext cx="8382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154302</xdr:rowOff>
    </xdr:from>
    <xdr:to>
      <xdr:col>14</xdr:col>
      <xdr:colOff>28575</xdr:colOff>
      <xdr:row>56</xdr:row>
      <xdr:rowOff>40796</xdr:rowOff>
    </xdr:to>
    <xdr:cxnSp macro="">
      <xdr:nvCxnSpPr>
        <xdr:cNvPr id="349" name="直線コネクタ 348"/>
        <xdr:cNvCxnSpPr/>
      </xdr:nvCxnSpPr>
      <xdr:spPr>
        <a:xfrm>
          <a:off x="8750300" y="9584052"/>
          <a:ext cx="889000" cy="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84575</xdr:rowOff>
    </xdr:from>
    <xdr:ext cx="534377" cy="259045"/>
    <xdr:sp macro="" textlink="">
      <xdr:nvSpPr>
        <xdr:cNvPr id="351" name="テキスト ボックス 350"/>
        <xdr:cNvSpPr txBox="1"/>
      </xdr:nvSpPr>
      <xdr:spPr>
        <a:xfrm>
          <a:off x="9372111" y="96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154302</xdr:rowOff>
    </xdr:from>
    <xdr:to>
      <xdr:col>12</xdr:col>
      <xdr:colOff>511175</xdr:colOff>
      <xdr:row>56</xdr:row>
      <xdr:rowOff>34630</xdr:rowOff>
    </xdr:to>
    <xdr:cxnSp macro="">
      <xdr:nvCxnSpPr>
        <xdr:cNvPr id="352" name="直線コネクタ 351"/>
        <xdr:cNvCxnSpPr/>
      </xdr:nvCxnSpPr>
      <xdr:spPr>
        <a:xfrm flipV="1">
          <a:off x="7861300" y="9584052"/>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101417</xdr:rowOff>
    </xdr:from>
    <xdr:ext cx="534377" cy="259045"/>
    <xdr:sp macro="" textlink="">
      <xdr:nvSpPr>
        <xdr:cNvPr id="354" name="テキスト ボックス 353"/>
        <xdr:cNvSpPr txBox="1"/>
      </xdr:nvSpPr>
      <xdr:spPr>
        <a:xfrm>
          <a:off x="8483111" y="97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34630</xdr:rowOff>
    </xdr:from>
    <xdr:to>
      <xdr:col>11</xdr:col>
      <xdr:colOff>307975</xdr:colOff>
      <xdr:row>56</xdr:row>
      <xdr:rowOff>119458</xdr:rowOff>
    </xdr:to>
    <xdr:cxnSp macro="">
      <xdr:nvCxnSpPr>
        <xdr:cNvPr id="355" name="直線コネクタ 354"/>
        <xdr:cNvCxnSpPr/>
      </xdr:nvCxnSpPr>
      <xdr:spPr>
        <a:xfrm flipV="1">
          <a:off x="6972300" y="9635830"/>
          <a:ext cx="889000" cy="8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129157</xdr:rowOff>
    </xdr:from>
    <xdr:ext cx="534377" cy="259045"/>
    <xdr:sp macro="" textlink="">
      <xdr:nvSpPr>
        <xdr:cNvPr id="357" name="テキスト ボックス 356"/>
        <xdr:cNvSpPr txBox="1"/>
      </xdr:nvSpPr>
      <xdr:spPr>
        <a:xfrm>
          <a:off x="7594111" y="97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11891</xdr:rowOff>
    </xdr:from>
    <xdr:to>
      <xdr:col>15</xdr:col>
      <xdr:colOff>231775</xdr:colOff>
      <xdr:row>56</xdr:row>
      <xdr:rowOff>113491</xdr:rowOff>
    </xdr:to>
    <xdr:sp macro="" textlink="">
      <xdr:nvSpPr>
        <xdr:cNvPr id="365" name="円/楕円 364"/>
        <xdr:cNvSpPr/>
      </xdr:nvSpPr>
      <xdr:spPr>
        <a:xfrm>
          <a:off x="10426700" y="96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161768</xdr:rowOff>
    </xdr:from>
    <xdr:ext cx="534377" cy="259045"/>
    <xdr:sp macro="" textlink="">
      <xdr:nvSpPr>
        <xdr:cNvPr id="366" name="農林水産業費該当値テキスト"/>
        <xdr:cNvSpPr txBox="1"/>
      </xdr:nvSpPr>
      <xdr:spPr>
        <a:xfrm>
          <a:off x="10528300" y="95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53,475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161446</xdr:rowOff>
    </xdr:from>
    <xdr:to>
      <xdr:col>14</xdr:col>
      <xdr:colOff>79375</xdr:colOff>
      <xdr:row>56</xdr:row>
      <xdr:rowOff>91596</xdr:rowOff>
    </xdr:to>
    <xdr:sp macro="" textlink="">
      <xdr:nvSpPr>
        <xdr:cNvPr id="367" name="円/楕円 366"/>
        <xdr:cNvSpPr/>
      </xdr:nvSpPr>
      <xdr:spPr>
        <a:xfrm>
          <a:off x="9588500" y="959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108123</xdr:rowOff>
    </xdr:from>
    <xdr:ext cx="534377" cy="259045"/>
    <xdr:sp macro="" textlink="">
      <xdr:nvSpPr>
        <xdr:cNvPr id="368" name="テキスト ボックス 367"/>
        <xdr:cNvSpPr txBox="1"/>
      </xdr:nvSpPr>
      <xdr:spPr>
        <a:xfrm>
          <a:off x="9372111" y="936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103502</xdr:rowOff>
    </xdr:from>
    <xdr:to>
      <xdr:col>12</xdr:col>
      <xdr:colOff>561975</xdr:colOff>
      <xdr:row>56</xdr:row>
      <xdr:rowOff>33652</xdr:rowOff>
    </xdr:to>
    <xdr:sp macro="" textlink="">
      <xdr:nvSpPr>
        <xdr:cNvPr id="369" name="円/楕円 368"/>
        <xdr:cNvSpPr/>
      </xdr:nvSpPr>
      <xdr:spPr>
        <a:xfrm>
          <a:off x="8699500" y="953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50179</xdr:rowOff>
    </xdr:from>
    <xdr:ext cx="534377" cy="259045"/>
    <xdr:sp macro="" textlink="">
      <xdr:nvSpPr>
        <xdr:cNvPr id="370" name="テキスト ボックス 369"/>
        <xdr:cNvSpPr txBox="1"/>
      </xdr:nvSpPr>
      <xdr:spPr>
        <a:xfrm>
          <a:off x="8483111" y="93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155280</xdr:rowOff>
    </xdr:from>
    <xdr:to>
      <xdr:col>11</xdr:col>
      <xdr:colOff>358775</xdr:colOff>
      <xdr:row>56</xdr:row>
      <xdr:rowOff>85430</xdr:rowOff>
    </xdr:to>
    <xdr:sp macro="" textlink="">
      <xdr:nvSpPr>
        <xdr:cNvPr id="371" name="円/楕円 370"/>
        <xdr:cNvSpPr/>
      </xdr:nvSpPr>
      <xdr:spPr>
        <a:xfrm>
          <a:off x="7810500" y="958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101957</xdr:rowOff>
    </xdr:from>
    <xdr:ext cx="534377" cy="259045"/>
    <xdr:sp macro="" textlink="">
      <xdr:nvSpPr>
        <xdr:cNvPr id="372" name="テキスト ボックス 371"/>
        <xdr:cNvSpPr txBox="1"/>
      </xdr:nvSpPr>
      <xdr:spPr>
        <a:xfrm>
          <a:off x="7594111" y="936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68658</xdr:rowOff>
    </xdr:from>
    <xdr:to>
      <xdr:col>10</xdr:col>
      <xdr:colOff>155575</xdr:colOff>
      <xdr:row>56</xdr:row>
      <xdr:rowOff>170258</xdr:rowOff>
    </xdr:to>
    <xdr:sp macro="" textlink="">
      <xdr:nvSpPr>
        <xdr:cNvPr id="373" name="円/楕円 372"/>
        <xdr:cNvSpPr/>
      </xdr:nvSpPr>
      <xdr:spPr>
        <a:xfrm>
          <a:off x="6921500" y="966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161385</xdr:rowOff>
    </xdr:from>
    <xdr:ext cx="534377" cy="259045"/>
    <xdr:sp macro="" textlink="">
      <xdr:nvSpPr>
        <xdr:cNvPr id="374" name="テキスト ボックス 373"/>
        <xdr:cNvSpPr txBox="1"/>
      </xdr:nvSpPr>
      <xdr:spPr>
        <a:xfrm>
          <a:off x="6705111" y="976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9931</xdr:rowOff>
    </xdr:from>
    <xdr:to>
      <xdr:col>15</xdr:col>
      <xdr:colOff>180975</xdr:colOff>
      <xdr:row>73</xdr:row>
      <xdr:rowOff>48870</xdr:rowOff>
    </xdr:to>
    <xdr:cxnSp macro="">
      <xdr:nvCxnSpPr>
        <xdr:cNvPr id="403" name="直線コネクタ 402"/>
        <xdr:cNvCxnSpPr/>
      </xdr:nvCxnSpPr>
      <xdr:spPr>
        <a:xfrm flipV="1">
          <a:off x="9639300" y="12182881"/>
          <a:ext cx="838200" cy="3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3205</xdr:rowOff>
    </xdr:from>
    <xdr:ext cx="534377" cy="259045"/>
    <xdr:sp macro="" textlink="">
      <xdr:nvSpPr>
        <xdr:cNvPr id="404" name="商工費平均値テキスト"/>
        <xdr:cNvSpPr txBox="1"/>
      </xdr:nvSpPr>
      <xdr:spPr>
        <a:xfrm>
          <a:off x="10528300" y="1286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35763</xdr:rowOff>
    </xdr:from>
    <xdr:to>
      <xdr:col>14</xdr:col>
      <xdr:colOff>28575</xdr:colOff>
      <xdr:row>73</xdr:row>
      <xdr:rowOff>48870</xdr:rowOff>
    </xdr:to>
    <xdr:cxnSp macro="">
      <xdr:nvCxnSpPr>
        <xdr:cNvPr id="406" name="直線コネクタ 405"/>
        <xdr:cNvCxnSpPr/>
      </xdr:nvCxnSpPr>
      <xdr:spPr>
        <a:xfrm>
          <a:off x="8750300" y="12551613"/>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70299</xdr:rowOff>
    </xdr:from>
    <xdr:ext cx="534377" cy="259045"/>
    <xdr:sp macro="" textlink="">
      <xdr:nvSpPr>
        <xdr:cNvPr id="408" name="テキスト ボックス 407"/>
        <xdr:cNvSpPr txBox="1"/>
      </xdr:nvSpPr>
      <xdr:spPr>
        <a:xfrm>
          <a:off x="9372111" y="13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35763</xdr:rowOff>
    </xdr:from>
    <xdr:to>
      <xdr:col>12</xdr:col>
      <xdr:colOff>511175</xdr:colOff>
      <xdr:row>74</xdr:row>
      <xdr:rowOff>99543</xdr:rowOff>
    </xdr:to>
    <xdr:cxnSp macro="">
      <xdr:nvCxnSpPr>
        <xdr:cNvPr id="409" name="直線コネクタ 408"/>
        <xdr:cNvCxnSpPr/>
      </xdr:nvCxnSpPr>
      <xdr:spPr>
        <a:xfrm flipV="1">
          <a:off x="7861300" y="12551613"/>
          <a:ext cx="889000" cy="2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1" name="テキスト ボックス 410"/>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99543</xdr:rowOff>
    </xdr:from>
    <xdr:to>
      <xdr:col>11</xdr:col>
      <xdr:colOff>307975</xdr:colOff>
      <xdr:row>75</xdr:row>
      <xdr:rowOff>27724</xdr:rowOff>
    </xdr:to>
    <xdr:cxnSp macro="">
      <xdr:nvCxnSpPr>
        <xdr:cNvPr id="412" name="直線コネクタ 411"/>
        <xdr:cNvCxnSpPr/>
      </xdr:nvCxnSpPr>
      <xdr:spPr>
        <a:xfrm flipV="1">
          <a:off x="6972300" y="12786843"/>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128516</xdr:rowOff>
    </xdr:from>
    <xdr:ext cx="534377" cy="259045"/>
    <xdr:sp macro="" textlink="">
      <xdr:nvSpPr>
        <xdr:cNvPr id="414" name="テキスト ボックス 413"/>
        <xdr:cNvSpPr txBox="1"/>
      </xdr:nvSpPr>
      <xdr:spPr>
        <a:xfrm>
          <a:off x="7594111" y="131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159414</xdr:rowOff>
    </xdr:from>
    <xdr:ext cx="534377" cy="259045"/>
    <xdr:sp macro="" textlink="">
      <xdr:nvSpPr>
        <xdr:cNvPr id="416" name="テキスト ボックス 415"/>
        <xdr:cNvSpPr txBox="1"/>
      </xdr:nvSpPr>
      <xdr:spPr>
        <a:xfrm>
          <a:off x="6705111"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130581</xdr:rowOff>
    </xdr:from>
    <xdr:to>
      <xdr:col>15</xdr:col>
      <xdr:colOff>231775</xdr:colOff>
      <xdr:row>71</xdr:row>
      <xdr:rowOff>60731</xdr:rowOff>
    </xdr:to>
    <xdr:sp macro="" textlink="">
      <xdr:nvSpPr>
        <xdr:cNvPr id="422" name="円/楕円 421"/>
        <xdr:cNvSpPr/>
      </xdr:nvSpPr>
      <xdr:spPr>
        <a:xfrm>
          <a:off x="10426700" y="121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45508</xdr:rowOff>
    </xdr:from>
    <xdr:ext cx="534377" cy="259045"/>
    <xdr:sp macro="" textlink="">
      <xdr:nvSpPr>
        <xdr:cNvPr id="423" name="商工費該当値テキスト"/>
        <xdr:cNvSpPr txBox="1"/>
      </xdr:nvSpPr>
      <xdr:spPr>
        <a:xfrm>
          <a:off x="10528300" y="120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36,906</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169520</xdr:rowOff>
    </xdr:from>
    <xdr:to>
      <xdr:col>14</xdr:col>
      <xdr:colOff>79375</xdr:colOff>
      <xdr:row>73</xdr:row>
      <xdr:rowOff>99670</xdr:rowOff>
    </xdr:to>
    <xdr:sp macro="" textlink="">
      <xdr:nvSpPr>
        <xdr:cNvPr id="424" name="円/楕円 423"/>
        <xdr:cNvSpPr/>
      </xdr:nvSpPr>
      <xdr:spPr>
        <a:xfrm>
          <a:off x="9588500" y="125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116197</xdr:rowOff>
    </xdr:from>
    <xdr:ext cx="534377" cy="259045"/>
    <xdr:sp macro="" textlink="">
      <xdr:nvSpPr>
        <xdr:cNvPr id="425" name="テキスト ボックス 424"/>
        <xdr:cNvSpPr txBox="1"/>
      </xdr:nvSpPr>
      <xdr:spPr>
        <a:xfrm>
          <a:off x="9372111" y="122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156413</xdr:rowOff>
    </xdr:from>
    <xdr:to>
      <xdr:col>12</xdr:col>
      <xdr:colOff>561975</xdr:colOff>
      <xdr:row>73</xdr:row>
      <xdr:rowOff>86563</xdr:rowOff>
    </xdr:to>
    <xdr:sp macro="" textlink="">
      <xdr:nvSpPr>
        <xdr:cNvPr id="426" name="円/楕円 425"/>
        <xdr:cNvSpPr/>
      </xdr:nvSpPr>
      <xdr:spPr>
        <a:xfrm>
          <a:off x="8699500" y="125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103090</xdr:rowOff>
    </xdr:from>
    <xdr:ext cx="534377" cy="259045"/>
    <xdr:sp macro="" textlink="">
      <xdr:nvSpPr>
        <xdr:cNvPr id="427" name="テキスト ボックス 426"/>
        <xdr:cNvSpPr txBox="1"/>
      </xdr:nvSpPr>
      <xdr:spPr>
        <a:xfrm>
          <a:off x="8483111" y="122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48743</xdr:rowOff>
    </xdr:from>
    <xdr:to>
      <xdr:col>11</xdr:col>
      <xdr:colOff>358775</xdr:colOff>
      <xdr:row>74</xdr:row>
      <xdr:rowOff>150343</xdr:rowOff>
    </xdr:to>
    <xdr:sp macro="" textlink="">
      <xdr:nvSpPr>
        <xdr:cNvPr id="428" name="円/楕円 427"/>
        <xdr:cNvSpPr/>
      </xdr:nvSpPr>
      <xdr:spPr>
        <a:xfrm>
          <a:off x="7810500" y="127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166870</xdr:rowOff>
    </xdr:from>
    <xdr:ext cx="534377" cy="259045"/>
    <xdr:sp macro="" textlink="">
      <xdr:nvSpPr>
        <xdr:cNvPr id="429" name="テキスト ボックス 428"/>
        <xdr:cNvSpPr txBox="1"/>
      </xdr:nvSpPr>
      <xdr:spPr>
        <a:xfrm>
          <a:off x="7594111" y="125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148374</xdr:rowOff>
    </xdr:from>
    <xdr:to>
      <xdr:col>10</xdr:col>
      <xdr:colOff>155575</xdr:colOff>
      <xdr:row>75</xdr:row>
      <xdr:rowOff>78524</xdr:rowOff>
    </xdr:to>
    <xdr:sp macro="" textlink="">
      <xdr:nvSpPr>
        <xdr:cNvPr id="430" name="円/楕円 429"/>
        <xdr:cNvSpPr/>
      </xdr:nvSpPr>
      <xdr:spPr>
        <a:xfrm>
          <a:off x="6921500" y="128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95051</xdr:rowOff>
    </xdr:from>
    <xdr:ext cx="534377" cy="259045"/>
    <xdr:sp macro="" textlink="">
      <xdr:nvSpPr>
        <xdr:cNvPr id="431" name="テキスト ボックス 430"/>
        <xdr:cNvSpPr txBox="1"/>
      </xdr:nvSpPr>
      <xdr:spPr>
        <a:xfrm>
          <a:off x="6705111" y="1261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167450</xdr:rowOff>
    </xdr:from>
    <xdr:to>
      <xdr:col>15</xdr:col>
      <xdr:colOff>180975</xdr:colOff>
      <xdr:row>96</xdr:row>
      <xdr:rowOff>97473</xdr:rowOff>
    </xdr:to>
    <xdr:cxnSp macro="">
      <xdr:nvCxnSpPr>
        <xdr:cNvPr id="460" name="直線コネクタ 459"/>
        <xdr:cNvCxnSpPr/>
      </xdr:nvCxnSpPr>
      <xdr:spPr>
        <a:xfrm flipV="1">
          <a:off x="9639300" y="16455200"/>
          <a:ext cx="8382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1"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170332</xdr:rowOff>
    </xdr:from>
    <xdr:to>
      <xdr:col>14</xdr:col>
      <xdr:colOff>28575</xdr:colOff>
      <xdr:row>96</xdr:row>
      <xdr:rowOff>97473</xdr:rowOff>
    </xdr:to>
    <xdr:cxnSp macro="">
      <xdr:nvCxnSpPr>
        <xdr:cNvPr id="463" name="直線コネクタ 462"/>
        <xdr:cNvCxnSpPr/>
      </xdr:nvCxnSpPr>
      <xdr:spPr>
        <a:xfrm>
          <a:off x="8750300" y="16458082"/>
          <a:ext cx="889000" cy="9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170332</xdr:rowOff>
    </xdr:from>
    <xdr:to>
      <xdr:col>12</xdr:col>
      <xdr:colOff>511175</xdr:colOff>
      <xdr:row>96</xdr:row>
      <xdr:rowOff>138658</xdr:rowOff>
    </xdr:to>
    <xdr:cxnSp macro="">
      <xdr:nvCxnSpPr>
        <xdr:cNvPr id="466" name="直線コネクタ 465"/>
        <xdr:cNvCxnSpPr/>
      </xdr:nvCxnSpPr>
      <xdr:spPr>
        <a:xfrm flipV="1">
          <a:off x="7861300" y="16458082"/>
          <a:ext cx="889000" cy="1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68" name="テキスト ボックス 467"/>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93790</xdr:rowOff>
    </xdr:from>
    <xdr:to>
      <xdr:col>11</xdr:col>
      <xdr:colOff>307975</xdr:colOff>
      <xdr:row>96</xdr:row>
      <xdr:rowOff>138658</xdr:rowOff>
    </xdr:to>
    <xdr:cxnSp macro="">
      <xdr:nvCxnSpPr>
        <xdr:cNvPr id="469" name="直線コネクタ 468"/>
        <xdr:cNvCxnSpPr/>
      </xdr:nvCxnSpPr>
      <xdr:spPr>
        <a:xfrm>
          <a:off x="6972300" y="16381540"/>
          <a:ext cx="889000" cy="2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71" name="テキスト ボックス 470"/>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3" name="テキスト ボックス 472"/>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116650</xdr:rowOff>
    </xdr:from>
    <xdr:to>
      <xdr:col>15</xdr:col>
      <xdr:colOff>231775</xdr:colOff>
      <xdr:row>96</xdr:row>
      <xdr:rowOff>46800</xdr:rowOff>
    </xdr:to>
    <xdr:sp macro="" textlink="">
      <xdr:nvSpPr>
        <xdr:cNvPr id="479" name="円/楕円 478"/>
        <xdr:cNvSpPr/>
      </xdr:nvSpPr>
      <xdr:spPr>
        <a:xfrm>
          <a:off x="10426700" y="164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95077</xdr:rowOff>
    </xdr:from>
    <xdr:ext cx="534377" cy="259045"/>
    <xdr:sp macro="" textlink="">
      <xdr:nvSpPr>
        <xdr:cNvPr id="480" name="土木費該当値テキスト"/>
        <xdr:cNvSpPr txBox="1"/>
      </xdr:nvSpPr>
      <xdr:spPr>
        <a:xfrm>
          <a:off x="10528300" y="163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44,315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46673</xdr:rowOff>
    </xdr:from>
    <xdr:to>
      <xdr:col>14</xdr:col>
      <xdr:colOff>79375</xdr:colOff>
      <xdr:row>96</xdr:row>
      <xdr:rowOff>148273</xdr:rowOff>
    </xdr:to>
    <xdr:sp macro="" textlink="">
      <xdr:nvSpPr>
        <xdr:cNvPr id="481" name="円/楕円 480"/>
        <xdr:cNvSpPr/>
      </xdr:nvSpPr>
      <xdr:spPr>
        <a:xfrm>
          <a:off x="9588500" y="165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139400</xdr:rowOff>
    </xdr:from>
    <xdr:ext cx="534377" cy="259045"/>
    <xdr:sp macro="" textlink="">
      <xdr:nvSpPr>
        <xdr:cNvPr id="482" name="テキスト ボックス 481"/>
        <xdr:cNvSpPr txBox="1"/>
      </xdr:nvSpPr>
      <xdr:spPr>
        <a:xfrm>
          <a:off x="9372111" y="165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119532</xdr:rowOff>
    </xdr:from>
    <xdr:to>
      <xdr:col>12</xdr:col>
      <xdr:colOff>561975</xdr:colOff>
      <xdr:row>96</xdr:row>
      <xdr:rowOff>49682</xdr:rowOff>
    </xdr:to>
    <xdr:sp macro="" textlink="">
      <xdr:nvSpPr>
        <xdr:cNvPr id="483" name="円/楕円 482"/>
        <xdr:cNvSpPr/>
      </xdr:nvSpPr>
      <xdr:spPr>
        <a:xfrm>
          <a:off x="8699500" y="164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40809</xdr:rowOff>
    </xdr:from>
    <xdr:ext cx="534377" cy="259045"/>
    <xdr:sp macro="" textlink="">
      <xdr:nvSpPr>
        <xdr:cNvPr id="484" name="テキスト ボックス 483"/>
        <xdr:cNvSpPr txBox="1"/>
      </xdr:nvSpPr>
      <xdr:spPr>
        <a:xfrm>
          <a:off x="8483111" y="16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87858</xdr:rowOff>
    </xdr:from>
    <xdr:to>
      <xdr:col>11</xdr:col>
      <xdr:colOff>358775</xdr:colOff>
      <xdr:row>97</xdr:row>
      <xdr:rowOff>18008</xdr:rowOff>
    </xdr:to>
    <xdr:sp macro="" textlink="">
      <xdr:nvSpPr>
        <xdr:cNvPr id="485" name="円/楕円 484"/>
        <xdr:cNvSpPr/>
      </xdr:nvSpPr>
      <xdr:spPr>
        <a:xfrm>
          <a:off x="7810500" y="165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9135</xdr:rowOff>
    </xdr:from>
    <xdr:ext cx="534377" cy="259045"/>
    <xdr:sp macro="" textlink="">
      <xdr:nvSpPr>
        <xdr:cNvPr id="486" name="テキスト ボックス 485"/>
        <xdr:cNvSpPr txBox="1"/>
      </xdr:nvSpPr>
      <xdr:spPr>
        <a:xfrm>
          <a:off x="7594111" y="1663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42990</xdr:rowOff>
    </xdr:from>
    <xdr:to>
      <xdr:col>10</xdr:col>
      <xdr:colOff>155575</xdr:colOff>
      <xdr:row>95</xdr:row>
      <xdr:rowOff>144590</xdr:rowOff>
    </xdr:to>
    <xdr:sp macro="" textlink="">
      <xdr:nvSpPr>
        <xdr:cNvPr id="487" name="円/楕円 486"/>
        <xdr:cNvSpPr/>
      </xdr:nvSpPr>
      <xdr:spPr>
        <a:xfrm>
          <a:off x="6921500" y="163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135717</xdr:rowOff>
    </xdr:from>
    <xdr:ext cx="534377" cy="259045"/>
    <xdr:sp macro="" textlink="">
      <xdr:nvSpPr>
        <xdr:cNvPr id="488" name="テキスト ボックス 487"/>
        <xdr:cNvSpPr txBox="1"/>
      </xdr:nvSpPr>
      <xdr:spPr>
        <a:xfrm>
          <a:off x="6705111" y="164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134573</xdr:rowOff>
    </xdr:from>
    <xdr:to>
      <xdr:col>23</xdr:col>
      <xdr:colOff>517525</xdr:colOff>
      <xdr:row>36</xdr:row>
      <xdr:rowOff>146754</xdr:rowOff>
    </xdr:to>
    <xdr:cxnSp macro="">
      <xdr:nvCxnSpPr>
        <xdr:cNvPr id="520" name="直線コネクタ 519"/>
        <xdr:cNvCxnSpPr/>
      </xdr:nvCxnSpPr>
      <xdr:spPr>
        <a:xfrm flipV="1">
          <a:off x="15481300" y="6306773"/>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76639</xdr:rowOff>
    </xdr:from>
    <xdr:to>
      <xdr:col>22</xdr:col>
      <xdr:colOff>365125</xdr:colOff>
      <xdr:row>36</xdr:row>
      <xdr:rowOff>146754</xdr:rowOff>
    </xdr:to>
    <xdr:cxnSp macro="">
      <xdr:nvCxnSpPr>
        <xdr:cNvPr id="523" name="直線コネクタ 522"/>
        <xdr:cNvCxnSpPr/>
      </xdr:nvCxnSpPr>
      <xdr:spPr>
        <a:xfrm>
          <a:off x="14592300" y="6248839"/>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5" name="テキスト ボックス 524"/>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76639</xdr:rowOff>
    </xdr:from>
    <xdr:to>
      <xdr:col>21</xdr:col>
      <xdr:colOff>161925</xdr:colOff>
      <xdr:row>36</xdr:row>
      <xdr:rowOff>152044</xdr:rowOff>
    </xdr:to>
    <xdr:cxnSp macro="">
      <xdr:nvCxnSpPr>
        <xdr:cNvPr id="526" name="直線コネクタ 525"/>
        <xdr:cNvCxnSpPr/>
      </xdr:nvCxnSpPr>
      <xdr:spPr>
        <a:xfrm flipV="1">
          <a:off x="13703300" y="6248839"/>
          <a:ext cx="8890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28" name="テキスト ボックス 527"/>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59755</xdr:rowOff>
    </xdr:from>
    <xdr:to>
      <xdr:col>19</xdr:col>
      <xdr:colOff>644525</xdr:colOff>
      <xdr:row>36</xdr:row>
      <xdr:rowOff>152044</xdr:rowOff>
    </xdr:to>
    <xdr:cxnSp macro="">
      <xdr:nvCxnSpPr>
        <xdr:cNvPr id="529" name="直線コネクタ 528"/>
        <xdr:cNvCxnSpPr/>
      </xdr:nvCxnSpPr>
      <xdr:spPr>
        <a:xfrm>
          <a:off x="12814300" y="6060505"/>
          <a:ext cx="889000" cy="2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158049</xdr:rowOff>
    </xdr:from>
    <xdr:ext cx="534377" cy="259045"/>
    <xdr:sp macro="" textlink="">
      <xdr:nvSpPr>
        <xdr:cNvPr id="533" name="テキスト ボックス 532"/>
        <xdr:cNvSpPr txBox="1"/>
      </xdr:nvSpPr>
      <xdr:spPr>
        <a:xfrm>
          <a:off x="12547111" y="63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83773</xdr:rowOff>
    </xdr:from>
    <xdr:to>
      <xdr:col>23</xdr:col>
      <xdr:colOff>568325</xdr:colOff>
      <xdr:row>37</xdr:row>
      <xdr:rowOff>13923</xdr:rowOff>
    </xdr:to>
    <xdr:sp macro="" textlink="">
      <xdr:nvSpPr>
        <xdr:cNvPr id="539" name="円/楕円 538"/>
        <xdr:cNvSpPr/>
      </xdr:nvSpPr>
      <xdr:spPr>
        <a:xfrm>
          <a:off x="16268700" y="62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62200</xdr:rowOff>
    </xdr:from>
    <xdr:ext cx="534377" cy="259045"/>
    <xdr:sp macro="" textlink="">
      <xdr:nvSpPr>
        <xdr:cNvPr id="540" name="消防費該当値テキスト"/>
        <xdr:cNvSpPr txBox="1"/>
      </xdr:nvSpPr>
      <xdr:spPr>
        <a:xfrm>
          <a:off x="16370300" y="623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95954</xdr:rowOff>
    </xdr:from>
    <xdr:to>
      <xdr:col>22</xdr:col>
      <xdr:colOff>415925</xdr:colOff>
      <xdr:row>37</xdr:row>
      <xdr:rowOff>26104</xdr:rowOff>
    </xdr:to>
    <xdr:sp macro="" textlink="">
      <xdr:nvSpPr>
        <xdr:cNvPr id="541" name="円/楕円 540"/>
        <xdr:cNvSpPr/>
      </xdr:nvSpPr>
      <xdr:spPr>
        <a:xfrm>
          <a:off x="15430500" y="62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17231</xdr:rowOff>
    </xdr:from>
    <xdr:ext cx="534377" cy="259045"/>
    <xdr:sp macro="" textlink="">
      <xdr:nvSpPr>
        <xdr:cNvPr id="542" name="テキスト ボックス 541"/>
        <xdr:cNvSpPr txBox="1"/>
      </xdr:nvSpPr>
      <xdr:spPr>
        <a:xfrm>
          <a:off x="15214111" y="63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25839</xdr:rowOff>
    </xdr:from>
    <xdr:to>
      <xdr:col>21</xdr:col>
      <xdr:colOff>212725</xdr:colOff>
      <xdr:row>36</xdr:row>
      <xdr:rowOff>127439</xdr:rowOff>
    </xdr:to>
    <xdr:sp macro="" textlink="">
      <xdr:nvSpPr>
        <xdr:cNvPr id="543" name="円/楕円 542"/>
        <xdr:cNvSpPr/>
      </xdr:nvSpPr>
      <xdr:spPr>
        <a:xfrm>
          <a:off x="14541500" y="6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143966</xdr:rowOff>
    </xdr:from>
    <xdr:ext cx="534377" cy="259045"/>
    <xdr:sp macro="" textlink="">
      <xdr:nvSpPr>
        <xdr:cNvPr id="544" name="テキスト ボックス 543"/>
        <xdr:cNvSpPr txBox="1"/>
      </xdr:nvSpPr>
      <xdr:spPr>
        <a:xfrm>
          <a:off x="14325111" y="59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101244</xdr:rowOff>
    </xdr:from>
    <xdr:to>
      <xdr:col>20</xdr:col>
      <xdr:colOff>9525</xdr:colOff>
      <xdr:row>37</xdr:row>
      <xdr:rowOff>31394</xdr:rowOff>
    </xdr:to>
    <xdr:sp macro="" textlink="">
      <xdr:nvSpPr>
        <xdr:cNvPr id="545" name="円/楕円 544"/>
        <xdr:cNvSpPr/>
      </xdr:nvSpPr>
      <xdr:spPr>
        <a:xfrm>
          <a:off x="13652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22521</xdr:rowOff>
    </xdr:from>
    <xdr:ext cx="534377" cy="259045"/>
    <xdr:sp macro="" textlink="">
      <xdr:nvSpPr>
        <xdr:cNvPr id="546" name="テキスト ボックス 545"/>
        <xdr:cNvSpPr txBox="1"/>
      </xdr:nvSpPr>
      <xdr:spPr>
        <a:xfrm>
          <a:off x="13436111" y="63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8955</xdr:rowOff>
    </xdr:from>
    <xdr:to>
      <xdr:col>18</xdr:col>
      <xdr:colOff>492125</xdr:colOff>
      <xdr:row>35</xdr:row>
      <xdr:rowOff>110555</xdr:rowOff>
    </xdr:to>
    <xdr:sp macro="" textlink="">
      <xdr:nvSpPr>
        <xdr:cNvPr id="547" name="円/楕円 546"/>
        <xdr:cNvSpPr/>
      </xdr:nvSpPr>
      <xdr:spPr>
        <a:xfrm>
          <a:off x="12763500" y="60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127082</xdr:rowOff>
    </xdr:from>
    <xdr:ext cx="534377" cy="259045"/>
    <xdr:sp macro="" textlink="">
      <xdr:nvSpPr>
        <xdr:cNvPr id="548" name="テキスト ボックス 547"/>
        <xdr:cNvSpPr txBox="1"/>
      </xdr:nvSpPr>
      <xdr:spPr>
        <a:xfrm>
          <a:off x="12547111" y="57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82158</xdr:rowOff>
    </xdr:from>
    <xdr:to>
      <xdr:col>23</xdr:col>
      <xdr:colOff>517525</xdr:colOff>
      <xdr:row>57</xdr:row>
      <xdr:rowOff>155376</xdr:rowOff>
    </xdr:to>
    <xdr:cxnSp macro="">
      <xdr:nvCxnSpPr>
        <xdr:cNvPr id="580" name="直線コネクタ 579"/>
        <xdr:cNvCxnSpPr/>
      </xdr:nvCxnSpPr>
      <xdr:spPr>
        <a:xfrm flipV="1">
          <a:off x="15481300" y="9854808"/>
          <a:ext cx="838200" cy="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29151</xdr:rowOff>
    </xdr:from>
    <xdr:ext cx="534377" cy="259045"/>
    <xdr:sp macro="" textlink="">
      <xdr:nvSpPr>
        <xdr:cNvPr id="581" name="教育費平均値テキスト"/>
        <xdr:cNvSpPr txBox="1"/>
      </xdr:nvSpPr>
      <xdr:spPr>
        <a:xfrm>
          <a:off x="16370300" y="980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93784</xdr:rowOff>
    </xdr:from>
    <xdr:to>
      <xdr:col>22</xdr:col>
      <xdr:colOff>365125</xdr:colOff>
      <xdr:row>57</xdr:row>
      <xdr:rowOff>155376</xdr:rowOff>
    </xdr:to>
    <xdr:cxnSp macro="">
      <xdr:nvCxnSpPr>
        <xdr:cNvPr id="583" name="直線コネクタ 582"/>
        <xdr:cNvCxnSpPr/>
      </xdr:nvCxnSpPr>
      <xdr:spPr>
        <a:xfrm>
          <a:off x="14592300" y="9694984"/>
          <a:ext cx="889000" cy="23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93784</xdr:rowOff>
    </xdr:from>
    <xdr:to>
      <xdr:col>21</xdr:col>
      <xdr:colOff>161925</xdr:colOff>
      <xdr:row>57</xdr:row>
      <xdr:rowOff>87209</xdr:rowOff>
    </xdr:to>
    <xdr:cxnSp macro="">
      <xdr:nvCxnSpPr>
        <xdr:cNvPr id="586" name="直線コネクタ 585"/>
        <xdr:cNvCxnSpPr/>
      </xdr:nvCxnSpPr>
      <xdr:spPr>
        <a:xfrm flipV="1">
          <a:off x="13703300" y="9694984"/>
          <a:ext cx="889000" cy="1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32558</xdr:rowOff>
    </xdr:from>
    <xdr:ext cx="534377" cy="259045"/>
    <xdr:sp macro="" textlink="">
      <xdr:nvSpPr>
        <xdr:cNvPr id="588" name="テキスト ボックス 587"/>
        <xdr:cNvSpPr txBox="1"/>
      </xdr:nvSpPr>
      <xdr:spPr>
        <a:xfrm>
          <a:off x="14325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87209</xdr:rowOff>
    </xdr:from>
    <xdr:to>
      <xdr:col>19</xdr:col>
      <xdr:colOff>644525</xdr:colOff>
      <xdr:row>57</xdr:row>
      <xdr:rowOff>141246</xdr:rowOff>
    </xdr:to>
    <xdr:cxnSp macro="">
      <xdr:nvCxnSpPr>
        <xdr:cNvPr id="589" name="直線コネクタ 588"/>
        <xdr:cNvCxnSpPr/>
      </xdr:nvCxnSpPr>
      <xdr:spPr>
        <a:xfrm flipV="1">
          <a:off x="12814300" y="9859859"/>
          <a:ext cx="889000" cy="5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8511</xdr:rowOff>
    </xdr:from>
    <xdr:ext cx="534377" cy="259045"/>
    <xdr:sp macro="" textlink="">
      <xdr:nvSpPr>
        <xdr:cNvPr id="591" name="テキスト ボックス 590"/>
        <xdr:cNvSpPr txBox="1"/>
      </xdr:nvSpPr>
      <xdr:spPr>
        <a:xfrm>
          <a:off x="13436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31358</xdr:rowOff>
    </xdr:from>
    <xdr:to>
      <xdr:col>23</xdr:col>
      <xdr:colOff>568325</xdr:colOff>
      <xdr:row>57</xdr:row>
      <xdr:rowOff>132958</xdr:rowOff>
    </xdr:to>
    <xdr:sp macro="" textlink="">
      <xdr:nvSpPr>
        <xdr:cNvPr id="599" name="円/楕円 598"/>
        <xdr:cNvSpPr/>
      </xdr:nvSpPr>
      <xdr:spPr>
        <a:xfrm>
          <a:off x="16268700" y="98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54235</xdr:rowOff>
    </xdr:from>
    <xdr:ext cx="534377" cy="259045"/>
    <xdr:sp macro="" textlink="">
      <xdr:nvSpPr>
        <xdr:cNvPr id="600" name="教育費該当値テキスト"/>
        <xdr:cNvSpPr txBox="1"/>
      </xdr:nvSpPr>
      <xdr:spPr>
        <a:xfrm>
          <a:off x="16370300" y="96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104576</xdr:rowOff>
    </xdr:from>
    <xdr:to>
      <xdr:col>22</xdr:col>
      <xdr:colOff>415925</xdr:colOff>
      <xdr:row>58</xdr:row>
      <xdr:rowOff>34726</xdr:rowOff>
    </xdr:to>
    <xdr:sp macro="" textlink="">
      <xdr:nvSpPr>
        <xdr:cNvPr id="601" name="円/楕円 600"/>
        <xdr:cNvSpPr/>
      </xdr:nvSpPr>
      <xdr:spPr>
        <a:xfrm>
          <a:off x="15430500" y="987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25853</xdr:rowOff>
    </xdr:from>
    <xdr:ext cx="534377" cy="259045"/>
    <xdr:sp macro="" textlink="">
      <xdr:nvSpPr>
        <xdr:cNvPr id="602" name="テキスト ボックス 601"/>
        <xdr:cNvSpPr txBox="1"/>
      </xdr:nvSpPr>
      <xdr:spPr>
        <a:xfrm>
          <a:off x="15214111" y="99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42984</xdr:rowOff>
    </xdr:from>
    <xdr:to>
      <xdr:col>21</xdr:col>
      <xdr:colOff>212725</xdr:colOff>
      <xdr:row>56</xdr:row>
      <xdr:rowOff>144584</xdr:rowOff>
    </xdr:to>
    <xdr:sp macro="" textlink="">
      <xdr:nvSpPr>
        <xdr:cNvPr id="603" name="円/楕円 602"/>
        <xdr:cNvSpPr/>
      </xdr:nvSpPr>
      <xdr:spPr>
        <a:xfrm>
          <a:off x="14541500" y="96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161111</xdr:rowOff>
    </xdr:from>
    <xdr:ext cx="534377" cy="259045"/>
    <xdr:sp macro="" textlink="">
      <xdr:nvSpPr>
        <xdr:cNvPr id="604" name="テキスト ボックス 603"/>
        <xdr:cNvSpPr txBox="1"/>
      </xdr:nvSpPr>
      <xdr:spPr>
        <a:xfrm>
          <a:off x="14325111" y="94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36409</xdr:rowOff>
    </xdr:from>
    <xdr:to>
      <xdr:col>20</xdr:col>
      <xdr:colOff>9525</xdr:colOff>
      <xdr:row>57</xdr:row>
      <xdr:rowOff>138009</xdr:rowOff>
    </xdr:to>
    <xdr:sp macro="" textlink="">
      <xdr:nvSpPr>
        <xdr:cNvPr id="605" name="円/楕円 604"/>
        <xdr:cNvSpPr/>
      </xdr:nvSpPr>
      <xdr:spPr>
        <a:xfrm>
          <a:off x="13652500" y="98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154536</xdr:rowOff>
    </xdr:from>
    <xdr:ext cx="534377" cy="259045"/>
    <xdr:sp macro="" textlink="">
      <xdr:nvSpPr>
        <xdr:cNvPr id="606" name="テキスト ボックス 605"/>
        <xdr:cNvSpPr txBox="1"/>
      </xdr:nvSpPr>
      <xdr:spPr>
        <a:xfrm>
          <a:off x="13436111" y="958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90446</xdr:rowOff>
    </xdr:from>
    <xdr:to>
      <xdr:col>18</xdr:col>
      <xdr:colOff>492125</xdr:colOff>
      <xdr:row>58</xdr:row>
      <xdr:rowOff>20596</xdr:rowOff>
    </xdr:to>
    <xdr:sp macro="" textlink="">
      <xdr:nvSpPr>
        <xdr:cNvPr id="607" name="円/楕円 606"/>
        <xdr:cNvSpPr/>
      </xdr:nvSpPr>
      <xdr:spPr>
        <a:xfrm>
          <a:off x="12763500" y="98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11723</xdr:rowOff>
    </xdr:from>
    <xdr:ext cx="534377" cy="259045"/>
    <xdr:sp macro="" textlink="">
      <xdr:nvSpPr>
        <xdr:cNvPr id="608" name="テキスト ボックス 607"/>
        <xdr:cNvSpPr txBox="1"/>
      </xdr:nvSpPr>
      <xdr:spPr>
        <a:xfrm>
          <a:off x="12547111" y="9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100152</xdr:rowOff>
    </xdr:from>
    <xdr:to>
      <xdr:col>22</xdr:col>
      <xdr:colOff>365125</xdr:colOff>
      <xdr:row>79</xdr:row>
      <xdr:rowOff>44450</xdr:rowOff>
    </xdr:to>
    <xdr:cxnSp macro="">
      <xdr:nvCxnSpPr>
        <xdr:cNvPr id="640" name="直線コネクタ 639"/>
        <xdr:cNvCxnSpPr/>
      </xdr:nvCxnSpPr>
      <xdr:spPr>
        <a:xfrm>
          <a:off x="14592300" y="13473252"/>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100152</xdr:rowOff>
    </xdr:from>
    <xdr:to>
      <xdr:col>21</xdr:col>
      <xdr:colOff>161925</xdr:colOff>
      <xdr:row>79</xdr:row>
      <xdr:rowOff>44450</xdr:rowOff>
    </xdr:to>
    <xdr:cxnSp macro="">
      <xdr:nvCxnSpPr>
        <xdr:cNvPr id="643" name="直線コネクタ 642"/>
        <xdr:cNvCxnSpPr/>
      </xdr:nvCxnSpPr>
      <xdr:spPr>
        <a:xfrm flipV="1">
          <a:off x="13703300" y="13473252"/>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49352</xdr:rowOff>
    </xdr:from>
    <xdr:to>
      <xdr:col>21</xdr:col>
      <xdr:colOff>212725</xdr:colOff>
      <xdr:row>78</xdr:row>
      <xdr:rowOff>150952</xdr:rowOff>
    </xdr:to>
    <xdr:sp macro="" textlink="">
      <xdr:nvSpPr>
        <xdr:cNvPr id="660" name="円/楕円 659"/>
        <xdr:cNvSpPr/>
      </xdr:nvSpPr>
      <xdr:spPr>
        <a:xfrm>
          <a:off x="145415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142079</xdr:rowOff>
    </xdr:from>
    <xdr:ext cx="469744" cy="259045"/>
    <xdr:sp macro="" textlink="">
      <xdr:nvSpPr>
        <xdr:cNvPr id="661" name="テキスト ボックス 660"/>
        <xdr:cNvSpPr txBox="1"/>
      </xdr:nvSpPr>
      <xdr:spPr>
        <a:xfrm>
          <a:off x="14357427" y="135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133629</xdr:rowOff>
    </xdr:from>
    <xdr:to>
      <xdr:col>23</xdr:col>
      <xdr:colOff>517525</xdr:colOff>
      <xdr:row>92</xdr:row>
      <xdr:rowOff>92011</xdr:rowOff>
    </xdr:to>
    <xdr:cxnSp macro="">
      <xdr:nvCxnSpPr>
        <xdr:cNvPr id="695" name="直線コネクタ 694"/>
        <xdr:cNvCxnSpPr/>
      </xdr:nvCxnSpPr>
      <xdr:spPr>
        <a:xfrm>
          <a:off x="15481300" y="15735579"/>
          <a:ext cx="838200" cy="1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6"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133629</xdr:rowOff>
    </xdr:from>
    <xdr:to>
      <xdr:col>22</xdr:col>
      <xdr:colOff>365125</xdr:colOff>
      <xdr:row>92</xdr:row>
      <xdr:rowOff>51372</xdr:rowOff>
    </xdr:to>
    <xdr:cxnSp macro="">
      <xdr:nvCxnSpPr>
        <xdr:cNvPr id="698" name="直線コネクタ 697"/>
        <xdr:cNvCxnSpPr/>
      </xdr:nvCxnSpPr>
      <xdr:spPr>
        <a:xfrm flipV="1">
          <a:off x="14592300" y="15735579"/>
          <a:ext cx="889000" cy="8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0" name="テキスト ボックス 699"/>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29248</xdr:rowOff>
    </xdr:from>
    <xdr:to>
      <xdr:col>21</xdr:col>
      <xdr:colOff>161925</xdr:colOff>
      <xdr:row>92</xdr:row>
      <xdr:rowOff>51372</xdr:rowOff>
    </xdr:to>
    <xdr:cxnSp macro="">
      <xdr:nvCxnSpPr>
        <xdr:cNvPr id="701" name="直線コネクタ 700"/>
        <xdr:cNvCxnSpPr/>
      </xdr:nvCxnSpPr>
      <xdr:spPr>
        <a:xfrm>
          <a:off x="13703300" y="15802648"/>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3" name="テキスト ボックス 702"/>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160604</xdr:rowOff>
    </xdr:from>
    <xdr:to>
      <xdr:col>19</xdr:col>
      <xdr:colOff>644525</xdr:colOff>
      <xdr:row>92</xdr:row>
      <xdr:rowOff>29248</xdr:rowOff>
    </xdr:to>
    <xdr:cxnSp macro="">
      <xdr:nvCxnSpPr>
        <xdr:cNvPr id="704" name="直線コネクタ 703"/>
        <xdr:cNvCxnSpPr/>
      </xdr:nvCxnSpPr>
      <xdr:spPr>
        <a:xfrm>
          <a:off x="12814300" y="15762554"/>
          <a:ext cx="889000" cy="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96614</xdr:rowOff>
    </xdr:from>
    <xdr:ext cx="534377" cy="259045"/>
    <xdr:sp macro="" textlink="">
      <xdr:nvSpPr>
        <xdr:cNvPr id="706" name="テキスト ボックス 705"/>
        <xdr:cNvSpPr txBox="1"/>
      </xdr:nvSpPr>
      <xdr:spPr>
        <a:xfrm>
          <a:off x="13436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08" name="テキスト ボックス 707"/>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41211</xdr:rowOff>
    </xdr:from>
    <xdr:to>
      <xdr:col>23</xdr:col>
      <xdr:colOff>568325</xdr:colOff>
      <xdr:row>92</xdr:row>
      <xdr:rowOff>142811</xdr:rowOff>
    </xdr:to>
    <xdr:sp macro="" textlink="">
      <xdr:nvSpPr>
        <xdr:cNvPr id="714" name="円/楕円 713"/>
        <xdr:cNvSpPr/>
      </xdr:nvSpPr>
      <xdr:spPr>
        <a:xfrm>
          <a:off x="16268700" y="158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64088</xdr:rowOff>
    </xdr:from>
    <xdr:ext cx="599010" cy="259045"/>
    <xdr:sp macro="" textlink="">
      <xdr:nvSpPr>
        <xdr:cNvPr id="715" name="公債費該当値テキスト"/>
        <xdr:cNvSpPr txBox="1"/>
      </xdr:nvSpPr>
      <xdr:spPr>
        <a:xfrm>
          <a:off x="16370300" y="1566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120,755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82829</xdr:rowOff>
    </xdr:from>
    <xdr:to>
      <xdr:col>22</xdr:col>
      <xdr:colOff>415925</xdr:colOff>
      <xdr:row>92</xdr:row>
      <xdr:rowOff>12979</xdr:rowOff>
    </xdr:to>
    <xdr:sp macro="" textlink="">
      <xdr:nvSpPr>
        <xdr:cNvPr id="716" name="円/楕円 715"/>
        <xdr:cNvSpPr/>
      </xdr:nvSpPr>
      <xdr:spPr>
        <a:xfrm>
          <a:off x="15430500" y="156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29506</xdr:rowOff>
    </xdr:from>
    <xdr:ext cx="599010" cy="259045"/>
    <xdr:sp macro="" textlink="">
      <xdr:nvSpPr>
        <xdr:cNvPr id="717" name="テキスト ボックス 716"/>
        <xdr:cNvSpPr txBox="1"/>
      </xdr:nvSpPr>
      <xdr:spPr>
        <a:xfrm>
          <a:off x="15181794" y="154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130,978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572</xdr:rowOff>
    </xdr:from>
    <xdr:to>
      <xdr:col>21</xdr:col>
      <xdr:colOff>212725</xdr:colOff>
      <xdr:row>92</xdr:row>
      <xdr:rowOff>102172</xdr:rowOff>
    </xdr:to>
    <xdr:sp macro="" textlink="">
      <xdr:nvSpPr>
        <xdr:cNvPr id="718" name="円/楕円 717"/>
        <xdr:cNvSpPr/>
      </xdr:nvSpPr>
      <xdr:spPr>
        <a:xfrm>
          <a:off x="14541500" y="157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118699</xdr:rowOff>
    </xdr:from>
    <xdr:ext cx="599010" cy="259045"/>
    <xdr:sp macro="" textlink="">
      <xdr:nvSpPr>
        <xdr:cNvPr id="719" name="テキスト ボックス 718"/>
        <xdr:cNvSpPr txBox="1"/>
      </xdr:nvSpPr>
      <xdr:spPr>
        <a:xfrm>
          <a:off x="14292794" y="1554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123,955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149898</xdr:rowOff>
    </xdr:from>
    <xdr:to>
      <xdr:col>20</xdr:col>
      <xdr:colOff>9525</xdr:colOff>
      <xdr:row>92</xdr:row>
      <xdr:rowOff>80048</xdr:rowOff>
    </xdr:to>
    <xdr:sp macro="" textlink="">
      <xdr:nvSpPr>
        <xdr:cNvPr id="720" name="円/楕円 719"/>
        <xdr:cNvSpPr/>
      </xdr:nvSpPr>
      <xdr:spPr>
        <a:xfrm>
          <a:off x="13652500" y="157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96575</xdr:rowOff>
    </xdr:from>
    <xdr:ext cx="599010" cy="259045"/>
    <xdr:sp macro="" textlink="">
      <xdr:nvSpPr>
        <xdr:cNvPr id="721" name="テキスト ボックス 720"/>
        <xdr:cNvSpPr txBox="1"/>
      </xdr:nvSpPr>
      <xdr:spPr>
        <a:xfrm>
          <a:off x="13403794" y="1552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125,697</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109804</xdr:rowOff>
    </xdr:from>
    <xdr:to>
      <xdr:col>18</xdr:col>
      <xdr:colOff>492125</xdr:colOff>
      <xdr:row>92</xdr:row>
      <xdr:rowOff>39954</xdr:rowOff>
    </xdr:to>
    <xdr:sp macro="" textlink="">
      <xdr:nvSpPr>
        <xdr:cNvPr id="722" name="円/楕円 721"/>
        <xdr:cNvSpPr/>
      </xdr:nvSpPr>
      <xdr:spPr>
        <a:xfrm>
          <a:off x="12763500" y="157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56481</xdr:rowOff>
    </xdr:from>
    <xdr:ext cx="599010" cy="259045"/>
    <xdr:sp macro="" textlink="">
      <xdr:nvSpPr>
        <xdr:cNvPr id="723" name="テキスト ボックス 722"/>
        <xdr:cNvSpPr txBox="1"/>
      </xdr:nvSpPr>
      <xdr:spPr>
        <a:xfrm>
          <a:off x="12514794" y="1548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13970</xdr:rowOff>
    </xdr:from>
    <xdr:to>
      <xdr:col>32</xdr:col>
      <xdr:colOff>187325</xdr:colOff>
      <xdr:row>33</xdr:row>
      <xdr:rowOff>42545</xdr:rowOff>
    </xdr:to>
    <xdr:cxnSp macro="">
      <xdr:nvCxnSpPr>
        <xdr:cNvPr id="752" name="直線コネクタ 751"/>
        <xdr:cNvCxnSpPr/>
      </xdr:nvCxnSpPr>
      <xdr:spPr>
        <a:xfrm flipV="1">
          <a:off x="21323300" y="5328920"/>
          <a:ext cx="8382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92092</xdr:rowOff>
    </xdr:from>
    <xdr:ext cx="313932" cy="259045"/>
    <xdr:sp macro="" textlink="">
      <xdr:nvSpPr>
        <xdr:cNvPr id="753" name="諸支出金平均値テキスト"/>
        <xdr:cNvSpPr txBox="1"/>
      </xdr:nvSpPr>
      <xdr:spPr>
        <a:xfrm>
          <a:off x="22212300" y="6607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42545</xdr:rowOff>
    </xdr:from>
    <xdr:to>
      <xdr:col>31</xdr:col>
      <xdr:colOff>34925</xdr:colOff>
      <xdr:row>33</xdr:row>
      <xdr:rowOff>120650</xdr:rowOff>
    </xdr:to>
    <xdr:cxnSp macro="">
      <xdr:nvCxnSpPr>
        <xdr:cNvPr id="755" name="直線コネクタ 754"/>
        <xdr:cNvCxnSpPr/>
      </xdr:nvCxnSpPr>
      <xdr:spPr>
        <a:xfrm flipV="1">
          <a:off x="20434300" y="57003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652</xdr:rowOff>
    </xdr:from>
    <xdr:ext cx="313932" cy="259045"/>
    <xdr:sp macro="" textlink="">
      <xdr:nvSpPr>
        <xdr:cNvPr id="757" name="テキスト ボックス 756"/>
        <xdr:cNvSpPr txBox="1"/>
      </xdr:nvSpPr>
      <xdr:spPr>
        <a:xfrm>
          <a:off x="21166333" y="668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120650</xdr:rowOff>
    </xdr:from>
    <xdr:to>
      <xdr:col>29</xdr:col>
      <xdr:colOff>517525</xdr:colOff>
      <xdr:row>36</xdr:row>
      <xdr:rowOff>74930</xdr:rowOff>
    </xdr:to>
    <xdr:cxnSp macro="">
      <xdr:nvCxnSpPr>
        <xdr:cNvPr id="758" name="直線コネクタ 757"/>
        <xdr:cNvCxnSpPr/>
      </xdr:nvCxnSpPr>
      <xdr:spPr>
        <a:xfrm flipV="1">
          <a:off x="19545300" y="5778500"/>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17797</xdr:rowOff>
    </xdr:from>
    <xdr:ext cx="378565" cy="259045"/>
    <xdr:sp macro="" textlink="">
      <xdr:nvSpPr>
        <xdr:cNvPr id="760" name="テキスト ボックス 759"/>
        <xdr:cNvSpPr txBox="1"/>
      </xdr:nvSpPr>
      <xdr:spPr>
        <a:xfrm>
          <a:off x="20245017" y="618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48260</xdr:rowOff>
    </xdr:from>
    <xdr:to>
      <xdr:col>28</xdr:col>
      <xdr:colOff>314325</xdr:colOff>
      <xdr:row>36</xdr:row>
      <xdr:rowOff>74930</xdr:rowOff>
    </xdr:to>
    <xdr:cxnSp macro="">
      <xdr:nvCxnSpPr>
        <xdr:cNvPr id="761" name="直線コネクタ 760"/>
        <xdr:cNvCxnSpPr/>
      </xdr:nvCxnSpPr>
      <xdr:spPr>
        <a:xfrm>
          <a:off x="18656300" y="6220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21607</xdr:rowOff>
    </xdr:from>
    <xdr:ext cx="313932" cy="259045"/>
    <xdr:sp macro="" textlink="">
      <xdr:nvSpPr>
        <xdr:cNvPr id="763" name="テキスト ボックス 762"/>
        <xdr:cNvSpPr txBox="1"/>
      </xdr:nvSpPr>
      <xdr:spPr>
        <a:xfrm>
          <a:off x="19388333" y="6708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21607</xdr:rowOff>
    </xdr:from>
    <xdr:ext cx="313932" cy="259045"/>
    <xdr:sp macro="" textlink="">
      <xdr:nvSpPr>
        <xdr:cNvPr id="765" name="テキスト ボックス 764"/>
        <xdr:cNvSpPr txBox="1"/>
      </xdr:nvSpPr>
      <xdr:spPr>
        <a:xfrm>
          <a:off x="18499333" y="67081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134620</xdr:rowOff>
    </xdr:from>
    <xdr:to>
      <xdr:col>32</xdr:col>
      <xdr:colOff>238125</xdr:colOff>
      <xdr:row>31</xdr:row>
      <xdr:rowOff>64770</xdr:rowOff>
    </xdr:to>
    <xdr:sp macro="" textlink="">
      <xdr:nvSpPr>
        <xdr:cNvPr id="771" name="円/楕円 770"/>
        <xdr:cNvSpPr/>
      </xdr:nvSpPr>
      <xdr:spPr>
        <a:xfrm>
          <a:off x="221107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87647</xdr:rowOff>
    </xdr:from>
    <xdr:ext cx="378565" cy="259045"/>
    <xdr:sp macro="" textlink="">
      <xdr:nvSpPr>
        <xdr:cNvPr id="772" name="諸支出金該当値テキスト"/>
        <xdr:cNvSpPr txBox="1"/>
      </xdr:nvSpPr>
      <xdr:spPr>
        <a:xfrm>
          <a:off x="22212300" y="523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163195</xdr:rowOff>
    </xdr:from>
    <xdr:to>
      <xdr:col>31</xdr:col>
      <xdr:colOff>85725</xdr:colOff>
      <xdr:row>33</xdr:row>
      <xdr:rowOff>93345</xdr:rowOff>
    </xdr:to>
    <xdr:sp macro="" textlink="">
      <xdr:nvSpPr>
        <xdr:cNvPr id="773" name="円/楕円 772"/>
        <xdr:cNvSpPr/>
      </xdr:nvSpPr>
      <xdr:spPr>
        <a:xfrm>
          <a:off x="21272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31</xdr:row>
      <xdr:rowOff>109872</xdr:rowOff>
    </xdr:from>
    <xdr:ext cx="378565" cy="259045"/>
    <xdr:sp macro="" textlink="">
      <xdr:nvSpPr>
        <xdr:cNvPr id="774" name="テキスト ボックス 773"/>
        <xdr:cNvSpPr txBox="1"/>
      </xdr:nvSpPr>
      <xdr:spPr>
        <a:xfrm>
          <a:off x="21134017" y="542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69850</xdr:rowOff>
    </xdr:from>
    <xdr:to>
      <xdr:col>29</xdr:col>
      <xdr:colOff>568325</xdr:colOff>
      <xdr:row>34</xdr:row>
      <xdr:rowOff>0</xdr:rowOff>
    </xdr:to>
    <xdr:sp macro="" textlink="">
      <xdr:nvSpPr>
        <xdr:cNvPr id="775" name="円/楕円 774"/>
        <xdr:cNvSpPr/>
      </xdr:nvSpPr>
      <xdr:spPr>
        <a:xfrm>
          <a:off x="20383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16527</xdr:rowOff>
    </xdr:from>
    <xdr:ext cx="378565" cy="259045"/>
    <xdr:sp macro="" textlink="">
      <xdr:nvSpPr>
        <xdr:cNvPr id="776" name="テキスト ボックス 775"/>
        <xdr:cNvSpPr txBox="1"/>
      </xdr:nvSpPr>
      <xdr:spPr>
        <a:xfrm>
          <a:off x="202450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24130</xdr:rowOff>
    </xdr:from>
    <xdr:to>
      <xdr:col>28</xdr:col>
      <xdr:colOff>365125</xdr:colOff>
      <xdr:row>36</xdr:row>
      <xdr:rowOff>125730</xdr:rowOff>
    </xdr:to>
    <xdr:sp macro="" textlink="">
      <xdr:nvSpPr>
        <xdr:cNvPr id="777" name="円/楕円 776"/>
        <xdr:cNvSpPr/>
      </xdr:nvSpPr>
      <xdr:spPr>
        <a:xfrm>
          <a:off x="19494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142257</xdr:rowOff>
    </xdr:from>
    <xdr:ext cx="378565" cy="259045"/>
    <xdr:sp macro="" textlink="">
      <xdr:nvSpPr>
        <xdr:cNvPr id="778" name="テキスト ボックス 777"/>
        <xdr:cNvSpPr txBox="1"/>
      </xdr:nvSpPr>
      <xdr:spPr>
        <a:xfrm>
          <a:off x="19356017" y="5971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168910</xdr:rowOff>
    </xdr:from>
    <xdr:to>
      <xdr:col>27</xdr:col>
      <xdr:colOff>161925</xdr:colOff>
      <xdr:row>36</xdr:row>
      <xdr:rowOff>99060</xdr:rowOff>
    </xdr:to>
    <xdr:sp macro="" textlink="">
      <xdr:nvSpPr>
        <xdr:cNvPr id="779" name="円/楕円 778"/>
        <xdr:cNvSpPr/>
      </xdr:nvSpPr>
      <xdr:spPr>
        <a:xfrm>
          <a:off x="18605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115587</xdr:rowOff>
    </xdr:from>
    <xdr:ext cx="378565" cy="259045"/>
    <xdr:sp macro="" textlink="">
      <xdr:nvSpPr>
        <xdr:cNvPr id="780" name="テキスト ボックス 779"/>
        <xdr:cNvSpPr txBox="1"/>
      </xdr:nvSpPr>
      <xdr:spPr>
        <a:xfrm>
          <a:off x="18467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民生費について、平成</a:t>
          </a:r>
          <a:r>
            <a:rPr kumimoji="1" lang="en-US" altLang="ja-JP" sz="1200">
              <a:solidFill>
                <a:schemeClr val="dk1"/>
              </a:solidFill>
              <a:effectLst/>
              <a:latin typeface="+mj-ea"/>
              <a:ea typeface="+mj-ea"/>
              <a:cs typeface="+mn-cs"/>
            </a:rPr>
            <a:t>24</a:t>
          </a:r>
          <a:r>
            <a:rPr kumimoji="1" lang="ja-JP" altLang="ja-JP" sz="1200">
              <a:solidFill>
                <a:schemeClr val="dk1"/>
              </a:solidFill>
              <a:effectLst/>
              <a:latin typeface="+mj-ea"/>
              <a:ea typeface="+mj-ea"/>
              <a:cs typeface="+mn-cs"/>
            </a:rPr>
            <a:t>年度から福祉事務所設置町村となったことによる扶助費（生活保護費等）の影響で類似団体平均を大幅に上回っており、さらに、平成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年度において国民健康保険事業特別会計への繰出金が増となっていることから、前年度と比較し住民一人当たりのコストも増額となっている。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衛生費についても、公営企業局会計への繰出金の影響により類似団体平均を大幅に上回っている。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また、商工費についても</a:t>
          </a:r>
          <a:r>
            <a:rPr kumimoji="1" lang="ja-JP" altLang="en-US"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観光施設の維持管理経費等により類似団体平均を大幅に上回っており、また、平成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年度については、地域住民生活等緊急支援交付金を財源とするプレミアム商品券発行事業により増額となっている。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公債費については、新規発行地方債の抑制等により減額となっているが、依然として類似団体平均を大幅に上回っている。</a:t>
          </a:r>
          <a:endParaRPr lang="ja-JP" altLang="ja-JP" sz="12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j-ea"/>
              <a:ea typeface="+mj-ea"/>
              <a:cs typeface="+mn-cs"/>
            </a:rPr>
            <a:t>　財政調整基金残高は、平成</a:t>
          </a:r>
          <a:r>
            <a:rPr kumimoji="1" lang="en-US" altLang="ja-JP" sz="1200">
              <a:solidFill>
                <a:schemeClr val="dk1"/>
              </a:solidFill>
              <a:effectLst/>
              <a:latin typeface="+mj-ea"/>
              <a:ea typeface="+mj-ea"/>
              <a:cs typeface="+mn-cs"/>
            </a:rPr>
            <a:t>26</a:t>
          </a:r>
          <a:r>
            <a:rPr kumimoji="1" lang="ja-JP" altLang="ja-JP" sz="1200">
              <a:solidFill>
                <a:schemeClr val="dk1"/>
              </a:solidFill>
              <a:effectLst/>
              <a:latin typeface="+mj-ea"/>
              <a:ea typeface="+mj-ea"/>
              <a:cs typeface="+mn-cs"/>
            </a:rPr>
            <a:t>年度の実質収支の黒字に伴う積み立てを行ったことにより増加し、標準財政規模比</a:t>
          </a:r>
          <a:r>
            <a:rPr kumimoji="1" lang="en-US" altLang="ja-JP" sz="1200">
              <a:solidFill>
                <a:schemeClr val="dk1"/>
              </a:solidFill>
              <a:effectLst/>
              <a:latin typeface="+mj-ea"/>
              <a:ea typeface="+mj-ea"/>
              <a:cs typeface="+mn-cs"/>
            </a:rPr>
            <a:t>53.85%</a:t>
          </a:r>
          <a:r>
            <a:rPr kumimoji="1" lang="ja-JP" altLang="ja-JP" sz="1200">
              <a:solidFill>
                <a:schemeClr val="dk1"/>
              </a:solidFill>
              <a:effectLst/>
              <a:latin typeface="+mj-ea"/>
              <a:ea typeface="+mj-ea"/>
              <a:cs typeface="+mn-cs"/>
            </a:rPr>
            <a:t>となっている。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形式収支が前年度比</a:t>
          </a:r>
          <a:r>
            <a:rPr kumimoji="1" lang="en-US" altLang="ja-JP" sz="1200">
              <a:solidFill>
                <a:schemeClr val="dk1"/>
              </a:solidFill>
              <a:effectLst/>
              <a:latin typeface="+mj-ea"/>
              <a:ea typeface="+mj-ea"/>
              <a:cs typeface="+mn-cs"/>
            </a:rPr>
            <a:t>21%</a:t>
          </a:r>
          <a:r>
            <a:rPr kumimoji="1" lang="ja-JP" altLang="ja-JP" sz="1200">
              <a:solidFill>
                <a:schemeClr val="dk1"/>
              </a:solidFill>
              <a:effectLst/>
              <a:latin typeface="+mj-ea"/>
              <a:ea typeface="+mj-ea"/>
              <a:cs typeface="+mn-cs"/>
            </a:rPr>
            <a:t>の増額となっていることから、実質収支額が</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増で標準財政規模比が</a:t>
          </a:r>
          <a:r>
            <a:rPr kumimoji="1" lang="en-US" altLang="ja-JP" sz="1200">
              <a:solidFill>
                <a:schemeClr val="dk1"/>
              </a:solidFill>
              <a:effectLst/>
              <a:latin typeface="+mj-ea"/>
              <a:ea typeface="+mj-ea"/>
              <a:cs typeface="+mn-cs"/>
            </a:rPr>
            <a:t>7.60%</a:t>
          </a:r>
          <a:r>
            <a:rPr kumimoji="1" lang="ja-JP" altLang="ja-JP" sz="1200">
              <a:solidFill>
                <a:schemeClr val="dk1"/>
              </a:solidFill>
              <a:effectLst/>
              <a:latin typeface="+mj-ea"/>
              <a:ea typeface="+mj-ea"/>
              <a:cs typeface="+mn-cs"/>
            </a:rPr>
            <a:t>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今後は普通交付税の減少を見込んで、さらなる事務事業の効率化を図ることにより経常的経費を抑制し、売却可能資産の売却や定住促進対策や観光交流人口の拡大を図るなど自主財源の確保に努める。</a:t>
          </a:r>
          <a:endParaRPr lang="ja-JP" altLang="ja-JP" sz="12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○現状</a:t>
          </a:r>
          <a:endParaRPr lang="ja-JP" altLang="ja-JP" sz="1200">
            <a:effectLst/>
          </a:endParaRPr>
        </a:p>
        <a:p>
          <a:r>
            <a:rPr kumimoji="1" lang="ja-JP" altLang="ja-JP" sz="1200">
              <a:solidFill>
                <a:schemeClr val="dk1"/>
              </a:solidFill>
              <a:effectLst/>
              <a:latin typeface="+mn-lt"/>
              <a:ea typeface="+mn-ea"/>
              <a:cs typeface="+mn-cs"/>
            </a:rPr>
            <a:t>　一般会計及び全ての特別会計で赤字は生じていない。</a:t>
          </a:r>
          <a:endParaRPr lang="ja-JP" altLang="ja-JP" sz="1200">
            <a:effectLst/>
          </a:endParaRPr>
        </a:p>
        <a:p>
          <a:r>
            <a:rPr kumimoji="1" lang="ja-JP" altLang="ja-JP" sz="1200">
              <a:solidFill>
                <a:schemeClr val="dk1"/>
              </a:solidFill>
              <a:effectLst/>
              <a:latin typeface="+mn-lt"/>
              <a:ea typeface="+mn-ea"/>
              <a:cs typeface="+mn-cs"/>
            </a:rPr>
            <a:t>○今後の対応</a:t>
          </a:r>
          <a:endParaRPr lang="ja-JP" altLang="ja-JP" sz="1200">
            <a:effectLst/>
          </a:endParaRPr>
        </a:p>
        <a:p>
          <a:r>
            <a:rPr kumimoji="1" lang="ja-JP" altLang="ja-JP" sz="1200">
              <a:solidFill>
                <a:schemeClr val="dk1"/>
              </a:solidFill>
              <a:effectLst/>
              <a:latin typeface="+mn-lt"/>
              <a:ea typeface="+mn-ea"/>
              <a:cs typeface="+mn-cs"/>
            </a:rPr>
            <a:t>　今後も各会計で適切な財政運営、企業経営を行っていく。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15032439</v>
      </c>
      <c r="BO4" s="379"/>
      <c r="BP4" s="379"/>
      <c r="BQ4" s="379"/>
      <c r="BR4" s="379"/>
      <c r="BS4" s="379"/>
      <c r="BT4" s="379"/>
      <c r="BU4" s="380"/>
      <c r="BV4" s="378">
        <v>14919583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7.6</v>
      </c>
      <c r="CU4" s="385"/>
      <c r="CV4" s="385"/>
      <c r="CW4" s="385"/>
      <c r="CX4" s="385"/>
      <c r="CY4" s="385"/>
      <c r="CZ4" s="385"/>
      <c r="DA4" s="386"/>
      <c r="DB4" s="384">
        <v>6.4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14236811</v>
      </c>
      <c r="BO5" s="416"/>
      <c r="BP5" s="416"/>
      <c r="BQ5" s="416"/>
      <c r="BR5" s="416"/>
      <c r="BS5" s="416"/>
      <c r="BT5" s="416"/>
      <c r="BU5" s="417"/>
      <c r="BV5" s="415">
        <v>14260038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93.3</v>
      </c>
      <c r="CU5" s="413"/>
      <c r="CV5" s="413"/>
      <c r="CW5" s="413"/>
      <c r="CX5" s="413"/>
      <c r="CY5" s="413"/>
      <c r="CZ5" s="413"/>
      <c r="DA5" s="414"/>
      <c r="DB5" s="412">
        <v>93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795628</v>
      </c>
      <c r="BO6" s="416"/>
      <c r="BP6" s="416"/>
      <c r="BQ6" s="416"/>
      <c r="BR6" s="416"/>
      <c r="BS6" s="416"/>
      <c r="BT6" s="416"/>
      <c r="BU6" s="417"/>
      <c r="BV6" s="415">
        <v>659545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v>
      </c>
      <c r="CU6" s="453"/>
      <c r="CV6" s="453"/>
      <c r="CW6" s="453"/>
      <c r="CX6" s="453"/>
      <c r="CY6" s="453"/>
      <c r="CZ6" s="453"/>
      <c r="DA6" s="454"/>
      <c r="DB6" s="452">
        <v>98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65257</v>
      </c>
      <c r="BO7" s="416"/>
      <c r="BP7" s="416"/>
      <c r="BQ7" s="416"/>
      <c r="BR7" s="416"/>
      <c r="BS7" s="416"/>
      <c r="BT7" s="416"/>
      <c r="BU7" s="417"/>
      <c r="BV7" s="415">
        <v>45848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9610329</v>
      </c>
      <c r="CU7" s="416"/>
      <c r="CV7" s="416"/>
      <c r="CW7" s="416"/>
      <c r="CX7" s="416"/>
      <c r="CY7" s="416"/>
      <c r="CZ7" s="416"/>
      <c r="DA7" s="417"/>
      <c r="DB7" s="415">
        <v>9658484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730371</v>
      </c>
      <c r="BO8" s="416"/>
      <c r="BP8" s="416"/>
      <c r="BQ8" s="416"/>
      <c r="BR8" s="416"/>
      <c r="BS8" s="416"/>
      <c r="BT8" s="416"/>
      <c r="BU8" s="417"/>
      <c r="BV8" s="415">
        <v>613697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0.18</v>
      </c>
      <c r="CU8" s="456"/>
      <c r="CV8" s="456"/>
      <c r="CW8" s="456"/>
      <c r="CX8" s="456"/>
      <c r="CY8" s="456"/>
      <c r="CZ8" s="456"/>
      <c r="DA8" s="457"/>
      <c r="DB8" s="455">
        <v>0.18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17199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116674</v>
      </c>
      <c r="BO9" s="416"/>
      <c r="BP9" s="416"/>
      <c r="BQ9" s="416"/>
      <c r="BR9" s="416"/>
      <c r="BS9" s="416"/>
      <c r="BT9" s="416"/>
      <c r="BU9" s="417"/>
      <c r="BV9" s="415">
        <v>-74207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17.3</v>
      </c>
      <c r="CU9" s="413"/>
      <c r="CV9" s="413"/>
      <c r="CW9" s="413"/>
      <c r="CX9" s="413"/>
      <c r="CY9" s="413"/>
      <c r="CZ9" s="413"/>
      <c r="DA9" s="414"/>
      <c r="DB9" s="412">
        <v>19.5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19084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344334</v>
      </c>
      <c r="BO10" s="416"/>
      <c r="BP10" s="416"/>
      <c r="BQ10" s="416"/>
      <c r="BR10" s="416"/>
      <c r="BS10" s="416"/>
      <c r="BT10" s="416"/>
      <c r="BU10" s="417"/>
      <c r="BV10" s="415">
        <v>537908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122944</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17649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17556</v>
      </c>
      <c r="S13" s="497"/>
      <c r="T13" s="497"/>
      <c r="U13" s="497"/>
      <c r="V13" s="498"/>
      <c r="W13" s="431" t="s">
        <v>121</v>
      </c>
      <c r="X13" s="432"/>
      <c r="Y13" s="432"/>
      <c r="Z13" s="432"/>
      <c r="AA13" s="432"/>
      <c r="AB13" s="422"/>
      <c r="AC13" s="466">
        <v>1917</v>
      </c>
      <c r="AD13" s="467"/>
      <c r="AE13" s="467"/>
      <c r="AF13" s="467"/>
      <c r="AG13" s="506"/>
      <c r="AH13" s="466">
        <v>2815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461008</v>
      </c>
      <c r="BO13" s="416"/>
      <c r="BP13" s="416"/>
      <c r="BQ13" s="416"/>
      <c r="BR13" s="416"/>
      <c r="BS13" s="416"/>
      <c r="BT13" s="416"/>
      <c r="BU13" s="417"/>
      <c r="BV13" s="415">
        <v>586645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12.2</v>
      </c>
      <c r="CU13" s="413"/>
      <c r="CV13" s="413"/>
      <c r="CW13" s="413"/>
      <c r="CX13" s="413"/>
      <c r="CY13" s="413"/>
      <c r="CZ13" s="413"/>
      <c r="DA13" s="414"/>
      <c r="DB13" s="412">
        <v>13.2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18078</v>
      </c>
      <c r="S14" s="497"/>
      <c r="T14" s="497"/>
      <c r="U14" s="497"/>
      <c r="V14" s="498"/>
      <c r="W14" s="405"/>
      <c r="X14" s="406"/>
      <c r="Y14" s="406"/>
      <c r="Z14" s="406"/>
      <c r="AA14" s="406"/>
      <c r="AB14" s="395"/>
      <c r="AC14" s="499">
        <v>24.9</v>
      </c>
      <c r="AD14" s="500"/>
      <c r="AE14" s="500"/>
      <c r="AF14" s="500"/>
      <c r="AG14" s="501"/>
      <c r="AH14" s="499">
        <v>28.9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59.1</v>
      </c>
      <c r="CU14" s="511"/>
      <c r="CV14" s="511"/>
      <c r="CW14" s="511"/>
      <c r="CX14" s="511"/>
      <c r="CY14" s="511"/>
      <c r="CZ14" s="511"/>
      <c r="DA14" s="512"/>
      <c r="DB14" s="510">
        <v>69.7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17992</v>
      </c>
      <c r="S15" s="497"/>
      <c r="T15" s="497"/>
      <c r="U15" s="497"/>
      <c r="V15" s="498"/>
      <c r="W15" s="431" t="s">
        <v>128</v>
      </c>
      <c r="X15" s="432"/>
      <c r="Y15" s="432"/>
      <c r="Z15" s="432"/>
      <c r="AA15" s="432"/>
      <c r="AB15" s="422"/>
      <c r="AC15" s="466">
        <v>1190</v>
      </c>
      <c r="AD15" s="467"/>
      <c r="AE15" s="467"/>
      <c r="AF15" s="467"/>
      <c r="AG15" s="506"/>
      <c r="AH15" s="466">
        <v>1641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1392239</v>
      </c>
      <c r="BO15" s="379"/>
      <c r="BP15" s="379"/>
      <c r="BQ15" s="379"/>
      <c r="BR15" s="379"/>
      <c r="BS15" s="379"/>
      <c r="BT15" s="379"/>
      <c r="BU15" s="380"/>
      <c r="BV15" s="378">
        <v>1366890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15.4</v>
      </c>
      <c r="AD16" s="500"/>
      <c r="AE16" s="500"/>
      <c r="AF16" s="500"/>
      <c r="AG16" s="501"/>
      <c r="AH16" s="499">
        <v>16.899999999999999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7745800</v>
      </c>
      <c r="BO16" s="416"/>
      <c r="BP16" s="416"/>
      <c r="BQ16" s="416"/>
      <c r="BR16" s="416"/>
      <c r="BS16" s="416"/>
      <c r="BT16" s="416"/>
      <c r="BU16" s="417"/>
      <c r="BV16" s="415">
        <v>7344446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4596</v>
      </c>
      <c r="AD17" s="467"/>
      <c r="AE17" s="467"/>
      <c r="AF17" s="467"/>
      <c r="AG17" s="506"/>
      <c r="AH17" s="466">
        <v>5265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1733309</v>
      </c>
      <c r="BO17" s="416"/>
      <c r="BP17" s="416"/>
      <c r="BQ17" s="416"/>
      <c r="BR17" s="416"/>
      <c r="BS17" s="416"/>
      <c r="BT17" s="416"/>
      <c r="BU17" s="417"/>
      <c r="BV17" s="415">
        <v>1732695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138.09</v>
      </c>
      <c r="M18" s="528"/>
      <c r="N18" s="528"/>
      <c r="O18" s="528"/>
      <c r="P18" s="528"/>
      <c r="Q18" s="528"/>
      <c r="R18" s="529"/>
      <c r="S18" s="529"/>
      <c r="T18" s="529"/>
      <c r="U18" s="529"/>
      <c r="V18" s="530"/>
      <c r="W18" s="433"/>
      <c r="X18" s="434"/>
      <c r="Y18" s="434"/>
      <c r="Z18" s="434"/>
      <c r="AA18" s="434"/>
      <c r="AB18" s="425"/>
      <c r="AC18" s="531">
        <v>59.7</v>
      </c>
      <c r="AD18" s="532"/>
      <c r="AE18" s="532"/>
      <c r="AF18" s="532"/>
      <c r="AG18" s="533"/>
      <c r="AH18" s="531">
        <v>54.1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9055694</v>
      </c>
      <c r="BO18" s="416"/>
      <c r="BP18" s="416"/>
      <c r="BQ18" s="416"/>
      <c r="BR18" s="416"/>
      <c r="BS18" s="416"/>
      <c r="BT18" s="416"/>
      <c r="BU18" s="417"/>
      <c r="BV18" s="415">
        <v>8968180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125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11773153</v>
      </c>
      <c r="BO19" s="416"/>
      <c r="BP19" s="416"/>
      <c r="BQ19" s="416"/>
      <c r="BR19" s="416"/>
      <c r="BS19" s="416"/>
      <c r="BT19" s="416"/>
      <c r="BU19" s="417"/>
      <c r="BV19" s="415">
        <v>11613890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8038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18219792</v>
      </c>
      <c r="BO23" s="416"/>
      <c r="BP23" s="416"/>
      <c r="BQ23" s="416"/>
      <c r="BR23" s="416"/>
      <c r="BS23" s="416"/>
      <c r="BT23" s="416"/>
      <c r="BU23" s="417"/>
      <c r="BV23" s="415">
        <v>19060038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7820</v>
      </c>
      <c r="R24" s="467"/>
      <c r="S24" s="467"/>
      <c r="T24" s="467"/>
      <c r="U24" s="467"/>
      <c r="V24" s="506"/>
      <c r="W24" s="561"/>
      <c r="X24" s="549"/>
      <c r="Y24" s="550"/>
      <c r="Z24" s="465" t="s">
        <v>151</v>
      </c>
      <c r="AA24" s="445"/>
      <c r="AB24" s="445"/>
      <c r="AC24" s="445"/>
      <c r="AD24" s="445"/>
      <c r="AE24" s="445"/>
      <c r="AF24" s="445"/>
      <c r="AG24" s="446"/>
      <c r="AH24" s="466">
        <v>210</v>
      </c>
      <c r="AI24" s="467"/>
      <c r="AJ24" s="467"/>
      <c r="AK24" s="467"/>
      <c r="AL24" s="506"/>
      <c r="AM24" s="466">
        <v>690270</v>
      </c>
      <c r="AN24" s="467"/>
      <c r="AO24" s="467"/>
      <c r="AP24" s="467"/>
      <c r="AQ24" s="467"/>
      <c r="AR24" s="506"/>
      <c r="AS24" s="466">
        <v>3287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14649535</v>
      </c>
      <c r="BO24" s="416"/>
      <c r="BP24" s="416"/>
      <c r="BQ24" s="416"/>
      <c r="BR24" s="416"/>
      <c r="BS24" s="416"/>
      <c r="BT24" s="416"/>
      <c r="BU24" s="417"/>
      <c r="BV24" s="415">
        <v>15303891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6420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430985</v>
      </c>
      <c r="BO25" s="379"/>
      <c r="BP25" s="379"/>
      <c r="BQ25" s="379"/>
      <c r="BR25" s="379"/>
      <c r="BS25" s="379"/>
      <c r="BT25" s="379"/>
      <c r="BU25" s="380"/>
      <c r="BV25" s="378">
        <v>279729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5900</v>
      </c>
      <c r="R26" s="467"/>
      <c r="S26" s="467"/>
      <c r="T26" s="467"/>
      <c r="U26" s="467"/>
      <c r="V26" s="506"/>
      <c r="W26" s="561"/>
      <c r="X26" s="549"/>
      <c r="Y26" s="550"/>
      <c r="Z26" s="465" t="s">
        <v>157</v>
      </c>
      <c r="AA26" s="571"/>
      <c r="AB26" s="571"/>
      <c r="AC26" s="571"/>
      <c r="AD26" s="571"/>
      <c r="AE26" s="571"/>
      <c r="AF26" s="571"/>
      <c r="AG26" s="572"/>
      <c r="AH26" s="466">
        <v>7</v>
      </c>
      <c r="AI26" s="467"/>
      <c r="AJ26" s="467"/>
      <c r="AK26" s="467"/>
      <c r="AL26" s="506"/>
      <c r="AM26" s="466">
        <v>21749</v>
      </c>
      <c r="AN26" s="467"/>
      <c r="AO26" s="467"/>
      <c r="AP26" s="467"/>
      <c r="AQ26" s="467"/>
      <c r="AR26" s="506"/>
      <c r="AS26" s="466">
        <v>3107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2820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270772</v>
      </c>
      <c r="BO27" s="585"/>
      <c r="BP27" s="585"/>
      <c r="BQ27" s="585"/>
      <c r="BR27" s="585"/>
      <c r="BS27" s="585"/>
      <c r="BT27" s="585"/>
      <c r="BU27" s="586"/>
      <c r="BV27" s="584">
        <v>270739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2260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5175331</v>
      </c>
      <c r="BO28" s="379"/>
      <c r="BP28" s="379"/>
      <c r="BQ28" s="379"/>
      <c r="BR28" s="379"/>
      <c r="BS28" s="379"/>
      <c r="BT28" s="379"/>
      <c r="BU28" s="380"/>
      <c r="BV28" s="378">
        <v>4830997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14</v>
      </c>
      <c r="M29" s="467"/>
      <c r="N29" s="467"/>
      <c r="O29" s="467"/>
      <c r="P29" s="506"/>
      <c r="Q29" s="466">
        <v>2060</v>
      </c>
      <c r="R29" s="467"/>
      <c r="S29" s="467"/>
      <c r="T29" s="467"/>
      <c r="U29" s="467"/>
      <c r="V29" s="506"/>
      <c r="W29" s="562"/>
      <c r="X29" s="563"/>
      <c r="Y29" s="564"/>
      <c r="Z29" s="465" t="s">
        <v>167</v>
      </c>
      <c r="AA29" s="445"/>
      <c r="AB29" s="445"/>
      <c r="AC29" s="445"/>
      <c r="AD29" s="445"/>
      <c r="AE29" s="445"/>
      <c r="AF29" s="445"/>
      <c r="AG29" s="446"/>
      <c r="AH29" s="466">
        <v>210</v>
      </c>
      <c r="AI29" s="467"/>
      <c r="AJ29" s="467"/>
      <c r="AK29" s="467"/>
      <c r="AL29" s="506"/>
      <c r="AM29" s="466">
        <v>690270</v>
      </c>
      <c r="AN29" s="467"/>
      <c r="AO29" s="467"/>
      <c r="AP29" s="467"/>
      <c r="AQ29" s="467"/>
      <c r="AR29" s="506"/>
      <c r="AS29" s="466">
        <v>3287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603433</v>
      </c>
      <c r="BO29" s="416"/>
      <c r="BP29" s="416"/>
      <c r="BQ29" s="416"/>
      <c r="BR29" s="416"/>
      <c r="BS29" s="416"/>
      <c r="BT29" s="416"/>
      <c r="BU29" s="417"/>
      <c r="BV29" s="415">
        <v>603239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879700</v>
      </c>
      <c r="BO30" s="585"/>
      <c r="BP30" s="585"/>
      <c r="BQ30" s="585"/>
      <c r="BR30" s="585"/>
      <c r="BS30" s="585"/>
      <c r="BT30" s="585"/>
      <c r="BU30" s="586"/>
      <c r="BV30" s="584">
        <v>911438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公営企業特別会計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柳井広域水道企業団（水道用水供給事業会計）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大島自動車センター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柳井地区広域消防組合一般会計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東和ふるさとセンター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山口県市町総合事務組合一般会計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サザンセトとうわ</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介護保険事業特別会計（介護サービス勘定）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IF('各会計、関係団体の財政状況及び健全化判断比率'!B36="","",'各会計、関係団体の財政状況及び健全化判断比率'!B36)</f>
        <v>漁業集落排水事業特別会計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山口県市町総合事務組合退職手当特別会計</v>
      </c>
      <c r="BZ37" s="597"/>
      <c r="CA37" s="597"/>
      <c r="CB37" s="597"/>
      <c r="CC37" s="597"/>
      <c r="CD37" s="597"/>
      <c r="CE37" s="597"/>
      <c r="CF37" s="597"/>
      <c r="CG37" s="597"/>
      <c r="CH37" s="597"/>
      <c r="CI37" s="597"/>
      <c r="CJ37" s="597"/>
      <c r="CK37" s="597"/>
      <c r="CL37" s="597"/>
      <c r="CM37" s="597"/>
      <c r="CN37" s="165"/>
      <c r="CO37" s="596">
        <f t="shared" si="3"/>
        <v>25</v>
      </c>
      <c r="CP37" s="596"/>
      <c r="CQ37" s="597" t="str">
        <f>IF('各会計、関係団体の財政状況及び健全化判断比率'!BS10="","",'各会計、関係団体の財政状況及び健全化判断比率'!BS10)</f>
        <v>山口県大島郡国際文化協会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11</v>
      </c>
      <c r="BF38" s="596"/>
      <c r="BG38" s="597" t="str">
        <f>IF('各会計、関係団体の財政状況及び健全化判断比率'!B37="","",'各会計、関係団体の財政状況及び健全化判断比率'!B37)</f>
        <v>渡船事業特別会計</v>
      </c>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山口県市町総合事務組合消防団員補償等特別会計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山口県市町総合事務組合非常勤職員公務災害補償特別会計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山口県市町総合事務組合山口県市町公平委員会特別会計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山口県市町総合事務組合交通災害共済特別会計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山口県市町総合事務組合山口県自治会館管理特別会計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山口県後期高齢者医療広域連合一般会計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517</v>
      </c>
      <c r="D34" s="1181"/>
      <c r="E34" s="1182"/>
      <c r="F34" s="32">
        <v>9.49</v>
      </c>
      <c r="G34" s="33">
        <v>7.36</v>
      </c>
      <c r="H34" s="33">
        <v>7.04</v>
      </c>
      <c r="I34" s="33">
        <v>6.35</v>
      </c>
      <c r="J34" s="34">
        <v>7.59</v>
      </c>
      <c r="K34" s="22"/>
      <c r="L34" s="22"/>
      <c r="M34" s="22"/>
      <c r="N34" s="22"/>
      <c r="O34" s="22"/>
      <c r="P34" s="22"/>
    </row>
    <row r="35" spans="1:16" ht="39" customHeight="1">
      <c r="A35" s="22"/>
      <c r="B35" s="35"/>
      <c r="C35" s="1175" t="s">
        <v>518</v>
      </c>
      <c r="D35" s="1176"/>
      <c r="E35" s="1177"/>
      <c r="F35" s="36">
        <v>8.43</v>
      </c>
      <c r="G35" s="37">
        <v>9.5500000000000007</v>
      </c>
      <c r="H35" s="37">
        <v>2.5499999999999998</v>
      </c>
      <c r="I35" s="37">
        <v>1.75</v>
      </c>
      <c r="J35" s="38">
        <v>1.18</v>
      </c>
      <c r="K35" s="22"/>
      <c r="L35" s="22"/>
      <c r="M35" s="22"/>
      <c r="N35" s="22"/>
      <c r="O35" s="22"/>
      <c r="P35" s="22"/>
    </row>
    <row r="36" spans="1:16" ht="39" customHeight="1">
      <c r="A36" s="22"/>
      <c r="B36" s="35"/>
      <c r="C36" s="1175" t="s">
        <v>519</v>
      </c>
      <c r="D36" s="1176"/>
      <c r="E36" s="1177"/>
      <c r="F36" s="36" t="s">
        <v>473</v>
      </c>
      <c r="G36" s="37" t="s">
        <v>473</v>
      </c>
      <c r="H36" s="37" t="s">
        <v>473</v>
      </c>
      <c r="I36" s="37">
        <v>0.96</v>
      </c>
      <c r="J36" s="38">
        <v>0.74</v>
      </c>
      <c r="K36" s="22"/>
      <c r="L36" s="22"/>
      <c r="M36" s="22"/>
      <c r="N36" s="22"/>
      <c r="O36" s="22"/>
      <c r="P36" s="22"/>
    </row>
    <row r="37" spans="1:16" ht="39" customHeight="1">
      <c r="A37" s="22"/>
      <c r="B37" s="35"/>
      <c r="C37" s="1175" t="s">
        <v>520</v>
      </c>
      <c r="D37" s="1176"/>
      <c r="E37" s="1177"/>
      <c r="F37" s="36">
        <v>0</v>
      </c>
      <c r="G37" s="37">
        <v>0</v>
      </c>
      <c r="H37" s="37">
        <v>0</v>
      </c>
      <c r="I37" s="37">
        <v>0</v>
      </c>
      <c r="J37" s="38">
        <v>0</v>
      </c>
      <c r="K37" s="22"/>
      <c r="L37" s="22"/>
      <c r="M37" s="22"/>
      <c r="N37" s="22"/>
      <c r="O37" s="22"/>
      <c r="P37" s="22"/>
    </row>
    <row r="38" spans="1:16" ht="39" customHeight="1">
      <c r="A38" s="22"/>
      <c r="B38" s="35"/>
      <c r="C38" s="1175" t="s">
        <v>521</v>
      </c>
      <c r="D38" s="1176"/>
      <c r="E38" s="1177"/>
      <c r="F38" s="36">
        <v>0</v>
      </c>
      <c r="G38" s="37">
        <v>0</v>
      </c>
      <c r="H38" s="37">
        <v>0</v>
      </c>
      <c r="I38" s="37">
        <v>0</v>
      </c>
      <c r="J38" s="38">
        <v>0</v>
      </c>
      <c r="K38" s="22"/>
      <c r="L38" s="22"/>
      <c r="M38" s="22"/>
      <c r="N38" s="22"/>
      <c r="O38" s="22"/>
      <c r="P38" s="22"/>
    </row>
    <row r="39" spans="1:16" ht="39" customHeight="1">
      <c r="A39" s="22"/>
      <c r="B39" s="35"/>
      <c r="C39" s="1175" t="s">
        <v>522</v>
      </c>
      <c r="D39" s="1176"/>
      <c r="E39" s="1177"/>
      <c r="F39" s="36" t="s">
        <v>473</v>
      </c>
      <c r="G39" s="37" t="s">
        <v>473</v>
      </c>
      <c r="H39" s="37" t="s">
        <v>473</v>
      </c>
      <c r="I39" s="37">
        <v>0</v>
      </c>
      <c r="J39" s="38">
        <v>0</v>
      </c>
      <c r="K39" s="22"/>
      <c r="L39" s="22"/>
      <c r="M39" s="22"/>
      <c r="N39" s="22"/>
      <c r="O39" s="22"/>
      <c r="P39" s="22"/>
    </row>
    <row r="40" spans="1:16" ht="39" customHeight="1">
      <c r="A40" s="22"/>
      <c r="B40" s="35"/>
      <c r="C40" s="1175" t="s">
        <v>523</v>
      </c>
      <c r="D40" s="1176"/>
      <c r="E40" s="1177"/>
      <c r="F40" s="36">
        <v>0</v>
      </c>
      <c r="G40" s="37">
        <v>0</v>
      </c>
      <c r="H40" s="37">
        <v>0</v>
      </c>
      <c r="I40" s="37">
        <v>0</v>
      </c>
      <c r="J40" s="38">
        <v>0</v>
      </c>
      <c r="K40" s="22"/>
      <c r="L40" s="22"/>
      <c r="M40" s="22"/>
      <c r="N40" s="22"/>
      <c r="O40" s="22"/>
      <c r="P40" s="22"/>
    </row>
    <row r="41" spans="1:16" ht="39" customHeight="1">
      <c r="A41" s="22"/>
      <c r="B41" s="35"/>
      <c r="C41" s="1175" t="s">
        <v>524</v>
      </c>
      <c r="D41" s="1176"/>
      <c r="E41" s="1177"/>
      <c r="F41" s="36">
        <v>0</v>
      </c>
      <c r="G41" s="37">
        <v>0</v>
      </c>
      <c r="H41" s="37">
        <v>0</v>
      </c>
      <c r="I41" s="37">
        <v>0</v>
      </c>
      <c r="J41" s="38">
        <v>0</v>
      </c>
      <c r="K41" s="22"/>
      <c r="L41" s="22"/>
      <c r="M41" s="22"/>
      <c r="N41" s="22"/>
      <c r="O41" s="22"/>
      <c r="P41" s="22"/>
    </row>
    <row r="42" spans="1:16" ht="39" customHeight="1">
      <c r="A42" s="22"/>
      <c r="B42" s="39"/>
      <c r="C42" s="1175" t="s">
        <v>525</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526</v>
      </c>
      <c r="D43" s="1179"/>
      <c r="E43" s="1180"/>
      <c r="F43" s="41">
        <v>0.56000000000000005</v>
      </c>
      <c r="G43" s="42">
        <v>0.78</v>
      </c>
      <c r="H43" s="42">
        <v>0.95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11</v>
      </c>
      <c r="C45" s="1192"/>
      <c r="D45" s="58"/>
      <c r="E45" s="1197" t="s">
        <v>12</v>
      </c>
      <c r="F45" s="1197"/>
      <c r="G45" s="1197"/>
      <c r="H45" s="1197"/>
      <c r="I45" s="1197"/>
      <c r="J45" s="1198"/>
      <c r="K45" s="59">
        <v>2443</v>
      </c>
      <c r="L45" s="60">
        <v>2356</v>
      </c>
      <c r="M45" s="60">
        <v>2298</v>
      </c>
      <c r="N45" s="60">
        <v>2236</v>
      </c>
      <c r="O45" s="61">
        <v>2131</v>
      </c>
      <c r="P45" s="48"/>
      <c r="Q45" s="48"/>
      <c r="R45" s="48"/>
      <c r="S45" s="48"/>
      <c r="T45" s="48"/>
      <c r="U45" s="48"/>
    </row>
    <row r="46" spans="1:21" ht="30.75" customHeight="1">
      <c r="A46" s="48"/>
      <c r="B46" s="1193"/>
      <c r="C46" s="1194"/>
      <c r="D46" s="62"/>
      <c r="E46" s="1185" t="s">
        <v>13</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14</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15</v>
      </c>
      <c r="F48" s="1185"/>
      <c r="G48" s="1185"/>
      <c r="H48" s="1185"/>
      <c r="I48" s="1185"/>
      <c r="J48" s="1186"/>
      <c r="K48" s="63">
        <v>850</v>
      </c>
      <c r="L48" s="64">
        <v>871</v>
      </c>
      <c r="M48" s="64">
        <v>834</v>
      </c>
      <c r="N48" s="64">
        <v>847</v>
      </c>
      <c r="O48" s="65">
        <v>880</v>
      </c>
      <c r="P48" s="48"/>
      <c r="Q48" s="48"/>
      <c r="R48" s="48"/>
      <c r="S48" s="48"/>
      <c r="T48" s="48"/>
      <c r="U48" s="48"/>
    </row>
    <row r="49" spans="1:21" ht="30.75" customHeight="1">
      <c r="A49" s="48"/>
      <c r="B49" s="1193"/>
      <c r="C49" s="1194"/>
      <c r="D49" s="62"/>
      <c r="E49" s="1185" t="s">
        <v>16</v>
      </c>
      <c r="F49" s="1185"/>
      <c r="G49" s="1185"/>
      <c r="H49" s="1185"/>
      <c r="I49" s="1185"/>
      <c r="J49" s="1186"/>
      <c r="K49" s="63">
        <v>59</v>
      </c>
      <c r="L49" s="64">
        <v>48</v>
      </c>
      <c r="M49" s="64">
        <v>42</v>
      </c>
      <c r="N49" s="64">
        <v>29</v>
      </c>
      <c r="O49" s="65">
        <v>36</v>
      </c>
      <c r="P49" s="48"/>
      <c r="Q49" s="48"/>
      <c r="R49" s="48"/>
      <c r="S49" s="48"/>
      <c r="T49" s="48"/>
      <c r="U49" s="48"/>
    </row>
    <row r="50" spans="1:21" ht="30.75" customHeight="1">
      <c r="A50" s="48"/>
      <c r="B50" s="1193"/>
      <c r="C50" s="1194"/>
      <c r="D50" s="62"/>
      <c r="E50" s="1185" t="s">
        <v>17</v>
      </c>
      <c r="F50" s="1185"/>
      <c r="G50" s="1185"/>
      <c r="H50" s="1185"/>
      <c r="I50" s="1185"/>
      <c r="J50" s="1186"/>
      <c r="K50" s="63">
        <v>18</v>
      </c>
      <c r="L50" s="64">
        <v>6</v>
      </c>
      <c r="M50" s="64">
        <v>5</v>
      </c>
      <c r="N50" s="64">
        <v>5</v>
      </c>
      <c r="O50" s="65">
        <v>1</v>
      </c>
      <c r="P50" s="48"/>
      <c r="Q50" s="48"/>
      <c r="R50" s="48"/>
      <c r="S50" s="48"/>
      <c r="T50" s="48"/>
      <c r="U50" s="48"/>
    </row>
    <row r="51" spans="1:21" ht="30.75" customHeight="1">
      <c r="A51" s="48"/>
      <c r="B51" s="1195"/>
      <c r="C51" s="1196"/>
      <c r="D51" s="66"/>
      <c r="E51" s="1185" t="s">
        <v>18</v>
      </c>
      <c r="F51" s="1185"/>
      <c r="G51" s="1185"/>
      <c r="H51" s="1185"/>
      <c r="I51" s="1185"/>
      <c r="J51" s="1186"/>
      <c r="K51" s="63">
        <v>1</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2208</v>
      </c>
      <c r="L52" s="64">
        <v>2158</v>
      </c>
      <c r="M52" s="64">
        <v>2166</v>
      </c>
      <c r="N52" s="64">
        <v>2198</v>
      </c>
      <c r="O52" s="65">
        <v>2180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1163</v>
      </c>
      <c r="L53" s="69">
        <v>1123</v>
      </c>
      <c r="M53" s="69">
        <v>1013</v>
      </c>
      <c r="N53" s="69">
        <v>919</v>
      </c>
      <c r="O53" s="70">
        <v>868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99" t="s">
        <v>24</v>
      </c>
      <c r="C41" s="1200"/>
      <c r="D41" s="81"/>
      <c r="E41" s="1205" t="s">
        <v>25</v>
      </c>
      <c r="F41" s="1205"/>
      <c r="G41" s="1205"/>
      <c r="H41" s="1206"/>
      <c r="I41" s="82">
        <v>21545</v>
      </c>
      <c r="J41" s="83">
        <v>20801</v>
      </c>
      <c r="K41" s="83">
        <v>19922</v>
      </c>
      <c r="L41" s="83">
        <v>19060</v>
      </c>
      <c r="M41" s="84">
        <v>18220</v>
      </c>
    </row>
    <row r="42" spans="2:13" ht="27.75" customHeight="1">
      <c r="B42" s="1201"/>
      <c r="C42" s="1202"/>
      <c r="D42" s="85"/>
      <c r="E42" s="1207" t="s">
        <v>26</v>
      </c>
      <c r="F42" s="1207"/>
      <c r="G42" s="1207"/>
      <c r="H42" s="1208"/>
      <c r="I42" s="86">
        <v>25</v>
      </c>
      <c r="J42" s="87">
        <v>9</v>
      </c>
      <c r="K42" s="87">
        <v>5</v>
      </c>
      <c r="L42" s="87" t="s">
        <v>473</v>
      </c>
      <c r="M42" s="88" t="s">
        <v>473</v>
      </c>
    </row>
    <row r="43" spans="2:13" ht="27.75" customHeight="1">
      <c r="B43" s="1201"/>
      <c r="C43" s="1202"/>
      <c r="D43" s="85"/>
      <c r="E43" s="1207" t="s">
        <v>27</v>
      </c>
      <c r="F43" s="1207"/>
      <c r="G43" s="1207"/>
      <c r="H43" s="1208"/>
      <c r="I43" s="86">
        <v>12100</v>
      </c>
      <c r="J43" s="87">
        <v>11898</v>
      </c>
      <c r="K43" s="87">
        <v>11596</v>
      </c>
      <c r="L43" s="87">
        <v>11403</v>
      </c>
      <c r="M43" s="88">
        <v>11014</v>
      </c>
    </row>
    <row r="44" spans="2:13" ht="27.75" customHeight="1">
      <c r="B44" s="1201"/>
      <c r="C44" s="1202"/>
      <c r="D44" s="85"/>
      <c r="E44" s="1207" t="s">
        <v>28</v>
      </c>
      <c r="F44" s="1207"/>
      <c r="G44" s="1207"/>
      <c r="H44" s="1208"/>
      <c r="I44" s="86">
        <v>179</v>
      </c>
      <c r="J44" s="87">
        <v>233</v>
      </c>
      <c r="K44" s="87">
        <v>232</v>
      </c>
      <c r="L44" s="87">
        <v>324</v>
      </c>
      <c r="M44" s="88">
        <v>281</v>
      </c>
    </row>
    <row r="45" spans="2:13" ht="27.75" customHeight="1">
      <c r="B45" s="1201"/>
      <c r="C45" s="1202"/>
      <c r="D45" s="85"/>
      <c r="E45" s="1207" t="s">
        <v>29</v>
      </c>
      <c r="F45" s="1207"/>
      <c r="G45" s="1207"/>
      <c r="H45" s="1208"/>
      <c r="I45" s="86">
        <v>2332</v>
      </c>
      <c r="J45" s="87">
        <v>2202</v>
      </c>
      <c r="K45" s="87">
        <v>2207</v>
      </c>
      <c r="L45" s="87">
        <v>2012</v>
      </c>
      <c r="M45" s="88">
        <v>1882</v>
      </c>
    </row>
    <row r="46" spans="2:13" ht="27.75" customHeight="1">
      <c r="B46" s="1201"/>
      <c r="C46" s="1202"/>
      <c r="D46" s="85"/>
      <c r="E46" s="1207" t="s">
        <v>30</v>
      </c>
      <c r="F46" s="1207"/>
      <c r="G46" s="1207"/>
      <c r="H46" s="1208"/>
      <c r="I46" s="86" t="s">
        <v>473</v>
      </c>
      <c r="J46" s="87" t="s">
        <v>473</v>
      </c>
      <c r="K46" s="87" t="s">
        <v>473</v>
      </c>
      <c r="L46" s="87" t="s">
        <v>473</v>
      </c>
      <c r="M46" s="88" t="s">
        <v>473</v>
      </c>
    </row>
    <row r="47" spans="2:13" ht="27.75" customHeight="1">
      <c r="B47" s="1201"/>
      <c r="C47" s="1202"/>
      <c r="D47" s="85"/>
      <c r="E47" s="1207" t="s">
        <v>31</v>
      </c>
      <c r="F47" s="1207"/>
      <c r="G47" s="1207"/>
      <c r="H47" s="1208"/>
      <c r="I47" s="86" t="s">
        <v>473</v>
      </c>
      <c r="J47" s="87" t="s">
        <v>473</v>
      </c>
      <c r="K47" s="87" t="s">
        <v>473</v>
      </c>
      <c r="L47" s="87" t="s">
        <v>473</v>
      </c>
      <c r="M47" s="88" t="s">
        <v>473</v>
      </c>
    </row>
    <row r="48" spans="2:13" ht="27.75" customHeight="1">
      <c r="B48" s="1203"/>
      <c r="C48" s="1204"/>
      <c r="D48" s="85"/>
      <c r="E48" s="1207" t="s">
        <v>32</v>
      </c>
      <c r="F48" s="1207"/>
      <c r="G48" s="1207"/>
      <c r="H48" s="1208"/>
      <c r="I48" s="86" t="s">
        <v>473</v>
      </c>
      <c r="J48" s="87" t="s">
        <v>473</v>
      </c>
      <c r="K48" s="87" t="s">
        <v>473</v>
      </c>
      <c r="L48" s="87" t="s">
        <v>473</v>
      </c>
      <c r="M48" s="88" t="s">
        <v>473</v>
      </c>
    </row>
    <row r="49" spans="2:13" ht="27.75" customHeight="1">
      <c r="B49" s="1209" t="s">
        <v>33</v>
      </c>
      <c r="C49" s="1210"/>
      <c r="D49" s="89"/>
      <c r="E49" s="1207" t="s">
        <v>34</v>
      </c>
      <c r="F49" s="1207"/>
      <c r="G49" s="1207"/>
      <c r="H49" s="1208"/>
      <c r="I49" s="86">
        <v>4141</v>
      </c>
      <c r="J49" s="87">
        <v>5073</v>
      </c>
      <c r="K49" s="87">
        <v>5932</v>
      </c>
      <c r="L49" s="87">
        <v>6437</v>
      </c>
      <c r="M49" s="88">
        <v>6781</v>
      </c>
    </row>
    <row r="50" spans="2:13" ht="27.75" customHeight="1">
      <c r="B50" s="1201"/>
      <c r="C50" s="1202"/>
      <c r="D50" s="85"/>
      <c r="E50" s="1207" t="s">
        <v>35</v>
      </c>
      <c r="F50" s="1207"/>
      <c r="G50" s="1207"/>
      <c r="H50" s="1208"/>
      <c r="I50" s="86">
        <v>803</v>
      </c>
      <c r="J50" s="87">
        <v>858</v>
      </c>
      <c r="K50" s="87">
        <v>774</v>
      </c>
      <c r="L50" s="87">
        <v>702</v>
      </c>
      <c r="M50" s="88">
        <v>624</v>
      </c>
    </row>
    <row r="51" spans="2:13" ht="27.75" customHeight="1">
      <c r="B51" s="1203"/>
      <c r="C51" s="1204"/>
      <c r="D51" s="85"/>
      <c r="E51" s="1207" t="s">
        <v>36</v>
      </c>
      <c r="F51" s="1207"/>
      <c r="G51" s="1207"/>
      <c r="H51" s="1208"/>
      <c r="I51" s="86">
        <v>21620</v>
      </c>
      <c r="J51" s="87">
        <v>21054</v>
      </c>
      <c r="K51" s="87">
        <v>20937</v>
      </c>
      <c r="L51" s="87">
        <v>20388</v>
      </c>
      <c r="M51" s="88">
        <v>19537</v>
      </c>
    </row>
    <row r="52" spans="2:13" ht="27.75" customHeight="1" thickBot="1">
      <c r="B52" s="1211" t="s">
        <v>37</v>
      </c>
      <c r="C52" s="1212"/>
      <c r="D52" s="90"/>
      <c r="E52" s="1213" t="s">
        <v>38</v>
      </c>
      <c r="F52" s="1213"/>
      <c r="G52" s="1213"/>
      <c r="H52" s="1214"/>
      <c r="I52" s="91">
        <v>9617</v>
      </c>
      <c r="J52" s="92">
        <v>8158</v>
      </c>
      <c r="K52" s="92">
        <v>6319</v>
      </c>
      <c r="L52" s="92">
        <v>5271</v>
      </c>
      <c r="M52" s="93">
        <v>4455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52" zoomScaleNormal="100" zoomScaleSheetLayoutView="55" workbookViewId="0">
      <selection activeCell="K61" sqref="K61"/>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6"/>
      <c r="H50" s="1237"/>
      <c r="I50" s="1237"/>
      <c r="J50" s="1238"/>
      <c r="K50" s="354" t="s">
        <v>512</v>
      </c>
      <c r="L50" s="354" t="s">
        <v>513</v>
      </c>
      <c r="M50" s="354" t="s">
        <v>514</v>
      </c>
      <c r="N50" s="354" t="s">
        <v>515</v>
      </c>
      <c r="O50" s="354" t="s">
        <v>516</v>
      </c>
    </row>
    <row r="51" spans="1:17">
      <c r="B51" s="248"/>
      <c r="C51" s="244"/>
      <c r="D51" s="244"/>
      <c r="E51" s="244"/>
      <c r="F51" s="244"/>
      <c r="G51" s="1239" t="s">
        <v>552</v>
      </c>
      <c r="H51" s="1240"/>
      <c r="I51" s="1245" t="s">
        <v>553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555</v>
      </c>
      <c r="H55" s="1220"/>
      <c r="I55" s="1225" t="s">
        <v>553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554</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7" t="s">
        <v>559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36"/>
      <c r="H72" s="1237"/>
      <c r="I72" s="1237"/>
      <c r="J72" s="1238"/>
      <c r="K72" s="354" t="s">
        <v>512</v>
      </c>
      <c r="L72" s="354" t="s">
        <v>513</v>
      </c>
      <c r="M72" s="354" t="s">
        <v>514</v>
      </c>
      <c r="N72" s="354" t="s">
        <v>515</v>
      </c>
      <c r="O72" s="354" t="s">
        <v>516</v>
      </c>
    </row>
    <row r="73" spans="2:30">
      <c r="B73" s="248"/>
      <c r="C73" s="244"/>
      <c r="D73" s="244"/>
      <c r="E73" s="244"/>
      <c r="F73" s="244"/>
      <c r="G73" s="1239" t="s">
        <v>552</v>
      </c>
      <c r="H73" s="1240"/>
      <c r="I73" s="1245" t="s">
        <v>553</v>
      </c>
      <c r="J73" s="1245"/>
      <c r="K73" s="1226">
        <v>118.2</v>
      </c>
      <c r="L73" s="1226">
        <v>104.8</v>
      </c>
      <c r="M73" s="1215">
        <v>82</v>
      </c>
      <c r="N73" s="1215">
        <v>69.7</v>
      </c>
      <c r="O73" s="1215">
        <v>59.1</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558</v>
      </c>
      <c r="J75" s="1225"/>
      <c r="K75" s="1247">
        <v>15.4</v>
      </c>
      <c r="L75" s="1247">
        <v>14.4</v>
      </c>
      <c r="M75" s="1247">
        <v>13.9</v>
      </c>
      <c r="N75" s="1247">
        <v>13.2</v>
      </c>
      <c r="O75" s="1247">
        <v>12.2</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555</v>
      </c>
      <c r="H77" s="1220"/>
      <c r="I77" s="1225" t="s">
        <v>553</v>
      </c>
      <c r="J77" s="1225"/>
      <c r="K77" s="1226">
        <v>86</v>
      </c>
      <c r="L77" s="1226">
        <v>72</v>
      </c>
      <c r="M77" s="1215">
        <v>58.8</v>
      </c>
      <c r="N77" s="1215">
        <v>49.7</v>
      </c>
      <c r="O77" s="1215">
        <v>37.200000000000003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558</v>
      </c>
      <c r="J79" s="1217"/>
      <c r="K79" s="1218">
        <v>14.5</v>
      </c>
      <c r="L79" s="1218">
        <v>13.3</v>
      </c>
      <c r="M79" s="1218">
        <v>12.4</v>
      </c>
      <c r="N79" s="1218">
        <v>11.2</v>
      </c>
      <c r="O79" s="1218">
        <v>10.1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O103" zoomScaleNormal="100" zoomScaleSheetLayoutView="70" workbookViewId="0">
      <selection activeCell="B111" sqref="B11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A113" sqref="A1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103599</v>
      </c>
      <c r="E3" s="116"/>
      <c r="F3" s="117">
        <v>90833</v>
      </c>
      <c r="G3" s="118"/>
      <c r="H3" s="119"/>
    </row>
    <row r="4" spans="1:8">
      <c r="A4" s="120"/>
      <c r="B4" s="121"/>
      <c r="C4" s="122"/>
      <c r="D4" s="123">
        <v>85600</v>
      </c>
      <c r="E4" s="124"/>
      <c r="F4" s="125">
        <v>47037</v>
      </c>
      <c r="G4" s="126"/>
      <c r="H4" s="127"/>
    </row>
    <row r="5" spans="1:8">
      <c r="A5" s="108" t="s">
        <v>506</v>
      </c>
      <c r="B5" s="113"/>
      <c r="C5" s="114"/>
      <c r="D5" s="115">
        <v>97222</v>
      </c>
      <c r="E5" s="116"/>
      <c r="F5" s="117">
        <v>79181</v>
      </c>
      <c r="G5" s="118"/>
      <c r="H5" s="119"/>
    </row>
    <row r="6" spans="1:8">
      <c r="A6" s="120"/>
      <c r="B6" s="121"/>
      <c r="C6" s="122"/>
      <c r="D6" s="123">
        <v>51796</v>
      </c>
      <c r="E6" s="124"/>
      <c r="F6" s="125">
        <v>40448</v>
      </c>
      <c r="G6" s="126"/>
      <c r="H6" s="127"/>
    </row>
    <row r="7" spans="1:8">
      <c r="A7" s="108" t="s">
        <v>507</v>
      </c>
      <c r="B7" s="113"/>
      <c r="C7" s="114"/>
      <c r="D7" s="115">
        <v>115544</v>
      </c>
      <c r="E7" s="116"/>
      <c r="F7" s="117">
        <v>118124</v>
      </c>
      <c r="G7" s="118"/>
      <c r="H7" s="119"/>
    </row>
    <row r="8" spans="1:8">
      <c r="A8" s="120"/>
      <c r="B8" s="121"/>
      <c r="C8" s="122"/>
      <c r="D8" s="123">
        <v>54982</v>
      </c>
      <c r="E8" s="124"/>
      <c r="F8" s="125">
        <v>54614</v>
      </c>
      <c r="G8" s="126"/>
      <c r="H8" s="127"/>
    </row>
    <row r="9" spans="1:8">
      <c r="A9" s="108" t="s">
        <v>508</v>
      </c>
      <c r="B9" s="113"/>
      <c r="C9" s="114"/>
      <c r="D9" s="115">
        <v>90847</v>
      </c>
      <c r="E9" s="116"/>
      <c r="F9" s="117">
        <v>101693</v>
      </c>
      <c r="G9" s="118"/>
      <c r="H9" s="119"/>
    </row>
    <row r="10" spans="1:8">
      <c r="A10" s="120"/>
      <c r="B10" s="121"/>
      <c r="C10" s="122"/>
      <c r="D10" s="123">
        <v>56935</v>
      </c>
      <c r="E10" s="124"/>
      <c r="F10" s="125">
        <v>51066</v>
      </c>
      <c r="G10" s="126"/>
      <c r="H10" s="127"/>
    </row>
    <row r="11" spans="1:8">
      <c r="A11" s="108" t="s">
        <v>509</v>
      </c>
      <c r="B11" s="113"/>
      <c r="C11" s="114"/>
      <c r="D11" s="115">
        <v>84022</v>
      </c>
      <c r="E11" s="116"/>
      <c r="F11" s="117">
        <v>96635</v>
      </c>
      <c r="G11" s="118"/>
      <c r="H11" s="119"/>
    </row>
    <row r="12" spans="1:8">
      <c r="A12" s="120"/>
      <c r="B12" s="121"/>
      <c r="C12" s="128"/>
      <c r="D12" s="123">
        <v>60661</v>
      </c>
      <c r="E12" s="124"/>
      <c r="F12" s="125">
        <v>44408</v>
      </c>
      <c r="G12" s="126"/>
      <c r="H12" s="127"/>
    </row>
    <row r="13" spans="1:8">
      <c r="A13" s="108"/>
      <c r="B13" s="113"/>
      <c r="C13" s="129"/>
      <c r="D13" s="130">
        <v>98247</v>
      </c>
      <c r="E13" s="131"/>
      <c r="F13" s="132">
        <v>97293</v>
      </c>
      <c r="G13" s="133"/>
      <c r="H13" s="119"/>
    </row>
    <row r="14" spans="1:8">
      <c r="A14" s="120"/>
      <c r="B14" s="121"/>
      <c r="C14" s="122"/>
      <c r="D14" s="123">
        <v>61995</v>
      </c>
      <c r="E14" s="124"/>
      <c r="F14" s="125">
        <v>47515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9.49</v>
      </c>
      <c r="C19" s="134">
        <f>ROUND(VALUE(SUBSTITUTE(実質収支比率等に係る経年分析!G$48,"▲","-")),2)</f>
        <v>7.36</v>
      </c>
      <c r="D19" s="134">
        <f>ROUND(VALUE(SUBSTITUTE(実質収支比率等に係る経年分析!H$48,"▲","-")),2)</f>
        <v>7.05</v>
      </c>
      <c r="E19" s="134">
        <f>ROUND(VALUE(SUBSTITUTE(実質収支比率等に係る経年分析!I$48,"▲","-")),2)</f>
        <v>6.35</v>
      </c>
      <c r="F19" s="134">
        <f>ROUND(VALUE(SUBSTITUTE(実質収支比率等に係る経年分析!J$48,"▲","-")),2)</f>
        <v>7.6</v>
      </c>
    </row>
    <row r="20" spans="1:11">
      <c r="A20" s="134" t="s">
        <v>43</v>
      </c>
      <c r="B20" s="134">
        <f>ROUND(VALUE(SUBSTITUTE(実質収支比率等に係る経年分析!F$47,"▲","-")),2)</f>
        <v>27.44</v>
      </c>
      <c r="C20" s="134">
        <f>ROUND(VALUE(SUBSTITUTE(実質収支比率等に係る経年分析!G$47,"▲","-")),2)</f>
        <v>37.020000000000003</v>
      </c>
      <c r="D20" s="134">
        <f>ROUND(VALUE(SUBSTITUTE(実質収支比率等に係る経年分析!H$47,"▲","-")),2)</f>
        <v>43.97</v>
      </c>
      <c r="E20" s="134">
        <f>ROUND(VALUE(SUBSTITUTE(実質収支比率等に係る経年分析!I$47,"▲","-")),2)</f>
        <v>50.02</v>
      </c>
      <c r="F20" s="134">
        <f>ROUND(VALUE(SUBSTITUTE(実質収支比率等に係る経年分析!J$47,"▲","-")),2)</f>
        <v>53.85</v>
      </c>
    </row>
    <row r="21" spans="1:11">
      <c r="A21" s="134" t="s">
        <v>44</v>
      </c>
      <c r="B21" s="134">
        <f>IF(ISNUMBER(VALUE(SUBSTITUTE(実質収支比率等に係る経年分析!F$49,"▲","-"))),ROUND(VALUE(SUBSTITUTE(実質収支比率等に係る経年分析!F$49,"▲","-")),2),NA())</f>
        <v>8.64</v>
      </c>
      <c r="C21" s="134">
        <f>IF(ISNUMBER(VALUE(SUBSTITUTE(実質収支比率等に係る経年分析!G$49,"▲","-"))),ROUND(VALUE(SUBSTITUTE(実質収支比率等に係る経年分析!G$49,"▲","-")),2),NA())</f>
        <v>5.92</v>
      </c>
      <c r="D21" s="134">
        <f>IF(ISNUMBER(VALUE(SUBSTITUTE(実質収支比率等に係る経年分析!H$49,"▲","-"))),ROUND(VALUE(SUBSTITUTE(実質収支比率等に係る経年分析!H$49,"▲","-")),2),NA())</f>
        <v>6.34</v>
      </c>
      <c r="E21" s="134">
        <f>IF(ISNUMBER(VALUE(SUBSTITUTE(実質収支比率等に係る経年分析!I$49,"▲","-"))),ROUND(VALUE(SUBSTITUTE(実質収支比率等に係る経年分析!I$49,"▲","-")),2),NA())</f>
        <v>6.07</v>
      </c>
      <c r="F21" s="134">
        <f>IF(ISNUMBER(VALUE(SUBSTITUTE(実質収支比率等に係る経年分析!J$49,"▲","-"))),ROUND(VALUE(SUBSTITUTE(実質収支比率等に係る経年分析!J$49,"▲","-")),2),NA())</f>
        <v>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0.56000000000000005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介護保険事業特別会計（介護サービス勘定）</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介護保険事業特別会計（保険事業勘定）</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c r="A35" s="135" t="str">
        <f>IF(連結実質赤字比率に係る赤字・黒字の構成分析!C$35="",NA(),連結実質赤字比率に係る赤字・黒字の構成分析!C$35)</f>
        <v>公営企業特別会計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2208</v>
      </c>
      <c r="E42" s="136"/>
      <c r="F42" s="136"/>
      <c r="G42" s="136">
        <f>'実質公債費比率（分子）の構造'!L$52</f>
        <v>2158</v>
      </c>
      <c r="H42" s="136"/>
      <c r="I42" s="136"/>
      <c r="J42" s="136">
        <f>'実質公債費比率（分子）の構造'!M$52</f>
        <v>2166</v>
      </c>
      <c r="K42" s="136"/>
      <c r="L42" s="136"/>
      <c r="M42" s="136">
        <f>'実質公債費比率（分子）の構造'!N$52</f>
        <v>2198</v>
      </c>
      <c r="N42" s="136"/>
      <c r="O42" s="136"/>
      <c r="P42" s="136">
        <f>'実質公債費比率（分子）の構造'!O$52</f>
        <v>2180</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18</v>
      </c>
      <c r="C44" s="136"/>
      <c r="D44" s="136"/>
      <c r="E44" s="136">
        <f>'実質公債費比率（分子）の構造'!L$50</f>
        <v>6</v>
      </c>
      <c r="F44" s="136"/>
      <c r="G44" s="136"/>
      <c r="H44" s="136">
        <f>'実質公債費比率（分子）の構造'!M$50</f>
        <v>5</v>
      </c>
      <c r="I44" s="136"/>
      <c r="J44" s="136"/>
      <c r="K44" s="136">
        <f>'実質公債費比率（分子）の構造'!N$50</f>
        <v>5</v>
      </c>
      <c r="L44" s="136"/>
      <c r="M44" s="136"/>
      <c r="N44" s="136">
        <f>'実質公債費比率（分子）の構造'!O$50</f>
        <v>1</v>
      </c>
      <c r="O44" s="136"/>
      <c r="P44" s="136"/>
    </row>
    <row r="45" spans="1:16">
      <c r="A45" s="136" t="s">
        <v>54</v>
      </c>
      <c r="B45" s="136">
        <f>'実質公債費比率（分子）の構造'!K$49</f>
        <v>59</v>
      </c>
      <c r="C45" s="136"/>
      <c r="D45" s="136"/>
      <c r="E45" s="136">
        <f>'実質公債費比率（分子）の構造'!L$49</f>
        <v>48</v>
      </c>
      <c r="F45" s="136"/>
      <c r="G45" s="136"/>
      <c r="H45" s="136">
        <f>'実質公債費比率（分子）の構造'!M$49</f>
        <v>42</v>
      </c>
      <c r="I45" s="136"/>
      <c r="J45" s="136"/>
      <c r="K45" s="136">
        <f>'実質公債費比率（分子）の構造'!N$49</f>
        <v>29</v>
      </c>
      <c r="L45" s="136"/>
      <c r="M45" s="136"/>
      <c r="N45" s="136">
        <f>'実質公債費比率（分子）の構造'!O$49</f>
        <v>36</v>
      </c>
      <c r="O45" s="136"/>
      <c r="P45" s="136"/>
    </row>
    <row r="46" spans="1:16">
      <c r="A46" s="136" t="s">
        <v>55</v>
      </c>
      <c r="B46" s="136">
        <f>'実質公債費比率（分子）の構造'!K$48</f>
        <v>850</v>
      </c>
      <c r="C46" s="136"/>
      <c r="D46" s="136"/>
      <c r="E46" s="136">
        <f>'実質公債費比率（分子）の構造'!L$48</f>
        <v>871</v>
      </c>
      <c r="F46" s="136"/>
      <c r="G46" s="136"/>
      <c r="H46" s="136">
        <f>'実質公債費比率（分子）の構造'!M$48</f>
        <v>834</v>
      </c>
      <c r="I46" s="136"/>
      <c r="J46" s="136"/>
      <c r="K46" s="136">
        <f>'実質公債費比率（分子）の構造'!N$48</f>
        <v>847</v>
      </c>
      <c r="L46" s="136"/>
      <c r="M46" s="136"/>
      <c r="N46" s="136">
        <f>'実質公債費比率（分子）の構造'!O$48</f>
        <v>880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2443</v>
      </c>
      <c r="C49" s="136"/>
      <c r="D49" s="136"/>
      <c r="E49" s="136">
        <f>'実質公債費比率（分子）の構造'!L$45</f>
        <v>2356</v>
      </c>
      <c r="F49" s="136"/>
      <c r="G49" s="136"/>
      <c r="H49" s="136">
        <f>'実質公債費比率（分子）の構造'!M$45</f>
        <v>2298</v>
      </c>
      <c r="I49" s="136"/>
      <c r="J49" s="136"/>
      <c r="K49" s="136">
        <f>'実質公債費比率（分子）の構造'!N$45</f>
        <v>2236</v>
      </c>
      <c r="L49" s="136"/>
      <c r="M49" s="136"/>
      <c r="N49" s="136">
        <f>'実質公債費比率（分子）の構造'!O$45</f>
        <v>2131</v>
      </c>
      <c r="O49" s="136"/>
      <c r="P49" s="136"/>
    </row>
    <row r="50" spans="1:16">
      <c r="A50" s="136" t="s">
        <v>59</v>
      </c>
      <c r="B50" s="136" t="e">
        <f>NA()</f>
        <v>#N/A</v>
      </c>
      <c r="C50" s="136">
        <f>IF(ISNUMBER('実質公債費比率（分子）の構造'!K$53),'実質公債費比率（分子）の構造'!K$53,NA())</f>
        <v>1163</v>
      </c>
      <c r="D50" s="136" t="e">
        <f>NA()</f>
        <v>#N/A</v>
      </c>
      <c r="E50" s="136" t="e">
        <f>NA()</f>
        <v>#N/A</v>
      </c>
      <c r="F50" s="136">
        <f>IF(ISNUMBER('実質公債費比率（分子）の構造'!L$53),'実質公債費比率（分子）の構造'!L$53,NA())</f>
        <v>1123</v>
      </c>
      <c r="G50" s="136" t="e">
        <f>NA()</f>
        <v>#N/A</v>
      </c>
      <c r="H50" s="136" t="e">
        <f>NA()</f>
        <v>#N/A</v>
      </c>
      <c r="I50" s="136">
        <f>IF(ISNUMBER('実質公債費比率（分子）の構造'!M$53),'実質公債費比率（分子）の構造'!M$53,NA())</f>
        <v>1013</v>
      </c>
      <c r="J50" s="136" t="e">
        <f>NA()</f>
        <v>#N/A</v>
      </c>
      <c r="K50" s="136" t="e">
        <f>NA()</f>
        <v>#N/A</v>
      </c>
      <c r="L50" s="136">
        <f>IF(ISNUMBER('実質公債費比率（分子）の構造'!N$53),'実質公債費比率（分子）の構造'!N$53,NA())</f>
        <v>919</v>
      </c>
      <c r="M50" s="136" t="e">
        <f>NA()</f>
        <v>#N/A</v>
      </c>
      <c r="N50" s="136" t="e">
        <f>NA()</f>
        <v>#N/A</v>
      </c>
      <c r="O50" s="136">
        <f>IF(ISNUMBER('実質公債費比率（分子）の構造'!O$53),'実質公債費比率（分子）の構造'!O$53,NA())</f>
        <v>868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21620</v>
      </c>
      <c r="E56" s="135"/>
      <c r="F56" s="135"/>
      <c r="G56" s="135">
        <f>'将来負担比率（分子）の構造'!J$51</f>
        <v>21054</v>
      </c>
      <c r="H56" s="135"/>
      <c r="I56" s="135"/>
      <c r="J56" s="135">
        <f>'将来負担比率（分子）の構造'!K$51</f>
        <v>20937</v>
      </c>
      <c r="K56" s="135"/>
      <c r="L56" s="135"/>
      <c r="M56" s="135">
        <f>'将来負担比率（分子）の構造'!L$51</f>
        <v>20388</v>
      </c>
      <c r="N56" s="135"/>
      <c r="O56" s="135"/>
      <c r="P56" s="135">
        <f>'将来負担比率（分子）の構造'!M$51</f>
        <v>19537</v>
      </c>
    </row>
    <row r="57" spans="1:16">
      <c r="A57" s="135" t="s">
        <v>35</v>
      </c>
      <c r="B57" s="135"/>
      <c r="C57" s="135"/>
      <c r="D57" s="135">
        <f>'将来負担比率（分子）の構造'!I$50</f>
        <v>803</v>
      </c>
      <c r="E57" s="135"/>
      <c r="F57" s="135"/>
      <c r="G57" s="135">
        <f>'将来負担比率（分子）の構造'!J$50</f>
        <v>858</v>
      </c>
      <c r="H57" s="135"/>
      <c r="I57" s="135"/>
      <c r="J57" s="135">
        <f>'将来負担比率（分子）の構造'!K$50</f>
        <v>774</v>
      </c>
      <c r="K57" s="135"/>
      <c r="L57" s="135"/>
      <c r="M57" s="135">
        <f>'将来負担比率（分子）の構造'!L$50</f>
        <v>702</v>
      </c>
      <c r="N57" s="135"/>
      <c r="O57" s="135"/>
      <c r="P57" s="135">
        <f>'将来負担比率（分子）の構造'!M$50</f>
        <v>624</v>
      </c>
    </row>
    <row r="58" spans="1:16">
      <c r="A58" s="135" t="s">
        <v>34</v>
      </c>
      <c r="B58" s="135"/>
      <c r="C58" s="135"/>
      <c r="D58" s="135">
        <f>'将来負担比率（分子）の構造'!I$49</f>
        <v>4141</v>
      </c>
      <c r="E58" s="135"/>
      <c r="F58" s="135"/>
      <c r="G58" s="135">
        <f>'将来負担比率（分子）の構造'!J$49</f>
        <v>5073</v>
      </c>
      <c r="H58" s="135"/>
      <c r="I58" s="135"/>
      <c r="J58" s="135">
        <f>'将来負担比率（分子）の構造'!K$49</f>
        <v>5932</v>
      </c>
      <c r="K58" s="135"/>
      <c r="L58" s="135"/>
      <c r="M58" s="135">
        <f>'将来負担比率（分子）の構造'!L$49</f>
        <v>6437</v>
      </c>
      <c r="N58" s="135"/>
      <c r="O58" s="135"/>
      <c r="P58" s="135">
        <f>'将来負担比率（分子）の構造'!M$49</f>
        <v>6781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2332</v>
      </c>
      <c r="C62" s="135"/>
      <c r="D62" s="135"/>
      <c r="E62" s="135">
        <f>'将来負担比率（分子）の構造'!J$45</f>
        <v>2202</v>
      </c>
      <c r="F62" s="135"/>
      <c r="G62" s="135"/>
      <c r="H62" s="135">
        <f>'将来負担比率（分子）の構造'!K$45</f>
        <v>2207</v>
      </c>
      <c r="I62" s="135"/>
      <c r="J62" s="135"/>
      <c r="K62" s="135">
        <f>'将来負担比率（分子）の構造'!L$45</f>
        <v>2012</v>
      </c>
      <c r="L62" s="135"/>
      <c r="M62" s="135"/>
      <c r="N62" s="135">
        <f>'将来負担比率（分子）の構造'!M$45</f>
        <v>1882</v>
      </c>
      <c r="O62" s="135"/>
      <c r="P62" s="135"/>
    </row>
    <row r="63" spans="1:16">
      <c r="A63" s="135" t="s">
        <v>28</v>
      </c>
      <c r="B63" s="135">
        <f>'将来負担比率（分子）の構造'!I$44</f>
        <v>179</v>
      </c>
      <c r="C63" s="135"/>
      <c r="D63" s="135"/>
      <c r="E63" s="135">
        <f>'将来負担比率（分子）の構造'!J$44</f>
        <v>233</v>
      </c>
      <c r="F63" s="135"/>
      <c r="G63" s="135"/>
      <c r="H63" s="135">
        <f>'将来負担比率（分子）の構造'!K$44</f>
        <v>232</v>
      </c>
      <c r="I63" s="135"/>
      <c r="J63" s="135"/>
      <c r="K63" s="135">
        <f>'将来負担比率（分子）の構造'!L$44</f>
        <v>324</v>
      </c>
      <c r="L63" s="135"/>
      <c r="M63" s="135"/>
      <c r="N63" s="135">
        <f>'将来負担比率（分子）の構造'!M$44</f>
        <v>281</v>
      </c>
      <c r="O63" s="135"/>
      <c r="P63" s="135"/>
    </row>
    <row r="64" spans="1:16">
      <c r="A64" s="135" t="s">
        <v>27</v>
      </c>
      <c r="B64" s="135">
        <f>'将来負担比率（分子）の構造'!I$43</f>
        <v>12100</v>
      </c>
      <c r="C64" s="135"/>
      <c r="D64" s="135"/>
      <c r="E64" s="135">
        <f>'将来負担比率（分子）の構造'!J$43</f>
        <v>11898</v>
      </c>
      <c r="F64" s="135"/>
      <c r="G64" s="135"/>
      <c r="H64" s="135">
        <f>'将来負担比率（分子）の構造'!K$43</f>
        <v>11596</v>
      </c>
      <c r="I64" s="135"/>
      <c r="J64" s="135"/>
      <c r="K64" s="135">
        <f>'将来負担比率（分子）の構造'!L$43</f>
        <v>11403</v>
      </c>
      <c r="L64" s="135"/>
      <c r="M64" s="135"/>
      <c r="N64" s="135">
        <f>'将来負担比率（分子）の構造'!M$43</f>
        <v>11014</v>
      </c>
      <c r="O64" s="135"/>
      <c r="P64" s="135"/>
    </row>
    <row r="65" spans="1:16">
      <c r="A65" s="135" t="s">
        <v>26</v>
      </c>
      <c r="B65" s="135">
        <f>'将来負担比率（分子）の構造'!I$42</f>
        <v>25</v>
      </c>
      <c r="C65" s="135"/>
      <c r="D65" s="135"/>
      <c r="E65" s="135">
        <f>'将来負担比率（分子）の構造'!J$42</f>
        <v>9</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21545</v>
      </c>
      <c r="C66" s="135"/>
      <c r="D66" s="135"/>
      <c r="E66" s="135">
        <f>'将来負担比率（分子）の構造'!J$41</f>
        <v>20801</v>
      </c>
      <c r="F66" s="135"/>
      <c r="G66" s="135"/>
      <c r="H66" s="135">
        <f>'将来負担比率（分子）の構造'!K$41</f>
        <v>19922</v>
      </c>
      <c r="I66" s="135"/>
      <c r="J66" s="135"/>
      <c r="K66" s="135">
        <f>'将来負担比率（分子）の構造'!L$41</f>
        <v>19060</v>
      </c>
      <c r="L66" s="135"/>
      <c r="M66" s="135"/>
      <c r="N66" s="135">
        <f>'将来負担比率（分子）の構造'!M$41</f>
        <v>18220</v>
      </c>
      <c r="O66" s="135"/>
      <c r="P66" s="135"/>
    </row>
    <row r="67" spans="1:16">
      <c r="A67" s="135" t="s">
        <v>63</v>
      </c>
      <c r="B67" s="135" t="e">
        <f>NA()</f>
        <v>#N/A</v>
      </c>
      <c r="C67" s="135">
        <f>IF(ISNUMBER('将来負担比率（分子）の構造'!I$52), IF('将来負担比率（分子）の構造'!I$52 &lt; 0, 0, '将来負担比率（分子）の構造'!I$52), NA())</f>
        <v>9617</v>
      </c>
      <c r="D67" s="135" t="e">
        <f>NA()</f>
        <v>#N/A</v>
      </c>
      <c r="E67" s="135" t="e">
        <f>NA()</f>
        <v>#N/A</v>
      </c>
      <c r="F67" s="135">
        <f>IF(ISNUMBER('将来負担比率（分子）の構造'!J$52), IF('将来負担比率（分子）の構造'!J$52 &lt; 0, 0, '将来負担比率（分子）の構造'!J$52), NA())</f>
        <v>8158</v>
      </c>
      <c r="G67" s="135" t="e">
        <f>NA()</f>
        <v>#N/A</v>
      </c>
      <c r="H67" s="135" t="e">
        <f>NA()</f>
        <v>#N/A</v>
      </c>
      <c r="I67" s="135">
        <f>IF(ISNUMBER('将来負担比率（分子）の構造'!K$52), IF('将来負担比率（分子）の構造'!K$52 &lt; 0, 0, '将来負担比率（分子）の構造'!K$52), NA())</f>
        <v>6319</v>
      </c>
      <c r="J67" s="135" t="e">
        <f>NA()</f>
        <v>#N/A</v>
      </c>
      <c r="K67" s="135" t="e">
        <f>NA()</f>
        <v>#N/A</v>
      </c>
      <c r="L67" s="135">
        <f>IF(ISNUMBER('将来負担比率（分子）の構造'!L$52), IF('将来負担比率（分子）の構造'!L$52 &lt; 0, 0, '将来負担比率（分子）の構造'!L$52), NA())</f>
        <v>5271</v>
      </c>
      <c r="M67" s="135" t="e">
        <f>NA()</f>
        <v>#N/A</v>
      </c>
      <c r="N67" s="135" t="e">
        <f>NA()</f>
        <v>#N/A</v>
      </c>
      <c r="O67" s="135">
        <f>IF(ISNUMBER('将来負担比率（分子）の構造'!M$52), IF('将来負担比率（分子）の構造'!M$52 &lt; 0, 0, '将来負担比率（分子）の構造'!M$52), NA())</f>
        <v>4455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1333173</v>
      </c>
      <c r="S5" s="613"/>
      <c r="T5" s="613"/>
      <c r="U5" s="613"/>
      <c r="V5" s="613"/>
      <c r="W5" s="613"/>
      <c r="X5" s="613"/>
      <c r="Y5" s="614"/>
      <c r="Z5" s="615">
        <v>8.9</v>
      </c>
      <c r="AA5" s="615"/>
      <c r="AB5" s="615"/>
      <c r="AC5" s="615"/>
      <c r="AD5" s="616">
        <v>1333173</v>
      </c>
      <c r="AE5" s="616"/>
      <c r="AF5" s="616"/>
      <c r="AG5" s="616"/>
      <c r="AH5" s="616"/>
      <c r="AI5" s="616"/>
      <c r="AJ5" s="616"/>
      <c r="AK5" s="616"/>
      <c r="AL5" s="617">
        <v>14.4</v>
      </c>
      <c r="AM5" s="618"/>
      <c r="AN5" s="618"/>
      <c r="AO5" s="619"/>
      <c r="AP5" s="609" t="s">
        <v>206</v>
      </c>
      <c r="AQ5" s="610"/>
      <c r="AR5" s="610"/>
      <c r="AS5" s="610"/>
      <c r="AT5" s="610"/>
      <c r="AU5" s="610"/>
      <c r="AV5" s="610"/>
      <c r="AW5" s="610"/>
      <c r="AX5" s="610"/>
      <c r="AY5" s="610"/>
      <c r="AZ5" s="610"/>
      <c r="BA5" s="610"/>
      <c r="BB5" s="610"/>
      <c r="BC5" s="610"/>
      <c r="BD5" s="610"/>
      <c r="BE5" s="610"/>
      <c r="BF5" s="611"/>
      <c r="BG5" s="623">
        <v>1327867</v>
      </c>
      <c r="BH5" s="624"/>
      <c r="BI5" s="624"/>
      <c r="BJ5" s="624"/>
      <c r="BK5" s="624"/>
      <c r="BL5" s="624"/>
      <c r="BM5" s="624"/>
      <c r="BN5" s="625"/>
      <c r="BO5" s="626">
        <v>99.6</v>
      </c>
      <c r="BP5" s="626"/>
      <c r="BQ5" s="626"/>
      <c r="BR5" s="626"/>
      <c r="BS5" s="627">
        <v>5689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106159</v>
      </c>
      <c r="S6" s="624"/>
      <c r="T6" s="624"/>
      <c r="U6" s="624"/>
      <c r="V6" s="624"/>
      <c r="W6" s="624"/>
      <c r="X6" s="624"/>
      <c r="Y6" s="625"/>
      <c r="Z6" s="626">
        <v>0.7</v>
      </c>
      <c r="AA6" s="626"/>
      <c r="AB6" s="626"/>
      <c r="AC6" s="626"/>
      <c r="AD6" s="627">
        <v>106159</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1327867</v>
      </c>
      <c r="BH6" s="624"/>
      <c r="BI6" s="624"/>
      <c r="BJ6" s="624"/>
      <c r="BK6" s="624"/>
      <c r="BL6" s="624"/>
      <c r="BM6" s="624"/>
      <c r="BN6" s="625"/>
      <c r="BO6" s="626">
        <v>99.6</v>
      </c>
      <c r="BP6" s="626"/>
      <c r="BQ6" s="626"/>
      <c r="BR6" s="626"/>
      <c r="BS6" s="627">
        <v>5689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108514</v>
      </c>
      <c r="CS6" s="624"/>
      <c r="CT6" s="624"/>
      <c r="CU6" s="624"/>
      <c r="CV6" s="624"/>
      <c r="CW6" s="624"/>
      <c r="CX6" s="624"/>
      <c r="CY6" s="625"/>
      <c r="CZ6" s="626">
        <v>0.8</v>
      </c>
      <c r="DA6" s="626"/>
      <c r="DB6" s="626"/>
      <c r="DC6" s="626"/>
      <c r="DD6" s="632" t="s">
        <v>213</v>
      </c>
      <c r="DE6" s="624"/>
      <c r="DF6" s="624"/>
      <c r="DG6" s="624"/>
      <c r="DH6" s="624"/>
      <c r="DI6" s="624"/>
      <c r="DJ6" s="624"/>
      <c r="DK6" s="624"/>
      <c r="DL6" s="624"/>
      <c r="DM6" s="624"/>
      <c r="DN6" s="624"/>
      <c r="DO6" s="624"/>
      <c r="DP6" s="625"/>
      <c r="DQ6" s="632">
        <v>108494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3487</v>
      </c>
      <c r="S7" s="624"/>
      <c r="T7" s="624"/>
      <c r="U7" s="624"/>
      <c r="V7" s="624"/>
      <c r="W7" s="624"/>
      <c r="X7" s="624"/>
      <c r="Y7" s="625"/>
      <c r="Z7" s="626">
        <v>0</v>
      </c>
      <c r="AA7" s="626"/>
      <c r="AB7" s="626"/>
      <c r="AC7" s="626"/>
      <c r="AD7" s="627">
        <v>3487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541950</v>
      </c>
      <c r="BH7" s="624"/>
      <c r="BI7" s="624"/>
      <c r="BJ7" s="624"/>
      <c r="BK7" s="624"/>
      <c r="BL7" s="624"/>
      <c r="BM7" s="624"/>
      <c r="BN7" s="625"/>
      <c r="BO7" s="626">
        <v>40.700000000000003</v>
      </c>
      <c r="BP7" s="626"/>
      <c r="BQ7" s="626"/>
      <c r="BR7" s="626"/>
      <c r="BS7" s="627">
        <v>5689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1910520</v>
      </c>
      <c r="CS7" s="624"/>
      <c r="CT7" s="624"/>
      <c r="CU7" s="624"/>
      <c r="CV7" s="624"/>
      <c r="CW7" s="624"/>
      <c r="CX7" s="624"/>
      <c r="CY7" s="625"/>
      <c r="CZ7" s="626">
        <v>13.4</v>
      </c>
      <c r="DA7" s="626"/>
      <c r="DB7" s="626"/>
      <c r="DC7" s="626"/>
      <c r="DD7" s="632">
        <v>150686</v>
      </c>
      <c r="DE7" s="624"/>
      <c r="DF7" s="624"/>
      <c r="DG7" s="624"/>
      <c r="DH7" s="624"/>
      <c r="DI7" s="624"/>
      <c r="DJ7" s="624"/>
      <c r="DK7" s="624"/>
      <c r="DL7" s="624"/>
      <c r="DM7" s="624"/>
      <c r="DN7" s="624"/>
      <c r="DO7" s="624"/>
      <c r="DP7" s="625"/>
      <c r="DQ7" s="632">
        <v>1675042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7521</v>
      </c>
      <c r="S8" s="624"/>
      <c r="T8" s="624"/>
      <c r="U8" s="624"/>
      <c r="V8" s="624"/>
      <c r="W8" s="624"/>
      <c r="X8" s="624"/>
      <c r="Y8" s="625"/>
      <c r="Z8" s="626">
        <v>0.1</v>
      </c>
      <c r="AA8" s="626"/>
      <c r="AB8" s="626"/>
      <c r="AC8" s="626"/>
      <c r="AD8" s="627">
        <v>7521</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25415</v>
      </c>
      <c r="BH8" s="624"/>
      <c r="BI8" s="624"/>
      <c r="BJ8" s="624"/>
      <c r="BK8" s="624"/>
      <c r="BL8" s="624"/>
      <c r="BM8" s="624"/>
      <c r="BN8" s="625"/>
      <c r="BO8" s="626">
        <v>1.9</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4030151</v>
      </c>
      <c r="CS8" s="624"/>
      <c r="CT8" s="624"/>
      <c r="CU8" s="624"/>
      <c r="CV8" s="624"/>
      <c r="CW8" s="624"/>
      <c r="CX8" s="624"/>
      <c r="CY8" s="625"/>
      <c r="CZ8" s="626">
        <v>28.3</v>
      </c>
      <c r="DA8" s="626"/>
      <c r="DB8" s="626"/>
      <c r="DC8" s="626"/>
      <c r="DD8" s="632">
        <v>36716</v>
      </c>
      <c r="DE8" s="624"/>
      <c r="DF8" s="624"/>
      <c r="DG8" s="624"/>
      <c r="DH8" s="624"/>
      <c r="DI8" s="624"/>
      <c r="DJ8" s="624"/>
      <c r="DK8" s="624"/>
      <c r="DL8" s="624"/>
      <c r="DM8" s="624"/>
      <c r="DN8" s="624"/>
      <c r="DO8" s="624"/>
      <c r="DP8" s="625"/>
      <c r="DQ8" s="632">
        <v>2412283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7339</v>
      </c>
      <c r="S9" s="624"/>
      <c r="T9" s="624"/>
      <c r="U9" s="624"/>
      <c r="V9" s="624"/>
      <c r="W9" s="624"/>
      <c r="X9" s="624"/>
      <c r="Y9" s="625"/>
      <c r="Z9" s="626">
        <v>0</v>
      </c>
      <c r="AA9" s="626"/>
      <c r="AB9" s="626"/>
      <c r="AC9" s="626"/>
      <c r="AD9" s="627">
        <v>7339</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457535</v>
      </c>
      <c r="BH9" s="624"/>
      <c r="BI9" s="624"/>
      <c r="BJ9" s="624"/>
      <c r="BK9" s="624"/>
      <c r="BL9" s="624"/>
      <c r="BM9" s="624"/>
      <c r="BN9" s="625"/>
      <c r="BO9" s="626">
        <v>34.299999999999997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2118495</v>
      </c>
      <c r="CS9" s="624"/>
      <c r="CT9" s="624"/>
      <c r="CU9" s="624"/>
      <c r="CV9" s="624"/>
      <c r="CW9" s="624"/>
      <c r="CX9" s="624"/>
      <c r="CY9" s="625"/>
      <c r="CZ9" s="626">
        <v>14.9</v>
      </c>
      <c r="DA9" s="626"/>
      <c r="DB9" s="626"/>
      <c r="DC9" s="626"/>
      <c r="DD9" s="632">
        <v>74238</v>
      </c>
      <c r="DE9" s="624"/>
      <c r="DF9" s="624"/>
      <c r="DG9" s="624"/>
      <c r="DH9" s="624"/>
      <c r="DI9" s="624"/>
      <c r="DJ9" s="624"/>
      <c r="DK9" s="624"/>
      <c r="DL9" s="624"/>
      <c r="DM9" s="624"/>
      <c r="DN9" s="624"/>
      <c r="DO9" s="624"/>
      <c r="DP9" s="625"/>
      <c r="DQ9" s="632">
        <v>1978432</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320706</v>
      </c>
      <c r="S10" s="624"/>
      <c r="T10" s="624"/>
      <c r="U10" s="624"/>
      <c r="V10" s="624"/>
      <c r="W10" s="624"/>
      <c r="X10" s="624"/>
      <c r="Y10" s="625"/>
      <c r="Z10" s="626">
        <v>2.1</v>
      </c>
      <c r="AA10" s="626"/>
      <c r="AB10" s="626"/>
      <c r="AC10" s="626"/>
      <c r="AD10" s="627">
        <v>320706</v>
      </c>
      <c r="AE10" s="627"/>
      <c r="AF10" s="627"/>
      <c r="AG10" s="627"/>
      <c r="AH10" s="627"/>
      <c r="AI10" s="627"/>
      <c r="AJ10" s="627"/>
      <c r="AK10" s="627"/>
      <c r="AL10" s="628">
        <v>3.5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24156</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34844</v>
      </c>
      <c r="BH11" s="624"/>
      <c r="BI11" s="624"/>
      <c r="BJ11" s="624"/>
      <c r="BK11" s="624"/>
      <c r="BL11" s="624"/>
      <c r="BM11" s="624"/>
      <c r="BN11" s="625"/>
      <c r="BO11" s="626">
        <v>2.6</v>
      </c>
      <c r="BP11" s="626"/>
      <c r="BQ11" s="626"/>
      <c r="BR11" s="626"/>
      <c r="BS11" s="632">
        <v>5689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943784</v>
      </c>
      <c r="CS11" s="624"/>
      <c r="CT11" s="624"/>
      <c r="CU11" s="624"/>
      <c r="CV11" s="624"/>
      <c r="CW11" s="624"/>
      <c r="CX11" s="624"/>
      <c r="CY11" s="625"/>
      <c r="CZ11" s="626">
        <v>6.6</v>
      </c>
      <c r="DA11" s="626"/>
      <c r="DB11" s="626"/>
      <c r="DC11" s="626"/>
      <c r="DD11" s="632">
        <v>402186</v>
      </c>
      <c r="DE11" s="624"/>
      <c r="DF11" s="624"/>
      <c r="DG11" s="624"/>
      <c r="DH11" s="624"/>
      <c r="DI11" s="624"/>
      <c r="DJ11" s="624"/>
      <c r="DK11" s="624"/>
      <c r="DL11" s="624"/>
      <c r="DM11" s="624"/>
      <c r="DN11" s="624"/>
      <c r="DO11" s="624"/>
      <c r="DP11" s="625"/>
      <c r="DQ11" s="632">
        <v>647213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653179</v>
      </c>
      <c r="BH12" s="624"/>
      <c r="BI12" s="624"/>
      <c r="BJ12" s="624"/>
      <c r="BK12" s="624"/>
      <c r="BL12" s="624"/>
      <c r="BM12" s="624"/>
      <c r="BN12" s="625"/>
      <c r="BO12" s="626">
        <v>49</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651353</v>
      </c>
      <c r="CS12" s="624"/>
      <c r="CT12" s="624"/>
      <c r="CU12" s="624"/>
      <c r="CV12" s="624"/>
      <c r="CW12" s="624"/>
      <c r="CX12" s="624"/>
      <c r="CY12" s="625"/>
      <c r="CZ12" s="626">
        <v>4.5999999999999996</v>
      </c>
      <c r="DA12" s="626"/>
      <c r="DB12" s="626"/>
      <c r="DC12" s="626"/>
      <c r="DD12" s="632">
        <v>108467</v>
      </c>
      <c r="DE12" s="624"/>
      <c r="DF12" s="624"/>
      <c r="DG12" s="624"/>
      <c r="DH12" s="624"/>
      <c r="DI12" s="624"/>
      <c r="DJ12" s="624"/>
      <c r="DK12" s="624"/>
      <c r="DL12" s="624"/>
      <c r="DM12" s="624"/>
      <c r="DN12" s="624"/>
      <c r="DO12" s="624"/>
      <c r="DP12" s="625"/>
      <c r="DQ12" s="632">
        <v>279743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24642</v>
      </c>
      <c r="S13" s="624"/>
      <c r="T13" s="624"/>
      <c r="U13" s="624"/>
      <c r="V13" s="624"/>
      <c r="W13" s="624"/>
      <c r="X13" s="624"/>
      <c r="Y13" s="625"/>
      <c r="Z13" s="626">
        <v>0.2</v>
      </c>
      <c r="AA13" s="626"/>
      <c r="AB13" s="626"/>
      <c r="AC13" s="626"/>
      <c r="AD13" s="627">
        <v>24642</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652127</v>
      </c>
      <c r="BH13" s="624"/>
      <c r="BI13" s="624"/>
      <c r="BJ13" s="624"/>
      <c r="BK13" s="624"/>
      <c r="BL13" s="624"/>
      <c r="BM13" s="624"/>
      <c r="BN13" s="625"/>
      <c r="BO13" s="626">
        <v>48.9</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782107</v>
      </c>
      <c r="CS13" s="624"/>
      <c r="CT13" s="624"/>
      <c r="CU13" s="624"/>
      <c r="CV13" s="624"/>
      <c r="CW13" s="624"/>
      <c r="CX13" s="624"/>
      <c r="CY13" s="625"/>
      <c r="CZ13" s="626">
        <v>5.5</v>
      </c>
      <c r="DA13" s="626"/>
      <c r="DB13" s="626"/>
      <c r="DC13" s="626"/>
      <c r="DD13" s="632">
        <v>408031</v>
      </c>
      <c r="DE13" s="624"/>
      <c r="DF13" s="624"/>
      <c r="DG13" s="624"/>
      <c r="DH13" s="624"/>
      <c r="DI13" s="624"/>
      <c r="DJ13" s="624"/>
      <c r="DK13" s="624"/>
      <c r="DL13" s="624"/>
      <c r="DM13" s="624"/>
      <c r="DN13" s="624"/>
      <c r="DO13" s="624"/>
      <c r="DP13" s="625"/>
      <c r="DQ13" s="632">
        <v>507857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46039</v>
      </c>
      <c r="BH14" s="624"/>
      <c r="BI14" s="624"/>
      <c r="BJ14" s="624"/>
      <c r="BK14" s="624"/>
      <c r="BL14" s="624"/>
      <c r="BM14" s="624"/>
      <c r="BN14" s="625"/>
      <c r="BO14" s="626">
        <v>3.5</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435177</v>
      </c>
      <c r="CS14" s="624"/>
      <c r="CT14" s="624"/>
      <c r="CU14" s="624"/>
      <c r="CV14" s="624"/>
      <c r="CW14" s="624"/>
      <c r="CX14" s="624"/>
      <c r="CY14" s="625"/>
      <c r="CZ14" s="626">
        <v>3.1</v>
      </c>
      <c r="DA14" s="626"/>
      <c r="DB14" s="626"/>
      <c r="DC14" s="626"/>
      <c r="DD14" s="632">
        <v>8114</v>
      </c>
      <c r="DE14" s="624"/>
      <c r="DF14" s="624"/>
      <c r="DG14" s="624"/>
      <c r="DH14" s="624"/>
      <c r="DI14" s="624"/>
      <c r="DJ14" s="624"/>
      <c r="DK14" s="624"/>
      <c r="DL14" s="624"/>
      <c r="DM14" s="624"/>
      <c r="DN14" s="624"/>
      <c r="DO14" s="624"/>
      <c r="DP14" s="625"/>
      <c r="DQ14" s="632">
        <v>400167</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2558</v>
      </c>
      <c r="S15" s="624"/>
      <c r="T15" s="624"/>
      <c r="U15" s="624"/>
      <c r="V15" s="624"/>
      <c r="W15" s="624"/>
      <c r="X15" s="624"/>
      <c r="Y15" s="625"/>
      <c r="Z15" s="626">
        <v>0</v>
      </c>
      <c r="AA15" s="626"/>
      <c r="AB15" s="626"/>
      <c r="AC15" s="626"/>
      <c r="AD15" s="627">
        <v>2558</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86699</v>
      </c>
      <c r="BH15" s="624"/>
      <c r="BI15" s="624"/>
      <c r="BJ15" s="624"/>
      <c r="BK15" s="624"/>
      <c r="BL15" s="624"/>
      <c r="BM15" s="624"/>
      <c r="BN15" s="625"/>
      <c r="BO15" s="626">
        <v>6.5</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1112524</v>
      </c>
      <c r="CS15" s="624"/>
      <c r="CT15" s="624"/>
      <c r="CU15" s="624"/>
      <c r="CV15" s="624"/>
      <c r="CW15" s="624"/>
      <c r="CX15" s="624"/>
      <c r="CY15" s="625"/>
      <c r="CZ15" s="626">
        <v>7.8</v>
      </c>
      <c r="DA15" s="626"/>
      <c r="DB15" s="626"/>
      <c r="DC15" s="626"/>
      <c r="DD15" s="632">
        <v>294470</v>
      </c>
      <c r="DE15" s="624"/>
      <c r="DF15" s="624"/>
      <c r="DG15" s="624"/>
      <c r="DH15" s="624"/>
      <c r="DI15" s="624"/>
      <c r="DJ15" s="624"/>
      <c r="DK15" s="624"/>
      <c r="DL15" s="624"/>
      <c r="DM15" s="624"/>
      <c r="DN15" s="624"/>
      <c r="DO15" s="624"/>
      <c r="DP15" s="625"/>
      <c r="DQ15" s="632">
        <v>917393</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8423309</v>
      </c>
      <c r="S16" s="624"/>
      <c r="T16" s="624"/>
      <c r="U16" s="624"/>
      <c r="V16" s="624"/>
      <c r="W16" s="624"/>
      <c r="X16" s="624"/>
      <c r="Y16" s="625"/>
      <c r="Z16" s="626">
        <v>56</v>
      </c>
      <c r="AA16" s="626"/>
      <c r="AB16" s="626"/>
      <c r="AC16" s="626"/>
      <c r="AD16" s="627">
        <v>7413739</v>
      </c>
      <c r="AE16" s="627"/>
      <c r="AF16" s="627"/>
      <c r="AG16" s="627"/>
      <c r="AH16" s="627"/>
      <c r="AI16" s="627"/>
      <c r="AJ16" s="627"/>
      <c r="AK16" s="627"/>
      <c r="AL16" s="628">
        <v>80.2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7413739</v>
      </c>
      <c r="S17" s="624"/>
      <c r="T17" s="624"/>
      <c r="U17" s="624"/>
      <c r="V17" s="624"/>
      <c r="W17" s="624"/>
      <c r="X17" s="624"/>
      <c r="Y17" s="625"/>
      <c r="Z17" s="626">
        <v>49.3</v>
      </c>
      <c r="AA17" s="626"/>
      <c r="AB17" s="626"/>
      <c r="AC17" s="626"/>
      <c r="AD17" s="627">
        <v>7413739</v>
      </c>
      <c r="AE17" s="627"/>
      <c r="AF17" s="627"/>
      <c r="AG17" s="627"/>
      <c r="AH17" s="627"/>
      <c r="AI17" s="627"/>
      <c r="AJ17" s="627"/>
      <c r="AK17" s="627"/>
      <c r="AL17" s="628">
        <v>80.2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2131204</v>
      </c>
      <c r="CS17" s="624"/>
      <c r="CT17" s="624"/>
      <c r="CU17" s="624"/>
      <c r="CV17" s="624"/>
      <c r="CW17" s="624"/>
      <c r="CX17" s="624"/>
      <c r="CY17" s="625"/>
      <c r="CZ17" s="626">
        <v>15</v>
      </c>
      <c r="DA17" s="626"/>
      <c r="DB17" s="626"/>
      <c r="DC17" s="626"/>
      <c r="DD17" s="632" t="s">
        <v>109</v>
      </c>
      <c r="DE17" s="624"/>
      <c r="DF17" s="624"/>
      <c r="DG17" s="624"/>
      <c r="DH17" s="624"/>
      <c r="DI17" s="624"/>
      <c r="DJ17" s="624"/>
      <c r="DK17" s="624"/>
      <c r="DL17" s="624"/>
      <c r="DM17" s="624"/>
      <c r="DN17" s="624"/>
      <c r="DO17" s="624"/>
      <c r="DP17" s="625"/>
      <c r="DQ17" s="632">
        <v>2037919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1009570</v>
      </c>
      <c r="S18" s="624"/>
      <c r="T18" s="624"/>
      <c r="U18" s="624"/>
      <c r="V18" s="624"/>
      <c r="W18" s="624"/>
      <c r="X18" s="624"/>
      <c r="Y18" s="625"/>
      <c r="Z18" s="626">
        <v>6.7</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12982</v>
      </c>
      <c r="CS18" s="624"/>
      <c r="CT18" s="624"/>
      <c r="CU18" s="624"/>
      <c r="CV18" s="624"/>
      <c r="CW18" s="624"/>
      <c r="CX18" s="624"/>
      <c r="CY18" s="625"/>
      <c r="CZ18" s="626">
        <v>0.1</v>
      </c>
      <c r="DA18" s="626"/>
      <c r="DB18" s="626"/>
      <c r="DC18" s="626"/>
      <c r="DD18" s="632" t="s">
        <v>109</v>
      </c>
      <c r="DE18" s="624"/>
      <c r="DF18" s="624"/>
      <c r="DG18" s="624"/>
      <c r="DH18" s="624"/>
      <c r="DI18" s="624"/>
      <c r="DJ18" s="624"/>
      <c r="DK18" s="624"/>
      <c r="DL18" s="624"/>
      <c r="DM18" s="624"/>
      <c r="DN18" s="624"/>
      <c r="DO18" s="624"/>
      <c r="DP18" s="625"/>
      <c r="DQ18" s="632">
        <v>12982</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5306</v>
      </c>
      <c r="BH19" s="624"/>
      <c r="BI19" s="624"/>
      <c r="BJ19" s="624"/>
      <c r="BK19" s="624"/>
      <c r="BL19" s="624"/>
      <c r="BM19" s="624"/>
      <c r="BN19" s="625"/>
      <c r="BO19" s="626">
        <v>0.4</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10228894</v>
      </c>
      <c r="S20" s="624"/>
      <c r="T20" s="624"/>
      <c r="U20" s="624"/>
      <c r="V20" s="624"/>
      <c r="W20" s="624"/>
      <c r="X20" s="624"/>
      <c r="Y20" s="625"/>
      <c r="Z20" s="626">
        <v>68</v>
      </c>
      <c r="AA20" s="626"/>
      <c r="AB20" s="626"/>
      <c r="AC20" s="626"/>
      <c r="AD20" s="627">
        <v>9219324</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5306</v>
      </c>
      <c r="BH20" s="624"/>
      <c r="BI20" s="624"/>
      <c r="BJ20" s="624"/>
      <c r="BK20" s="624"/>
      <c r="BL20" s="624"/>
      <c r="BM20" s="624"/>
      <c r="BN20" s="625"/>
      <c r="BO20" s="626">
        <v>0.4</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14236811</v>
      </c>
      <c r="CS20" s="624"/>
      <c r="CT20" s="624"/>
      <c r="CU20" s="624"/>
      <c r="CV20" s="624"/>
      <c r="CW20" s="624"/>
      <c r="CX20" s="624"/>
      <c r="CY20" s="625"/>
      <c r="CZ20" s="626">
        <v>100</v>
      </c>
      <c r="DA20" s="626"/>
      <c r="DB20" s="626"/>
      <c r="DC20" s="626"/>
      <c r="DD20" s="632">
        <v>1482908</v>
      </c>
      <c r="DE20" s="624"/>
      <c r="DF20" s="624"/>
      <c r="DG20" s="624"/>
      <c r="DH20" s="624"/>
      <c r="DI20" s="624"/>
      <c r="DJ20" s="624"/>
      <c r="DK20" s="624"/>
      <c r="DL20" s="624"/>
      <c r="DM20" s="624"/>
      <c r="DN20" s="624"/>
      <c r="DO20" s="624"/>
      <c r="DP20" s="625"/>
      <c r="DQ20" s="632">
        <v>10977525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2571</v>
      </c>
      <c r="S21" s="624"/>
      <c r="T21" s="624"/>
      <c r="U21" s="624"/>
      <c r="V21" s="624"/>
      <c r="W21" s="624"/>
      <c r="X21" s="624"/>
      <c r="Y21" s="625"/>
      <c r="Z21" s="626">
        <v>0</v>
      </c>
      <c r="AA21" s="626"/>
      <c r="AB21" s="626"/>
      <c r="AC21" s="626"/>
      <c r="AD21" s="627">
        <v>2571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5306</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76958</v>
      </c>
      <c r="S22" s="624"/>
      <c r="T22" s="624"/>
      <c r="U22" s="624"/>
      <c r="V22" s="624"/>
      <c r="W22" s="624"/>
      <c r="X22" s="624"/>
      <c r="Y22" s="625"/>
      <c r="Z22" s="626">
        <v>0.5</v>
      </c>
      <c r="AA22" s="626"/>
      <c r="AB22" s="626"/>
      <c r="AC22" s="626"/>
      <c r="AD22" s="627">
        <v>535</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173723</v>
      </c>
      <c r="S23" s="624"/>
      <c r="T23" s="624"/>
      <c r="U23" s="624"/>
      <c r="V23" s="624"/>
      <c r="W23" s="624"/>
      <c r="X23" s="624"/>
      <c r="Y23" s="625"/>
      <c r="Z23" s="626">
        <v>1.2</v>
      </c>
      <c r="AA23" s="626"/>
      <c r="AB23" s="626"/>
      <c r="AC23" s="626"/>
      <c r="AD23" s="627">
        <v>7495</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28639</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5990741</v>
      </c>
      <c r="CS24" s="613"/>
      <c r="CT24" s="613"/>
      <c r="CU24" s="613"/>
      <c r="CV24" s="613"/>
      <c r="CW24" s="613"/>
      <c r="CX24" s="613"/>
      <c r="CY24" s="614"/>
      <c r="CZ24" s="652">
        <v>42.1</v>
      </c>
      <c r="DA24" s="653"/>
      <c r="DB24" s="653"/>
      <c r="DC24" s="654"/>
      <c r="DD24" s="651">
        <v>4539277</v>
      </c>
      <c r="DE24" s="613"/>
      <c r="DF24" s="613"/>
      <c r="DG24" s="613"/>
      <c r="DH24" s="613"/>
      <c r="DI24" s="613"/>
      <c r="DJ24" s="613"/>
      <c r="DK24" s="614"/>
      <c r="DL24" s="651">
        <v>4526673</v>
      </c>
      <c r="DM24" s="613"/>
      <c r="DN24" s="613"/>
      <c r="DO24" s="613"/>
      <c r="DP24" s="613"/>
      <c r="DQ24" s="613"/>
      <c r="DR24" s="613"/>
      <c r="DS24" s="613"/>
      <c r="DT24" s="613"/>
      <c r="DU24" s="613"/>
      <c r="DV24" s="614"/>
      <c r="DW24" s="617">
        <v>46.7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1460548</v>
      </c>
      <c r="S25" s="624"/>
      <c r="T25" s="624"/>
      <c r="U25" s="624"/>
      <c r="V25" s="624"/>
      <c r="W25" s="624"/>
      <c r="X25" s="624"/>
      <c r="Y25" s="625"/>
      <c r="Z25" s="626">
        <v>9.6999999999999993</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2015519</v>
      </c>
      <c r="CS25" s="655"/>
      <c r="CT25" s="655"/>
      <c r="CU25" s="655"/>
      <c r="CV25" s="655"/>
      <c r="CW25" s="655"/>
      <c r="CX25" s="655"/>
      <c r="CY25" s="656"/>
      <c r="CZ25" s="657">
        <v>14.2</v>
      </c>
      <c r="DA25" s="658"/>
      <c r="DB25" s="658"/>
      <c r="DC25" s="659"/>
      <c r="DD25" s="632">
        <v>1905274</v>
      </c>
      <c r="DE25" s="655"/>
      <c r="DF25" s="655"/>
      <c r="DG25" s="655"/>
      <c r="DH25" s="655"/>
      <c r="DI25" s="655"/>
      <c r="DJ25" s="655"/>
      <c r="DK25" s="656"/>
      <c r="DL25" s="632">
        <v>1904649</v>
      </c>
      <c r="DM25" s="655"/>
      <c r="DN25" s="655"/>
      <c r="DO25" s="655"/>
      <c r="DP25" s="655"/>
      <c r="DQ25" s="655"/>
      <c r="DR25" s="655"/>
      <c r="DS25" s="655"/>
      <c r="DT25" s="655"/>
      <c r="DU25" s="655"/>
      <c r="DV25" s="656"/>
      <c r="DW25" s="628">
        <v>19.600000000000001</v>
      </c>
      <c r="DX25" s="649"/>
      <c r="DY25" s="649"/>
      <c r="DZ25" s="649"/>
      <c r="EA25" s="649"/>
      <c r="EB25" s="649"/>
      <c r="EC25" s="650"/>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1265969</v>
      </c>
      <c r="CS26" s="624"/>
      <c r="CT26" s="624"/>
      <c r="CU26" s="624"/>
      <c r="CV26" s="624"/>
      <c r="CW26" s="624"/>
      <c r="CX26" s="624"/>
      <c r="CY26" s="625"/>
      <c r="CZ26" s="657">
        <v>8.9</v>
      </c>
      <c r="DA26" s="658"/>
      <c r="DB26" s="658"/>
      <c r="DC26" s="659"/>
      <c r="DD26" s="632">
        <v>1187560</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49"/>
      <c r="DY26" s="649"/>
      <c r="DZ26" s="649"/>
      <c r="EA26" s="649"/>
      <c r="EB26" s="649"/>
      <c r="EC26" s="650"/>
    </row>
    <row r="27" spans="2:133" ht="11.25" customHeight="1">
      <c r="B27" s="620" t="s">
        <v>277</v>
      </c>
      <c r="C27" s="621"/>
      <c r="D27" s="621"/>
      <c r="E27" s="621"/>
      <c r="F27" s="621"/>
      <c r="G27" s="621"/>
      <c r="H27" s="621"/>
      <c r="I27" s="621"/>
      <c r="J27" s="621"/>
      <c r="K27" s="621"/>
      <c r="L27" s="621"/>
      <c r="M27" s="621"/>
      <c r="N27" s="621"/>
      <c r="O27" s="621"/>
      <c r="P27" s="621"/>
      <c r="Q27" s="622"/>
      <c r="R27" s="623">
        <v>867503</v>
      </c>
      <c r="S27" s="624"/>
      <c r="T27" s="624"/>
      <c r="U27" s="624"/>
      <c r="V27" s="624"/>
      <c r="W27" s="624"/>
      <c r="X27" s="624"/>
      <c r="Y27" s="625"/>
      <c r="Z27" s="626">
        <v>5.8</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1333173</v>
      </c>
      <c r="BH27" s="624"/>
      <c r="BI27" s="624"/>
      <c r="BJ27" s="624"/>
      <c r="BK27" s="624"/>
      <c r="BL27" s="624"/>
      <c r="BM27" s="624"/>
      <c r="BN27" s="625"/>
      <c r="BO27" s="626">
        <v>100</v>
      </c>
      <c r="BP27" s="626"/>
      <c r="BQ27" s="626"/>
      <c r="BR27" s="626"/>
      <c r="BS27" s="632">
        <v>5689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1844095</v>
      </c>
      <c r="CS27" s="655"/>
      <c r="CT27" s="655"/>
      <c r="CU27" s="655"/>
      <c r="CV27" s="655"/>
      <c r="CW27" s="655"/>
      <c r="CX27" s="655"/>
      <c r="CY27" s="656"/>
      <c r="CZ27" s="657">
        <v>13</v>
      </c>
      <c r="DA27" s="658"/>
      <c r="DB27" s="658"/>
      <c r="DC27" s="659"/>
      <c r="DD27" s="632">
        <v>596161</v>
      </c>
      <c r="DE27" s="655"/>
      <c r="DF27" s="655"/>
      <c r="DG27" s="655"/>
      <c r="DH27" s="655"/>
      <c r="DI27" s="655"/>
      <c r="DJ27" s="655"/>
      <c r="DK27" s="656"/>
      <c r="DL27" s="632">
        <v>584182</v>
      </c>
      <c r="DM27" s="655"/>
      <c r="DN27" s="655"/>
      <c r="DO27" s="655"/>
      <c r="DP27" s="655"/>
      <c r="DQ27" s="655"/>
      <c r="DR27" s="655"/>
      <c r="DS27" s="655"/>
      <c r="DT27" s="655"/>
      <c r="DU27" s="655"/>
      <c r="DV27" s="656"/>
      <c r="DW27" s="628">
        <v>6</v>
      </c>
      <c r="DX27" s="649"/>
      <c r="DY27" s="649"/>
      <c r="DZ27" s="649"/>
      <c r="EA27" s="649"/>
      <c r="EB27" s="649"/>
      <c r="EC27" s="650"/>
    </row>
    <row r="28" spans="2:133" ht="11.25" customHeight="1">
      <c r="B28" s="620" t="s">
        <v>280</v>
      </c>
      <c r="C28" s="621"/>
      <c r="D28" s="621"/>
      <c r="E28" s="621"/>
      <c r="F28" s="621"/>
      <c r="G28" s="621"/>
      <c r="H28" s="621"/>
      <c r="I28" s="621"/>
      <c r="J28" s="621"/>
      <c r="K28" s="621"/>
      <c r="L28" s="621"/>
      <c r="M28" s="621"/>
      <c r="N28" s="621"/>
      <c r="O28" s="621"/>
      <c r="P28" s="621"/>
      <c r="Q28" s="622"/>
      <c r="R28" s="623">
        <v>11773</v>
      </c>
      <c r="S28" s="624"/>
      <c r="T28" s="624"/>
      <c r="U28" s="624"/>
      <c r="V28" s="624"/>
      <c r="W28" s="624"/>
      <c r="X28" s="624"/>
      <c r="Y28" s="625"/>
      <c r="Z28" s="626">
        <v>0.1</v>
      </c>
      <c r="AA28" s="626"/>
      <c r="AB28" s="626"/>
      <c r="AC28" s="626"/>
      <c r="AD28" s="627">
        <v>8776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2131127</v>
      </c>
      <c r="CS28" s="624"/>
      <c r="CT28" s="624"/>
      <c r="CU28" s="624"/>
      <c r="CV28" s="624"/>
      <c r="CW28" s="624"/>
      <c r="CX28" s="624"/>
      <c r="CY28" s="625"/>
      <c r="CZ28" s="657">
        <v>15</v>
      </c>
      <c r="DA28" s="658"/>
      <c r="DB28" s="658"/>
      <c r="DC28" s="659"/>
      <c r="DD28" s="632">
        <v>2037842</v>
      </c>
      <c r="DE28" s="624"/>
      <c r="DF28" s="624"/>
      <c r="DG28" s="624"/>
      <c r="DH28" s="624"/>
      <c r="DI28" s="624"/>
      <c r="DJ28" s="624"/>
      <c r="DK28" s="625"/>
      <c r="DL28" s="632">
        <v>2037842</v>
      </c>
      <c r="DM28" s="624"/>
      <c r="DN28" s="624"/>
      <c r="DO28" s="624"/>
      <c r="DP28" s="624"/>
      <c r="DQ28" s="624"/>
      <c r="DR28" s="624"/>
      <c r="DS28" s="624"/>
      <c r="DT28" s="624"/>
      <c r="DU28" s="624"/>
      <c r="DV28" s="625"/>
      <c r="DW28" s="628">
        <v>21</v>
      </c>
      <c r="DX28" s="649"/>
      <c r="DY28" s="649"/>
      <c r="DZ28" s="649"/>
      <c r="EA28" s="649"/>
      <c r="EB28" s="649"/>
      <c r="EC28" s="650"/>
    </row>
    <row r="29" spans="2:133" ht="11.25" customHeight="1">
      <c r="B29" s="620" t="s">
        <v>282</v>
      </c>
      <c r="C29" s="621"/>
      <c r="D29" s="621"/>
      <c r="E29" s="621"/>
      <c r="F29" s="621"/>
      <c r="G29" s="621"/>
      <c r="H29" s="621"/>
      <c r="I29" s="621"/>
      <c r="J29" s="621"/>
      <c r="K29" s="621"/>
      <c r="L29" s="621"/>
      <c r="M29" s="621"/>
      <c r="N29" s="621"/>
      <c r="O29" s="621"/>
      <c r="P29" s="621"/>
      <c r="Q29" s="622"/>
      <c r="R29" s="623">
        <v>15350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2131086</v>
      </c>
      <c r="CS29" s="655"/>
      <c r="CT29" s="655"/>
      <c r="CU29" s="655"/>
      <c r="CV29" s="655"/>
      <c r="CW29" s="655"/>
      <c r="CX29" s="655"/>
      <c r="CY29" s="656"/>
      <c r="CZ29" s="657">
        <v>15</v>
      </c>
      <c r="DA29" s="658"/>
      <c r="DB29" s="658"/>
      <c r="DC29" s="659"/>
      <c r="DD29" s="632">
        <v>2037801</v>
      </c>
      <c r="DE29" s="655"/>
      <c r="DF29" s="655"/>
      <c r="DG29" s="655"/>
      <c r="DH29" s="655"/>
      <c r="DI29" s="655"/>
      <c r="DJ29" s="655"/>
      <c r="DK29" s="656"/>
      <c r="DL29" s="632">
        <v>2037801</v>
      </c>
      <c r="DM29" s="655"/>
      <c r="DN29" s="655"/>
      <c r="DO29" s="655"/>
      <c r="DP29" s="655"/>
      <c r="DQ29" s="655"/>
      <c r="DR29" s="655"/>
      <c r="DS29" s="655"/>
      <c r="DT29" s="655"/>
      <c r="DU29" s="655"/>
      <c r="DV29" s="656"/>
      <c r="DW29" s="628">
        <v>21</v>
      </c>
      <c r="DX29" s="649"/>
      <c r="DY29" s="649"/>
      <c r="DZ29" s="649"/>
      <c r="EA29" s="649"/>
      <c r="EB29" s="649"/>
      <c r="EC29" s="650"/>
    </row>
    <row r="30" spans="2:133" ht="11.25" customHeight="1">
      <c r="B30" s="620" t="s">
        <v>287</v>
      </c>
      <c r="C30" s="621"/>
      <c r="D30" s="621"/>
      <c r="E30" s="621"/>
      <c r="F30" s="621"/>
      <c r="G30" s="621"/>
      <c r="H30" s="621"/>
      <c r="I30" s="621"/>
      <c r="J30" s="621"/>
      <c r="K30" s="621"/>
      <c r="L30" s="621"/>
      <c r="M30" s="621"/>
      <c r="N30" s="621"/>
      <c r="O30" s="621"/>
      <c r="P30" s="621"/>
      <c r="Q30" s="622"/>
      <c r="R30" s="623">
        <v>64758</v>
      </c>
      <c r="S30" s="624"/>
      <c r="T30" s="624"/>
      <c r="U30" s="624"/>
      <c r="V30" s="624"/>
      <c r="W30" s="624"/>
      <c r="X30" s="624"/>
      <c r="Y30" s="625"/>
      <c r="Z30" s="626">
        <v>0.4</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98.3</v>
      </c>
      <c r="BH30" s="682"/>
      <c r="BI30" s="682"/>
      <c r="BJ30" s="682"/>
      <c r="BK30" s="682"/>
      <c r="BL30" s="682"/>
      <c r="BM30" s="618">
        <v>92.4</v>
      </c>
      <c r="BN30" s="682"/>
      <c r="BO30" s="682"/>
      <c r="BP30" s="682"/>
      <c r="BQ30" s="683"/>
      <c r="BR30" s="681">
        <v>98.2</v>
      </c>
      <c r="BS30" s="682"/>
      <c r="BT30" s="682"/>
      <c r="BU30" s="682"/>
      <c r="BV30" s="682"/>
      <c r="BW30" s="682"/>
      <c r="BX30" s="618">
        <v>92.3</v>
      </c>
      <c r="BY30" s="682"/>
      <c r="BZ30" s="682"/>
      <c r="CA30" s="682"/>
      <c r="CB30" s="683"/>
      <c r="CD30" s="686"/>
      <c r="CE30" s="687"/>
      <c r="CF30" s="637" t="s">
        <v>290</v>
      </c>
      <c r="CG30" s="638"/>
      <c r="CH30" s="638"/>
      <c r="CI30" s="638"/>
      <c r="CJ30" s="638"/>
      <c r="CK30" s="638"/>
      <c r="CL30" s="638"/>
      <c r="CM30" s="638"/>
      <c r="CN30" s="638"/>
      <c r="CO30" s="638"/>
      <c r="CP30" s="638"/>
      <c r="CQ30" s="639"/>
      <c r="CR30" s="623">
        <v>1862027</v>
      </c>
      <c r="CS30" s="624"/>
      <c r="CT30" s="624"/>
      <c r="CU30" s="624"/>
      <c r="CV30" s="624"/>
      <c r="CW30" s="624"/>
      <c r="CX30" s="624"/>
      <c r="CY30" s="625"/>
      <c r="CZ30" s="657">
        <v>13.1</v>
      </c>
      <c r="DA30" s="658"/>
      <c r="DB30" s="658"/>
      <c r="DC30" s="659"/>
      <c r="DD30" s="632">
        <v>1778002</v>
      </c>
      <c r="DE30" s="624"/>
      <c r="DF30" s="624"/>
      <c r="DG30" s="624"/>
      <c r="DH30" s="624"/>
      <c r="DI30" s="624"/>
      <c r="DJ30" s="624"/>
      <c r="DK30" s="625"/>
      <c r="DL30" s="632">
        <v>1778002</v>
      </c>
      <c r="DM30" s="624"/>
      <c r="DN30" s="624"/>
      <c r="DO30" s="624"/>
      <c r="DP30" s="624"/>
      <c r="DQ30" s="624"/>
      <c r="DR30" s="624"/>
      <c r="DS30" s="624"/>
      <c r="DT30" s="624"/>
      <c r="DU30" s="624"/>
      <c r="DV30" s="625"/>
      <c r="DW30" s="628">
        <v>18.3</v>
      </c>
      <c r="DX30" s="649"/>
      <c r="DY30" s="649"/>
      <c r="DZ30" s="649"/>
      <c r="EA30" s="649"/>
      <c r="EB30" s="649"/>
      <c r="EC30" s="650"/>
    </row>
    <row r="31" spans="2:133" ht="11.25" customHeight="1">
      <c r="B31" s="620" t="s">
        <v>291</v>
      </c>
      <c r="C31" s="621"/>
      <c r="D31" s="621"/>
      <c r="E31" s="621"/>
      <c r="F31" s="621"/>
      <c r="G31" s="621"/>
      <c r="H31" s="621"/>
      <c r="I31" s="621"/>
      <c r="J31" s="621"/>
      <c r="K31" s="621"/>
      <c r="L31" s="621"/>
      <c r="M31" s="621"/>
      <c r="N31" s="621"/>
      <c r="O31" s="621"/>
      <c r="P31" s="621"/>
      <c r="Q31" s="622"/>
      <c r="R31" s="623">
        <v>659545</v>
      </c>
      <c r="S31" s="624"/>
      <c r="T31" s="624"/>
      <c r="U31" s="624"/>
      <c r="V31" s="624"/>
      <c r="W31" s="624"/>
      <c r="X31" s="624"/>
      <c r="Y31" s="625"/>
      <c r="Z31" s="626">
        <v>4.4000000000000004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55"/>
      <c r="BI31" s="655"/>
      <c r="BJ31" s="655"/>
      <c r="BK31" s="655"/>
      <c r="BL31" s="655"/>
      <c r="BM31" s="629">
        <v>92.7</v>
      </c>
      <c r="BN31" s="679"/>
      <c r="BO31" s="679"/>
      <c r="BP31" s="679"/>
      <c r="BQ31" s="680"/>
      <c r="BR31" s="678">
        <v>97.9</v>
      </c>
      <c r="BS31" s="655"/>
      <c r="BT31" s="655"/>
      <c r="BU31" s="655"/>
      <c r="BV31" s="655"/>
      <c r="BW31" s="655"/>
      <c r="BX31" s="629">
        <v>91.9</v>
      </c>
      <c r="BY31" s="679"/>
      <c r="BZ31" s="679"/>
      <c r="CA31" s="679"/>
      <c r="CB31" s="680"/>
      <c r="CD31" s="686"/>
      <c r="CE31" s="687"/>
      <c r="CF31" s="637" t="s">
        <v>294</v>
      </c>
      <c r="CG31" s="638"/>
      <c r="CH31" s="638"/>
      <c r="CI31" s="638"/>
      <c r="CJ31" s="638"/>
      <c r="CK31" s="638"/>
      <c r="CL31" s="638"/>
      <c r="CM31" s="638"/>
      <c r="CN31" s="638"/>
      <c r="CO31" s="638"/>
      <c r="CP31" s="638"/>
      <c r="CQ31" s="639"/>
      <c r="CR31" s="623">
        <v>269059</v>
      </c>
      <c r="CS31" s="655"/>
      <c r="CT31" s="655"/>
      <c r="CU31" s="655"/>
      <c r="CV31" s="655"/>
      <c r="CW31" s="655"/>
      <c r="CX31" s="655"/>
      <c r="CY31" s="656"/>
      <c r="CZ31" s="657">
        <v>1.9</v>
      </c>
      <c r="DA31" s="658"/>
      <c r="DB31" s="658"/>
      <c r="DC31" s="659"/>
      <c r="DD31" s="632">
        <v>259799</v>
      </c>
      <c r="DE31" s="655"/>
      <c r="DF31" s="655"/>
      <c r="DG31" s="655"/>
      <c r="DH31" s="655"/>
      <c r="DI31" s="655"/>
      <c r="DJ31" s="655"/>
      <c r="DK31" s="656"/>
      <c r="DL31" s="632">
        <v>259799</v>
      </c>
      <c r="DM31" s="655"/>
      <c r="DN31" s="655"/>
      <c r="DO31" s="655"/>
      <c r="DP31" s="655"/>
      <c r="DQ31" s="655"/>
      <c r="DR31" s="655"/>
      <c r="DS31" s="655"/>
      <c r="DT31" s="655"/>
      <c r="DU31" s="655"/>
      <c r="DV31" s="656"/>
      <c r="DW31" s="628">
        <v>2.7</v>
      </c>
      <c r="DX31" s="649"/>
      <c r="DY31" s="649"/>
      <c r="DZ31" s="649"/>
      <c r="EA31" s="649"/>
      <c r="EB31" s="649"/>
      <c r="EC31" s="650"/>
    </row>
    <row r="32" spans="2:133" ht="11.25" customHeight="1">
      <c r="B32" s="620" t="s">
        <v>295</v>
      </c>
      <c r="C32" s="621"/>
      <c r="D32" s="621"/>
      <c r="E32" s="621"/>
      <c r="F32" s="621"/>
      <c r="G32" s="621"/>
      <c r="H32" s="621"/>
      <c r="I32" s="621"/>
      <c r="J32" s="621"/>
      <c r="K32" s="621"/>
      <c r="L32" s="621"/>
      <c r="M32" s="621"/>
      <c r="N32" s="621"/>
      <c r="O32" s="621"/>
      <c r="P32" s="621"/>
      <c r="Q32" s="622"/>
      <c r="R32" s="623">
        <v>420396</v>
      </c>
      <c r="S32" s="624"/>
      <c r="T32" s="624"/>
      <c r="U32" s="624"/>
      <c r="V32" s="624"/>
      <c r="W32" s="624"/>
      <c r="X32" s="624"/>
      <c r="Y32" s="625"/>
      <c r="Z32" s="626">
        <v>2.8</v>
      </c>
      <c r="AA32" s="626"/>
      <c r="AB32" s="626"/>
      <c r="AC32" s="626"/>
      <c r="AD32" s="627">
        <v>751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97.9</v>
      </c>
      <c r="BH32" s="691"/>
      <c r="BI32" s="691"/>
      <c r="BJ32" s="691"/>
      <c r="BK32" s="691"/>
      <c r="BL32" s="691"/>
      <c r="BM32" s="692">
        <v>91.1</v>
      </c>
      <c r="BN32" s="691"/>
      <c r="BO32" s="691"/>
      <c r="BP32" s="691"/>
      <c r="BQ32" s="693"/>
      <c r="BR32" s="690">
        <v>98.2</v>
      </c>
      <c r="BS32" s="691"/>
      <c r="BT32" s="691"/>
      <c r="BU32" s="691"/>
      <c r="BV32" s="691"/>
      <c r="BW32" s="691"/>
      <c r="BX32" s="692">
        <v>91.4</v>
      </c>
      <c r="BY32" s="691"/>
      <c r="BZ32" s="691"/>
      <c r="CA32" s="691"/>
      <c r="CB32" s="693"/>
      <c r="CD32" s="688"/>
      <c r="CE32" s="689"/>
      <c r="CF32" s="637" t="s">
        <v>297</v>
      </c>
      <c r="CG32" s="638"/>
      <c r="CH32" s="638"/>
      <c r="CI32" s="638"/>
      <c r="CJ32" s="638"/>
      <c r="CK32" s="638"/>
      <c r="CL32" s="638"/>
      <c r="CM32" s="638"/>
      <c r="CN32" s="638"/>
      <c r="CO32" s="638"/>
      <c r="CP32" s="638"/>
      <c r="CQ32" s="639"/>
      <c r="CR32" s="623">
        <v>41</v>
      </c>
      <c r="CS32" s="624"/>
      <c r="CT32" s="624"/>
      <c r="CU32" s="624"/>
      <c r="CV32" s="624"/>
      <c r="CW32" s="624"/>
      <c r="CX32" s="624"/>
      <c r="CY32" s="625"/>
      <c r="CZ32" s="657">
        <v>0</v>
      </c>
      <c r="DA32" s="658"/>
      <c r="DB32" s="658"/>
      <c r="DC32" s="659"/>
      <c r="DD32" s="632">
        <v>41</v>
      </c>
      <c r="DE32" s="624"/>
      <c r="DF32" s="624"/>
      <c r="DG32" s="624"/>
      <c r="DH32" s="624"/>
      <c r="DI32" s="624"/>
      <c r="DJ32" s="624"/>
      <c r="DK32" s="625"/>
      <c r="DL32" s="632">
        <v>41</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298</v>
      </c>
      <c r="C33" s="621"/>
      <c r="D33" s="621"/>
      <c r="E33" s="621"/>
      <c r="F33" s="621"/>
      <c r="G33" s="621"/>
      <c r="H33" s="621"/>
      <c r="I33" s="621"/>
      <c r="J33" s="621"/>
      <c r="K33" s="621"/>
      <c r="L33" s="621"/>
      <c r="M33" s="621"/>
      <c r="N33" s="621"/>
      <c r="O33" s="621"/>
      <c r="P33" s="621"/>
      <c r="Q33" s="622"/>
      <c r="R33" s="623">
        <v>1021781</v>
      </c>
      <c r="S33" s="624"/>
      <c r="T33" s="624"/>
      <c r="U33" s="624"/>
      <c r="V33" s="624"/>
      <c r="W33" s="624"/>
      <c r="X33" s="624"/>
      <c r="Y33" s="625"/>
      <c r="Z33" s="626">
        <v>6.8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6763162</v>
      </c>
      <c r="CS33" s="655"/>
      <c r="CT33" s="655"/>
      <c r="CU33" s="655"/>
      <c r="CV33" s="655"/>
      <c r="CW33" s="655"/>
      <c r="CX33" s="655"/>
      <c r="CY33" s="656"/>
      <c r="CZ33" s="657">
        <v>47.5</v>
      </c>
      <c r="DA33" s="658"/>
      <c r="DB33" s="658"/>
      <c r="DC33" s="659"/>
      <c r="DD33" s="632">
        <v>5730378</v>
      </c>
      <c r="DE33" s="655"/>
      <c r="DF33" s="655"/>
      <c r="DG33" s="655"/>
      <c r="DH33" s="655"/>
      <c r="DI33" s="655"/>
      <c r="DJ33" s="655"/>
      <c r="DK33" s="656"/>
      <c r="DL33" s="632">
        <v>4529021</v>
      </c>
      <c r="DM33" s="655"/>
      <c r="DN33" s="655"/>
      <c r="DO33" s="655"/>
      <c r="DP33" s="655"/>
      <c r="DQ33" s="655"/>
      <c r="DR33" s="655"/>
      <c r="DS33" s="655"/>
      <c r="DT33" s="655"/>
      <c r="DU33" s="655"/>
      <c r="DV33" s="656"/>
      <c r="DW33" s="628">
        <v>46.7</v>
      </c>
      <c r="DX33" s="649"/>
      <c r="DY33" s="649"/>
      <c r="DZ33" s="649"/>
      <c r="EA33" s="649"/>
      <c r="EB33" s="649"/>
      <c r="EC33" s="650"/>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1786595</v>
      </c>
      <c r="CS34" s="624"/>
      <c r="CT34" s="624"/>
      <c r="CU34" s="624"/>
      <c r="CV34" s="624"/>
      <c r="CW34" s="624"/>
      <c r="CX34" s="624"/>
      <c r="CY34" s="625"/>
      <c r="CZ34" s="657">
        <v>12.5</v>
      </c>
      <c r="DA34" s="658"/>
      <c r="DB34" s="658"/>
      <c r="DC34" s="659"/>
      <c r="DD34" s="632">
        <v>1353219</v>
      </c>
      <c r="DE34" s="624"/>
      <c r="DF34" s="624"/>
      <c r="DG34" s="624"/>
      <c r="DH34" s="624"/>
      <c r="DI34" s="624"/>
      <c r="DJ34" s="624"/>
      <c r="DK34" s="625"/>
      <c r="DL34" s="632">
        <v>1230953</v>
      </c>
      <c r="DM34" s="624"/>
      <c r="DN34" s="624"/>
      <c r="DO34" s="624"/>
      <c r="DP34" s="624"/>
      <c r="DQ34" s="624"/>
      <c r="DR34" s="624"/>
      <c r="DS34" s="624"/>
      <c r="DT34" s="624"/>
      <c r="DU34" s="624"/>
      <c r="DV34" s="625"/>
      <c r="DW34" s="628">
        <v>12.7</v>
      </c>
      <c r="DX34" s="649"/>
      <c r="DY34" s="649"/>
      <c r="DZ34" s="649"/>
      <c r="EA34" s="649"/>
      <c r="EB34" s="649"/>
      <c r="EC34" s="650"/>
    </row>
    <row r="35" spans="2:133" ht="11.25" customHeight="1">
      <c r="B35" s="620" t="s">
        <v>304</v>
      </c>
      <c r="C35" s="621"/>
      <c r="D35" s="621"/>
      <c r="E35" s="621"/>
      <c r="F35" s="621"/>
      <c r="G35" s="621"/>
      <c r="H35" s="621"/>
      <c r="I35" s="621"/>
      <c r="J35" s="621"/>
      <c r="K35" s="621"/>
      <c r="L35" s="621"/>
      <c r="M35" s="621"/>
      <c r="N35" s="621"/>
      <c r="O35" s="621"/>
      <c r="P35" s="621"/>
      <c r="Q35" s="622"/>
      <c r="R35" s="623">
        <v>463281</v>
      </c>
      <c r="S35" s="624"/>
      <c r="T35" s="624"/>
      <c r="U35" s="624"/>
      <c r="V35" s="624"/>
      <c r="W35" s="624"/>
      <c r="X35" s="624"/>
      <c r="Y35" s="625"/>
      <c r="Z35" s="626">
        <v>3.1</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3436381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t="s">
        <v>213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115261</v>
      </c>
      <c r="CS35" s="655"/>
      <c r="CT35" s="655"/>
      <c r="CU35" s="655"/>
      <c r="CV35" s="655"/>
      <c r="CW35" s="655"/>
      <c r="CX35" s="655"/>
      <c r="CY35" s="656"/>
      <c r="CZ35" s="657">
        <v>0.8</v>
      </c>
      <c r="DA35" s="658"/>
      <c r="DB35" s="658"/>
      <c r="DC35" s="659"/>
      <c r="DD35" s="632">
        <v>99359</v>
      </c>
      <c r="DE35" s="655"/>
      <c r="DF35" s="655"/>
      <c r="DG35" s="655"/>
      <c r="DH35" s="655"/>
      <c r="DI35" s="655"/>
      <c r="DJ35" s="655"/>
      <c r="DK35" s="656"/>
      <c r="DL35" s="632">
        <v>99183</v>
      </c>
      <c r="DM35" s="655"/>
      <c r="DN35" s="655"/>
      <c r="DO35" s="655"/>
      <c r="DP35" s="655"/>
      <c r="DQ35" s="655"/>
      <c r="DR35" s="655"/>
      <c r="DS35" s="655"/>
      <c r="DT35" s="655"/>
      <c r="DU35" s="655"/>
      <c r="DV35" s="656"/>
      <c r="DW35" s="628">
        <v>1</v>
      </c>
      <c r="DX35" s="649"/>
      <c r="DY35" s="649"/>
      <c r="DZ35" s="649"/>
      <c r="EA35" s="649"/>
      <c r="EB35" s="649"/>
      <c r="EC35" s="650"/>
    </row>
    <row r="36" spans="2:133" ht="11.25" customHeight="1">
      <c r="B36" s="666" t="s">
        <v>308</v>
      </c>
      <c r="C36" s="667"/>
      <c r="D36" s="667"/>
      <c r="E36" s="667"/>
      <c r="F36" s="667"/>
      <c r="G36" s="667"/>
      <c r="H36" s="667"/>
      <c r="I36" s="667"/>
      <c r="J36" s="667"/>
      <c r="K36" s="667"/>
      <c r="L36" s="667"/>
      <c r="M36" s="667"/>
      <c r="N36" s="667"/>
      <c r="O36" s="667"/>
      <c r="P36" s="667"/>
      <c r="Q36" s="668"/>
      <c r="R36" s="695">
        <v>15032439</v>
      </c>
      <c r="S36" s="696"/>
      <c r="T36" s="696"/>
      <c r="U36" s="696"/>
      <c r="V36" s="696"/>
      <c r="W36" s="696"/>
      <c r="X36" s="696"/>
      <c r="Y36" s="697"/>
      <c r="Z36" s="698">
        <v>100</v>
      </c>
      <c r="AA36" s="698"/>
      <c r="AB36" s="698"/>
      <c r="AC36" s="698"/>
      <c r="AD36" s="699">
        <v>9239452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988941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-254682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2038169</v>
      </c>
      <c r="CS36" s="624"/>
      <c r="CT36" s="624"/>
      <c r="CU36" s="624"/>
      <c r="CV36" s="624"/>
      <c r="CW36" s="624"/>
      <c r="CX36" s="624"/>
      <c r="CY36" s="625"/>
      <c r="CZ36" s="657">
        <v>14.3</v>
      </c>
      <c r="DA36" s="658"/>
      <c r="DB36" s="658"/>
      <c r="DC36" s="659"/>
      <c r="DD36" s="632">
        <v>1745111</v>
      </c>
      <c r="DE36" s="624"/>
      <c r="DF36" s="624"/>
      <c r="DG36" s="624"/>
      <c r="DH36" s="624"/>
      <c r="DI36" s="624"/>
      <c r="DJ36" s="624"/>
      <c r="DK36" s="625"/>
      <c r="DL36" s="632">
        <v>1600422</v>
      </c>
      <c r="DM36" s="624"/>
      <c r="DN36" s="624"/>
      <c r="DO36" s="624"/>
      <c r="DP36" s="624"/>
      <c r="DQ36" s="624"/>
      <c r="DR36" s="624"/>
      <c r="DS36" s="624"/>
      <c r="DT36" s="624"/>
      <c r="DU36" s="624"/>
      <c r="DV36" s="625"/>
      <c r="DW36" s="628">
        <v>16.5</v>
      </c>
      <c r="DX36" s="649"/>
      <c r="DY36" s="649"/>
      <c r="DZ36" s="649"/>
      <c r="EA36" s="649"/>
      <c r="EB36" s="649"/>
      <c r="EC36" s="650"/>
    </row>
    <row r="37" spans="2:133" ht="11.25" customHeight="1">
      <c r="AQ37" s="702" t="s">
        <v>312</v>
      </c>
      <c r="AR37" s="703"/>
      <c r="AS37" s="703"/>
      <c r="AT37" s="703"/>
      <c r="AU37" s="703"/>
      <c r="AV37" s="703"/>
      <c r="AW37" s="703"/>
      <c r="AX37" s="703"/>
      <c r="AY37" s="704"/>
      <c r="AZ37" s="623">
        <v>434413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3770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326366</v>
      </c>
      <c r="CS37" s="655"/>
      <c r="CT37" s="655"/>
      <c r="CU37" s="655"/>
      <c r="CV37" s="655"/>
      <c r="CW37" s="655"/>
      <c r="CX37" s="655"/>
      <c r="CY37" s="656"/>
      <c r="CZ37" s="657">
        <v>2.2999999999999998</v>
      </c>
      <c r="DA37" s="658"/>
      <c r="DB37" s="658"/>
      <c r="DC37" s="659"/>
      <c r="DD37" s="632">
        <v>326366</v>
      </c>
      <c r="DE37" s="655"/>
      <c r="DF37" s="655"/>
      <c r="DG37" s="655"/>
      <c r="DH37" s="655"/>
      <c r="DI37" s="655"/>
      <c r="DJ37" s="655"/>
      <c r="DK37" s="656"/>
      <c r="DL37" s="632">
        <v>316640</v>
      </c>
      <c r="DM37" s="655"/>
      <c r="DN37" s="655"/>
      <c r="DO37" s="655"/>
      <c r="DP37" s="655"/>
      <c r="DQ37" s="655"/>
      <c r="DR37" s="655"/>
      <c r="DS37" s="655"/>
      <c r="DT37" s="655"/>
      <c r="DU37" s="655"/>
      <c r="DV37" s="656"/>
      <c r="DW37" s="628">
        <v>3.3</v>
      </c>
      <c r="DX37" s="649"/>
      <c r="DY37" s="649"/>
      <c r="DZ37" s="649"/>
      <c r="EA37" s="649"/>
      <c r="EB37" s="649"/>
      <c r="EC37" s="650"/>
    </row>
    <row r="38" spans="2:133" ht="11.25" customHeight="1">
      <c r="AQ38" s="702" t="s">
        <v>315</v>
      </c>
      <c r="AR38" s="703"/>
      <c r="AS38" s="703"/>
      <c r="AT38" s="703"/>
      <c r="AU38" s="703"/>
      <c r="AV38" s="703"/>
      <c r="AW38" s="703"/>
      <c r="AX38" s="703"/>
      <c r="AY38" s="704"/>
      <c r="AZ38" s="623">
        <v>376304</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5874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2430625</v>
      </c>
      <c r="CS38" s="624"/>
      <c r="CT38" s="624"/>
      <c r="CU38" s="624"/>
      <c r="CV38" s="624"/>
      <c r="CW38" s="624"/>
      <c r="CX38" s="624"/>
      <c r="CY38" s="625"/>
      <c r="CZ38" s="657">
        <v>17.100000000000001</v>
      </c>
      <c r="DA38" s="658"/>
      <c r="DB38" s="658"/>
      <c r="DC38" s="659"/>
      <c r="DD38" s="632">
        <v>2152751</v>
      </c>
      <c r="DE38" s="624"/>
      <c r="DF38" s="624"/>
      <c r="DG38" s="624"/>
      <c r="DH38" s="624"/>
      <c r="DI38" s="624"/>
      <c r="DJ38" s="624"/>
      <c r="DK38" s="625"/>
      <c r="DL38" s="632">
        <v>1598463</v>
      </c>
      <c r="DM38" s="624"/>
      <c r="DN38" s="624"/>
      <c r="DO38" s="624"/>
      <c r="DP38" s="624"/>
      <c r="DQ38" s="624"/>
      <c r="DR38" s="624"/>
      <c r="DS38" s="624"/>
      <c r="DT38" s="624"/>
      <c r="DU38" s="624"/>
      <c r="DV38" s="625"/>
      <c r="DW38" s="628">
        <v>16.5</v>
      </c>
      <c r="DX38" s="649"/>
      <c r="DY38" s="649"/>
      <c r="DZ38" s="649"/>
      <c r="EA38" s="649"/>
      <c r="EB38" s="649"/>
      <c r="EC38" s="650"/>
    </row>
    <row r="39" spans="2:133" ht="11.25" customHeight="1">
      <c r="AQ39" s="702" t="s">
        <v>318</v>
      </c>
      <c r="AR39" s="703"/>
      <c r="AS39" s="703"/>
      <c r="AT39" s="703"/>
      <c r="AU39" s="703"/>
      <c r="AV39" s="703"/>
      <c r="AW39" s="703"/>
      <c r="AX39" s="703"/>
      <c r="AY39" s="704"/>
      <c r="AZ39" s="623">
        <v>16815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377548</v>
      </c>
      <c r="CS39" s="655"/>
      <c r="CT39" s="655"/>
      <c r="CU39" s="655"/>
      <c r="CV39" s="655"/>
      <c r="CW39" s="655"/>
      <c r="CX39" s="655"/>
      <c r="CY39" s="656"/>
      <c r="CZ39" s="657">
        <v>2.7</v>
      </c>
      <c r="DA39" s="658"/>
      <c r="DB39" s="658"/>
      <c r="DC39" s="659"/>
      <c r="DD39" s="632">
        <v>368020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492028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14964</v>
      </c>
      <c r="CS40" s="624"/>
      <c r="CT40" s="624"/>
      <c r="CU40" s="624"/>
      <c r="CV40" s="624"/>
      <c r="CW40" s="624"/>
      <c r="CX40" s="624"/>
      <c r="CY40" s="625"/>
      <c r="CZ40" s="657">
        <v>0.1</v>
      </c>
      <c r="DA40" s="658"/>
      <c r="DB40" s="658"/>
      <c r="DC40" s="659"/>
      <c r="DD40" s="632">
        <v>11918</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1127880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449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1482908</v>
      </c>
      <c r="CS42" s="624"/>
      <c r="CT42" s="624"/>
      <c r="CU42" s="624"/>
      <c r="CV42" s="624"/>
      <c r="CW42" s="624"/>
      <c r="CX42" s="624"/>
      <c r="CY42" s="625"/>
      <c r="CZ42" s="657">
        <v>10.4</v>
      </c>
      <c r="DA42" s="706"/>
      <c r="DB42" s="706"/>
      <c r="DC42" s="707"/>
      <c r="DD42" s="632">
        <v>707870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18209</v>
      </c>
      <c r="CS43" s="655"/>
      <c r="CT43" s="655"/>
      <c r="CU43" s="655"/>
      <c r="CV43" s="655"/>
      <c r="CW43" s="655"/>
      <c r="CX43" s="655"/>
      <c r="CY43" s="656"/>
      <c r="CZ43" s="657">
        <v>0.1</v>
      </c>
      <c r="DA43" s="658"/>
      <c r="DB43" s="658"/>
      <c r="DC43" s="659"/>
      <c r="DD43" s="632">
        <v>18209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1482908</v>
      </c>
      <c r="CS44" s="624"/>
      <c r="CT44" s="624"/>
      <c r="CU44" s="624"/>
      <c r="CV44" s="624"/>
      <c r="CW44" s="624"/>
      <c r="CX44" s="624"/>
      <c r="CY44" s="625"/>
      <c r="CZ44" s="657">
        <v>10.4</v>
      </c>
      <c r="DA44" s="706"/>
      <c r="DB44" s="706"/>
      <c r="DC44" s="707"/>
      <c r="DD44" s="632">
        <v>707870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343676</v>
      </c>
      <c r="CS45" s="655"/>
      <c r="CT45" s="655"/>
      <c r="CU45" s="655"/>
      <c r="CV45" s="655"/>
      <c r="CW45" s="655"/>
      <c r="CX45" s="655"/>
      <c r="CY45" s="656"/>
      <c r="CZ45" s="657">
        <v>2.4</v>
      </c>
      <c r="DA45" s="658"/>
      <c r="DB45" s="658"/>
      <c r="DC45" s="659"/>
      <c r="DD45" s="632">
        <v>23599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1070611</v>
      </c>
      <c r="CS46" s="624"/>
      <c r="CT46" s="624"/>
      <c r="CU46" s="624"/>
      <c r="CV46" s="624"/>
      <c r="CW46" s="624"/>
      <c r="CX46" s="624"/>
      <c r="CY46" s="625"/>
      <c r="CZ46" s="657">
        <v>7.5</v>
      </c>
      <c r="DA46" s="706"/>
      <c r="DB46" s="706"/>
      <c r="DC46" s="707"/>
      <c r="DD46" s="632">
        <v>665650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14236811</v>
      </c>
      <c r="CS49" s="691"/>
      <c r="CT49" s="691"/>
      <c r="CU49" s="691"/>
      <c r="CV49" s="691"/>
      <c r="CW49" s="691"/>
      <c r="CX49" s="691"/>
      <c r="CY49" s="718"/>
      <c r="CZ49" s="719">
        <v>100</v>
      </c>
      <c r="DA49" s="720"/>
      <c r="DB49" s="720"/>
      <c r="DC49" s="721"/>
      <c r="DD49" s="722">
        <v>10977525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15047</v>
      </c>
      <c r="R7" s="753"/>
      <c r="S7" s="753"/>
      <c r="T7" s="753"/>
      <c r="U7" s="753"/>
      <c r="V7" s="753">
        <v>14251</v>
      </c>
      <c r="W7" s="753"/>
      <c r="X7" s="753"/>
      <c r="Y7" s="753"/>
      <c r="Z7" s="753"/>
      <c r="AA7" s="753">
        <v>796</v>
      </c>
      <c r="AB7" s="753"/>
      <c r="AC7" s="753"/>
      <c r="AD7" s="753"/>
      <c r="AE7" s="754"/>
      <c r="AF7" s="755">
        <v>730</v>
      </c>
      <c r="AG7" s="756"/>
      <c r="AH7" s="756"/>
      <c r="AI7" s="756"/>
      <c r="AJ7" s="757"/>
      <c r="AK7" s="792">
        <v>65</v>
      </c>
      <c r="AL7" s="793"/>
      <c r="AM7" s="793"/>
      <c r="AN7" s="793"/>
      <c r="AO7" s="793"/>
      <c r="AP7" s="793">
        <v>18220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0</v>
      </c>
      <c r="CI7" s="790"/>
      <c r="CJ7" s="790"/>
      <c r="CK7" s="790"/>
      <c r="CL7" s="791"/>
      <c r="CM7" s="789">
        <v>76</v>
      </c>
      <c r="CN7" s="790"/>
      <c r="CO7" s="790"/>
      <c r="CP7" s="790"/>
      <c r="CQ7" s="791"/>
      <c r="CR7" s="789">
        <v>1</v>
      </c>
      <c r="CS7" s="790"/>
      <c r="CT7" s="790"/>
      <c r="CU7" s="790"/>
      <c r="CV7" s="791"/>
      <c r="CW7" s="789" t="s">
        <v>473</v>
      </c>
      <c r="CX7" s="790"/>
      <c r="CY7" s="790"/>
      <c r="CZ7" s="790"/>
      <c r="DA7" s="791"/>
      <c r="DB7" s="789" t="s">
        <v>473</v>
      </c>
      <c r="DC7" s="790"/>
      <c r="DD7" s="790"/>
      <c r="DE7" s="790"/>
      <c r="DF7" s="791"/>
      <c r="DG7" s="789" t="s">
        <v>473</v>
      </c>
      <c r="DH7" s="790"/>
      <c r="DI7" s="790"/>
      <c r="DJ7" s="790"/>
      <c r="DK7" s="791"/>
      <c r="DL7" s="789" t="s">
        <v>473</v>
      </c>
      <c r="DM7" s="790"/>
      <c r="DN7" s="790"/>
      <c r="DO7" s="790"/>
      <c r="DP7" s="791"/>
      <c r="DQ7" s="789" t="s">
        <v>473</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545</v>
      </c>
      <c r="BT8" s="787"/>
      <c r="BU8" s="787"/>
      <c r="BV8" s="787"/>
      <c r="BW8" s="787"/>
      <c r="BX8" s="787"/>
      <c r="BY8" s="787"/>
      <c r="BZ8" s="787"/>
      <c r="CA8" s="787"/>
      <c r="CB8" s="787"/>
      <c r="CC8" s="787"/>
      <c r="CD8" s="787"/>
      <c r="CE8" s="787"/>
      <c r="CF8" s="787"/>
      <c r="CG8" s="788"/>
      <c r="CH8" s="799">
        <v>1</v>
      </c>
      <c r="CI8" s="800"/>
      <c r="CJ8" s="800"/>
      <c r="CK8" s="800"/>
      <c r="CL8" s="801"/>
      <c r="CM8" s="799">
        <v>12</v>
      </c>
      <c r="CN8" s="800"/>
      <c r="CO8" s="800"/>
      <c r="CP8" s="800"/>
      <c r="CQ8" s="801"/>
      <c r="CR8" s="799">
        <v>6</v>
      </c>
      <c r="CS8" s="800"/>
      <c r="CT8" s="800"/>
      <c r="CU8" s="800"/>
      <c r="CV8" s="801"/>
      <c r="CW8" s="799" t="s">
        <v>473</v>
      </c>
      <c r="CX8" s="800"/>
      <c r="CY8" s="800"/>
      <c r="CZ8" s="800"/>
      <c r="DA8" s="801"/>
      <c r="DB8" s="799" t="s">
        <v>473</v>
      </c>
      <c r="DC8" s="800"/>
      <c r="DD8" s="800"/>
      <c r="DE8" s="800"/>
      <c r="DF8" s="801"/>
      <c r="DG8" s="799" t="s">
        <v>473</v>
      </c>
      <c r="DH8" s="800"/>
      <c r="DI8" s="800"/>
      <c r="DJ8" s="800"/>
      <c r="DK8" s="801"/>
      <c r="DL8" s="799" t="s">
        <v>473</v>
      </c>
      <c r="DM8" s="800"/>
      <c r="DN8" s="800"/>
      <c r="DO8" s="800"/>
      <c r="DP8" s="801"/>
      <c r="DQ8" s="799" t="s">
        <v>473</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546</v>
      </c>
      <c r="BT9" s="787"/>
      <c r="BU9" s="787"/>
      <c r="BV9" s="787"/>
      <c r="BW9" s="787"/>
      <c r="BX9" s="787"/>
      <c r="BY9" s="787"/>
      <c r="BZ9" s="787"/>
      <c r="CA9" s="787"/>
      <c r="CB9" s="787"/>
      <c r="CC9" s="787"/>
      <c r="CD9" s="787"/>
      <c r="CE9" s="787"/>
      <c r="CF9" s="787"/>
      <c r="CG9" s="788"/>
      <c r="CH9" s="799">
        <v>12</v>
      </c>
      <c r="CI9" s="800"/>
      <c r="CJ9" s="800"/>
      <c r="CK9" s="800"/>
      <c r="CL9" s="801"/>
      <c r="CM9" s="799">
        <v>54</v>
      </c>
      <c r="CN9" s="800"/>
      <c r="CO9" s="800"/>
      <c r="CP9" s="800"/>
      <c r="CQ9" s="801"/>
      <c r="CR9" s="799">
        <v>5</v>
      </c>
      <c r="CS9" s="800"/>
      <c r="CT9" s="800"/>
      <c r="CU9" s="800"/>
      <c r="CV9" s="801"/>
      <c r="CW9" s="799" t="s">
        <v>473</v>
      </c>
      <c r="CX9" s="800"/>
      <c r="CY9" s="800"/>
      <c r="CZ9" s="800"/>
      <c r="DA9" s="801"/>
      <c r="DB9" s="799" t="s">
        <v>473</v>
      </c>
      <c r="DC9" s="800"/>
      <c r="DD9" s="800"/>
      <c r="DE9" s="800"/>
      <c r="DF9" s="801"/>
      <c r="DG9" s="799" t="s">
        <v>473</v>
      </c>
      <c r="DH9" s="800"/>
      <c r="DI9" s="800"/>
      <c r="DJ9" s="800"/>
      <c r="DK9" s="801"/>
      <c r="DL9" s="799" t="s">
        <v>473</v>
      </c>
      <c r="DM9" s="800"/>
      <c r="DN9" s="800"/>
      <c r="DO9" s="800"/>
      <c r="DP9" s="801"/>
      <c r="DQ9" s="799" t="s">
        <v>473</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547</v>
      </c>
      <c r="BT10" s="787"/>
      <c r="BU10" s="787"/>
      <c r="BV10" s="787"/>
      <c r="BW10" s="787"/>
      <c r="BX10" s="787"/>
      <c r="BY10" s="787"/>
      <c r="BZ10" s="787"/>
      <c r="CA10" s="787"/>
      <c r="CB10" s="787"/>
      <c r="CC10" s="787"/>
      <c r="CD10" s="787"/>
      <c r="CE10" s="787"/>
      <c r="CF10" s="787"/>
      <c r="CG10" s="788"/>
      <c r="CH10" s="799">
        <v>-2</v>
      </c>
      <c r="CI10" s="800"/>
      <c r="CJ10" s="800"/>
      <c r="CK10" s="800"/>
      <c r="CL10" s="801"/>
      <c r="CM10" s="799">
        <v>83</v>
      </c>
      <c r="CN10" s="800"/>
      <c r="CO10" s="800"/>
      <c r="CP10" s="800"/>
      <c r="CQ10" s="801"/>
      <c r="CR10" s="799">
        <v>95</v>
      </c>
      <c r="CS10" s="800"/>
      <c r="CT10" s="800"/>
      <c r="CU10" s="800"/>
      <c r="CV10" s="801"/>
      <c r="CW10" s="799" t="s">
        <v>473</v>
      </c>
      <c r="CX10" s="800"/>
      <c r="CY10" s="800"/>
      <c r="CZ10" s="800"/>
      <c r="DA10" s="801"/>
      <c r="DB10" s="799" t="s">
        <v>473</v>
      </c>
      <c r="DC10" s="800"/>
      <c r="DD10" s="800"/>
      <c r="DE10" s="800"/>
      <c r="DF10" s="801"/>
      <c r="DG10" s="799" t="s">
        <v>473</v>
      </c>
      <c r="DH10" s="800"/>
      <c r="DI10" s="800"/>
      <c r="DJ10" s="800"/>
      <c r="DK10" s="801"/>
      <c r="DL10" s="799" t="s">
        <v>473</v>
      </c>
      <c r="DM10" s="800"/>
      <c r="DN10" s="800"/>
      <c r="DO10" s="800"/>
      <c r="DP10" s="801"/>
      <c r="DQ10" s="799" t="s">
        <v>473</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15032</v>
      </c>
      <c r="R23" s="812"/>
      <c r="S23" s="812"/>
      <c r="T23" s="812"/>
      <c r="U23" s="812"/>
      <c r="V23" s="812">
        <v>14237</v>
      </c>
      <c r="W23" s="812"/>
      <c r="X23" s="812"/>
      <c r="Y23" s="812"/>
      <c r="Z23" s="812"/>
      <c r="AA23" s="812">
        <v>796</v>
      </c>
      <c r="AB23" s="812"/>
      <c r="AC23" s="812"/>
      <c r="AD23" s="812"/>
      <c r="AE23" s="813"/>
      <c r="AF23" s="814">
        <v>730</v>
      </c>
      <c r="AG23" s="812"/>
      <c r="AH23" s="812"/>
      <c r="AI23" s="812"/>
      <c r="AJ23" s="815"/>
      <c r="AK23" s="816"/>
      <c r="AL23" s="817"/>
      <c r="AM23" s="817"/>
      <c r="AN23" s="817"/>
      <c r="AO23" s="817"/>
      <c r="AP23" s="812">
        <v>18220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521</v>
      </c>
      <c r="C28" s="750"/>
      <c r="D28" s="750"/>
      <c r="E28" s="750"/>
      <c r="F28" s="750"/>
      <c r="G28" s="750"/>
      <c r="H28" s="750"/>
      <c r="I28" s="750"/>
      <c r="J28" s="750"/>
      <c r="K28" s="750"/>
      <c r="L28" s="750"/>
      <c r="M28" s="750"/>
      <c r="N28" s="750"/>
      <c r="O28" s="750"/>
      <c r="P28" s="751"/>
      <c r="Q28" s="840">
        <v>4140</v>
      </c>
      <c r="R28" s="841"/>
      <c r="S28" s="841"/>
      <c r="T28" s="841"/>
      <c r="U28" s="841"/>
      <c r="V28" s="841">
        <v>4140</v>
      </c>
      <c r="W28" s="841"/>
      <c r="X28" s="841"/>
      <c r="Y28" s="841"/>
      <c r="Z28" s="841"/>
      <c r="AA28" s="841" t="s">
        <v>473</v>
      </c>
      <c r="AB28" s="841"/>
      <c r="AC28" s="841"/>
      <c r="AD28" s="841"/>
      <c r="AE28" s="842"/>
      <c r="AF28" s="843" t="s">
        <v>473</v>
      </c>
      <c r="AG28" s="841"/>
      <c r="AH28" s="841"/>
      <c r="AI28" s="841"/>
      <c r="AJ28" s="844"/>
      <c r="AK28" s="845">
        <v>492</v>
      </c>
      <c r="AL28" s="836"/>
      <c r="AM28" s="836"/>
      <c r="AN28" s="836"/>
      <c r="AO28" s="836"/>
      <c r="AP28" s="836" t="s">
        <v>473</v>
      </c>
      <c r="AQ28" s="836"/>
      <c r="AR28" s="836"/>
      <c r="AS28" s="836"/>
      <c r="AT28" s="836"/>
      <c r="AU28" s="836" t="s">
        <v>473</v>
      </c>
      <c r="AV28" s="836"/>
      <c r="AW28" s="836"/>
      <c r="AX28" s="836"/>
      <c r="AY28" s="836"/>
      <c r="AZ28" s="837" t="s">
        <v>473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519</v>
      </c>
      <c r="C29" s="774"/>
      <c r="D29" s="774"/>
      <c r="E29" s="774"/>
      <c r="F29" s="774"/>
      <c r="G29" s="774"/>
      <c r="H29" s="774"/>
      <c r="I29" s="774"/>
      <c r="J29" s="774"/>
      <c r="K29" s="774"/>
      <c r="L29" s="774"/>
      <c r="M29" s="774"/>
      <c r="N29" s="774"/>
      <c r="O29" s="774"/>
      <c r="P29" s="775"/>
      <c r="Q29" s="776">
        <v>3407</v>
      </c>
      <c r="R29" s="777"/>
      <c r="S29" s="777"/>
      <c r="T29" s="777"/>
      <c r="U29" s="777"/>
      <c r="V29" s="777">
        <v>3335</v>
      </c>
      <c r="W29" s="777"/>
      <c r="X29" s="777"/>
      <c r="Y29" s="777"/>
      <c r="Z29" s="777"/>
      <c r="AA29" s="777">
        <v>72</v>
      </c>
      <c r="AB29" s="777"/>
      <c r="AC29" s="777"/>
      <c r="AD29" s="777"/>
      <c r="AE29" s="778"/>
      <c r="AF29" s="779">
        <v>72</v>
      </c>
      <c r="AG29" s="780"/>
      <c r="AH29" s="780"/>
      <c r="AI29" s="780"/>
      <c r="AJ29" s="781"/>
      <c r="AK29" s="848">
        <v>560</v>
      </c>
      <c r="AL29" s="849"/>
      <c r="AM29" s="849"/>
      <c r="AN29" s="849"/>
      <c r="AO29" s="849"/>
      <c r="AP29" s="849" t="s">
        <v>473</v>
      </c>
      <c r="AQ29" s="849"/>
      <c r="AR29" s="849"/>
      <c r="AS29" s="849"/>
      <c r="AT29" s="849"/>
      <c r="AU29" s="849" t="s">
        <v>473</v>
      </c>
      <c r="AV29" s="849"/>
      <c r="AW29" s="849"/>
      <c r="AX29" s="849"/>
      <c r="AY29" s="849"/>
      <c r="AZ29" s="850" t="s">
        <v>473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520</v>
      </c>
      <c r="C30" s="774"/>
      <c r="D30" s="774"/>
      <c r="E30" s="774"/>
      <c r="F30" s="774"/>
      <c r="G30" s="774"/>
      <c r="H30" s="774"/>
      <c r="I30" s="774"/>
      <c r="J30" s="774"/>
      <c r="K30" s="774"/>
      <c r="L30" s="774"/>
      <c r="M30" s="774"/>
      <c r="N30" s="774"/>
      <c r="O30" s="774"/>
      <c r="P30" s="775"/>
      <c r="Q30" s="776">
        <v>414</v>
      </c>
      <c r="R30" s="777"/>
      <c r="S30" s="777"/>
      <c r="T30" s="777"/>
      <c r="U30" s="777"/>
      <c r="V30" s="777">
        <v>413</v>
      </c>
      <c r="W30" s="777"/>
      <c r="X30" s="777"/>
      <c r="Y30" s="777"/>
      <c r="Z30" s="777"/>
      <c r="AA30" s="777">
        <v>0</v>
      </c>
      <c r="AB30" s="777"/>
      <c r="AC30" s="777"/>
      <c r="AD30" s="777"/>
      <c r="AE30" s="778"/>
      <c r="AF30" s="779">
        <v>0</v>
      </c>
      <c r="AG30" s="780"/>
      <c r="AH30" s="780"/>
      <c r="AI30" s="780"/>
      <c r="AJ30" s="781"/>
      <c r="AK30" s="848">
        <v>159</v>
      </c>
      <c r="AL30" s="849"/>
      <c r="AM30" s="849"/>
      <c r="AN30" s="849"/>
      <c r="AO30" s="849"/>
      <c r="AP30" s="849" t="s">
        <v>473</v>
      </c>
      <c r="AQ30" s="849"/>
      <c r="AR30" s="849"/>
      <c r="AS30" s="849"/>
      <c r="AT30" s="849"/>
      <c r="AU30" s="849" t="s">
        <v>473</v>
      </c>
      <c r="AV30" s="849"/>
      <c r="AW30" s="849"/>
      <c r="AX30" s="849"/>
      <c r="AY30" s="849"/>
      <c r="AZ30" s="850" t="s">
        <v>473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522</v>
      </c>
      <c r="C31" s="774"/>
      <c r="D31" s="774"/>
      <c r="E31" s="774"/>
      <c r="F31" s="774"/>
      <c r="G31" s="774"/>
      <c r="H31" s="774"/>
      <c r="I31" s="774"/>
      <c r="J31" s="774"/>
      <c r="K31" s="774"/>
      <c r="L31" s="774"/>
      <c r="M31" s="774"/>
      <c r="N31" s="774"/>
      <c r="O31" s="774"/>
      <c r="P31" s="775"/>
      <c r="Q31" s="776">
        <v>17</v>
      </c>
      <c r="R31" s="777"/>
      <c r="S31" s="777"/>
      <c r="T31" s="777"/>
      <c r="U31" s="777"/>
      <c r="V31" s="777">
        <v>17</v>
      </c>
      <c r="W31" s="777"/>
      <c r="X31" s="777"/>
      <c r="Y31" s="777"/>
      <c r="Z31" s="777"/>
      <c r="AA31" s="777" t="s">
        <v>473</v>
      </c>
      <c r="AB31" s="777"/>
      <c r="AC31" s="777"/>
      <c r="AD31" s="777"/>
      <c r="AE31" s="778"/>
      <c r="AF31" s="779" t="s">
        <v>473</v>
      </c>
      <c r="AG31" s="780"/>
      <c r="AH31" s="780"/>
      <c r="AI31" s="780"/>
      <c r="AJ31" s="781"/>
      <c r="AK31" s="848" t="s">
        <v>473</v>
      </c>
      <c r="AL31" s="849"/>
      <c r="AM31" s="849"/>
      <c r="AN31" s="849"/>
      <c r="AO31" s="849"/>
      <c r="AP31" s="849" t="s">
        <v>473</v>
      </c>
      <c r="AQ31" s="849"/>
      <c r="AR31" s="849"/>
      <c r="AS31" s="849"/>
      <c r="AT31" s="849"/>
      <c r="AU31" s="849" t="s">
        <v>473</v>
      </c>
      <c r="AV31" s="849"/>
      <c r="AW31" s="849"/>
      <c r="AX31" s="849"/>
      <c r="AY31" s="849"/>
      <c r="AZ31" s="850" t="s">
        <v>473</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518</v>
      </c>
      <c r="C32" s="774"/>
      <c r="D32" s="774"/>
      <c r="E32" s="774"/>
      <c r="F32" s="774"/>
      <c r="G32" s="774"/>
      <c r="H32" s="774"/>
      <c r="I32" s="774"/>
      <c r="J32" s="774"/>
      <c r="K32" s="774"/>
      <c r="L32" s="774"/>
      <c r="M32" s="774"/>
      <c r="N32" s="774"/>
      <c r="O32" s="774"/>
      <c r="P32" s="775"/>
      <c r="Q32" s="776">
        <v>4791</v>
      </c>
      <c r="R32" s="777"/>
      <c r="S32" s="777"/>
      <c r="T32" s="777"/>
      <c r="U32" s="777"/>
      <c r="V32" s="777">
        <v>5279</v>
      </c>
      <c r="W32" s="777"/>
      <c r="X32" s="777"/>
      <c r="Y32" s="777"/>
      <c r="Z32" s="777"/>
      <c r="AA32" s="777">
        <v>-488</v>
      </c>
      <c r="AB32" s="777"/>
      <c r="AC32" s="777"/>
      <c r="AD32" s="777"/>
      <c r="AE32" s="778"/>
      <c r="AF32" s="779">
        <v>114</v>
      </c>
      <c r="AG32" s="780"/>
      <c r="AH32" s="780"/>
      <c r="AI32" s="780"/>
      <c r="AJ32" s="781"/>
      <c r="AK32" s="848">
        <v>1050</v>
      </c>
      <c r="AL32" s="849"/>
      <c r="AM32" s="849"/>
      <c r="AN32" s="849"/>
      <c r="AO32" s="849"/>
      <c r="AP32" s="849">
        <v>8655</v>
      </c>
      <c r="AQ32" s="849"/>
      <c r="AR32" s="849"/>
      <c r="AS32" s="849"/>
      <c r="AT32" s="849"/>
      <c r="AU32" s="849">
        <v>4743</v>
      </c>
      <c r="AV32" s="849"/>
      <c r="AW32" s="849"/>
      <c r="AX32" s="849"/>
      <c r="AY32" s="849"/>
      <c r="AZ32" s="850" t="s">
        <v>473</v>
      </c>
      <c r="BA32" s="850"/>
      <c r="BB32" s="850"/>
      <c r="BC32" s="850"/>
      <c r="BD32" s="850"/>
      <c r="BE32" s="846" t="s">
        <v>530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523</v>
      </c>
      <c r="C33" s="774"/>
      <c r="D33" s="774"/>
      <c r="E33" s="774"/>
      <c r="F33" s="774"/>
      <c r="G33" s="774"/>
      <c r="H33" s="774"/>
      <c r="I33" s="774"/>
      <c r="J33" s="774"/>
      <c r="K33" s="774"/>
      <c r="L33" s="774"/>
      <c r="M33" s="774"/>
      <c r="N33" s="774"/>
      <c r="O33" s="774"/>
      <c r="P33" s="775"/>
      <c r="Q33" s="776">
        <v>868</v>
      </c>
      <c r="R33" s="777"/>
      <c r="S33" s="777"/>
      <c r="T33" s="777"/>
      <c r="U33" s="777"/>
      <c r="V33" s="777">
        <v>865</v>
      </c>
      <c r="W33" s="777"/>
      <c r="X33" s="777"/>
      <c r="Y33" s="777"/>
      <c r="Z33" s="777"/>
      <c r="AA33" s="777">
        <v>3</v>
      </c>
      <c r="AB33" s="777"/>
      <c r="AC33" s="777"/>
      <c r="AD33" s="777"/>
      <c r="AE33" s="778"/>
      <c r="AF33" s="779" t="s">
        <v>473</v>
      </c>
      <c r="AG33" s="780"/>
      <c r="AH33" s="780"/>
      <c r="AI33" s="780"/>
      <c r="AJ33" s="781"/>
      <c r="AK33" s="848">
        <v>376</v>
      </c>
      <c r="AL33" s="849"/>
      <c r="AM33" s="849"/>
      <c r="AN33" s="849"/>
      <c r="AO33" s="849"/>
      <c r="AP33" s="849">
        <v>2313</v>
      </c>
      <c r="AQ33" s="849"/>
      <c r="AR33" s="849"/>
      <c r="AS33" s="849"/>
      <c r="AT33" s="849"/>
      <c r="AU33" s="849">
        <v>2313</v>
      </c>
      <c r="AV33" s="849"/>
      <c r="AW33" s="849"/>
      <c r="AX33" s="849"/>
      <c r="AY33" s="849"/>
      <c r="AZ33" s="850" t="s">
        <v>473</v>
      </c>
      <c r="BA33" s="850"/>
      <c r="BB33" s="850"/>
      <c r="BC33" s="850"/>
      <c r="BD33" s="850"/>
      <c r="BE33" s="846" t="s">
        <v>531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524</v>
      </c>
      <c r="C34" s="774"/>
      <c r="D34" s="774"/>
      <c r="E34" s="774"/>
      <c r="F34" s="774"/>
      <c r="G34" s="774"/>
      <c r="H34" s="774"/>
      <c r="I34" s="774"/>
      <c r="J34" s="774"/>
      <c r="K34" s="774"/>
      <c r="L34" s="774"/>
      <c r="M34" s="774"/>
      <c r="N34" s="774"/>
      <c r="O34" s="774"/>
      <c r="P34" s="775"/>
      <c r="Q34" s="776">
        <v>464</v>
      </c>
      <c r="R34" s="777"/>
      <c r="S34" s="777"/>
      <c r="T34" s="777"/>
      <c r="U34" s="777"/>
      <c r="V34" s="777">
        <v>463</v>
      </c>
      <c r="W34" s="777"/>
      <c r="X34" s="777"/>
      <c r="Y34" s="777"/>
      <c r="Z34" s="777"/>
      <c r="AA34" s="777">
        <v>1</v>
      </c>
      <c r="AB34" s="777"/>
      <c r="AC34" s="777"/>
      <c r="AD34" s="777"/>
      <c r="AE34" s="778"/>
      <c r="AF34" s="779" t="s">
        <v>473</v>
      </c>
      <c r="AG34" s="780"/>
      <c r="AH34" s="780"/>
      <c r="AI34" s="780"/>
      <c r="AJ34" s="781"/>
      <c r="AK34" s="848">
        <v>220</v>
      </c>
      <c r="AL34" s="849"/>
      <c r="AM34" s="849"/>
      <c r="AN34" s="849"/>
      <c r="AO34" s="849"/>
      <c r="AP34" s="849">
        <v>1947</v>
      </c>
      <c r="AQ34" s="849"/>
      <c r="AR34" s="849"/>
      <c r="AS34" s="849"/>
      <c r="AT34" s="849"/>
      <c r="AU34" s="849">
        <v>1936</v>
      </c>
      <c r="AV34" s="849"/>
      <c r="AW34" s="849"/>
      <c r="AX34" s="849"/>
      <c r="AY34" s="849"/>
      <c r="AZ34" s="850" t="s">
        <v>473</v>
      </c>
      <c r="BA34" s="850"/>
      <c r="BB34" s="850"/>
      <c r="BC34" s="850"/>
      <c r="BD34" s="850"/>
      <c r="BE34" s="846" t="s">
        <v>531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527</v>
      </c>
      <c r="C35" s="774"/>
      <c r="D35" s="774"/>
      <c r="E35" s="774"/>
      <c r="F35" s="774"/>
      <c r="G35" s="774"/>
      <c r="H35" s="774"/>
      <c r="I35" s="774"/>
      <c r="J35" s="774"/>
      <c r="K35" s="774"/>
      <c r="L35" s="774"/>
      <c r="M35" s="774"/>
      <c r="N35" s="774"/>
      <c r="O35" s="774"/>
      <c r="P35" s="775"/>
      <c r="Q35" s="776">
        <v>329</v>
      </c>
      <c r="R35" s="777"/>
      <c r="S35" s="777"/>
      <c r="T35" s="777"/>
      <c r="U35" s="777"/>
      <c r="V35" s="777">
        <v>329</v>
      </c>
      <c r="W35" s="777"/>
      <c r="X35" s="777"/>
      <c r="Y35" s="777"/>
      <c r="Z35" s="777"/>
      <c r="AA35" s="777" t="s">
        <v>473</v>
      </c>
      <c r="AB35" s="777"/>
      <c r="AC35" s="777"/>
      <c r="AD35" s="777"/>
      <c r="AE35" s="778"/>
      <c r="AF35" s="779" t="s">
        <v>473</v>
      </c>
      <c r="AG35" s="780"/>
      <c r="AH35" s="780"/>
      <c r="AI35" s="780"/>
      <c r="AJ35" s="781"/>
      <c r="AK35" s="848">
        <v>188</v>
      </c>
      <c r="AL35" s="849"/>
      <c r="AM35" s="849"/>
      <c r="AN35" s="849"/>
      <c r="AO35" s="849"/>
      <c r="AP35" s="849">
        <v>1880</v>
      </c>
      <c r="AQ35" s="849"/>
      <c r="AR35" s="849"/>
      <c r="AS35" s="849"/>
      <c r="AT35" s="849"/>
      <c r="AU35" s="849">
        <v>1872</v>
      </c>
      <c r="AV35" s="849"/>
      <c r="AW35" s="849"/>
      <c r="AX35" s="849"/>
      <c r="AY35" s="849"/>
      <c r="AZ35" s="850" t="s">
        <v>473</v>
      </c>
      <c r="BA35" s="850"/>
      <c r="BB35" s="850"/>
      <c r="BC35" s="850"/>
      <c r="BD35" s="850"/>
      <c r="BE35" s="846" t="s">
        <v>531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528</v>
      </c>
      <c r="C36" s="774"/>
      <c r="D36" s="774"/>
      <c r="E36" s="774"/>
      <c r="F36" s="774"/>
      <c r="G36" s="774"/>
      <c r="H36" s="774"/>
      <c r="I36" s="774"/>
      <c r="J36" s="774"/>
      <c r="K36" s="774"/>
      <c r="L36" s="774"/>
      <c r="M36" s="774"/>
      <c r="N36" s="774"/>
      <c r="O36" s="774"/>
      <c r="P36" s="775"/>
      <c r="Q36" s="776">
        <v>35</v>
      </c>
      <c r="R36" s="777"/>
      <c r="S36" s="777"/>
      <c r="T36" s="777"/>
      <c r="U36" s="777"/>
      <c r="V36" s="777">
        <v>35</v>
      </c>
      <c r="W36" s="777"/>
      <c r="X36" s="777"/>
      <c r="Y36" s="777"/>
      <c r="Z36" s="777"/>
      <c r="AA36" s="777" t="s">
        <v>473</v>
      </c>
      <c r="AB36" s="777"/>
      <c r="AC36" s="777"/>
      <c r="AD36" s="777"/>
      <c r="AE36" s="778"/>
      <c r="AF36" s="779" t="s">
        <v>473</v>
      </c>
      <c r="AG36" s="780"/>
      <c r="AH36" s="780"/>
      <c r="AI36" s="780"/>
      <c r="AJ36" s="781"/>
      <c r="AK36" s="848">
        <v>27</v>
      </c>
      <c r="AL36" s="849"/>
      <c r="AM36" s="849"/>
      <c r="AN36" s="849"/>
      <c r="AO36" s="849"/>
      <c r="AP36" s="849">
        <v>151</v>
      </c>
      <c r="AQ36" s="849"/>
      <c r="AR36" s="849"/>
      <c r="AS36" s="849"/>
      <c r="AT36" s="849"/>
      <c r="AU36" s="849">
        <v>150</v>
      </c>
      <c r="AV36" s="849"/>
      <c r="AW36" s="849"/>
      <c r="AX36" s="849"/>
      <c r="AY36" s="849"/>
      <c r="AZ36" s="850" t="s">
        <v>473</v>
      </c>
      <c r="BA36" s="850"/>
      <c r="BB36" s="850"/>
      <c r="BC36" s="850"/>
      <c r="BD36" s="850"/>
      <c r="BE36" s="846" t="s">
        <v>531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529</v>
      </c>
      <c r="C37" s="774"/>
      <c r="D37" s="774"/>
      <c r="E37" s="774"/>
      <c r="F37" s="774"/>
      <c r="G37" s="774"/>
      <c r="H37" s="774"/>
      <c r="I37" s="774"/>
      <c r="J37" s="774"/>
      <c r="K37" s="774"/>
      <c r="L37" s="774"/>
      <c r="M37" s="774"/>
      <c r="N37" s="774"/>
      <c r="O37" s="774"/>
      <c r="P37" s="775"/>
      <c r="Q37" s="776">
        <v>91</v>
      </c>
      <c r="R37" s="777"/>
      <c r="S37" s="777"/>
      <c r="T37" s="777"/>
      <c r="U37" s="777"/>
      <c r="V37" s="777">
        <v>91</v>
      </c>
      <c r="W37" s="777"/>
      <c r="X37" s="777"/>
      <c r="Y37" s="777"/>
      <c r="Z37" s="777"/>
      <c r="AA37" s="777" t="s">
        <v>473</v>
      </c>
      <c r="AB37" s="777"/>
      <c r="AC37" s="777"/>
      <c r="AD37" s="777"/>
      <c r="AE37" s="778"/>
      <c r="AF37" s="779" t="s">
        <v>473</v>
      </c>
      <c r="AG37" s="780"/>
      <c r="AH37" s="780"/>
      <c r="AI37" s="780"/>
      <c r="AJ37" s="781"/>
      <c r="AK37" s="848">
        <v>13</v>
      </c>
      <c r="AL37" s="849"/>
      <c r="AM37" s="849"/>
      <c r="AN37" s="849"/>
      <c r="AO37" s="849"/>
      <c r="AP37" s="849">
        <v>0</v>
      </c>
      <c r="AQ37" s="849"/>
      <c r="AR37" s="849"/>
      <c r="AS37" s="849"/>
      <c r="AT37" s="849"/>
      <c r="AU37" s="849">
        <v>0</v>
      </c>
      <c r="AV37" s="849"/>
      <c r="AW37" s="849"/>
      <c r="AX37" s="849"/>
      <c r="AY37" s="849"/>
      <c r="AZ37" s="850" t="s">
        <v>473</v>
      </c>
      <c r="BA37" s="850"/>
      <c r="BB37" s="850"/>
      <c r="BC37" s="850"/>
      <c r="BD37" s="850"/>
      <c r="BE37" s="846" t="s">
        <v>531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186</v>
      </c>
      <c r="AG63" s="860"/>
      <c r="AH63" s="860"/>
      <c r="AI63" s="860"/>
      <c r="AJ63" s="861"/>
      <c r="AK63" s="862"/>
      <c r="AL63" s="857"/>
      <c r="AM63" s="857"/>
      <c r="AN63" s="857"/>
      <c r="AO63" s="857"/>
      <c r="AP63" s="860">
        <v>14945</v>
      </c>
      <c r="AQ63" s="860"/>
      <c r="AR63" s="860"/>
      <c r="AS63" s="860"/>
      <c r="AT63" s="860"/>
      <c r="AU63" s="860">
        <v>11014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380</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1780</v>
      </c>
      <c r="R68" s="884"/>
      <c r="S68" s="884"/>
      <c r="T68" s="884"/>
      <c r="U68" s="884"/>
      <c r="V68" s="884">
        <v>1713</v>
      </c>
      <c r="W68" s="884"/>
      <c r="X68" s="884"/>
      <c r="Y68" s="884"/>
      <c r="Z68" s="884"/>
      <c r="AA68" s="884">
        <v>67</v>
      </c>
      <c r="AB68" s="884"/>
      <c r="AC68" s="884"/>
      <c r="AD68" s="884"/>
      <c r="AE68" s="884"/>
      <c r="AF68" s="884">
        <v>2139</v>
      </c>
      <c r="AG68" s="884"/>
      <c r="AH68" s="884"/>
      <c r="AI68" s="884"/>
      <c r="AJ68" s="884"/>
      <c r="AK68" s="884" t="s">
        <v>473</v>
      </c>
      <c r="AL68" s="884"/>
      <c r="AM68" s="884"/>
      <c r="AN68" s="884"/>
      <c r="AO68" s="884"/>
      <c r="AP68" s="884">
        <v>8011</v>
      </c>
      <c r="AQ68" s="884"/>
      <c r="AR68" s="884"/>
      <c r="AS68" s="884"/>
      <c r="AT68" s="884"/>
      <c r="AU68" s="884">
        <v>17</v>
      </c>
      <c r="AV68" s="884"/>
      <c r="AW68" s="884"/>
      <c r="AX68" s="884"/>
      <c r="AY68" s="884"/>
      <c r="AZ68" s="885" t="s">
        <v>543</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1203</v>
      </c>
      <c r="R69" s="849"/>
      <c r="S69" s="849"/>
      <c r="T69" s="849"/>
      <c r="U69" s="849"/>
      <c r="V69" s="849">
        <v>1169</v>
      </c>
      <c r="W69" s="849"/>
      <c r="X69" s="849"/>
      <c r="Y69" s="849"/>
      <c r="Z69" s="849"/>
      <c r="AA69" s="849">
        <v>34</v>
      </c>
      <c r="AB69" s="849"/>
      <c r="AC69" s="849"/>
      <c r="AD69" s="849"/>
      <c r="AE69" s="849"/>
      <c r="AF69" s="849">
        <v>34</v>
      </c>
      <c r="AG69" s="849"/>
      <c r="AH69" s="849"/>
      <c r="AI69" s="849"/>
      <c r="AJ69" s="849"/>
      <c r="AK69" s="849">
        <v>17</v>
      </c>
      <c r="AL69" s="849"/>
      <c r="AM69" s="849"/>
      <c r="AN69" s="849"/>
      <c r="AO69" s="849"/>
      <c r="AP69" s="849">
        <v>982</v>
      </c>
      <c r="AQ69" s="849"/>
      <c r="AR69" s="849"/>
      <c r="AS69" s="849"/>
      <c r="AT69" s="849"/>
      <c r="AU69" s="849">
        <v>264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594</v>
      </c>
      <c r="R70" s="849"/>
      <c r="S70" s="849"/>
      <c r="T70" s="849"/>
      <c r="U70" s="849"/>
      <c r="V70" s="849">
        <v>588</v>
      </c>
      <c r="W70" s="849"/>
      <c r="X70" s="849"/>
      <c r="Y70" s="849"/>
      <c r="Z70" s="849"/>
      <c r="AA70" s="849">
        <v>6</v>
      </c>
      <c r="AB70" s="849"/>
      <c r="AC70" s="849"/>
      <c r="AD70" s="849"/>
      <c r="AE70" s="849"/>
      <c r="AF70" s="849">
        <v>6</v>
      </c>
      <c r="AG70" s="849"/>
      <c r="AH70" s="849"/>
      <c r="AI70" s="849"/>
      <c r="AJ70" s="849"/>
      <c r="AK70" s="849">
        <v>374</v>
      </c>
      <c r="AL70" s="849"/>
      <c r="AM70" s="849"/>
      <c r="AN70" s="849"/>
      <c r="AO70" s="849"/>
      <c r="AP70" s="849" t="s">
        <v>473</v>
      </c>
      <c r="AQ70" s="849"/>
      <c r="AR70" s="849"/>
      <c r="AS70" s="849"/>
      <c r="AT70" s="849"/>
      <c r="AU70" s="849" t="s">
        <v>473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941</v>
      </c>
      <c r="R71" s="849"/>
      <c r="S71" s="849"/>
      <c r="T71" s="849"/>
      <c r="U71" s="849"/>
      <c r="V71" s="849">
        <v>834</v>
      </c>
      <c r="W71" s="849"/>
      <c r="X71" s="849"/>
      <c r="Y71" s="849"/>
      <c r="Z71" s="849"/>
      <c r="AA71" s="849">
        <v>108</v>
      </c>
      <c r="AB71" s="849"/>
      <c r="AC71" s="849"/>
      <c r="AD71" s="849"/>
      <c r="AE71" s="849"/>
      <c r="AF71" s="849">
        <v>108</v>
      </c>
      <c r="AG71" s="849"/>
      <c r="AH71" s="849"/>
      <c r="AI71" s="849"/>
      <c r="AJ71" s="849"/>
      <c r="AK71" s="849">
        <v>4</v>
      </c>
      <c r="AL71" s="849"/>
      <c r="AM71" s="849"/>
      <c r="AN71" s="849"/>
      <c r="AO71" s="849"/>
      <c r="AP71" s="849" t="s">
        <v>473</v>
      </c>
      <c r="AQ71" s="849"/>
      <c r="AR71" s="849"/>
      <c r="AS71" s="849"/>
      <c r="AT71" s="849"/>
      <c r="AU71" s="849" t="s">
        <v>473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193</v>
      </c>
      <c r="R72" s="849"/>
      <c r="S72" s="849"/>
      <c r="T72" s="849"/>
      <c r="U72" s="849"/>
      <c r="V72" s="849">
        <v>191</v>
      </c>
      <c r="W72" s="849"/>
      <c r="X72" s="849"/>
      <c r="Y72" s="849"/>
      <c r="Z72" s="849"/>
      <c r="AA72" s="849">
        <v>1</v>
      </c>
      <c r="AB72" s="849"/>
      <c r="AC72" s="849"/>
      <c r="AD72" s="849"/>
      <c r="AE72" s="849"/>
      <c r="AF72" s="849">
        <v>1</v>
      </c>
      <c r="AG72" s="849"/>
      <c r="AH72" s="849"/>
      <c r="AI72" s="849"/>
      <c r="AJ72" s="849"/>
      <c r="AK72" s="849" t="s">
        <v>473</v>
      </c>
      <c r="AL72" s="849"/>
      <c r="AM72" s="849"/>
      <c r="AN72" s="849"/>
      <c r="AO72" s="849"/>
      <c r="AP72" s="849" t="s">
        <v>473</v>
      </c>
      <c r="AQ72" s="849"/>
      <c r="AR72" s="849"/>
      <c r="AS72" s="849"/>
      <c r="AT72" s="849"/>
      <c r="AU72" s="849" t="s">
        <v>473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16</v>
      </c>
      <c r="R73" s="849"/>
      <c r="S73" s="849"/>
      <c r="T73" s="849"/>
      <c r="U73" s="849"/>
      <c r="V73" s="849">
        <v>10</v>
      </c>
      <c r="W73" s="849"/>
      <c r="X73" s="849"/>
      <c r="Y73" s="849"/>
      <c r="Z73" s="849"/>
      <c r="AA73" s="849">
        <v>6</v>
      </c>
      <c r="AB73" s="849"/>
      <c r="AC73" s="849"/>
      <c r="AD73" s="849"/>
      <c r="AE73" s="849"/>
      <c r="AF73" s="849">
        <v>6</v>
      </c>
      <c r="AG73" s="849"/>
      <c r="AH73" s="849"/>
      <c r="AI73" s="849"/>
      <c r="AJ73" s="849"/>
      <c r="AK73" s="849" t="s">
        <v>473</v>
      </c>
      <c r="AL73" s="849"/>
      <c r="AM73" s="849"/>
      <c r="AN73" s="849"/>
      <c r="AO73" s="849"/>
      <c r="AP73" s="849" t="s">
        <v>473</v>
      </c>
      <c r="AQ73" s="849"/>
      <c r="AR73" s="849"/>
      <c r="AS73" s="849"/>
      <c r="AT73" s="849"/>
      <c r="AU73" s="849" t="s">
        <v>473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538</v>
      </c>
      <c r="C74" s="892"/>
      <c r="D74" s="892"/>
      <c r="E74" s="892"/>
      <c r="F74" s="892"/>
      <c r="G74" s="892"/>
      <c r="H74" s="892"/>
      <c r="I74" s="892"/>
      <c r="J74" s="892"/>
      <c r="K74" s="892"/>
      <c r="L74" s="892"/>
      <c r="M74" s="892"/>
      <c r="N74" s="892"/>
      <c r="O74" s="892"/>
      <c r="P74" s="893"/>
      <c r="Q74" s="894">
        <v>14</v>
      </c>
      <c r="R74" s="849"/>
      <c r="S74" s="849"/>
      <c r="T74" s="849"/>
      <c r="U74" s="849"/>
      <c r="V74" s="849">
        <v>10</v>
      </c>
      <c r="W74" s="849"/>
      <c r="X74" s="849"/>
      <c r="Y74" s="849"/>
      <c r="Z74" s="849"/>
      <c r="AA74" s="849">
        <v>4</v>
      </c>
      <c r="AB74" s="849"/>
      <c r="AC74" s="849"/>
      <c r="AD74" s="849"/>
      <c r="AE74" s="849"/>
      <c r="AF74" s="849">
        <v>4</v>
      </c>
      <c r="AG74" s="849"/>
      <c r="AH74" s="849"/>
      <c r="AI74" s="849"/>
      <c r="AJ74" s="849"/>
      <c r="AK74" s="849" t="s">
        <v>473</v>
      </c>
      <c r="AL74" s="849"/>
      <c r="AM74" s="849"/>
      <c r="AN74" s="849"/>
      <c r="AO74" s="849"/>
      <c r="AP74" s="849" t="s">
        <v>473</v>
      </c>
      <c r="AQ74" s="849"/>
      <c r="AR74" s="849"/>
      <c r="AS74" s="849"/>
      <c r="AT74" s="849"/>
      <c r="AU74" s="849" t="s">
        <v>473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539</v>
      </c>
      <c r="C75" s="892"/>
      <c r="D75" s="892"/>
      <c r="E75" s="892"/>
      <c r="F75" s="892"/>
      <c r="G75" s="892"/>
      <c r="H75" s="892"/>
      <c r="I75" s="892"/>
      <c r="J75" s="892"/>
      <c r="K75" s="892"/>
      <c r="L75" s="892"/>
      <c r="M75" s="892"/>
      <c r="N75" s="892"/>
      <c r="O75" s="892"/>
      <c r="P75" s="893"/>
      <c r="Q75" s="897">
        <v>48</v>
      </c>
      <c r="R75" s="898"/>
      <c r="S75" s="898"/>
      <c r="T75" s="898"/>
      <c r="U75" s="848"/>
      <c r="V75" s="899">
        <v>48</v>
      </c>
      <c r="W75" s="898"/>
      <c r="X75" s="898"/>
      <c r="Y75" s="898"/>
      <c r="Z75" s="848"/>
      <c r="AA75" s="899">
        <v>1</v>
      </c>
      <c r="AB75" s="898"/>
      <c r="AC75" s="898"/>
      <c r="AD75" s="898"/>
      <c r="AE75" s="848"/>
      <c r="AF75" s="899">
        <v>1</v>
      </c>
      <c r="AG75" s="898"/>
      <c r="AH75" s="898"/>
      <c r="AI75" s="898"/>
      <c r="AJ75" s="848"/>
      <c r="AK75" s="899">
        <v>3</v>
      </c>
      <c r="AL75" s="898"/>
      <c r="AM75" s="898"/>
      <c r="AN75" s="898"/>
      <c r="AO75" s="848"/>
      <c r="AP75" s="899" t="s">
        <v>473</v>
      </c>
      <c r="AQ75" s="898"/>
      <c r="AR75" s="898"/>
      <c r="AS75" s="898"/>
      <c r="AT75" s="848"/>
      <c r="AU75" s="899" t="s">
        <v>473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35</v>
      </c>
      <c r="R76" s="898"/>
      <c r="S76" s="898"/>
      <c r="T76" s="898"/>
      <c r="U76" s="848"/>
      <c r="V76" s="899">
        <v>30</v>
      </c>
      <c r="W76" s="898"/>
      <c r="X76" s="898"/>
      <c r="Y76" s="898"/>
      <c r="Z76" s="848"/>
      <c r="AA76" s="899">
        <v>5</v>
      </c>
      <c r="AB76" s="898"/>
      <c r="AC76" s="898"/>
      <c r="AD76" s="898"/>
      <c r="AE76" s="848"/>
      <c r="AF76" s="899">
        <v>5</v>
      </c>
      <c r="AG76" s="898"/>
      <c r="AH76" s="898"/>
      <c r="AI76" s="898"/>
      <c r="AJ76" s="848"/>
      <c r="AK76" s="899" t="s">
        <v>473</v>
      </c>
      <c r="AL76" s="898"/>
      <c r="AM76" s="898"/>
      <c r="AN76" s="898"/>
      <c r="AO76" s="848"/>
      <c r="AP76" s="899" t="s">
        <v>473</v>
      </c>
      <c r="AQ76" s="898"/>
      <c r="AR76" s="898"/>
      <c r="AS76" s="898"/>
      <c r="AT76" s="848"/>
      <c r="AU76" s="899" t="s">
        <v>473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541</v>
      </c>
      <c r="C77" s="892"/>
      <c r="D77" s="892"/>
      <c r="E77" s="892"/>
      <c r="F77" s="892"/>
      <c r="G77" s="892"/>
      <c r="H77" s="892"/>
      <c r="I77" s="892"/>
      <c r="J77" s="892"/>
      <c r="K77" s="892"/>
      <c r="L77" s="892"/>
      <c r="M77" s="892"/>
      <c r="N77" s="892"/>
      <c r="O77" s="892"/>
      <c r="P77" s="893"/>
      <c r="Q77" s="897">
        <v>78</v>
      </c>
      <c r="R77" s="898"/>
      <c r="S77" s="898"/>
      <c r="T77" s="898"/>
      <c r="U77" s="848"/>
      <c r="V77" s="899">
        <v>76</v>
      </c>
      <c r="W77" s="898"/>
      <c r="X77" s="898"/>
      <c r="Y77" s="898"/>
      <c r="Z77" s="848"/>
      <c r="AA77" s="899">
        <v>2</v>
      </c>
      <c r="AB77" s="898"/>
      <c r="AC77" s="898"/>
      <c r="AD77" s="898"/>
      <c r="AE77" s="848"/>
      <c r="AF77" s="899">
        <v>2</v>
      </c>
      <c r="AG77" s="898"/>
      <c r="AH77" s="898"/>
      <c r="AI77" s="898"/>
      <c r="AJ77" s="848"/>
      <c r="AK77" s="899" t="s">
        <v>473</v>
      </c>
      <c r="AL77" s="898"/>
      <c r="AM77" s="898"/>
      <c r="AN77" s="898"/>
      <c r="AO77" s="848"/>
      <c r="AP77" s="899" t="s">
        <v>473</v>
      </c>
      <c r="AQ77" s="898"/>
      <c r="AR77" s="898"/>
      <c r="AS77" s="898"/>
      <c r="AT77" s="848"/>
      <c r="AU77" s="899" t="s">
        <v>473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542</v>
      </c>
      <c r="C78" s="892"/>
      <c r="D78" s="892"/>
      <c r="E78" s="892"/>
      <c r="F78" s="892"/>
      <c r="G78" s="892"/>
      <c r="H78" s="892"/>
      <c r="I78" s="892"/>
      <c r="J78" s="892"/>
      <c r="K78" s="892"/>
      <c r="L78" s="892"/>
      <c r="M78" s="892"/>
      <c r="N78" s="892"/>
      <c r="O78" s="892"/>
      <c r="P78" s="893"/>
      <c r="Q78" s="894">
        <v>234938</v>
      </c>
      <c r="R78" s="849"/>
      <c r="S78" s="849"/>
      <c r="T78" s="849"/>
      <c r="U78" s="849"/>
      <c r="V78" s="849">
        <v>229219</v>
      </c>
      <c r="W78" s="849"/>
      <c r="X78" s="849"/>
      <c r="Y78" s="849"/>
      <c r="Z78" s="849"/>
      <c r="AA78" s="849">
        <v>5719</v>
      </c>
      <c r="AB78" s="849"/>
      <c r="AC78" s="849"/>
      <c r="AD78" s="849"/>
      <c r="AE78" s="849"/>
      <c r="AF78" s="849">
        <v>5719</v>
      </c>
      <c r="AG78" s="849"/>
      <c r="AH78" s="849"/>
      <c r="AI78" s="849"/>
      <c r="AJ78" s="849"/>
      <c r="AK78" s="849">
        <v>194</v>
      </c>
      <c r="AL78" s="849"/>
      <c r="AM78" s="849"/>
      <c r="AN78" s="849"/>
      <c r="AO78" s="849"/>
      <c r="AP78" s="849" t="s">
        <v>473</v>
      </c>
      <c r="AQ78" s="849"/>
      <c r="AR78" s="849"/>
      <c r="AS78" s="849"/>
      <c r="AT78" s="849"/>
      <c r="AU78" s="849" t="s">
        <v>473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8024</v>
      </c>
      <c r="AG88" s="860"/>
      <c r="AH88" s="860"/>
      <c r="AI88" s="860"/>
      <c r="AJ88" s="860"/>
      <c r="AK88" s="857"/>
      <c r="AL88" s="857"/>
      <c r="AM88" s="857"/>
      <c r="AN88" s="857"/>
      <c r="AO88" s="857"/>
      <c r="AP88" s="860">
        <v>8993</v>
      </c>
      <c r="AQ88" s="860"/>
      <c r="AR88" s="860"/>
      <c r="AS88" s="860"/>
      <c r="AT88" s="860"/>
      <c r="AU88" s="860">
        <v>281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107</v>
      </c>
      <c r="CS102" s="868"/>
      <c r="CT102" s="868"/>
      <c r="CU102" s="868"/>
      <c r="CV102" s="911"/>
      <c r="CW102" s="910" t="s">
        <v>473</v>
      </c>
      <c r="CX102" s="868"/>
      <c r="CY102" s="868"/>
      <c r="CZ102" s="868"/>
      <c r="DA102" s="911"/>
      <c r="DB102" s="910" t="s">
        <v>473</v>
      </c>
      <c r="DC102" s="868"/>
      <c r="DD102" s="868"/>
      <c r="DE102" s="868"/>
      <c r="DF102" s="911"/>
      <c r="DG102" s="910" t="s">
        <v>473</v>
      </c>
      <c r="DH102" s="868"/>
      <c r="DI102" s="868"/>
      <c r="DJ102" s="868"/>
      <c r="DK102" s="911"/>
      <c r="DL102" s="910" t="s">
        <v>473</v>
      </c>
      <c r="DM102" s="868"/>
      <c r="DN102" s="868"/>
      <c r="DO102" s="868"/>
      <c r="DP102" s="911"/>
      <c r="DQ102" s="910" t="s">
        <v>473</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391</v>
      </c>
      <c r="AB109" s="913"/>
      <c r="AC109" s="913"/>
      <c r="AD109" s="913"/>
      <c r="AE109" s="914"/>
      <c r="AF109" s="912" t="s">
        <v>284</v>
      </c>
      <c r="AG109" s="913"/>
      <c r="AH109" s="913"/>
      <c r="AI109" s="913"/>
      <c r="AJ109" s="914"/>
      <c r="AK109" s="912" t="s">
        <v>283</v>
      </c>
      <c r="AL109" s="913"/>
      <c r="AM109" s="913"/>
      <c r="AN109" s="913"/>
      <c r="AO109" s="914"/>
      <c r="AP109" s="912" t="s">
        <v>392</v>
      </c>
      <c r="AQ109" s="913"/>
      <c r="AR109" s="913"/>
      <c r="AS109" s="913"/>
      <c r="AT109" s="915"/>
      <c r="AU109" s="934" t="s">
        <v>390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391</v>
      </c>
      <c r="BR109" s="913"/>
      <c r="BS109" s="913"/>
      <c r="BT109" s="913"/>
      <c r="BU109" s="914"/>
      <c r="BV109" s="912" t="s">
        <v>284</v>
      </c>
      <c r="BW109" s="913"/>
      <c r="BX109" s="913"/>
      <c r="BY109" s="913"/>
      <c r="BZ109" s="914"/>
      <c r="CA109" s="912" t="s">
        <v>283</v>
      </c>
      <c r="CB109" s="913"/>
      <c r="CC109" s="913"/>
      <c r="CD109" s="913"/>
      <c r="CE109" s="914"/>
      <c r="CF109" s="935" t="s">
        <v>392</v>
      </c>
      <c r="CG109" s="935"/>
      <c r="CH109" s="935"/>
      <c r="CI109" s="935"/>
      <c r="CJ109" s="935"/>
      <c r="CK109" s="912" t="s">
        <v>393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391</v>
      </c>
      <c r="DH109" s="913"/>
      <c r="DI109" s="913"/>
      <c r="DJ109" s="913"/>
      <c r="DK109" s="914"/>
      <c r="DL109" s="912" t="s">
        <v>284</v>
      </c>
      <c r="DM109" s="913"/>
      <c r="DN109" s="913"/>
      <c r="DO109" s="913"/>
      <c r="DP109" s="914"/>
      <c r="DQ109" s="912" t="s">
        <v>283</v>
      </c>
      <c r="DR109" s="913"/>
      <c r="DS109" s="913"/>
      <c r="DT109" s="913"/>
      <c r="DU109" s="914"/>
      <c r="DV109" s="912" t="s">
        <v>392</v>
      </c>
      <c r="DW109" s="913"/>
      <c r="DX109" s="913"/>
      <c r="DY109" s="913"/>
      <c r="DZ109" s="915"/>
    </row>
    <row r="110" spans="1:131" s="197" customFormat="1" ht="26.25" customHeight="1">
      <c r="A110" s="916" t="s">
        <v>394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2297564</v>
      </c>
      <c r="AB110" s="920"/>
      <c r="AC110" s="920"/>
      <c r="AD110" s="920"/>
      <c r="AE110" s="921"/>
      <c r="AF110" s="922">
        <v>2235663</v>
      </c>
      <c r="AG110" s="920"/>
      <c r="AH110" s="920"/>
      <c r="AI110" s="920"/>
      <c r="AJ110" s="921"/>
      <c r="AK110" s="922">
        <v>2131086</v>
      </c>
      <c r="AL110" s="920"/>
      <c r="AM110" s="920"/>
      <c r="AN110" s="920"/>
      <c r="AO110" s="921"/>
      <c r="AP110" s="923">
        <v>28.3</v>
      </c>
      <c r="AQ110" s="924"/>
      <c r="AR110" s="924"/>
      <c r="AS110" s="924"/>
      <c r="AT110" s="925"/>
      <c r="AU110" s="926" t="s">
        <v>61</v>
      </c>
      <c r="AV110" s="927"/>
      <c r="AW110" s="927"/>
      <c r="AX110" s="927"/>
      <c r="AY110" s="928"/>
      <c r="AZ110" s="970" t="s">
        <v>395</v>
      </c>
      <c r="BA110" s="917"/>
      <c r="BB110" s="917"/>
      <c r="BC110" s="917"/>
      <c r="BD110" s="917"/>
      <c r="BE110" s="917"/>
      <c r="BF110" s="917"/>
      <c r="BG110" s="917"/>
      <c r="BH110" s="917"/>
      <c r="BI110" s="917"/>
      <c r="BJ110" s="917"/>
      <c r="BK110" s="917"/>
      <c r="BL110" s="917"/>
      <c r="BM110" s="917"/>
      <c r="BN110" s="917"/>
      <c r="BO110" s="917"/>
      <c r="BP110" s="918"/>
      <c r="BQ110" s="956">
        <v>19921844</v>
      </c>
      <c r="BR110" s="957"/>
      <c r="BS110" s="957"/>
      <c r="BT110" s="957"/>
      <c r="BU110" s="957"/>
      <c r="BV110" s="957">
        <v>19060038</v>
      </c>
      <c r="BW110" s="957"/>
      <c r="BX110" s="957"/>
      <c r="BY110" s="957"/>
      <c r="BZ110" s="957"/>
      <c r="CA110" s="957">
        <v>18219792</v>
      </c>
      <c r="CB110" s="957"/>
      <c r="CC110" s="957"/>
      <c r="CD110" s="957"/>
      <c r="CE110" s="957"/>
      <c r="CF110" s="971">
        <v>242</v>
      </c>
      <c r="CG110" s="972"/>
      <c r="CH110" s="972"/>
      <c r="CI110" s="972"/>
      <c r="CJ110" s="972"/>
      <c r="CK110" s="973" t="s">
        <v>396</v>
      </c>
      <c r="CL110" s="974"/>
      <c r="CM110" s="953" t="s">
        <v>397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398</v>
      </c>
      <c r="DH110" s="957"/>
      <c r="DI110" s="957"/>
      <c r="DJ110" s="957"/>
      <c r="DK110" s="957"/>
      <c r="DL110" s="957" t="s">
        <v>398</v>
      </c>
      <c r="DM110" s="957"/>
      <c r="DN110" s="957"/>
      <c r="DO110" s="957"/>
      <c r="DP110" s="957"/>
      <c r="DQ110" s="957" t="s">
        <v>398</v>
      </c>
      <c r="DR110" s="957"/>
      <c r="DS110" s="957"/>
      <c r="DT110" s="957"/>
      <c r="DU110" s="957"/>
      <c r="DV110" s="958" t="s">
        <v>398</v>
      </c>
      <c r="DW110" s="958"/>
      <c r="DX110" s="958"/>
      <c r="DY110" s="958"/>
      <c r="DZ110" s="959"/>
    </row>
    <row r="111" spans="1:131" s="197" customFormat="1" ht="26.25" customHeight="1">
      <c r="A111" s="960" t="s">
        <v>399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398</v>
      </c>
      <c r="AB111" s="964"/>
      <c r="AC111" s="964"/>
      <c r="AD111" s="964"/>
      <c r="AE111" s="965"/>
      <c r="AF111" s="966" t="s">
        <v>398</v>
      </c>
      <c r="AG111" s="964"/>
      <c r="AH111" s="964"/>
      <c r="AI111" s="964"/>
      <c r="AJ111" s="965"/>
      <c r="AK111" s="966" t="s">
        <v>398</v>
      </c>
      <c r="AL111" s="964"/>
      <c r="AM111" s="964"/>
      <c r="AN111" s="964"/>
      <c r="AO111" s="965"/>
      <c r="AP111" s="967" t="s">
        <v>398</v>
      </c>
      <c r="AQ111" s="968"/>
      <c r="AR111" s="968"/>
      <c r="AS111" s="968"/>
      <c r="AT111" s="969"/>
      <c r="AU111" s="929"/>
      <c r="AV111" s="930"/>
      <c r="AW111" s="930"/>
      <c r="AX111" s="930"/>
      <c r="AY111" s="931"/>
      <c r="AZ111" s="979" t="s">
        <v>400</v>
      </c>
      <c r="BA111" s="980"/>
      <c r="BB111" s="980"/>
      <c r="BC111" s="980"/>
      <c r="BD111" s="980"/>
      <c r="BE111" s="980"/>
      <c r="BF111" s="980"/>
      <c r="BG111" s="980"/>
      <c r="BH111" s="980"/>
      <c r="BI111" s="980"/>
      <c r="BJ111" s="980"/>
      <c r="BK111" s="980"/>
      <c r="BL111" s="980"/>
      <c r="BM111" s="980"/>
      <c r="BN111" s="980"/>
      <c r="BO111" s="980"/>
      <c r="BP111" s="981"/>
      <c r="BQ111" s="949">
        <v>4636</v>
      </c>
      <c r="BR111" s="950"/>
      <c r="BS111" s="950"/>
      <c r="BT111" s="950"/>
      <c r="BU111" s="950"/>
      <c r="BV111" s="950" t="s">
        <v>401</v>
      </c>
      <c r="BW111" s="950"/>
      <c r="BX111" s="950"/>
      <c r="BY111" s="950"/>
      <c r="BZ111" s="950"/>
      <c r="CA111" s="950" t="s">
        <v>401</v>
      </c>
      <c r="CB111" s="950"/>
      <c r="CC111" s="950"/>
      <c r="CD111" s="950"/>
      <c r="CE111" s="950"/>
      <c r="CF111" s="944" t="s">
        <v>401</v>
      </c>
      <c r="CG111" s="945"/>
      <c r="CH111" s="945"/>
      <c r="CI111" s="945"/>
      <c r="CJ111" s="945"/>
      <c r="CK111" s="975"/>
      <c r="CL111" s="976"/>
      <c r="CM111" s="946" t="s">
        <v>402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401</v>
      </c>
      <c r="DH111" s="950"/>
      <c r="DI111" s="950"/>
      <c r="DJ111" s="950"/>
      <c r="DK111" s="950"/>
      <c r="DL111" s="950" t="s">
        <v>401</v>
      </c>
      <c r="DM111" s="950"/>
      <c r="DN111" s="950"/>
      <c r="DO111" s="950"/>
      <c r="DP111" s="950"/>
      <c r="DQ111" s="950" t="s">
        <v>401</v>
      </c>
      <c r="DR111" s="950"/>
      <c r="DS111" s="950"/>
      <c r="DT111" s="950"/>
      <c r="DU111" s="950"/>
      <c r="DV111" s="951" t="s">
        <v>401</v>
      </c>
      <c r="DW111" s="951"/>
      <c r="DX111" s="951"/>
      <c r="DY111" s="951"/>
      <c r="DZ111" s="952"/>
    </row>
    <row r="112" spans="1:131" s="197" customFormat="1" ht="26.25" customHeight="1">
      <c r="A112" s="982" t="s">
        <v>403</v>
      </c>
      <c r="B112" s="983"/>
      <c r="C112" s="980" t="s">
        <v>404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401</v>
      </c>
      <c r="AB112" s="989"/>
      <c r="AC112" s="989"/>
      <c r="AD112" s="989"/>
      <c r="AE112" s="990"/>
      <c r="AF112" s="991" t="s">
        <v>401</v>
      </c>
      <c r="AG112" s="989"/>
      <c r="AH112" s="989"/>
      <c r="AI112" s="989"/>
      <c r="AJ112" s="990"/>
      <c r="AK112" s="991" t="s">
        <v>401</v>
      </c>
      <c r="AL112" s="989"/>
      <c r="AM112" s="989"/>
      <c r="AN112" s="989"/>
      <c r="AO112" s="990"/>
      <c r="AP112" s="992" t="s">
        <v>401</v>
      </c>
      <c r="AQ112" s="993"/>
      <c r="AR112" s="993"/>
      <c r="AS112" s="993"/>
      <c r="AT112" s="994"/>
      <c r="AU112" s="929"/>
      <c r="AV112" s="930"/>
      <c r="AW112" s="930"/>
      <c r="AX112" s="930"/>
      <c r="AY112" s="931"/>
      <c r="AZ112" s="979" t="s">
        <v>405</v>
      </c>
      <c r="BA112" s="980"/>
      <c r="BB112" s="980"/>
      <c r="BC112" s="980"/>
      <c r="BD112" s="980"/>
      <c r="BE112" s="980"/>
      <c r="BF112" s="980"/>
      <c r="BG112" s="980"/>
      <c r="BH112" s="980"/>
      <c r="BI112" s="980"/>
      <c r="BJ112" s="980"/>
      <c r="BK112" s="980"/>
      <c r="BL112" s="980"/>
      <c r="BM112" s="980"/>
      <c r="BN112" s="980"/>
      <c r="BO112" s="980"/>
      <c r="BP112" s="981"/>
      <c r="BQ112" s="949">
        <v>11596431</v>
      </c>
      <c r="BR112" s="950"/>
      <c r="BS112" s="950"/>
      <c r="BT112" s="950"/>
      <c r="BU112" s="950"/>
      <c r="BV112" s="950">
        <v>11403074</v>
      </c>
      <c r="BW112" s="950"/>
      <c r="BX112" s="950"/>
      <c r="BY112" s="950"/>
      <c r="BZ112" s="950"/>
      <c r="CA112" s="950">
        <v>11014084</v>
      </c>
      <c r="CB112" s="950"/>
      <c r="CC112" s="950"/>
      <c r="CD112" s="950"/>
      <c r="CE112" s="950"/>
      <c r="CF112" s="944">
        <v>146.30000000000001</v>
      </c>
      <c r="CG112" s="945"/>
      <c r="CH112" s="945"/>
      <c r="CI112" s="945"/>
      <c r="CJ112" s="945"/>
      <c r="CK112" s="975"/>
      <c r="CL112" s="976"/>
      <c r="CM112" s="946" t="s">
        <v>406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401</v>
      </c>
      <c r="DH112" s="950"/>
      <c r="DI112" s="950"/>
      <c r="DJ112" s="950"/>
      <c r="DK112" s="950"/>
      <c r="DL112" s="950" t="s">
        <v>401</v>
      </c>
      <c r="DM112" s="950"/>
      <c r="DN112" s="950"/>
      <c r="DO112" s="950"/>
      <c r="DP112" s="950"/>
      <c r="DQ112" s="950" t="s">
        <v>401</v>
      </c>
      <c r="DR112" s="950"/>
      <c r="DS112" s="950"/>
      <c r="DT112" s="950"/>
      <c r="DU112" s="950"/>
      <c r="DV112" s="951" t="s">
        <v>401</v>
      </c>
      <c r="DW112" s="951"/>
      <c r="DX112" s="951"/>
      <c r="DY112" s="951"/>
      <c r="DZ112" s="952"/>
    </row>
    <row r="113" spans="1:130" s="197" customFormat="1" ht="26.25" customHeight="1">
      <c r="A113" s="984"/>
      <c r="B113" s="985"/>
      <c r="C113" s="980" t="s">
        <v>407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833623</v>
      </c>
      <c r="AB113" s="964"/>
      <c r="AC113" s="964"/>
      <c r="AD113" s="964"/>
      <c r="AE113" s="965"/>
      <c r="AF113" s="966">
        <v>847022</v>
      </c>
      <c r="AG113" s="964"/>
      <c r="AH113" s="964"/>
      <c r="AI113" s="964"/>
      <c r="AJ113" s="965"/>
      <c r="AK113" s="966">
        <v>880357</v>
      </c>
      <c r="AL113" s="964"/>
      <c r="AM113" s="964"/>
      <c r="AN113" s="964"/>
      <c r="AO113" s="965"/>
      <c r="AP113" s="967">
        <v>11.7</v>
      </c>
      <c r="AQ113" s="968"/>
      <c r="AR113" s="968"/>
      <c r="AS113" s="968"/>
      <c r="AT113" s="969"/>
      <c r="AU113" s="929"/>
      <c r="AV113" s="930"/>
      <c r="AW113" s="930"/>
      <c r="AX113" s="930"/>
      <c r="AY113" s="931"/>
      <c r="AZ113" s="979" t="s">
        <v>408</v>
      </c>
      <c r="BA113" s="980"/>
      <c r="BB113" s="980"/>
      <c r="BC113" s="980"/>
      <c r="BD113" s="980"/>
      <c r="BE113" s="980"/>
      <c r="BF113" s="980"/>
      <c r="BG113" s="980"/>
      <c r="BH113" s="980"/>
      <c r="BI113" s="980"/>
      <c r="BJ113" s="980"/>
      <c r="BK113" s="980"/>
      <c r="BL113" s="980"/>
      <c r="BM113" s="980"/>
      <c r="BN113" s="980"/>
      <c r="BO113" s="980"/>
      <c r="BP113" s="981"/>
      <c r="BQ113" s="949">
        <v>232051</v>
      </c>
      <c r="BR113" s="950"/>
      <c r="BS113" s="950"/>
      <c r="BT113" s="950"/>
      <c r="BU113" s="950"/>
      <c r="BV113" s="950">
        <v>323568</v>
      </c>
      <c r="BW113" s="950"/>
      <c r="BX113" s="950"/>
      <c r="BY113" s="950"/>
      <c r="BZ113" s="950"/>
      <c r="CA113" s="950">
        <v>280920</v>
      </c>
      <c r="CB113" s="950"/>
      <c r="CC113" s="950"/>
      <c r="CD113" s="950"/>
      <c r="CE113" s="950"/>
      <c r="CF113" s="944">
        <v>3.7</v>
      </c>
      <c r="CG113" s="945"/>
      <c r="CH113" s="945"/>
      <c r="CI113" s="945"/>
      <c r="CJ113" s="945"/>
      <c r="CK113" s="975"/>
      <c r="CL113" s="976"/>
      <c r="CM113" s="946" t="s">
        <v>409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401</v>
      </c>
      <c r="DH113" s="989"/>
      <c r="DI113" s="989"/>
      <c r="DJ113" s="989"/>
      <c r="DK113" s="990"/>
      <c r="DL113" s="991" t="s">
        <v>401</v>
      </c>
      <c r="DM113" s="989"/>
      <c r="DN113" s="989"/>
      <c r="DO113" s="989"/>
      <c r="DP113" s="990"/>
      <c r="DQ113" s="991" t="s">
        <v>401</v>
      </c>
      <c r="DR113" s="989"/>
      <c r="DS113" s="989"/>
      <c r="DT113" s="989"/>
      <c r="DU113" s="990"/>
      <c r="DV113" s="992" t="s">
        <v>401</v>
      </c>
      <c r="DW113" s="993"/>
      <c r="DX113" s="993"/>
      <c r="DY113" s="993"/>
      <c r="DZ113" s="994"/>
    </row>
    <row r="114" spans="1:130" s="197" customFormat="1" ht="26.25" customHeight="1">
      <c r="A114" s="984"/>
      <c r="B114" s="985"/>
      <c r="C114" s="980" t="s">
        <v>410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41669</v>
      </c>
      <c r="AB114" s="989"/>
      <c r="AC114" s="989"/>
      <c r="AD114" s="989"/>
      <c r="AE114" s="990"/>
      <c r="AF114" s="991">
        <v>29254</v>
      </c>
      <c r="AG114" s="989"/>
      <c r="AH114" s="989"/>
      <c r="AI114" s="989"/>
      <c r="AJ114" s="990"/>
      <c r="AK114" s="991">
        <v>36012</v>
      </c>
      <c r="AL114" s="989"/>
      <c r="AM114" s="989"/>
      <c r="AN114" s="989"/>
      <c r="AO114" s="990"/>
      <c r="AP114" s="992">
        <v>0.5</v>
      </c>
      <c r="AQ114" s="993"/>
      <c r="AR114" s="993"/>
      <c r="AS114" s="993"/>
      <c r="AT114" s="994"/>
      <c r="AU114" s="929"/>
      <c r="AV114" s="930"/>
      <c r="AW114" s="930"/>
      <c r="AX114" s="930"/>
      <c r="AY114" s="931"/>
      <c r="AZ114" s="979" t="s">
        <v>411</v>
      </c>
      <c r="BA114" s="980"/>
      <c r="BB114" s="980"/>
      <c r="BC114" s="980"/>
      <c r="BD114" s="980"/>
      <c r="BE114" s="980"/>
      <c r="BF114" s="980"/>
      <c r="BG114" s="980"/>
      <c r="BH114" s="980"/>
      <c r="BI114" s="980"/>
      <c r="BJ114" s="980"/>
      <c r="BK114" s="980"/>
      <c r="BL114" s="980"/>
      <c r="BM114" s="980"/>
      <c r="BN114" s="980"/>
      <c r="BO114" s="980"/>
      <c r="BP114" s="981"/>
      <c r="BQ114" s="949">
        <v>2206601</v>
      </c>
      <c r="BR114" s="950"/>
      <c r="BS114" s="950"/>
      <c r="BT114" s="950"/>
      <c r="BU114" s="950"/>
      <c r="BV114" s="950">
        <v>2011759</v>
      </c>
      <c r="BW114" s="950"/>
      <c r="BX114" s="950"/>
      <c r="BY114" s="950"/>
      <c r="BZ114" s="950"/>
      <c r="CA114" s="950">
        <v>1881632</v>
      </c>
      <c r="CB114" s="950"/>
      <c r="CC114" s="950"/>
      <c r="CD114" s="950"/>
      <c r="CE114" s="950"/>
      <c r="CF114" s="944">
        <v>25</v>
      </c>
      <c r="CG114" s="945"/>
      <c r="CH114" s="945"/>
      <c r="CI114" s="945"/>
      <c r="CJ114" s="945"/>
      <c r="CK114" s="975"/>
      <c r="CL114" s="976"/>
      <c r="CM114" s="946" t="s">
        <v>412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401</v>
      </c>
      <c r="DH114" s="989"/>
      <c r="DI114" s="989"/>
      <c r="DJ114" s="989"/>
      <c r="DK114" s="990"/>
      <c r="DL114" s="991" t="s">
        <v>401</v>
      </c>
      <c r="DM114" s="989"/>
      <c r="DN114" s="989"/>
      <c r="DO114" s="989"/>
      <c r="DP114" s="990"/>
      <c r="DQ114" s="991" t="s">
        <v>401</v>
      </c>
      <c r="DR114" s="989"/>
      <c r="DS114" s="989"/>
      <c r="DT114" s="989"/>
      <c r="DU114" s="990"/>
      <c r="DV114" s="992" t="s">
        <v>401</v>
      </c>
      <c r="DW114" s="993"/>
      <c r="DX114" s="993"/>
      <c r="DY114" s="993"/>
      <c r="DZ114" s="994"/>
    </row>
    <row r="115" spans="1:130" s="197" customFormat="1" ht="26.25" customHeight="1">
      <c r="A115" s="984"/>
      <c r="B115" s="985"/>
      <c r="C115" s="980" t="s">
        <v>413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5484</v>
      </c>
      <c r="AB115" s="964"/>
      <c r="AC115" s="964"/>
      <c r="AD115" s="964"/>
      <c r="AE115" s="965"/>
      <c r="AF115" s="966">
        <v>5350</v>
      </c>
      <c r="AG115" s="964"/>
      <c r="AH115" s="964"/>
      <c r="AI115" s="964"/>
      <c r="AJ115" s="965"/>
      <c r="AK115" s="966">
        <v>623</v>
      </c>
      <c r="AL115" s="964"/>
      <c r="AM115" s="964"/>
      <c r="AN115" s="964"/>
      <c r="AO115" s="965"/>
      <c r="AP115" s="967">
        <v>0</v>
      </c>
      <c r="AQ115" s="968"/>
      <c r="AR115" s="968"/>
      <c r="AS115" s="968"/>
      <c r="AT115" s="969"/>
      <c r="AU115" s="929"/>
      <c r="AV115" s="930"/>
      <c r="AW115" s="930"/>
      <c r="AX115" s="930"/>
      <c r="AY115" s="931"/>
      <c r="AZ115" s="979" t="s">
        <v>414</v>
      </c>
      <c r="BA115" s="980"/>
      <c r="BB115" s="980"/>
      <c r="BC115" s="980"/>
      <c r="BD115" s="980"/>
      <c r="BE115" s="980"/>
      <c r="BF115" s="980"/>
      <c r="BG115" s="980"/>
      <c r="BH115" s="980"/>
      <c r="BI115" s="980"/>
      <c r="BJ115" s="980"/>
      <c r="BK115" s="980"/>
      <c r="BL115" s="980"/>
      <c r="BM115" s="980"/>
      <c r="BN115" s="980"/>
      <c r="BO115" s="980"/>
      <c r="BP115" s="981"/>
      <c r="BQ115" s="949" t="s">
        <v>401</v>
      </c>
      <c r="BR115" s="950"/>
      <c r="BS115" s="950"/>
      <c r="BT115" s="950"/>
      <c r="BU115" s="950"/>
      <c r="BV115" s="950" t="s">
        <v>401</v>
      </c>
      <c r="BW115" s="950"/>
      <c r="BX115" s="950"/>
      <c r="BY115" s="950"/>
      <c r="BZ115" s="950"/>
      <c r="CA115" s="950" t="s">
        <v>401</v>
      </c>
      <c r="CB115" s="950"/>
      <c r="CC115" s="950"/>
      <c r="CD115" s="950"/>
      <c r="CE115" s="950"/>
      <c r="CF115" s="944" t="s">
        <v>401</v>
      </c>
      <c r="CG115" s="945"/>
      <c r="CH115" s="945"/>
      <c r="CI115" s="945"/>
      <c r="CJ115" s="945"/>
      <c r="CK115" s="975"/>
      <c r="CL115" s="976"/>
      <c r="CM115" s="979" t="s">
        <v>415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401</v>
      </c>
      <c r="DH115" s="989"/>
      <c r="DI115" s="989"/>
      <c r="DJ115" s="989"/>
      <c r="DK115" s="990"/>
      <c r="DL115" s="991" t="s">
        <v>401</v>
      </c>
      <c r="DM115" s="989"/>
      <c r="DN115" s="989"/>
      <c r="DO115" s="989"/>
      <c r="DP115" s="990"/>
      <c r="DQ115" s="991" t="s">
        <v>401</v>
      </c>
      <c r="DR115" s="989"/>
      <c r="DS115" s="989"/>
      <c r="DT115" s="989"/>
      <c r="DU115" s="990"/>
      <c r="DV115" s="992" t="s">
        <v>401</v>
      </c>
      <c r="DW115" s="993"/>
      <c r="DX115" s="993"/>
      <c r="DY115" s="993"/>
      <c r="DZ115" s="994"/>
    </row>
    <row r="116" spans="1:130" s="197" customFormat="1" ht="26.25" customHeight="1">
      <c r="A116" s="986"/>
      <c r="B116" s="987"/>
      <c r="C116" s="1001" t="s">
        <v>416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60</v>
      </c>
      <c r="AB116" s="989"/>
      <c r="AC116" s="989"/>
      <c r="AD116" s="989"/>
      <c r="AE116" s="990"/>
      <c r="AF116" s="991">
        <v>61</v>
      </c>
      <c r="AG116" s="989"/>
      <c r="AH116" s="989"/>
      <c r="AI116" s="989"/>
      <c r="AJ116" s="990"/>
      <c r="AK116" s="991">
        <v>41</v>
      </c>
      <c r="AL116" s="989"/>
      <c r="AM116" s="989"/>
      <c r="AN116" s="989"/>
      <c r="AO116" s="990"/>
      <c r="AP116" s="992">
        <v>0</v>
      </c>
      <c r="AQ116" s="993"/>
      <c r="AR116" s="993"/>
      <c r="AS116" s="993"/>
      <c r="AT116" s="994"/>
      <c r="AU116" s="929"/>
      <c r="AV116" s="930"/>
      <c r="AW116" s="930"/>
      <c r="AX116" s="930"/>
      <c r="AY116" s="931"/>
      <c r="AZ116" s="979" t="s">
        <v>417</v>
      </c>
      <c r="BA116" s="980"/>
      <c r="BB116" s="980"/>
      <c r="BC116" s="980"/>
      <c r="BD116" s="980"/>
      <c r="BE116" s="980"/>
      <c r="BF116" s="980"/>
      <c r="BG116" s="980"/>
      <c r="BH116" s="980"/>
      <c r="BI116" s="980"/>
      <c r="BJ116" s="980"/>
      <c r="BK116" s="980"/>
      <c r="BL116" s="980"/>
      <c r="BM116" s="980"/>
      <c r="BN116" s="980"/>
      <c r="BO116" s="980"/>
      <c r="BP116" s="981"/>
      <c r="BQ116" s="949" t="s">
        <v>401</v>
      </c>
      <c r="BR116" s="950"/>
      <c r="BS116" s="950"/>
      <c r="BT116" s="950"/>
      <c r="BU116" s="950"/>
      <c r="BV116" s="950" t="s">
        <v>401</v>
      </c>
      <c r="BW116" s="950"/>
      <c r="BX116" s="950"/>
      <c r="BY116" s="950"/>
      <c r="BZ116" s="950"/>
      <c r="CA116" s="950" t="s">
        <v>401</v>
      </c>
      <c r="CB116" s="950"/>
      <c r="CC116" s="950"/>
      <c r="CD116" s="950"/>
      <c r="CE116" s="950"/>
      <c r="CF116" s="944" t="s">
        <v>401</v>
      </c>
      <c r="CG116" s="945"/>
      <c r="CH116" s="945"/>
      <c r="CI116" s="945"/>
      <c r="CJ116" s="945"/>
      <c r="CK116" s="975"/>
      <c r="CL116" s="976"/>
      <c r="CM116" s="946" t="s">
        <v>418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4636</v>
      </c>
      <c r="DH116" s="989"/>
      <c r="DI116" s="989"/>
      <c r="DJ116" s="989"/>
      <c r="DK116" s="990"/>
      <c r="DL116" s="991" t="s">
        <v>401</v>
      </c>
      <c r="DM116" s="989"/>
      <c r="DN116" s="989"/>
      <c r="DO116" s="989"/>
      <c r="DP116" s="990"/>
      <c r="DQ116" s="991" t="s">
        <v>401</v>
      </c>
      <c r="DR116" s="989"/>
      <c r="DS116" s="989"/>
      <c r="DT116" s="989"/>
      <c r="DU116" s="990"/>
      <c r="DV116" s="992" t="s">
        <v>401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419</v>
      </c>
      <c r="Z117" s="914"/>
      <c r="AA117" s="1026">
        <v>3178400</v>
      </c>
      <c r="AB117" s="996"/>
      <c r="AC117" s="996"/>
      <c r="AD117" s="996"/>
      <c r="AE117" s="997"/>
      <c r="AF117" s="995">
        <v>3117350</v>
      </c>
      <c r="AG117" s="996"/>
      <c r="AH117" s="996"/>
      <c r="AI117" s="996"/>
      <c r="AJ117" s="997"/>
      <c r="AK117" s="995">
        <v>3048119</v>
      </c>
      <c r="AL117" s="996"/>
      <c r="AM117" s="996"/>
      <c r="AN117" s="996"/>
      <c r="AO117" s="997"/>
      <c r="AP117" s="998"/>
      <c r="AQ117" s="999"/>
      <c r="AR117" s="999"/>
      <c r="AS117" s="999"/>
      <c r="AT117" s="1000"/>
      <c r="AU117" s="929"/>
      <c r="AV117" s="930"/>
      <c r="AW117" s="930"/>
      <c r="AX117" s="930"/>
      <c r="AY117" s="931"/>
      <c r="AZ117" s="1025" t="s">
        <v>420</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391</v>
      </c>
      <c r="AB118" s="913"/>
      <c r="AC118" s="913"/>
      <c r="AD118" s="913"/>
      <c r="AE118" s="914"/>
      <c r="AF118" s="912" t="s">
        <v>284</v>
      </c>
      <c r="AG118" s="913"/>
      <c r="AH118" s="913"/>
      <c r="AI118" s="913"/>
      <c r="AJ118" s="914"/>
      <c r="AK118" s="912" t="s">
        <v>283</v>
      </c>
      <c r="AL118" s="913"/>
      <c r="AM118" s="913"/>
      <c r="AN118" s="913"/>
      <c r="AO118" s="914"/>
      <c r="AP118" s="1020" t="s">
        <v>392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422</v>
      </c>
      <c r="BP118" s="1024"/>
      <c r="BQ118" s="1015">
        <v>33961563</v>
      </c>
      <c r="BR118" s="1016"/>
      <c r="BS118" s="1016"/>
      <c r="BT118" s="1016"/>
      <c r="BU118" s="1016"/>
      <c r="BV118" s="1016">
        <v>32798439</v>
      </c>
      <c r="BW118" s="1016"/>
      <c r="BX118" s="1016"/>
      <c r="BY118" s="1016"/>
      <c r="BZ118" s="1016"/>
      <c r="CA118" s="1016">
        <v>31396428</v>
      </c>
      <c r="CB118" s="1016"/>
      <c r="CC118" s="1016"/>
      <c r="CD118" s="1016"/>
      <c r="CE118" s="1016"/>
      <c r="CF118" s="1017"/>
      <c r="CG118" s="1018"/>
      <c r="CH118" s="1018"/>
      <c r="CI118" s="1018"/>
      <c r="CJ118" s="1019"/>
      <c r="CK118" s="975"/>
      <c r="CL118" s="976"/>
      <c r="CM118" s="946" t="s">
        <v>423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396</v>
      </c>
      <c r="B119" s="974"/>
      <c r="C119" s="953" t="s">
        <v>397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424</v>
      </c>
      <c r="AV119" s="1008"/>
      <c r="AW119" s="1008"/>
      <c r="AX119" s="1008"/>
      <c r="AY119" s="1009"/>
      <c r="AZ119" s="970" t="s">
        <v>425</v>
      </c>
      <c r="BA119" s="917"/>
      <c r="BB119" s="917"/>
      <c r="BC119" s="917"/>
      <c r="BD119" s="917"/>
      <c r="BE119" s="917"/>
      <c r="BF119" s="917"/>
      <c r="BG119" s="917"/>
      <c r="BH119" s="917"/>
      <c r="BI119" s="917"/>
      <c r="BJ119" s="917"/>
      <c r="BK119" s="917"/>
      <c r="BL119" s="917"/>
      <c r="BM119" s="917"/>
      <c r="BN119" s="917"/>
      <c r="BO119" s="917"/>
      <c r="BP119" s="918"/>
      <c r="BQ119" s="956">
        <v>5931983</v>
      </c>
      <c r="BR119" s="957"/>
      <c r="BS119" s="957"/>
      <c r="BT119" s="957"/>
      <c r="BU119" s="957"/>
      <c r="BV119" s="957">
        <v>6437378</v>
      </c>
      <c r="BW119" s="957"/>
      <c r="BX119" s="957"/>
      <c r="BY119" s="957"/>
      <c r="BZ119" s="957"/>
      <c r="CA119" s="957">
        <v>6780616</v>
      </c>
      <c r="CB119" s="957"/>
      <c r="CC119" s="957"/>
      <c r="CD119" s="957"/>
      <c r="CE119" s="957"/>
      <c r="CF119" s="971">
        <v>90.1</v>
      </c>
      <c r="CG119" s="972"/>
      <c r="CH119" s="972"/>
      <c r="CI119" s="972"/>
      <c r="CJ119" s="972"/>
      <c r="CK119" s="977"/>
      <c r="CL119" s="978"/>
      <c r="CM119" s="1034" t="s">
        <v>426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427</v>
      </c>
      <c r="BA120" s="980"/>
      <c r="BB120" s="980"/>
      <c r="BC120" s="980"/>
      <c r="BD120" s="980"/>
      <c r="BE120" s="980"/>
      <c r="BF120" s="980"/>
      <c r="BG120" s="980"/>
      <c r="BH120" s="980"/>
      <c r="BI120" s="980"/>
      <c r="BJ120" s="980"/>
      <c r="BK120" s="980"/>
      <c r="BL120" s="980"/>
      <c r="BM120" s="980"/>
      <c r="BN120" s="980"/>
      <c r="BO120" s="980"/>
      <c r="BP120" s="981"/>
      <c r="BQ120" s="949">
        <v>774294</v>
      </c>
      <c r="BR120" s="950"/>
      <c r="BS120" s="950"/>
      <c r="BT120" s="950"/>
      <c r="BU120" s="950"/>
      <c r="BV120" s="950">
        <v>701819</v>
      </c>
      <c r="BW120" s="950"/>
      <c r="BX120" s="950"/>
      <c r="BY120" s="950"/>
      <c r="BZ120" s="950"/>
      <c r="CA120" s="950">
        <v>624157</v>
      </c>
      <c r="CB120" s="950"/>
      <c r="CC120" s="950"/>
      <c r="CD120" s="950"/>
      <c r="CE120" s="950"/>
      <c r="CF120" s="944">
        <v>8.3000000000000007</v>
      </c>
      <c r="CG120" s="945"/>
      <c r="CH120" s="945"/>
      <c r="CI120" s="945"/>
      <c r="CJ120" s="945"/>
      <c r="CK120" s="1043" t="s">
        <v>428</v>
      </c>
      <c r="CL120" s="1044"/>
      <c r="CM120" s="1044"/>
      <c r="CN120" s="1044"/>
      <c r="CO120" s="1045"/>
      <c r="CP120" s="1051" t="s">
        <v>375</v>
      </c>
      <c r="CQ120" s="1052"/>
      <c r="CR120" s="1052"/>
      <c r="CS120" s="1052"/>
      <c r="CT120" s="1052"/>
      <c r="CU120" s="1052"/>
      <c r="CV120" s="1052"/>
      <c r="CW120" s="1052"/>
      <c r="CX120" s="1052"/>
      <c r="CY120" s="1052"/>
      <c r="CZ120" s="1052"/>
      <c r="DA120" s="1052"/>
      <c r="DB120" s="1052"/>
      <c r="DC120" s="1052"/>
      <c r="DD120" s="1052"/>
      <c r="DE120" s="1052"/>
      <c r="DF120" s="1053"/>
      <c r="DG120" s="956">
        <v>4960541</v>
      </c>
      <c r="DH120" s="957"/>
      <c r="DI120" s="957"/>
      <c r="DJ120" s="957"/>
      <c r="DK120" s="957"/>
      <c r="DL120" s="957">
        <v>4966138</v>
      </c>
      <c r="DM120" s="957"/>
      <c r="DN120" s="957"/>
      <c r="DO120" s="957"/>
      <c r="DP120" s="957"/>
      <c r="DQ120" s="957">
        <v>4742776</v>
      </c>
      <c r="DR120" s="957"/>
      <c r="DS120" s="957"/>
      <c r="DT120" s="957"/>
      <c r="DU120" s="957"/>
      <c r="DV120" s="958">
        <v>63</v>
      </c>
      <c r="DW120" s="958"/>
      <c r="DX120" s="958"/>
      <c r="DY120" s="958"/>
      <c r="DZ120" s="959"/>
    </row>
    <row r="121" spans="1:130" s="197" customFormat="1" ht="26.25" customHeight="1">
      <c r="A121" s="1005"/>
      <c r="B121" s="976"/>
      <c r="C121" s="1040" t="s">
        <v>429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430</v>
      </c>
      <c r="BA121" s="1001"/>
      <c r="BB121" s="1001"/>
      <c r="BC121" s="1001"/>
      <c r="BD121" s="1001"/>
      <c r="BE121" s="1001"/>
      <c r="BF121" s="1001"/>
      <c r="BG121" s="1001"/>
      <c r="BH121" s="1001"/>
      <c r="BI121" s="1001"/>
      <c r="BJ121" s="1001"/>
      <c r="BK121" s="1001"/>
      <c r="BL121" s="1001"/>
      <c r="BM121" s="1001"/>
      <c r="BN121" s="1001"/>
      <c r="BO121" s="1001"/>
      <c r="BP121" s="1002"/>
      <c r="BQ121" s="1015">
        <v>20936758</v>
      </c>
      <c r="BR121" s="1016"/>
      <c r="BS121" s="1016"/>
      <c r="BT121" s="1016"/>
      <c r="BU121" s="1016"/>
      <c r="BV121" s="1016">
        <v>20388285</v>
      </c>
      <c r="BW121" s="1016"/>
      <c r="BX121" s="1016"/>
      <c r="BY121" s="1016"/>
      <c r="BZ121" s="1016"/>
      <c r="CA121" s="1016">
        <v>19537088</v>
      </c>
      <c r="CB121" s="1016"/>
      <c r="CC121" s="1016"/>
      <c r="CD121" s="1016"/>
      <c r="CE121" s="1016"/>
      <c r="CF121" s="1054">
        <v>259.5</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v>2558863</v>
      </c>
      <c r="DH121" s="950"/>
      <c r="DI121" s="950"/>
      <c r="DJ121" s="950"/>
      <c r="DK121" s="950"/>
      <c r="DL121" s="950">
        <v>2434327</v>
      </c>
      <c r="DM121" s="950"/>
      <c r="DN121" s="950"/>
      <c r="DO121" s="950"/>
      <c r="DP121" s="950"/>
      <c r="DQ121" s="950">
        <v>2312952</v>
      </c>
      <c r="DR121" s="950"/>
      <c r="DS121" s="950"/>
      <c r="DT121" s="950"/>
      <c r="DU121" s="950"/>
      <c r="DV121" s="951">
        <v>30.7</v>
      </c>
      <c r="DW121" s="951"/>
      <c r="DX121" s="951"/>
      <c r="DY121" s="951"/>
      <c r="DZ121" s="952"/>
    </row>
    <row r="122" spans="1:130" s="197" customFormat="1" ht="26.25" customHeight="1">
      <c r="A122" s="1005"/>
      <c r="B122" s="976"/>
      <c r="C122" s="946" t="s">
        <v>412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431</v>
      </c>
      <c r="BP122" s="1024"/>
      <c r="BQ122" s="1064">
        <v>27643035</v>
      </c>
      <c r="BR122" s="1065"/>
      <c r="BS122" s="1065"/>
      <c r="BT122" s="1065"/>
      <c r="BU122" s="1065"/>
      <c r="BV122" s="1065">
        <v>27527482</v>
      </c>
      <c r="BW122" s="1065"/>
      <c r="BX122" s="1065"/>
      <c r="BY122" s="1065"/>
      <c r="BZ122" s="1065"/>
      <c r="CA122" s="1065">
        <v>26941861</v>
      </c>
      <c r="CB122" s="1065"/>
      <c r="CC122" s="1065"/>
      <c r="CD122" s="1065"/>
      <c r="CE122" s="1065"/>
      <c r="CF122" s="1017"/>
      <c r="CG122" s="1018"/>
      <c r="CH122" s="1018"/>
      <c r="CI122" s="1018"/>
      <c r="CJ122" s="1019"/>
      <c r="CK122" s="1046"/>
      <c r="CL122" s="1047"/>
      <c r="CM122" s="1047"/>
      <c r="CN122" s="1047"/>
      <c r="CO122" s="1048"/>
      <c r="CP122" s="1037" t="s">
        <v>432</v>
      </c>
      <c r="CQ122" s="1038"/>
      <c r="CR122" s="1038"/>
      <c r="CS122" s="1038"/>
      <c r="CT122" s="1038"/>
      <c r="CU122" s="1038"/>
      <c r="CV122" s="1038"/>
      <c r="CW122" s="1038"/>
      <c r="CX122" s="1038"/>
      <c r="CY122" s="1038"/>
      <c r="CZ122" s="1038"/>
      <c r="DA122" s="1038"/>
      <c r="DB122" s="1038"/>
      <c r="DC122" s="1038"/>
      <c r="DD122" s="1038"/>
      <c r="DE122" s="1038"/>
      <c r="DF122" s="1039"/>
      <c r="DG122" s="949">
        <v>1930953</v>
      </c>
      <c r="DH122" s="950"/>
      <c r="DI122" s="950"/>
      <c r="DJ122" s="950"/>
      <c r="DK122" s="950"/>
      <c r="DL122" s="950">
        <v>1909493</v>
      </c>
      <c r="DM122" s="950"/>
      <c r="DN122" s="950"/>
      <c r="DO122" s="950"/>
      <c r="DP122" s="950"/>
      <c r="DQ122" s="950">
        <v>1935644</v>
      </c>
      <c r="DR122" s="950"/>
      <c r="DS122" s="950"/>
      <c r="DT122" s="950"/>
      <c r="DU122" s="950"/>
      <c r="DV122" s="951">
        <v>25.7</v>
      </c>
      <c r="DW122" s="951"/>
      <c r="DX122" s="951"/>
      <c r="DY122" s="951"/>
      <c r="DZ122" s="952"/>
    </row>
    <row r="123" spans="1:130" s="197" customFormat="1" ht="26.25" customHeight="1" thickBot="1">
      <c r="A123" s="1005"/>
      <c r="B123" s="976"/>
      <c r="C123" s="946" t="s">
        <v>418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4969</v>
      </c>
      <c r="AB123" s="989"/>
      <c r="AC123" s="989"/>
      <c r="AD123" s="989"/>
      <c r="AE123" s="990"/>
      <c r="AF123" s="991">
        <v>4803</v>
      </c>
      <c r="AG123" s="989"/>
      <c r="AH123" s="989"/>
      <c r="AI123" s="989"/>
      <c r="AJ123" s="990"/>
      <c r="AK123" s="991" t="s">
        <v>433</v>
      </c>
      <c r="AL123" s="989"/>
      <c r="AM123" s="989"/>
      <c r="AN123" s="989"/>
      <c r="AO123" s="990"/>
      <c r="AP123" s="992" t="s">
        <v>433</v>
      </c>
      <c r="AQ123" s="993"/>
      <c r="AR123" s="993"/>
      <c r="AS123" s="993"/>
      <c r="AT123" s="994"/>
      <c r="AU123" s="1061" t="s">
        <v>434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82</v>
      </c>
      <c r="BR123" s="1057"/>
      <c r="BS123" s="1057"/>
      <c r="BT123" s="1057"/>
      <c r="BU123" s="1057"/>
      <c r="BV123" s="1057">
        <v>69.7</v>
      </c>
      <c r="BW123" s="1057"/>
      <c r="BX123" s="1057"/>
      <c r="BY123" s="1057"/>
      <c r="BZ123" s="1057"/>
      <c r="CA123" s="1057">
        <v>59.1</v>
      </c>
      <c r="CB123" s="1057"/>
      <c r="CC123" s="1057"/>
      <c r="CD123" s="1057"/>
      <c r="CE123" s="1057"/>
      <c r="CF123" s="1058"/>
      <c r="CG123" s="1059"/>
      <c r="CH123" s="1059"/>
      <c r="CI123" s="1059"/>
      <c r="CJ123" s="1060"/>
      <c r="CK123" s="1046"/>
      <c r="CL123" s="1047"/>
      <c r="CM123" s="1047"/>
      <c r="CN123" s="1047"/>
      <c r="CO123" s="1048"/>
      <c r="CP123" s="1037" t="s">
        <v>435</v>
      </c>
      <c r="CQ123" s="1038"/>
      <c r="CR123" s="1038"/>
      <c r="CS123" s="1038"/>
      <c r="CT123" s="1038"/>
      <c r="CU123" s="1038"/>
      <c r="CV123" s="1038"/>
      <c r="CW123" s="1038"/>
      <c r="CX123" s="1038"/>
      <c r="CY123" s="1038"/>
      <c r="CZ123" s="1038"/>
      <c r="DA123" s="1038"/>
      <c r="DB123" s="1038"/>
      <c r="DC123" s="1038"/>
      <c r="DD123" s="1038"/>
      <c r="DE123" s="1038"/>
      <c r="DF123" s="1039"/>
      <c r="DG123" s="988">
        <v>1994723</v>
      </c>
      <c r="DH123" s="989"/>
      <c r="DI123" s="989"/>
      <c r="DJ123" s="989"/>
      <c r="DK123" s="990"/>
      <c r="DL123" s="991">
        <v>1933548</v>
      </c>
      <c r="DM123" s="989"/>
      <c r="DN123" s="989"/>
      <c r="DO123" s="989"/>
      <c r="DP123" s="990"/>
      <c r="DQ123" s="991">
        <v>1872314</v>
      </c>
      <c r="DR123" s="989"/>
      <c r="DS123" s="989"/>
      <c r="DT123" s="989"/>
      <c r="DU123" s="990"/>
      <c r="DV123" s="992">
        <v>24.9</v>
      </c>
      <c r="DW123" s="993"/>
      <c r="DX123" s="993"/>
      <c r="DY123" s="993"/>
      <c r="DZ123" s="994"/>
    </row>
    <row r="124" spans="1:130" s="197" customFormat="1" ht="26.25" customHeight="1">
      <c r="A124" s="1005"/>
      <c r="B124" s="976"/>
      <c r="C124" s="946" t="s">
        <v>421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433</v>
      </c>
      <c r="AB124" s="989"/>
      <c r="AC124" s="989"/>
      <c r="AD124" s="989"/>
      <c r="AE124" s="990"/>
      <c r="AF124" s="991" t="s">
        <v>433</v>
      </c>
      <c r="AG124" s="989"/>
      <c r="AH124" s="989"/>
      <c r="AI124" s="989"/>
      <c r="AJ124" s="990"/>
      <c r="AK124" s="991" t="s">
        <v>433</v>
      </c>
      <c r="AL124" s="989"/>
      <c r="AM124" s="989"/>
      <c r="AN124" s="989"/>
      <c r="AO124" s="990"/>
      <c r="AP124" s="992" t="s">
        <v>433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v>151351</v>
      </c>
      <c r="DH124" s="1028"/>
      <c r="DI124" s="1028"/>
      <c r="DJ124" s="1028"/>
      <c r="DK124" s="1029"/>
      <c r="DL124" s="1030">
        <v>159568</v>
      </c>
      <c r="DM124" s="1028"/>
      <c r="DN124" s="1028"/>
      <c r="DO124" s="1028"/>
      <c r="DP124" s="1029"/>
      <c r="DQ124" s="1030">
        <v>150398</v>
      </c>
      <c r="DR124" s="1028"/>
      <c r="DS124" s="1028"/>
      <c r="DT124" s="1028"/>
      <c r="DU124" s="1029"/>
      <c r="DV124" s="1031">
        <v>2</v>
      </c>
      <c r="DW124" s="1032"/>
      <c r="DX124" s="1032"/>
      <c r="DY124" s="1032"/>
      <c r="DZ124" s="1033"/>
    </row>
    <row r="125" spans="1:130" s="197" customFormat="1" ht="26.25" customHeight="1" thickBot="1">
      <c r="A125" s="1005"/>
      <c r="B125" s="976"/>
      <c r="C125" s="946" t="s">
        <v>423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433</v>
      </c>
      <c r="AB125" s="989"/>
      <c r="AC125" s="989"/>
      <c r="AD125" s="989"/>
      <c r="AE125" s="990"/>
      <c r="AF125" s="991" t="s">
        <v>433</v>
      </c>
      <c r="AG125" s="989"/>
      <c r="AH125" s="989"/>
      <c r="AI125" s="989"/>
      <c r="AJ125" s="990"/>
      <c r="AK125" s="991" t="s">
        <v>433</v>
      </c>
      <c r="AL125" s="989"/>
      <c r="AM125" s="989"/>
      <c r="AN125" s="989"/>
      <c r="AO125" s="990"/>
      <c r="AP125" s="992" t="s">
        <v>433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433</v>
      </c>
      <c r="DH125" s="957"/>
      <c r="DI125" s="957"/>
      <c r="DJ125" s="957"/>
      <c r="DK125" s="957"/>
      <c r="DL125" s="957" t="s">
        <v>433</v>
      </c>
      <c r="DM125" s="957"/>
      <c r="DN125" s="957"/>
      <c r="DO125" s="957"/>
      <c r="DP125" s="957"/>
      <c r="DQ125" s="957" t="s">
        <v>433</v>
      </c>
      <c r="DR125" s="957"/>
      <c r="DS125" s="957"/>
      <c r="DT125" s="957"/>
      <c r="DU125" s="957"/>
      <c r="DV125" s="958" t="s">
        <v>433</v>
      </c>
      <c r="DW125" s="958"/>
      <c r="DX125" s="958"/>
      <c r="DY125" s="958"/>
      <c r="DZ125" s="959"/>
    </row>
    <row r="126" spans="1:130" s="197" customFormat="1" ht="26.25" customHeight="1">
      <c r="A126" s="1005"/>
      <c r="B126" s="976"/>
      <c r="C126" s="946" t="s">
        <v>426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433</v>
      </c>
      <c r="AB126" s="989"/>
      <c r="AC126" s="989"/>
      <c r="AD126" s="989"/>
      <c r="AE126" s="990"/>
      <c r="AF126" s="991" t="s">
        <v>433</v>
      </c>
      <c r="AG126" s="989"/>
      <c r="AH126" s="989"/>
      <c r="AI126" s="989"/>
      <c r="AJ126" s="990"/>
      <c r="AK126" s="991" t="s">
        <v>433</v>
      </c>
      <c r="AL126" s="989"/>
      <c r="AM126" s="989"/>
      <c r="AN126" s="989"/>
      <c r="AO126" s="990"/>
      <c r="AP126" s="992" t="s">
        <v>433</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433</v>
      </c>
      <c r="DH126" s="950"/>
      <c r="DI126" s="950"/>
      <c r="DJ126" s="950"/>
      <c r="DK126" s="950"/>
      <c r="DL126" s="950" t="s">
        <v>433</v>
      </c>
      <c r="DM126" s="950"/>
      <c r="DN126" s="950"/>
      <c r="DO126" s="950"/>
      <c r="DP126" s="950"/>
      <c r="DQ126" s="950" t="s">
        <v>433</v>
      </c>
      <c r="DR126" s="950"/>
      <c r="DS126" s="950"/>
      <c r="DT126" s="950"/>
      <c r="DU126" s="950"/>
      <c r="DV126" s="951" t="s">
        <v>433</v>
      </c>
      <c r="DW126" s="951"/>
      <c r="DX126" s="951"/>
      <c r="DY126" s="951"/>
      <c r="DZ126" s="952"/>
    </row>
    <row r="127" spans="1:130" s="197" customFormat="1" ht="26.25" customHeight="1" thickBot="1">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515</v>
      </c>
      <c r="AB127" s="989"/>
      <c r="AC127" s="989"/>
      <c r="AD127" s="989"/>
      <c r="AE127" s="990"/>
      <c r="AF127" s="991">
        <v>547</v>
      </c>
      <c r="AG127" s="989"/>
      <c r="AH127" s="989"/>
      <c r="AI127" s="989"/>
      <c r="AJ127" s="990"/>
      <c r="AK127" s="991">
        <v>623</v>
      </c>
      <c r="AL127" s="989"/>
      <c r="AM127" s="989"/>
      <c r="AN127" s="989"/>
      <c r="AO127" s="990"/>
      <c r="AP127" s="992">
        <v>0</v>
      </c>
      <c r="AQ127" s="993"/>
      <c r="AR127" s="993"/>
      <c r="AS127" s="993"/>
      <c r="AT127" s="994"/>
      <c r="AU127" s="233"/>
      <c r="AV127" s="233"/>
      <c r="AW127" s="233"/>
      <c r="AX127" s="916" t="s">
        <v>445</v>
      </c>
      <c r="AY127" s="917"/>
      <c r="AZ127" s="917"/>
      <c r="BA127" s="917"/>
      <c r="BB127" s="917"/>
      <c r="BC127" s="917"/>
      <c r="BD127" s="917"/>
      <c r="BE127" s="918"/>
      <c r="BF127" s="1071" t="s">
        <v>433</v>
      </c>
      <c r="BG127" s="1072"/>
      <c r="BH127" s="1072"/>
      <c r="BI127" s="1072"/>
      <c r="BJ127" s="1072"/>
      <c r="BK127" s="1072"/>
      <c r="BL127" s="1081"/>
      <c r="BM127" s="1071">
        <v>13.4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t="s">
        <v>447</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107370</v>
      </c>
      <c r="AB128" s="1120"/>
      <c r="AC128" s="1120"/>
      <c r="AD128" s="1120"/>
      <c r="AE128" s="1121"/>
      <c r="AF128" s="1122">
        <v>97840</v>
      </c>
      <c r="AG128" s="1120"/>
      <c r="AH128" s="1120"/>
      <c r="AI128" s="1120"/>
      <c r="AJ128" s="1121"/>
      <c r="AK128" s="1122">
        <v>96584</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451</v>
      </c>
      <c r="BG128" s="1097"/>
      <c r="BH128" s="1097"/>
      <c r="BI128" s="1097"/>
      <c r="BJ128" s="1097"/>
      <c r="BK128" s="1097"/>
      <c r="BL128" s="1098"/>
      <c r="BM128" s="1096">
        <v>18.399999999999999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9762923</v>
      </c>
      <c r="AB129" s="989"/>
      <c r="AC129" s="989"/>
      <c r="AD129" s="989"/>
      <c r="AE129" s="990"/>
      <c r="AF129" s="991">
        <v>9658484</v>
      </c>
      <c r="AG129" s="989"/>
      <c r="AH129" s="989"/>
      <c r="AI129" s="989"/>
      <c r="AJ129" s="990"/>
      <c r="AK129" s="991">
        <v>9610329</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12.2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2059346</v>
      </c>
      <c r="AB130" s="989"/>
      <c r="AC130" s="989"/>
      <c r="AD130" s="989"/>
      <c r="AE130" s="990"/>
      <c r="AF130" s="991">
        <v>2101364</v>
      </c>
      <c r="AG130" s="989"/>
      <c r="AH130" s="989"/>
      <c r="AI130" s="989"/>
      <c r="AJ130" s="990"/>
      <c r="AK130" s="991">
        <v>2082439</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v>59.1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7703577</v>
      </c>
      <c r="AB131" s="1028"/>
      <c r="AC131" s="1028"/>
      <c r="AD131" s="1028"/>
      <c r="AE131" s="1029"/>
      <c r="AF131" s="1030">
        <v>7557120</v>
      </c>
      <c r="AG131" s="1028"/>
      <c r="AH131" s="1028"/>
      <c r="AI131" s="1028"/>
      <c r="AJ131" s="1029"/>
      <c r="AK131" s="1030">
        <v>7527890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13.13265253</v>
      </c>
      <c r="AB132" s="1134"/>
      <c r="AC132" s="1134"/>
      <c r="AD132" s="1134"/>
      <c r="AE132" s="1135"/>
      <c r="AF132" s="1136">
        <v>12.149416710000001</v>
      </c>
      <c r="AG132" s="1134"/>
      <c r="AH132" s="1134"/>
      <c r="AI132" s="1134"/>
      <c r="AJ132" s="1135"/>
      <c r="AK132" s="1136">
        <v>11.545014610000001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13.9</v>
      </c>
      <c r="AB133" s="1141"/>
      <c r="AC133" s="1141"/>
      <c r="AD133" s="1141"/>
      <c r="AE133" s="1142"/>
      <c r="AF133" s="1140">
        <v>13.2</v>
      </c>
      <c r="AG133" s="1141"/>
      <c r="AH133" s="1141"/>
      <c r="AI133" s="1141"/>
      <c r="AJ133" s="1142"/>
      <c r="AK133" s="1140">
        <v>12.2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7" t="s">
        <v>463</v>
      </c>
      <c r="L7" s="254"/>
      <c r="M7" s="255" t="s">
        <v>464</v>
      </c>
      <c r="N7" s="256"/>
    </row>
    <row r="8" spans="1:16">
      <c r="A8" s="248"/>
      <c r="B8" s="244"/>
      <c r="C8" s="244"/>
      <c r="D8" s="244"/>
      <c r="E8" s="244"/>
      <c r="F8" s="244"/>
      <c r="G8" s="257"/>
      <c r="H8" s="258"/>
      <c r="I8" s="258"/>
      <c r="J8" s="259"/>
      <c r="K8" s="1148"/>
      <c r="L8" s="260" t="s">
        <v>465</v>
      </c>
      <c r="M8" s="261" t="s">
        <v>466</v>
      </c>
      <c r="N8" s="262" t="s">
        <v>467</v>
      </c>
    </row>
    <row r="9" spans="1:16">
      <c r="A9" s="248"/>
      <c r="B9" s="244"/>
      <c r="C9" s="244"/>
      <c r="D9" s="244"/>
      <c r="E9" s="244"/>
      <c r="F9" s="244"/>
      <c r="G9" s="1149" t="s">
        <v>468</v>
      </c>
      <c r="H9" s="1150"/>
      <c r="I9" s="1150"/>
      <c r="J9" s="1151"/>
      <c r="K9" s="263">
        <v>2015519</v>
      </c>
      <c r="L9" s="264">
        <v>114200</v>
      </c>
      <c r="M9" s="265">
        <v>95265</v>
      </c>
      <c r="N9" s="266">
        <v>19.899999999999999</v>
      </c>
    </row>
    <row r="10" spans="1:16">
      <c r="A10" s="248"/>
      <c r="B10" s="244"/>
      <c r="C10" s="244"/>
      <c r="D10" s="244"/>
      <c r="E10" s="244"/>
      <c r="F10" s="244"/>
      <c r="G10" s="1149" t="s">
        <v>469</v>
      </c>
      <c r="H10" s="1150"/>
      <c r="I10" s="1150"/>
      <c r="J10" s="1151"/>
      <c r="K10" s="267">
        <v>95401</v>
      </c>
      <c r="L10" s="268">
        <v>5405</v>
      </c>
      <c r="M10" s="269">
        <v>8986</v>
      </c>
      <c r="N10" s="270">
        <v>-39.9</v>
      </c>
    </row>
    <row r="11" spans="1:16" ht="13.5" customHeight="1">
      <c r="A11" s="248"/>
      <c r="B11" s="244"/>
      <c r="C11" s="244"/>
      <c r="D11" s="244"/>
      <c r="E11" s="244"/>
      <c r="F11" s="244"/>
      <c r="G11" s="1149" t="s">
        <v>470</v>
      </c>
      <c r="H11" s="1150"/>
      <c r="I11" s="1150"/>
      <c r="J11" s="1151"/>
      <c r="K11" s="267">
        <v>251718</v>
      </c>
      <c r="L11" s="268">
        <v>14262</v>
      </c>
      <c r="M11" s="269">
        <v>12922</v>
      </c>
      <c r="N11" s="270">
        <v>10.4</v>
      </c>
    </row>
    <row r="12" spans="1:16" ht="13.5" customHeight="1">
      <c r="A12" s="248"/>
      <c r="B12" s="244"/>
      <c r="C12" s="244"/>
      <c r="D12" s="244"/>
      <c r="E12" s="244"/>
      <c r="F12" s="244"/>
      <c r="G12" s="1149" t="s">
        <v>471</v>
      </c>
      <c r="H12" s="1150"/>
      <c r="I12" s="1150"/>
      <c r="J12" s="1151"/>
      <c r="K12" s="267">
        <v>168901</v>
      </c>
      <c r="L12" s="268">
        <v>9570</v>
      </c>
      <c r="M12" s="269">
        <v>3263</v>
      </c>
      <c r="N12" s="270">
        <v>193.3</v>
      </c>
    </row>
    <row r="13" spans="1:16" ht="13.5" customHeight="1">
      <c r="A13" s="248"/>
      <c r="B13" s="244"/>
      <c r="C13" s="244"/>
      <c r="D13" s="244"/>
      <c r="E13" s="244"/>
      <c r="F13" s="244"/>
      <c r="G13" s="1149" t="s">
        <v>472</v>
      </c>
      <c r="H13" s="1150"/>
      <c r="I13" s="1150"/>
      <c r="J13" s="1151"/>
      <c r="K13" s="267" t="s">
        <v>473</v>
      </c>
      <c r="L13" s="268" t="s">
        <v>473</v>
      </c>
      <c r="M13" s="269" t="s">
        <v>473</v>
      </c>
      <c r="N13" s="270" t="s">
        <v>473</v>
      </c>
    </row>
    <row r="14" spans="1:16" ht="13.5" customHeight="1">
      <c r="A14" s="248"/>
      <c r="B14" s="244"/>
      <c r="C14" s="244"/>
      <c r="D14" s="244"/>
      <c r="E14" s="244"/>
      <c r="F14" s="244"/>
      <c r="G14" s="1149" t="s">
        <v>474</v>
      </c>
      <c r="H14" s="1150"/>
      <c r="I14" s="1150"/>
      <c r="J14" s="1151"/>
      <c r="K14" s="267">
        <v>245788</v>
      </c>
      <c r="L14" s="268">
        <v>13926</v>
      </c>
      <c r="M14" s="269">
        <v>5957</v>
      </c>
      <c r="N14" s="270">
        <v>133.80000000000001</v>
      </c>
    </row>
    <row r="15" spans="1:16" ht="13.5" customHeight="1">
      <c r="A15" s="248"/>
      <c r="B15" s="244"/>
      <c r="C15" s="244"/>
      <c r="D15" s="244"/>
      <c r="E15" s="244"/>
      <c r="F15" s="244"/>
      <c r="G15" s="1149" t="s">
        <v>475</v>
      </c>
      <c r="H15" s="1150"/>
      <c r="I15" s="1150"/>
      <c r="J15" s="1151"/>
      <c r="K15" s="267">
        <v>18209</v>
      </c>
      <c r="L15" s="268">
        <v>1032</v>
      </c>
      <c r="M15" s="269">
        <v>1769</v>
      </c>
      <c r="N15" s="270">
        <v>-41.7</v>
      </c>
    </row>
    <row r="16" spans="1:16">
      <c r="A16" s="248"/>
      <c r="B16" s="244"/>
      <c r="C16" s="244"/>
      <c r="D16" s="244"/>
      <c r="E16" s="244"/>
      <c r="F16" s="244"/>
      <c r="G16" s="1152" t="s">
        <v>476</v>
      </c>
      <c r="H16" s="1153"/>
      <c r="I16" s="1153"/>
      <c r="J16" s="1154"/>
      <c r="K16" s="268">
        <v>-245092</v>
      </c>
      <c r="L16" s="268">
        <v>-13887</v>
      </c>
      <c r="M16" s="269">
        <v>-10897</v>
      </c>
      <c r="N16" s="270">
        <v>27.4</v>
      </c>
    </row>
    <row r="17" spans="1:16">
      <c r="A17" s="248"/>
      <c r="B17" s="244"/>
      <c r="C17" s="244"/>
      <c r="D17" s="244"/>
      <c r="E17" s="244"/>
      <c r="F17" s="244"/>
      <c r="G17" s="1152" t="s">
        <v>167</v>
      </c>
      <c r="H17" s="1153"/>
      <c r="I17" s="1153"/>
      <c r="J17" s="1154"/>
      <c r="K17" s="268">
        <v>2550444</v>
      </c>
      <c r="L17" s="268">
        <v>144509</v>
      </c>
      <c r="M17" s="269">
        <v>117266</v>
      </c>
      <c r="N17" s="270">
        <v>23.2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4" t="s">
        <v>481</v>
      </c>
      <c r="H21" s="1145"/>
      <c r="I21" s="1145"/>
      <c r="J21" s="1146"/>
      <c r="K21" s="280">
        <v>11.9</v>
      </c>
      <c r="L21" s="281">
        <v>10.71</v>
      </c>
      <c r="M21" s="282">
        <v>1.19</v>
      </c>
      <c r="N21" s="249"/>
      <c r="O21" s="283"/>
      <c r="P21" s="279"/>
    </row>
    <row r="22" spans="1:16" s="284" customFormat="1">
      <c r="A22" s="279"/>
      <c r="B22" s="249"/>
      <c r="C22" s="249"/>
      <c r="D22" s="249"/>
      <c r="E22" s="249"/>
      <c r="F22" s="249"/>
      <c r="G22" s="1144" t="s">
        <v>482</v>
      </c>
      <c r="H22" s="1145"/>
      <c r="I22" s="1145"/>
      <c r="J22" s="1146"/>
      <c r="K22" s="285">
        <v>96.5</v>
      </c>
      <c r="L22" s="286">
        <v>95.7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7" t="s">
        <v>463</v>
      </c>
      <c r="L30" s="254"/>
      <c r="M30" s="255" t="s">
        <v>464</v>
      </c>
      <c r="N30" s="256"/>
    </row>
    <row r="31" spans="1:16">
      <c r="A31" s="248"/>
      <c r="B31" s="244"/>
      <c r="C31" s="244"/>
      <c r="D31" s="244"/>
      <c r="E31" s="244"/>
      <c r="F31" s="244"/>
      <c r="G31" s="257"/>
      <c r="H31" s="258"/>
      <c r="I31" s="258"/>
      <c r="J31" s="259"/>
      <c r="K31" s="1148"/>
      <c r="L31" s="260" t="s">
        <v>465</v>
      </c>
      <c r="M31" s="261" t="s">
        <v>466</v>
      </c>
      <c r="N31" s="262" t="s">
        <v>467</v>
      </c>
    </row>
    <row r="32" spans="1:16" ht="27" customHeight="1">
      <c r="A32" s="248"/>
      <c r="B32" s="244"/>
      <c r="C32" s="244"/>
      <c r="D32" s="244"/>
      <c r="E32" s="244"/>
      <c r="F32" s="244"/>
      <c r="G32" s="1160" t="s">
        <v>486</v>
      </c>
      <c r="H32" s="1161"/>
      <c r="I32" s="1161"/>
      <c r="J32" s="1162"/>
      <c r="K32" s="294">
        <v>2131086</v>
      </c>
      <c r="L32" s="294">
        <v>120748</v>
      </c>
      <c r="M32" s="295">
        <v>77031</v>
      </c>
      <c r="N32" s="296">
        <v>56.8</v>
      </c>
    </row>
    <row r="33" spans="1:16" ht="13.5" customHeight="1">
      <c r="A33" s="248"/>
      <c r="B33" s="244"/>
      <c r="C33" s="244"/>
      <c r="D33" s="244"/>
      <c r="E33" s="244"/>
      <c r="F33" s="244"/>
      <c r="G33" s="1160" t="s">
        <v>487</v>
      </c>
      <c r="H33" s="1161"/>
      <c r="I33" s="1161"/>
      <c r="J33" s="1162"/>
      <c r="K33" s="294" t="s">
        <v>473</v>
      </c>
      <c r="L33" s="294" t="s">
        <v>473</v>
      </c>
      <c r="M33" s="295" t="s">
        <v>473</v>
      </c>
      <c r="N33" s="296" t="s">
        <v>473</v>
      </c>
    </row>
    <row r="34" spans="1:16" ht="27" customHeight="1">
      <c r="A34" s="248"/>
      <c r="B34" s="244"/>
      <c r="C34" s="244"/>
      <c r="D34" s="244"/>
      <c r="E34" s="244"/>
      <c r="F34" s="244"/>
      <c r="G34" s="1160" t="s">
        <v>488</v>
      </c>
      <c r="H34" s="1161"/>
      <c r="I34" s="1161"/>
      <c r="J34" s="1162"/>
      <c r="K34" s="294" t="s">
        <v>473</v>
      </c>
      <c r="L34" s="294" t="s">
        <v>473</v>
      </c>
      <c r="M34" s="295" t="s">
        <v>473</v>
      </c>
      <c r="N34" s="296" t="s">
        <v>473</v>
      </c>
    </row>
    <row r="35" spans="1:16" ht="27" customHeight="1">
      <c r="A35" s="248"/>
      <c r="B35" s="244"/>
      <c r="C35" s="244"/>
      <c r="D35" s="244"/>
      <c r="E35" s="244"/>
      <c r="F35" s="244"/>
      <c r="G35" s="1160" t="s">
        <v>489</v>
      </c>
      <c r="H35" s="1161"/>
      <c r="I35" s="1161"/>
      <c r="J35" s="1162"/>
      <c r="K35" s="294">
        <v>880357</v>
      </c>
      <c r="L35" s="294">
        <v>49881</v>
      </c>
      <c r="M35" s="295">
        <v>20812</v>
      </c>
      <c r="N35" s="296">
        <v>139.69999999999999</v>
      </c>
    </row>
    <row r="36" spans="1:16" ht="27" customHeight="1">
      <c r="A36" s="248"/>
      <c r="B36" s="244"/>
      <c r="C36" s="244"/>
      <c r="D36" s="244"/>
      <c r="E36" s="244"/>
      <c r="F36" s="244"/>
      <c r="G36" s="1160" t="s">
        <v>490</v>
      </c>
      <c r="H36" s="1161"/>
      <c r="I36" s="1161"/>
      <c r="J36" s="1162"/>
      <c r="K36" s="294">
        <v>36012</v>
      </c>
      <c r="L36" s="294">
        <v>2040</v>
      </c>
      <c r="M36" s="295">
        <v>3303</v>
      </c>
      <c r="N36" s="296">
        <v>-38.200000000000003</v>
      </c>
    </row>
    <row r="37" spans="1:16" ht="13.5" customHeight="1">
      <c r="A37" s="248"/>
      <c r="B37" s="244"/>
      <c r="C37" s="244"/>
      <c r="D37" s="244"/>
      <c r="E37" s="244"/>
      <c r="F37" s="244"/>
      <c r="G37" s="1160" t="s">
        <v>491</v>
      </c>
      <c r="H37" s="1161"/>
      <c r="I37" s="1161"/>
      <c r="J37" s="1162"/>
      <c r="K37" s="294">
        <v>623</v>
      </c>
      <c r="L37" s="294">
        <v>35</v>
      </c>
      <c r="M37" s="295">
        <v>1276</v>
      </c>
      <c r="N37" s="296">
        <v>-97.3</v>
      </c>
    </row>
    <row r="38" spans="1:16" ht="27" customHeight="1">
      <c r="A38" s="248"/>
      <c r="B38" s="244"/>
      <c r="C38" s="244"/>
      <c r="D38" s="244"/>
      <c r="E38" s="244"/>
      <c r="F38" s="244"/>
      <c r="G38" s="1163" t="s">
        <v>492</v>
      </c>
      <c r="H38" s="1164"/>
      <c r="I38" s="1164"/>
      <c r="J38" s="1165"/>
      <c r="K38" s="297">
        <v>41</v>
      </c>
      <c r="L38" s="297">
        <v>2</v>
      </c>
      <c r="M38" s="298">
        <v>4</v>
      </c>
      <c r="N38" s="299">
        <v>-50</v>
      </c>
      <c r="O38" s="293"/>
    </row>
    <row r="39" spans="1:16">
      <c r="A39" s="248"/>
      <c r="B39" s="244"/>
      <c r="C39" s="244"/>
      <c r="D39" s="244"/>
      <c r="E39" s="244"/>
      <c r="F39" s="244"/>
      <c r="G39" s="1163" t="s">
        <v>493</v>
      </c>
      <c r="H39" s="1164"/>
      <c r="I39" s="1164"/>
      <c r="J39" s="1165"/>
      <c r="K39" s="300">
        <v>-96584</v>
      </c>
      <c r="L39" s="300">
        <v>-5472</v>
      </c>
      <c r="M39" s="301">
        <v>-3022</v>
      </c>
      <c r="N39" s="302">
        <v>81.099999999999994</v>
      </c>
      <c r="O39" s="293"/>
    </row>
    <row r="40" spans="1:16" ht="27" customHeight="1">
      <c r="A40" s="248"/>
      <c r="B40" s="244"/>
      <c r="C40" s="244"/>
      <c r="D40" s="244"/>
      <c r="E40" s="244"/>
      <c r="F40" s="244"/>
      <c r="G40" s="1160" t="s">
        <v>494</v>
      </c>
      <c r="H40" s="1161"/>
      <c r="I40" s="1161"/>
      <c r="J40" s="1162"/>
      <c r="K40" s="300">
        <v>-2082439</v>
      </c>
      <c r="L40" s="300">
        <v>-117992</v>
      </c>
      <c r="M40" s="301">
        <v>-68778</v>
      </c>
      <c r="N40" s="302">
        <v>71.599999999999994</v>
      </c>
      <c r="O40" s="293"/>
    </row>
    <row r="41" spans="1:16">
      <c r="A41" s="248"/>
      <c r="B41" s="244"/>
      <c r="C41" s="244"/>
      <c r="D41" s="244"/>
      <c r="E41" s="244"/>
      <c r="F41" s="244"/>
      <c r="G41" s="1166" t="s">
        <v>278</v>
      </c>
      <c r="H41" s="1167"/>
      <c r="I41" s="1167"/>
      <c r="J41" s="1168"/>
      <c r="K41" s="294">
        <v>869096</v>
      </c>
      <c r="L41" s="300">
        <v>49243</v>
      </c>
      <c r="M41" s="301">
        <v>30628</v>
      </c>
      <c r="N41" s="302">
        <v>60.8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5" t="s">
        <v>463</v>
      </c>
      <c r="J49" s="1157" t="s">
        <v>498</v>
      </c>
      <c r="K49" s="1158"/>
      <c r="L49" s="1158"/>
      <c r="M49" s="1158"/>
      <c r="N49" s="1159"/>
    </row>
    <row r="50" spans="1:14">
      <c r="A50" s="248"/>
      <c r="B50" s="244"/>
      <c r="C50" s="244"/>
      <c r="D50" s="244"/>
      <c r="E50" s="244"/>
      <c r="F50" s="244"/>
      <c r="G50" s="312"/>
      <c r="H50" s="313"/>
      <c r="I50" s="1156"/>
      <c r="J50" s="314" t="s">
        <v>499</v>
      </c>
      <c r="K50" s="315" t="s">
        <v>500</v>
      </c>
      <c r="L50" s="316" t="s">
        <v>501</v>
      </c>
      <c r="M50" s="317" t="s">
        <v>502</v>
      </c>
      <c r="N50" s="318" t="s">
        <v>503</v>
      </c>
    </row>
    <row r="51" spans="1:14">
      <c r="A51" s="248"/>
      <c r="B51" s="244"/>
      <c r="C51" s="244"/>
      <c r="D51" s="244"/>
      <c r="E51" s="244"/>
      <c r="F51" s="244"/>
      <c r="G51" s="310" t="s">
        <v>504</v>
      </c>
      <c r="H51" s="311"/>
      <c r="I51" s="319">
        <v>1979768</v>
      </c>
      <c r="J51" s="320">
        <v>103599</v>
      </c>
      <c r="K51" s="321">
        <v>-19.399999999999999</v>
      </c>
      <c r="L51" s="322">
        <v>90833</v>
      </c>
      <c r="M51" s="323">
        <v>-16.7</v>
      </c>
      <c r="N51" s="324">
        <v>-2.7</v>
      </c>
    </row>
    <row r="52" spans="1:14">
      <c r="A52" s="248"/>
      <c r="B52" s="244"/>
      <c r="C52" s="244"/>
      <c r="D52" s="244"/>
      <c r="E52" s="244"/>
      <c r="F52" s="244"/>
      <c r="G52" s="325"/>
      <c r="H52" s="326" t="s">
        <v>505</v>
      </c>
      <c r="I52" s="327">
        <v>1635809</v>
      </c>
      <c r="J52" s="328">
        <v>85600</v>
      </c>
      <c r="K52" s="329">
        <v>-2.4</v>
      </c>
      <c r="L52" s="330">
        <v>47037</v>
      </c>
      <c r="M52" s="331">
        <v>-8.1999999999999993</v>
      </c>
      <c r="N52" s="332">
        <v>5.8</v>
      </c>
    </row>
    <row r="53" spans="1:14">
      <c r="A53" s="248"/>
      <c r="B53" s="244"/>
      <c r="C53" s="244"/>
      <c r="D53" s="244"/>
      <c r="E53" s="244"/>
      <c r="F53" s="244"/>
      <c r="G53" s="310" t="s">
        <v>506</v>
      </c>
      <c r="H53" s="311"/>
      <c r="I53" s="319">
        <v>1822725</v>
      </c>
      <c r="J53" s="320">
        <v>97222</v>
      </c>
      <c r="K53" s="321">
        <v>-6.2</v>
      </c>
      <c r="L53" s="322">
        <v>79181</v>
      </c>
      <c r="M53" s="323">
        <v>-12.8</v>
      </c>
      <c r="N53" s="324">
        <v>6.6</v>
      </c>
    </row>
    <row r="54" spans="1:14">
      <c r="A54" s="248"/>
      <c r="B54" s="244"/>
      <c r="C54" s="244"/>
      <c r="D54" s="244"/>
      <c r="E54" s="244"/>
      <c r="F54" s="244"/>
      <c r="G54" s="325"/>
      <c r="H54" s="326" t="s">
        <v>505</v>
      </c>
      <c r="I54" s="327">
        <v>971076</v>
      </c>
      <c r="J54" s="328">
        <v>51796</v>
      </c>
      <c r="K54" s="329">
        <v>-39.5</v>
      </c>
      <c r="L54" s="330">
        <v>40448</v>
      </c>
      <c r="M54" s="331">
        <v>-14</v>
      </c>
      <c r="N54" s="332">
        <v>-25.5</v>
      </c>
    </row>
    <row r="55" spans="1:14">
      <c r="A55" s="248"/>
      <c r="B55" s="244"/>
      <c r="C55" s="244"/>
      <c r="D55" s="244"/>
      <c r="E55" s="244"/>
      <c r="F55" s="244"/>
      <c r="G55" s="310" t="s">
        <v>507</v>
      </c>
      <c r="H55" s="311"/>
      <c r="I55" s="319">
        <v>2141727</v>
      </c>
      <c r="J55" s="320">
        <v>115544</v>
      </c>
      <c r="K55" s="321">
        <v>18.8</v>
      </c>
      <c r="L55" s="322">
        <v>118124</v>
      </c>
      <c r="M55" s="323">
        <v>49.2</v>
      </c>
      <c r="N55" s="324">
        <v>-30.4</v>
      </c>
    </row>
    <row r="56" spans="1:14">
      <c r="A56" s="248"/>
      <c r="B56" s="244"/>
      <c r="C56" s="244"/>
      <c r="D56" s="244"/>
      <c r="E56" s="244"/>
      <c r="F56" s="244"/>
      <c r="G56" s="325"/>
      <c r="H56" s="326" t="s">
        <v>505</v>
      </c>
      <c r="I56" s="327">
        <v>1019147</v>
      </c>
      <c r="J56" s="328">
        <v>54982</v>
      </c>
      <c r="K56" s="329">
        <v>6.2</v>
      </c>
      <c r="L56" s="330">
        <v>54614</v>
      </c>
      <c r="M56" s="331">
        <v>35</v>
      </c>
      <c r="N56" s="332">
        <v>-28.8</v>
      </c>
    </row>
    <row r="57" spans="1:14">
      <c r="A57" s="248"/>
      <c r="B57" s="244"/>
      <c r="C57" s="244"/>
      <c r="D57" s="244"/>
      <c r="E57" s="244"/>
      <c r="F57" s="244"/>
      <c r="G57" s="310" t="s">
        <v>508</v>
      </c>
      <c r="H57" s="311"/>
      <c r="I57" s="319">
        <v>1642330</v>
      </c>
      <c r="J57" s="320">
        <v>90847</v>
      </c>
      <c r="K57" s="321">
        <v>-21.4</v>
      </c>
      <c r="L57" s="322">
        <v>101693</v>
      </c>
      <c r="M57" s="323">
        <v>-13.9</v>
      </c>
      <c r="N57" s="324">
        <v>-7.5</v>
      </c>
    </row>
    <row r="58" spans="1:14">
      <c r="A58" s="248"/>
      <c r="B58" s="244"/>
      <c r="C58" s="244"/>
      <c r="D58" s="244"/>
      <c r="E58" s="244"/>
      <c r="F58" s="244"/>
      <c r="G58" s="325"/>
      <c r="H58" s="326" t="s">
        <v>505</v>
      </c>
      <c r="I58" s="327">
        <v>1029270</v>
      </c>
      <c r="J58" s="328">
        <v>56935</v>
      </c>
      <c r="K58" s="329">
        <v>3.6</v>
      </c>
      <c r="L58" s="330">
        <v>51066</v>
      </c>
      <c r="M58" s="331">
        <v>-6.5</v>
      </c>
      <c r="N58" s="332">
        <v>10.1</v>
      </c>
    </row>
    <row r="59" spans="1:14">
      <c r="A59" s="248"/>
      <c r="B59" s="244"/>
      <c r="C59" s="244"/>
      <c r="D59" s="244"/>
      <c r="E59" s="244"/>
      <c r="F59" s="244"/>
      <c r="G59" s="310" t="s">
        <v>509</v>
      </c>
      <c r="H59" s="311"/>
      <c r="I59" s="319">
        <v>1482908</v>
      </c>
      <c r="J59" s="320">
        <v>84022</v>
      </c>
      <c r="K59" s="321">
        <v>-7.5</v>
      </c>
      <c r="L59" s="322">
        <v>96635</v>
      </c>
      <c r="M59" s="323">
        <v>-5</v>
      </c>
      <c r="N59" s="324">
        <v>-2.5</v>
      </c>
    </row>
    <row r="60" spans="1:14">
      <c r="A60" s="248"/>
      <c r="B60" s="244"/>
      <c r="C60" s="244"/>
      <c r="D60" s="244"/>
      <c r="E60" s="244"/>
      <c r="F60" s="244"/>
      <c r="G60" s="325"/>
      <c r="H60" s="326" t="s">
        <v>505</v>
      </c>
      <c r="I60" s="333">
        <v>1070611</v>
      </c>
      <c r="J60" s="328">
        <v>60661</v>
      </c>
      <c r="K60" s="329">
        <v>6.5</v>
      </c>
      <c r="L60" s="330">
        <v>44408</v>
      </c>
      <c r="M60" s="331">
        <v>-13</v>
      </c>
      <c r="N60" s="332">
        <v>19.5</v>
      </c>
    </row>
    <row r="61" spans="1:14">
      <c r="A61" s="248"/>
      <c r="B61" s="244"/>
      <c r="C61" s="244"/>
      <c r="D61" s="244"/>
      <c r="E61" s="244"/>
      <c r="F61" s="244"/>
      <c r="G61" s="310" t="s">
        <v>510</v>
      </c>
      <c r="H61" s="334"/>
      <c r="I61" s="335">
        <v>1813892</v>
      </c>
      <c r="J61" s="336">
        <v>98247</v>
      </c>
      <c r="K61" s="337">
        <v>-7.1</v>
      </c>
      <c r="L61" s="338">
        <v>97293</v>
      </c>
      <c r="M61" s="339">
        <v>0.2</v>
      </c>
      <c r="N61" s="324">
        <v>-7.3</v>
      </c>
    </row>
    <row r="62" spans="1:14">
      <c r="A62" s="248"/>
      <c r="B62" s="244"/>
      <c r="C62" s="244"/>
      <c r="D62" s="244"/>
      <c r="E62" s="244"/>
      <c r="F62" s="244"/>
      <c r="G62" s="325"/>
      <c r="H62" s="326" t="s">
        <v>505</v>
      </c>
      <c r="I62" s="327">
        <v>1145183</v>
      </c>
      <c r="J62" s="328">
        <v>61995</v>
      </c>
      <c r="K62" s="329">
        <v>-5.0999999999999996</v>
      </c>
      <c r="L62" s="330">
        <v>47515</v>
      </c>
      <c r="M62" s="331">
        <v>-1.3</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27.44</v>
      </c>
      <c r="G47" s="12">
        <v>37.020000000000003</v>
      </c>
      <c r="H47" s="12">
        <v>43.97</v>
      </c>
      <c r="I47" s="12">
        <v>50.02</v>
      </c>
      <c r="J47" s="13">
        <v>53.85</v>
      </c>
    </row>
    <row r="48" spans="2:10" ht="57.75" customHeight="1">
      <c r="B48" s="14"/>
      <c r="C48" s="1171" t="s">
        <v>4</v>
      </c>
      <c r="D48" s="1171"/>
      <c r="E48" s="1172"/>
      <c r="F48" s="15">
        <v>9.49</v>
      </c>
      <c r="G48" s="16">
        <v>7.36</v>
      </c>
      <c r="H48" s="16">
        <v>7.05</v>
      </c>
      <c r="I48" s="16">
        <v>6.35</v>
      </c>
      <c r="J48" s="17">
        <v>7.6</v>
      </c>
    </row>
    <row r="49" spans="2:10" ht="57.75" customHeight="1" thickBot="1">
      <c r="B49" s="18"/>
      <c r="C49" s="1173" t="s">
        <v>5</v>
      </c>
      <c r="D49" s="1173"/>
      <c r="E49" s="1174"/>
      <c r="F49" s="19">
        <v>8.64</v>
      </c>
      <c r="G49" s="20">
        <v>5.92</v>
      </c>
      <c r="H49" s="20">
        <v>6.34</v>
      </c>
      <c r="I49" s="20">
        <v>6.07</v>
      </c>
      <c r="J49" s="21">
        <v>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河崎　一真</cp:lastModifiedBy>
  <cp:lastPrinted>2017-05-10T00:36:45Z</cp:lastPrinted>
  <dcterms:created xsi:type="dcterms:W3CDTF">2017-02-15T21:49:19Z</dcterms:created>
  <dcterms:modified xsi:type="dcterms:W3CDTF">2017-05-11T05:58:24Z</dcterms:modified>
  <cp:category/>
</cp:coreProperties>
</file>